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8800" windowHeight="11835" tabRatio="810"/>
  </bookViews>
  <sheets>
    <sheet name="Exec. Summary" sheetId="25" r:id="rId1"/>
    <sheet name="Useful Statements" sheetId="20" state="hidden" r:id="rId2"/>
    <sheet name="UKIACR PI Table" sheetId="39" r:id="rId3"/>
    <sheet name="PI Table England" sheetId="72" r:id="rId4"/>
    <sheet name="PI Table Scotland" sheetId="73" r:id="rId5"/>
    <sheet name="PI Table Wales" sheetId="74" r:id="rId6"/>
    <sheet name="PI Table Northern Ireland" sheetId="75" r:id="rId7"/>
    <sheet name="PI Table Ireland" sheetId="76" r:id="rId8"/>
    <sheet name="PI Data Sheet 1" sheetId="17" r:id="rId9"/>
    <sheet name="PI Data Sheet 2" sheetId="18" r:id="rId10"/>
    <sheet name="PI Data Sheet 3" sheetId="19" r:id="rId11"/>
    <sheet name="Treatment Codes" sheetId="50" r:id="rId12"/>
    <sheet name="Site Selection" sheetId="21" state="hidden" r:id="rId13"/>
    <sheet name="Example Data - Filled in by Reg" sheetId="12" state="hidden" r:id="rId14"/>
    <sheet name="Updated Morphology Codes" sheetId="49" state="hidden" r:id="rId15"/>
  </sheets>
  <definedNames>
    <definedName name="__xlnm.Print_Area" localSheetId="13">'Example Data - Filled in by Reg'!$A$1:$S$241</definedName>
    <definedName name="_xlnm._FilterDatabase" localSheetId="9" hidden="1">'PI Data Sheet 2'!$A$1:$A$279</definedName>
    <definedName name="_xlnm._FilterDatabase" localSheetId="10" hidden="1">'PI Data Sheet 3'!$X$118:$X$170</definedName>
    <definedName name="_xlnm._FilterDatabase" localSheetId="3" hidden="1">'PI Table England'!$A$1:$A$633</definedName>
    <definedName name="_xlnm._FilterDatabase" localSheetId="7" hidden="1">'PI Table Ireland'!$A$1:$A$633</definedName>
    <definedName name="_xlnm._FilterDatabase" localSheetId="6" hidden="1">'PI Table Northern Ireland'!$A$1:$A$633</definedName>
    <definedName name="_xlnm._FilterDatabase" localSheetId="4" hidden="1">'PI Table Scotland'!$A$1:$A$633</definedName>
    <definedName name="_xlnm._FilterDatabase" localSheetId="5" hidden="1">'PI Table Wales'!$A$1:$A$633</definedName>
    <definedName name="_xlnm._FilterDatabase" localSheetId="2" hidden="1">'UKIACR PI Table'!$A$1:$A$633</definedName>
    <definedName name="_xlnm.Print_Area" localSheetId="13">'Example Data - Filled in by Reg'!$A$1:$S$241</definedName>
    <definedName name="Z_6A3BFC15_AA27_4BC4_9E66_A39E846CAEE4_.wvu.PrintArea" localSheetId="13">'Example Data - Filled in by Reg'!$A$1:$S$241</definedName>
    <definedName name="Z_93F44A21_93EA_4FA1_96DC_D457BC114E6B_.wvu.PrintArea" localSheetId="13">'Example Data - Filled in by Reg'!$A$1:$S$241</definedName>
  </definedNames>
  <calcPr calcId="152511"/>
</workbook>
</file>

<file path=xl/calcChain.xml><?xml version="1.0" encoding="utf-8"?>
<calcChain xmlns="http://schemas.openxmlformats.org/spreadsheetml/2006/main">
  <c r="AB121" i="18" l="1"/>
  <c r="AA121" i="18"/>
  <c r="Z121" i="18"/>
  <c r="Y121" i="18"/>
  <c r="X121" i="18"/>
  <c r="W121" i="18"/>
  <c r="V121" i="18"/>
  <c r="U121" i="18"/>
  <c r="T121" i="18"/>
  <c r="S121" i="18"/>
  <c r="R121" i="18"/>
  <c r="Q121" i="18"/>
  <c r="P121" i="18"/>
  <c r="O121" i="18"/>
  <c r="N121" i="18"/>
  <c r="M121" i="18"/>
  <c r="L121" i="18"/>
  <c r="K121" i="18"/>
  <c r="J121" i="18"/>
  <c r="I121" i="18"/>
  <c r="H121" i="18"/>
  <c r="G121" i="18"/>
  <c r="F121" i="18"/>
  <c r="E121" i="18"/>
  <c r="D121" i="18"/>
  <c r="C121" i="18"/>
  <c r="B121" i="18"/>
  <c r="AB108" i="18"/>
  <c r="AA108" i="18"/>
  <c r="Z108" i="18"/>
  <c r="Y108" i="18"/>
  <c r="X108" i="18"/>
  <c r="W108" i="18"/>
  <c r="V108" i="18"/>
  <c r="U108" i="18"/>
  <c r="T108" i="18"/>
  <c r="S108" i="18"/>
  <c r="R108" i="18"/>
  <c r="Q108" i="18"/>
  <c r="P108" i="18"/>
  <c r="O108" i="18"/>
  <c r="N108" i="18"/>
  <c r="M108" i="18"/>
  <c r="M115" i="18" s="1"/>
  <c r="L108" i="18"/>
  <c r="K108" i="18"/>
  <c r="J108" i="18"/>
  <c r="I108" i="18"/>
  <c r="H108" i="18"/>
  <c r="G108" i="18"/>
  <c r="F108" i="18"/>
  <c r="E108" i="18"/>
  <c r="D108" i="18"/>
  <c r="C108" i="18"/>
  <c r="B108" i="18"/>
  <c r="AB107" i="18"/>
  <c r="AA107" i="18"/>
  <c r="Z107" i="18"/>
  <c r="Y107" i="18"/>
  <c r="X107" i="18"/>
  <c r="W107" i="18"/>
  <c r="V107" i="18"/>
  <c r="U107" i="18"/>
  <c r="T107" i="18"/>
  <c r="S107" i="18"/>
  <c r="R107" i="18"/>
  <c r="Q107" i="18"/>
  <c r="P107" i="18"/>
  <c r="O107" i="18"/>
  <c r="N107" i="18"/>
  <c r="M107" i="18"/>
  <c r="L107" i="18"/>
  <c r="K107" i="18"/>
  <c r="J107" i="18"/>
  <c r="I107" i="18"/>
  <c r="H107" i="18"/>
  <c r="G107" i="18"/>
  <c r="F107" i="18"/>
  <c r="E107" i="18"/>
  <c r="D107" i="18"/>
  <c r="C107" i="18"/>
  <c r="B107" i="18"/>
  <c r="AB106" i="18"/>
  <c r="AA106" i="18"/>
  <c r="Z106" i="18"/>
  <c r="Y106" i="18"/>
  <c r="X106" i="18"/>
  <c r="W106" i="18"/>
  <c r="V106" i="18"/>
  <c r="U106" i="18"/>
  <c r="T106" i="18"/>
  <c r="S106" i="18"/>
  <c r="R106" i="18"/>
  <c r="Q106" i="18"/>
  <c r="P106" i="18"/>
  <c r="O106" i="18"/>
  <c r="N106" i="18"/>
  <c r="M106" i="18"/>
  <c r="L106" i="18"/>
  <c r="K106" i="18"/>
  <c r="J106" i="18"/>
  <c r="I106" i="18"/>
  <c r="H106" i="18"/>
  <c r="G106" i="18"/>
  <c r="F106" i="18"/>
  <c r="E106" i="18"/>
  <c r="D106" i="18"/>
  <c r="C106" i="18"/>
  <c r="B106" i="18"/>
  <c r="AB105" i="18"/>
  <c r="AB104" i="18" s="1"/>
  <c r="AA105" i="18"/>
  <c r="Z105" i="18"/>
  <c r="Z104" i="18" s="1"/>
  <c r="Y105" i="18"/>
  <c r="X105" i="18"/>
  <c r="X104" i="18" s="1"/>
  <c r="W105" i="18"/>
  <c r="V105" i="18"/>
  <c r="U105" i="18"/>
  <c r="T105" i="18"/>
  <c r="T104" i="18" s="1"/>
  <c r="S105" i="18"/>
  <c r="R105" i="18"/>
  <c r="R104" i="18" s="1"/>
  <c r="Q105" i="18"/>
  <c r="P105" i="18"/>
  <c r="P104" i="18" s="1"/>
  <c r="O105" i="18"/>
  <c r="N105" i="18"/>
  <c r="M105" i="18"/>
  <c r="L105" i="18"/>
  <c r="L104" i="18" s="1"/>
  <c r="K105" i="18"/>
  <c r="J105" i="18"/>
  <c r="J104" i="18" s="1"/>
  <c r="I105" i="18"/>
  <c r="H105" i="18"/>
  <c r="H104" i="18" s="1"/>
  <c r="G105" i="18"/>
  <c r="F105" i="18"/>
  <c r="E105" i="18"/>
  <c r="D105" i="18"/>
  <c r="D104" i="18" s="1"/>
  <c r="C105" i="18"/>
  <c r="B105" i="18"/>
  <c r="B104" i="18" s="1"/>
  <c r="V104" i="18"/>
  <c r="N104" i="18"/>
  <c r="F104" i="18"/>
  <c r="AB103" i="18"/>
  <c r="AA103" i="18"/>
  <c r="Z103" i="18"/>
  <c r="Y103" i="18"/>
  <c r="X103" i="18"/>
  <c r="W103" i="18"/>
  <c r="V103" i="18"/>
  <c r="U103" i="18"/>
  <c r="T103" i="18"/>
  <c r="S103" i="18"/>
  <c r="R103" i="18"/>
  <c r="Q103" i="18"/>
  <c r="P103" i="18"/>
  <c r="O103" i="18"/>
  <c r="N103" i="18"/>
  <c r="M103" i="18"/>
  <c r="L103" i="18"/>
  <c r="K103" i="18"/>
  <c r="J103" i="18"/>
  <c r="I103" i="18"/>
  <c r="H103" i="18"/>
  <c r="G103" i="18"/>
  <c r="F103" i="18"/>
  <c r="E103" i="18"/>
  <c r="D103" i="18"/>
  <c r="C103" i="18"/>
  <c r="B103" i="18"/>
  <c r="AB97" i="18"/>
  <c r="AB102" i="18" s="1"/>
  <c r="AA97" i="18"/>
  <c r="AA102" i="18" s="1"/>
  <c r="Z97" i="18"/>
  <c r="Z102" i="18" s="1"/>
  <c r="Y97" i="18"/>
  <c r="Y102" i="18" s="1"/>
  <c r="X97" i="18"/>
  <c r="X102" i="18" s="1"/>
  <c r="W97" i="18"/>
  <c r="W102" i="18" s="1"/>
  <c r="V97" i="18"/>
  <c r="V102" i="18" s="1"/>
  <c r="U97" i="18"/>
  <c r="U102" i="18" s="1"/>
  <c r="T97" i="18"/>
  <c r="T102" i="18" s="1"/>
  <c r="S97" i="18"/>
  <c r="S102" i="18" s="1"/>
  <c r="R97" i="18"/>
  <c r="R102" i="18" s="1"/>
  <c r="Q97" i="18"/>
  <c r="Q102" i="18" s="1"/>
  <c r="P97" i="18"/>
  <c r="P102" i="18" s="1"/>
  <c r="O97" i="18"/>
  <c r="O102" i="18" s="1"/>
  <c r="N97" i="18"/>
  <c r="N102" i="18" s="1"/>
  <c r="M97" i="18"/>
  <c r="M102" i="18" s="1"/>
  <c r="L97" i="18"/>
  <c r="L102" i="18" s="1"/>
  <c r="K97" i="18"/>
  <c r="K102" i="18" s="1"/>
  <c r="J97" i="18"/>
  <c r="J102" i="18" s="1"/>
  <c r="I97" i="18"/>
  <c r="I102" i="18" s="1"/>
  <c r="H97" i="18"/>
  <c r="H102" i="18" s="1"/>
  <c r="G97" i="18"/>
  <c r="G102" i="18" s="1"/>
  <c r="F97" i="18"/>
  <c r="F102" i="18" s="1"/>
  <c r="E97" i="18"/>
  <c r="E102" i="18" s="1"/>
  <c r="D97" i="18"/>
  <c r="D102" i="18" s="1"/>
  <c r="C97" i="18"/>
  <c r="C102" i="18" s="1"/>
  <c r="B97" i="18"/>
  <c r="B102" i="18" s="1"/>
  <c r="AB96" i="18"/>
  <c r="AA96" i="18"/>
  <c r="Z96" i="18"/>
  <c r="Y96" i="18"/>
  <c r="X96" i="18"/>
  <c r="W96" i="18"/>
  <c r="V96" i="18"/>
  <c r="U96" i="18"/>
  <c r="T96" i="18"/>
  <c r="S96" i="18"/>
  <c r="R96" i="18"/>
  <c r="Q96" i="18"/>
  <c r="P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C96" i="18"/>
  <c r="B96" i="18"/>
  <c r="AB90" i="18"/>
  <c r="AB95" i="18" s="1"/>
  <c r="AA90" i="18"/>
  <c r="AA95" i="18" s="1"/>
  <c r="Z90" i="18"/>
  <c r="Z95" i="18" s="1"/>
  <c r="Y90" i="18"/>
  <c r="Y95" i="18" s="1"/>
  <c r="X90" i="18"/>
  <c r="X95" i="18" s="1"/>
  <c r="W90" i="18"/>
  <c r="W95" i="18" s="1"/>
  <c r="V90" i="18"/>
  <c r="V95" i="18" s="1"/>
  <c r="U90" i="18"/>
  <c r="U95" i="18" s="1"/>
  <c r="T90" i="18"/>
  <c r="T95" i="18" s="1"/>
  <c r="S90" i="18"/>
  <c r="S95" i="18" s="1"/>
  <c r="R90" i="18"/>
  <c r="R95" i="18" s="1"/>
  <c r="Q90" i="18"/>
  <c r="Q95" i="18" s="1"/>
  <c r="P90" i="18"/>
  <c r="P95" i="18" s="1"/>
  <c r="O90" i="18"/>
  <c r="O95" i="18" s="1"/>
  <c r="N90" i="18"/>
  <c r="N95" i="18" s="1"/>
  <c r="M90" i="18"/>
  <c r="M95" i="18" s="1"/>
  <c r="L90" i="18"/>
  <c r="L95" i="18" s="1"/>
  <c r="K90" i="18"/>
  <c r="K95" i="18" s="1"/>
  <c r="J90" i="18"/>
  <c r="J95" i="18" s="1"/>
  <c r="I90" i="18"/>
  <c r="I95" i="18" s="1"/>
  <c r="H90" i="18"/>
  <c r="H95" i="18" s="1"/>
  <c r="G90" i="18"/>
  <c r="G95" i="18" s="1"/>
  <c r="F90" i="18"/>
  <c r="F95" i="18" s="1"/>
  <c r="E90" i="18"/>
  <c r="E95" i="18" s="1"/>
  <c r="D90" i="18"/>
  <c r="D95" i="18" s="1"/>
  <c r="C90" i="18"/>
  <c r="C95" i="18" s="1"/>
  <c r="B90" i="18"/>
  <c r="B95" i="18" s="1"/>
  <c r="E126" i="18" l="1"/>
  <c r="G109" i="18"/>
  <c r="I115" i="18"/>
  <c r="M126" i="18"/>
  <c r="O109" i="18"/>
  <c r="Q115" i="18"/>
  <c r="Q126" i="18"/>
  <c r="S109" i="18"/>
  <c r="U126" i="18"/>
  <c r="Y115" i="18"/>
  <c r="Y126" i="18"/>
  <c r="E115" i="18"/>
  <c r="U115" i="18"/>
  <c r="I126" i="18"/>
  <c r="C104" i="18"/>
  <c r="C109" i="18" s="1"/>
  <c r="E104" i="18"/>
  <c r="E109" i="18" s="1"/>
  <c r="G104" i="18"/>
  <c r="I104" i="18"/>
  <c r="I109" i="18" s="1"/>
  <c r="K104" i="18"/>
  <c r="K109" i="18" s="1"/>
  <c r="M104" i="18"/>
  <c r="M109" i="18" s="1"/>
  <c r="O104" i="18"/>
  <c r="Q104" i="18"/>
  <c r="Q109" i="18" s="1"/>
  <c r="S104" i="18"/>
  <c r="U104" i="18"/>
  <c r="U109" i="18" s="1"/>
  <c r="W104" i="18"/>
  <c r="W109" i="18" s="1"/>
  <c r="Y104" i="18"/>
  <c r="Y109" i="18" s="1"/>
  <c r="AA104" i="18"/>
  <c r="AA109" i="18" s="1"/>
  <c r="B109" i="18"/>
  <c r="D109" i="18"/>
  <c r="F109" i="18"/>
  <c r="H109" i="18"/>
  <c r="J109" i="18"/>
  <c r="L109" i="18"/>
  <c r="N109" i="18"/>
  <c r="P109" i="18"/>
  <c r="R109" i="18"/>
  <c r="T109" i="18"/>
  <c r="V109" i="18"/>
  <c r="X109" i="18"/>
  <c r="Z109" i="18"/>
  <c r="AB109" i="18"/>
  <c r="B126" i="18"/>
  <c r="B115" i="18"/>
  <c r="B110" i="18"/>
  <c r="D126" i="18"/>
  <c r="D115" i="18"/>
  <c r="D110" i="18"/>
  <c r="F126" i="18"/>
  <c r="F115" i="18"/>
  <c r="F110" i="18"/>
  <c r="H126" i="18"/>
  <c r="H115" i="18"/>
  <c r="H110" i="18"/>
  <c r="J126" i="18"/>
  <c r="J115" i="18"/>
  <c r="J110" i="18"/>
  <c r="L126" i="18"/>
  <c r="L115" i="18"/>
  <c r="L110" i="18"/>
  <c r="N126" i="18"/>
  <c r="N115" i="18"/>
  <c r="N110" i="18"/>
  <c r="P126" i="18"/>
  <c r="P115" i="18"/>
  <c r="P110" i="18"/>
  <c r="R126" i="18"/>
  <c r="R115" i="18"/>
  <c r="R110" i="18"/>
  <c r="T126" i="18"/>
  <c r="T115" i="18"/>
  <c r="T110" i="18"/>
  <c r="V126" i="18"/>
  <c r="V115" i="18"/>
  <c r="V110" i="18"/>
  <c r="X126" i="18"/>
  <c r="X115" i="18"/>
  <c r="X110" i="18"/>
  <c r="Z126" i="18"/>
  <c r="Z115" i="18"/>
  <c r="Z110" i="18"/>
  <c r="AB126" i="18"/>
  <c r="AB115" i="18"/>
  <c r="AB110" i="18"/>
  <c r="C110" i="18"/>
  <c r="G110" i="18"/>
  <c r="K110" i="18"/>
  <c r="O110" i="18"/>
  <c r="S110" i="18"/>
  <c r="W110" i="18"/>
  <c r="AA110" i="18"/>
  <c r="D113" i="18"/>
  <c r="H113" i="18"/>
  <c r="L113" i="18"/>
  <c r="P113" i="18"/>
  <c r="T113" i="18"/>
  <c r="X113" i="18"/>
  <c r="AB113" i="18"/>
  <c r="B118" i="18"/>
  <c r="F118" i="18"/>
  <c r="J118" i="18"/>
  <c r="N118" i="18"/>
  <c r="R118" i="18"/>
  <c r="V118" i="18"/>
  <c r="Z118" i="18"/>
  <c r="D123" i="18"/>
  <c r="H123" i="18"/>
  <c r="L123" i="18"/>
  <c r="P123" i="18"/>
  <c r="T123" i="18"/>
  <c r="X123" i="18"/>
  <c r="AB123" i="18"/>
  <c r="C123" i="18"/>
  <c r="C118" i="18"/>
  <c r="C113" i="18"/>
  <c r="E123" i="18"/>
  <c r="E118" i="18"/>
  <c r="E113" i="18"/>
  <c r="G123" i="18"/>
  <c r="G118" i="18"/>
  <c r="G113" i="18"/>
  <c r="I123" i="18"/>
  <c r="I118" i="18"/>
  <c r="I113" i="18"/>
  <c r="K123" i="18"/>
  <c r="K118" i="18"/>
  <c r="K113" i="18"/>
  <c r="M123" i="18"/>
  <c r="M118" i="18"/>
  <c r="M113" i="18"/>
  <c r="O123" i="18"/>
  <c r="O118" i="18"/>
  <c r="O113" i="18"/>
  <c r="Q123" i="18"/>
  <c r="Q118" i="18"/>
  <c r="Q113" i="18"/>
  <c r="S123" i="18"/>
  <c r="S118" i="18"/>
  <c r="S113" i="18"/>
  <c r="U123" i="18"/>
  <c r="U118" i="18"/>
  <c r="U113" i="18"/>
  <c r="W123" i="18"/>
  <c r="W118" i="18"/>
  <c r="W113" i="18"/>
  <c r="Y123" i="18"/>
  <c r="Y118" i="18"/>
  <c r="Y113" i="18"/>
  <c r="AA123" i="18"/>
  <c r="AA118" i="18"/>
  <c r="AA113" i="18"/>
  <c r="E110" i="18"/>
  <c r="I110" i="18"/>
  <c r="M110" i="18"/>
  <c r="Q110" i="18"/>
  <c r="U110" i="18"/>
  <c r="Y110" i="18"/>
  <c r="B113" i="18"/>
  <c r="F113" i="18"/>
  <c r="J113" i="18"/>
  <c r="N113" i="18"/>
  <c r="R113" i="18"/>
  <c r="V113" i="18"/>
  <c r="Z113" i="18"/>
  <c r="C115" i="18"/>
  <c r="G115" i="18"/>
  <c r="K115" i="18"/>
  <c r="O115" i="18"/>
  <c r="S115" i="18"/>
  <c r="W115" i="18"/>
  <c r="AA115" i="18"/>
  <c r="D118" i="18"/>
  <c r="H118" i="18"/>
  <c r="L118" i="18"/>
  <c r="P118" i="18"/>
  <c r="T118" i="18"/>
  <c r="X118" i="18"/>
  <c r="AB118" i="18"/>
  <c r="B123" i="18"/>
  <c r="F123" i="18"/>
  <c r="J123" i="18"/>
  <c r="N123" i="18"/>
  <c r="R123" i="18"/>
  <c r="V123" i="18"/>
  <c r="Z123" i="18"/>
  <c r="C126" i="18"/>
  <c r="G126" i="18"/>
  <c r="K126" i="18"/>
  <c r="O126" i="18"/>
  <c r="S126" i="18"/>
  <c r="W126" i="18"/>
  <c r="AA126" i="18"/>
  <c r="B14" i="20"/>
  <c r="AB201" i="18"/>
  <c r="AA201" i="18"/>
  <c r="Z201" i="18"/>
  <c r="Y201" i="18"/>
  <c r="X201" i="18"/>
  <c r="W201" i="18"/>
  <c r="V201" i="18"/>
  <c r="U201" i="18"/>
  <c r="T201" i="18"/>
  <c r="S201" i="18"/>
  <c r="R201" i="18"/>
  <c r="Q201" i="18"/>
  <c r="P201" i="18"/>
  <c r="O201" i="18"/>
  <c r="N201" i="18"/>
  <c r="M201" i="18"/>
  <c r="L201" i="18"/>
  <c r="K201" i="18"/>
  <c r="J201" i="18"/>
  <c r="I201" i="18"/>
  <c r="H201" i="18"/>
  <c r="G201" i="18"/>
  <c r="F201" i="18"/>
  <c r="E201" i="18"/>
  <c r="D201" i="18"/>
  <c r="C201" i="18"/>
  <c r="B201" i="18"/>
  <c r="AB188" i="18"/>
  <c r="AA188" i="18"/>
  <c r="Z188" i="18"/>
  <c r="Y188" i="18"/>
  <c r="X188" i="18"/>
  <c r="W188" i="18"/>
  <c r="V188" i="18"/>
  <c r="U188" i="18"/>
  <c r="T188" i="18"/>
  <c r="S188" i="18"/>
  <c r="R188" i="18"/>
  <c r="Q188" i="18"/>
  <c r="P188" i="18"/>
  <c r="O188" i="18"/>
  <c r="N188" i="18"/>
  <c r="M188" i="18"/>
  <c r="L188" i="18"/>
  <c r="K188" i="18"/>
  <c r="J188" i="18"/>
  <c r="I188" i="18"/>
  <c r="H188" i="18"/>
  <c r="G188" i="18"/>
  <c r="F188" i="18"/>
  <c r="E188" i="18"/>
  <c r="D188" i="18"/>
  <c r="C188" i="18"/>
  <c r="B188" i="18"/>
  <c r="AB187" i="18"/>
  <c r="AA187" i="18"/>
  <c r="Z187" i="18"/>
  <c r="Y187" i="18"/>
  <c r="X187" i="18"/>
  <c r="W187" i="18"/>
  <c r="V187" i="18"/>
  <c r="U187" i="18"/>
  <c r="T187" i="18"/>
  <c r="S187" i="18"/>
  <c r="R187" i="18"/>
  <c r="Q187" i="18"/>
  <c r="P187" i="18"/>
  <c r="O187" i="18"/>
  <c r="N187" i="18"/>
  <c r="M187" i="18"/>
  <c r="L187" i="18"/>
  <c r="K187" i="18"/>
  <c r="J187" i="18"/>
  <c r="I187" i="18"/>
  <c r="H187" i="18"/>
  <c r="G187" i="18"/>
  <c r="F187" i="18"/>
  <c r="E187" i="18"/>
  <c r="D187" i="18"/>
  <c r="C187" i="18"/>
  <c r="B187" i="18"/>
  <c r="AB186" i="18"/>
  <c r="AA186" i="18"/>
  <c r="Z186" i="18"/>
  <c r="Y186" i="18"/>
  <c r="X186" i="18"/>
  <c r="W186" i="18"/>
  <c r="V186" i="18"/>
  <c r="U186" i="18"/>
  <c r="T186" i="18"/>
  <c r="S186" i="18"/>
  <c r="R186" i="18"/>
  <c r="Q186" i="18"/>
  <c r="P186" i="18"/>
  <c r="O186" i="18"/>
  <c r="N186" i="18"/>
  <c r="M186" i="18"/>
  <c r="L186" i="18"/>
  <c r="K186" i="18"/>
  <c r="J186" i="18"/>
  <c r="I186" i="18"/>
  <c r="H186" i="18"/>
  <c r="G186" i="18"/>
  <c r="F186" i="18"/>
  <c r="E186" i="18"/>
  <c r="D186" i="18"/>
  <c r="C186" i="18"/>
  <c r="B186" i="18"/>
  <c r="AB185" i="18"/>
  <c r="AB184" i="18" s="1"/>
  <c r="AA185" i="18"/>
  <c r="Z185" i="18"/>
  <c r="Y185" i="18"/>
  <c r="X185" i="18"/>
  <c r="X184" i="18" s="1"/>
  <c r="W185" i="18"/>
  <c r="V185" i="18"/>
  <c r="U185" i="18"/>
  <c r="T185" i="18"/>
  <c r="T184" i="18" s="1"/>
  <c r="S185" i="18"/>
  <c r="R185" i="18"/>
  <c r="Q185" i="18"/>
  <c r="P185" i="18"/>
  <c r="P184" i="18" s="1"/>
  <c r="O185" i="18"/>
  <c r="N185" i="18"/>
  <c r="M185" i="18"/>
  <c r="L185" i="18"/>
  <c r="L184" i="18" s="1"/>
  <c r="K185" i="18"/>
  <c r="J185" i="18"/>
  <c r="I185" i="18"/>
  <c r="H185" i="18"/>
  <c r="H184" i="18" s="1"/>
  <c r="G185" i="18"/>
  <c r="F185" i="18"/>
  <c r="E185" i="18"/>
  <c r="D185" i="18"/>
  <c r="D184" i="18" s="1"/>
  <c r="C185" i="18"/>
  <c r="B185" i="18"/>
  <c r="Z184" i="18"/>
  <c r="V184" i="18"/>
  <c r="R184" i="18"/>
  <c r="N184" i="18"/>
  <c r="J184" i="18"/>
  <c r="F184" i="18"/>
  <c r="B184" i="18"/>
  <c r="AB183" i="18"/>
  <c r="AA183" i="18"/>
  <c r="Z183" i="18"/>
  <c r="Y183" i="18"/>
  <c r="X183" i="18"/>
  <c r="W183" i="18"/>
  <c r="V183" i="18"/>
  <c r="U183" i="18"/>
  <c r="T183" i="18"/>
  <c r="S183" i="18"/>
  <c r="R183" i="18"/>
  <c r="Q183" i="18"/>
  <c r="P183" i="18"/>
  <c r="O183" i="18"/>
  <c r="N183" i="18"/>
  <c r="M183" i="18"/>
  <c r="L183" i="18"/>
  <c r="K183" i="18"/>
  <c r="J183" i="18"/>
  <c r="I183" i="18"/>
  <c r="H183" i="18"/>
  <c r="G183" i="18"/>
  <c r="F183" i="18"/>
  <c r="E183" i="18"/>
  <c r="D183" i="18"/>
  <c r="C183" i="18"/>
  <c r="B183" i="18"/>
  <c r="AB177" i="18"/>
  <c r="AB182" i="18" s="1"/>
  <c r="AA177" i="18"/>
  <c r="AA182" i="18" s="1"/>
  <c r="Z177" i="18"/>
  <c r="Z182" i="18" s="1"/>
  <c r="Y177" i="18"/>
  <c r="Y182" i="18" s="1"/>
  <c r="X177" i="18"/>
  <c r="X182" i="18" s="1"/>
  <c r="W177" i="18"/>
  <c r="W182" i="18" s="1"/>
  <c r="V177" i="18"/>
  <c r="V182" i="18" s="1"/>
  <c r="U177" i="18"/>
  <c r="U182" i="18" s="1"/>
  <c r="T177" i="18"/>
  <c r="T182" i="18" s="1"/>
  <c r="S177" i="18"/>
  <c r="S182" i="18" s="1"/>
  <c r="R177" i="18"/>
  <c r="R182" i="18" s="1"/>
  <c r="Q177" i="18"/>
  <c r="Q182" i="18" s="1"/>
  <c r="P177" i="18"/>
  <c r="P182" i="18" s="1"/>
  <c r="O177" i="18"/>
  <c r="O182" i="18" s="1"/>
  <c r="N177" i="18"/>
  <c r="N182" i="18" s="1"/>
  <c r="M177" i="18"/>
  <c r="M182" i="18" s="1"/>
  <c r="L177" i="18"/>
  <c r="L182" i="18" s="1"/>
  <c r="K177" i="18"/>
  <c r="K182" i="18" s="1"/>
  <c r="J177" i="18"/>
  <c r="J182" i="18" s="1"/>
  <c r="I177" i="18"/>
  <c r="I182" i="18" s="1"/>
  <c r="H177" i="18"/>
  <c r="H182" i="18" s="1"/>
  <c r="G177" i="18"/>
  <c r="G182" i="18" s="1"/>
  <c r="F177" i="18"/>
  <c r="F182" i="18" s="1"/>
  <c r="E177" i="18"/>
  <c r="E182" i="18" s="1"/>
  <c r="D177" i="18"/>
  <c r="D182" i="18" s="1"/>
  <c r="C177" i="18"/>
  <c r="C182" i="18" s="1"/>
  <c r="B177" i="18"/>
  <c r="B182" i="18" s="1"/>
  <c r="AB176" i="18"/>
  <c r="AA176" i="18"/>
  <c r="Z176" i="18"/>
  <c r="Y176" i="18"/>
  <c r="X176" i="18"/>
  <c r="W176" i="18"/>
  <c r="V176" i="18"/>
  <c r="U176" i="18"/>
  <c r="T176" i="18"/>
  <c r="S176" i="18"/>
  <c r="R176" i="18"/>
  <c r="Q176" i="18"/>
  <c r="P176" i="18"/>
  <c r="O176" i="18"/>
  <c r="N176" i="18"/>
  <c r="M176" i="18"/>
  <c r="L176" i="18"/>
  <c r="K176" i="18"/>
  <c r="J176" i="18"/>
  <c r="I176" i="18"/>
  <c r="H176" i="18"/>
  <c r="G176" i="18"/>
  <c r="F176" i="18"/>
  <c r="E176" i="18"/>
  <c r="D176" i="18"/>
  <c r="C176" i="18"/>
  <c r="B176" i="18"/>
  <c r="AB170" i="18"/>
  <c r="AB175" i="18" s="1"/>
  <c r="AA170" i="18"/>
  <c r="AA175" i="18" s="1"/>
  <c r="Z170" i="18"/>
  <c r="Z175" i="18" s="1"/>
  <c r="Y170" i="18"/>
  <c r="Y175" i="18" s="1"/>
  <c r="X170" i="18"/>
  <c r="X175" i="18" s="1"/>
  <c r="W170" i="18"/>
  <c r="W175" i="18" s="1"/>
  <c r="V170" i="18"/>
  <c r="V175" i="18" s="1"/>
  <c r="U170" i="18"/>
  <c r="U175" i="18" s="1"/>
  <c r="T170" i="18"/>
  <c r="T175" i="18" s="1"/>
  <c r="S170" i="18"/>
  <c r="S175" i="18" s="1"/>
  <c r="R170" i="18"/>
  <c r="R175" i="18" s="1"/>
  <c r="Q170" i="18"/>
  <c r="Q175" i="18" s="1"/>
  <c r="P170" i="18"/>
  <c r="P175" i="18" s="1"/>
  <c r="O170" i="18"/>
  <c r="O175" i="18" s="1"/>
  <c r="N170" i="18"/>
  <c r="N175" i="18" s="1"/>
  <c r="M170" i="18"/>
  <c r="M175" i="18" s="1"/>
  <c r="L170" i="18"/>
  <c r="L175" i="18" s="1"/>
  <c r="K170" i="18"/>
  <c r="K175" i="18" s="1"/>
  <c r="J170" i="18"/>
  <c r="J175" i="18" s="1"/>
  <c r="I170" i="18"/>
  <c r="I175" i="18" s="1"/>
  <c r="H170" i="18"/>
  <c r="H175" i="18" s="1"/>
  <c r="G170" i="18"/>
  <c r="G175" i="18" s="1"/>
  <c r="F170" i="18"/>
  <c r="F175" i="18" s="1"/>
  <c r="E170" i="18"/>
  <c r="E175" i="18" s="1"/>
  <c r="D170" i="18"/>
  <c r="D175" i="18" s="1"/>
  <c r="C170" i="18"/>
  <c r="C175" i="18" s="1"/>
  <c r="B170" i="18"/>
  <c r="B175" i="18" s="1"/>
  <c r="AB161" i="18"/>
  <c r="AA161" i="18"/>
  <c r="Z161" i="18"/>
  <c r="Y161" i="18"/>
  <c r="X161" i="18"/>
  <c r="W161" i="18"/>
  <c r="V161" i="18"/>
  <c r="U161" i="18"/>
  <c r="T161" i="18"/>
  <c r="S161" i="18"/>
  <c r="R161" i="18"/>
  <c r="Q161" i="18"/>
  <c r="P161" i="18"/>
  <c r="O161" i="18"/>
  <c r="N161" i="18"/>
  <c r="M161" i="18"/>
  <c r="L161" i="18"/>
  <c r="K161" i="18"/>
  <c r="J161" i="18"/>
  <c r="I161" i="18"/>
  <c r="H161" i="18"/>
  <c r="G161" i="18"/>
  <c r="F161" i="18"/>
  <c r="E161" i="18"/>
  <c r="D161" i="18"/>
  <c r="C161" i="18"/>
  <c r="B161" i="18"/>
  <c r="AB148" i="18"/>
  <c r="AA148" i="18"/>
  <c r="Z148" i="18"/>
  <c r="Y148" i="18"/>
  <c r="X148" i="18"/>
  <c r="W148" i="18"/>
  <c r="V148" i="18"/>
  <c r="U148" i="18"/>
  <c r="T148" i="18"/>
  <c r="S148" i="18"/>
  <c r="R148" i="18"/>
  <c r="Q148" i="18"/>
  <c r="P148" i="18"/>
  <c r="O148" i="18"/>
  <c r="N148" i="18"/>
  <c r="M148" i="18"/>
  <c r="L148" i="18"/>
  <c r="K148" i="18"/>
  <c r="J148" i="18"/>
  <c r="I148" i="18"/>
  <c r="H148" i="18"/>
  <c r="G148" i="18"/>
  <c r="F148" i="18"/>
  <c r="E148" i="18"/>
  <c r="D148" i="18"/>
  <c r="C148" i="18"/>
  <c r="B148" i="18"/>
  <c r="AB147" i="18"/>
  <c r="AA147" i="18"/>
  <c r="Z147" i="18"/>
  <c r="Y147" i="18"/>
  <c r="X147" i="18"/>
  <c r="W147" i="18"/>
  <c r="V147" i="18"/>
  <c r="U147" i="18"/>
  <c r="T147" i="18"/>
  <c r="S147" i="18"/>
  <c r="R147" i="18"/>
  <c r="Q147" i="18"/>
  <c r="P147" i="18"/>
  <c r="O147" i="18"/>
  <c r="N147" i="18"/>
  <c r="M147" i="18"/>
  <c r="L147" i="18"/>
  <c r="K147" i="18"/>
  <c r="J147" i="18"/>
  <c r="I147" i="18"/>
  <c r="H147" i="18"/>
  <c r="G147" i="18"/>
  <c r="F147" i="18"/>
  <c r="E147" i="18"/>
  <c r="D147" i="18"/>
  <c r="C147" i="18"/>
  <c r="B147" i="18"/>
  <c r="AB146" i="18"/>
  <c r="AA146" i="18"/>
  <c r="Z146" i="18"/>
  <c r="Y146" i="18"/>
  <c r="X146" i="18"/>
  <c r="W146" i="18"/>
  <c r="V146" i="18"/>
  <c r="U146" i="18"/>
  <c r="T146" i="18"/>
  <c r="S146" i="18"/>
  <c r="R146" i="18"/>
  <c r="Q146" i="18"/>
  <c r="P146" i="18"/>
  <c r="O146" i="18"/>
  <c r="N146" i="18"/>
  <c r="M146" i="18"/>
  <c r="L146" i="18"/>
  <c r="K146" i="18"/>
  <c r="J146" i="18"/>
  <c r="I146" i="18"/>
  <c r="H146" i="18"/>
  <c r="G146" i="18"/>
  <c r="F146" i="18"/>
  <c r="E146" i="18"/>
  <c r="D146" i="18"/>
  <c r="C146" i="18"/>
  <c r="B146" i="18"/>
  <c r="AB145" i="18"/>
  <c r="AB144" i="18" s="1"/>
  <c r="AA145" i="18"/>
  <c r="Z145" i="18"/>
  <c r="Z144" i="18" s="1"/>
  <c r="Y145" i="18"/>
  <c r="X145" i="18"/>
  <c r="X144" i="18" s="1"/>
  <c r="W145" i="18"/>
  <c r="V145" i="18"/>
  <c r="U145" i="18"/>
  <c r="T145" i="18"/>
  <c r="T144" i="18" s="1"/>
  <c r="S145" i="18"/>
  <c r="R145" i="18"/>
  <c r="R144" i="18" s="1"/>
  <c r="Q145" i="18"/>
  <c r="P145" i="18"/>
  <c r="P144" i="18" s="1"/>
  <c r="O145" i="18"/>
  <c r="N145" i="18"/>
  <c r="M145" i="18"/>
  <c r="L145" i="18"/>
  <c r="L144" i="18" s="1"/>
  <c r="K145" i="18"/>
  <c r="J145" i="18"/>
  <c r="J144" i="18" s="1"/>
  <c r="I145" i="18"/>
  <c r="H145" i="18"/>
  <c r="H144" i="18" s="1"/>
  <c r="G145" i="18"/>
  <c r="F145" i="18"/>
  <c r="E145" i="18"/>
  <c r="D145" i="18"/>
  <c r="D144" i="18" s="1"/>
  <c r="C145" i="18"/>
  <c r="B145" i="18"/>
  <c r="B144" i="18" s="1"/>
  <c r="V144" i="18"/>
  <c r="N144" i="18"/>
  <c r="F144" i="18"/>
  <c r="AB143" i="18"/>
  <c r="AA143" i="18"/>
  <c r="Z143" i="18"/>
  <c r="Y143" i="18"/>
  <c r="X143" i="18"/>
  <c r="W143" i="18"/>
  <c r="V143" i="18"/>
  <c r="U143" i="18"/>
  <c r="T143" i="18"/>
  <c r="S143" i="18"/>
  <c r="R143" i="18"/>
  <c r="Q143" i="18"/>
  <c r="P143" i="18"/>
  <c r="O143" i="18"/>
  <c r="N143" i="18"/>
  <c r="M143" i="18"/>
  <c r="L143" i="18"/>
  <c r="K143" i="18"/>
  <c r="J143" i="18"/>
  <c r="I143" i="18"/>
  <c r="H143" i="18"/>
  <c r="G143" i="18"/>
  <c r="F143" i="18"/>
  <c r="E143" i="18"/>
  <c r="D143" i="18"/>
  <c r="C143" i="18"/>
  <c r="B143" i="18"/>
  <c r="AB137" i="18"/>
  <c r="AB142" i="18" s="1"/>
  <c r="AA137" i="18"/>
  <c r="AA142" i="18" s="1"/>
  <c r="Z137" i="18"/>
  <c r="Z142" i="18" s="1"/>
  <c r="Y137" i="18"/>
  <c r="Y142" i="18" s="1"/>
  <c r="X137" i="18"/>
  <c r="X142" i="18" s="1"/>
  <c r="W137" i="18"/>
  <c r="W142" i="18" s="1"/>
  <c r="V137" i="18"/>
  <c r="V142" i="18" s="1"/>
  <c r="U137" i="18"/>
  <c r="U142" i="18" s="1"/>
  <c r="T137" i="18"/>
  <c r="T142" i="18" s="1"/>
  <c r="S137" i="18"/>
  <c r="S142" i="18" s="1"/>
  <c r="R137" i="18"/>
  <c r="R142" i="18" s="1"/>
  <c r="Q137" i="18"/>
  <c r="Q142" i="18" s="1"/>
  <c r="P137" i="18"/>
  <c r="P142" i="18" s="1"/>
  <c r="O137" i="18"/>
  <c r="O142" i="18" s="1"/>
  <c r="N137" i="18"/>
  <c r="N142" i="18" s="1"/>
  <c r="M137" i="18"/>
  <c r="M142" i="18" s="1"/>
  <c r="L137" i="18"/>
  <c r="L142" i="18" s="1"/>
  <c r="K137" i="18"/>
  <c r="K142" i="18" s="1"/>
  <c r="J137" i="18"/>
  <c r="J142" i="18" s="1"/>
  <c r="I137" i="18"/>
  <c r="I142" i="18" s="1"/>
  <c r="H137" i="18"/>
  <c r="H142" i="18" s="1"/>
  <c r="G137" i="18"/>
  <c r="G142" i="18" s="1"/>
  <c r="F137" i="18"/>
  <c r="F142" i="18" s="1"/>
  <c r="E137" i="18"/>
  <c r="E142" i="18" s="1"/>
  <c r="D137" i="18"/>
  <c r="D142" i="18" s="1"/>
  <c r="C137" i="18"/>
  <c r="C142" i="18" s="1"/>
  <c r="B137" i="18"/>
  <c r="B142" i="18" s="1"/>
  <c r="AB136" i="18"/>
  <c r="AA136" i="18"/>
  <c r="Z136" i="18"/>
  <c r="Y136" i="18"/>
  <c r="X136" i="18"/>
  <c r="W136" i="18"/>
  <c r="V136" i="18"/>
  <c r="U136" i="18"/>
  <c r="T136" i="18"/>
  <c r="S136" i="18"/>
  <c r="R136" i="18"/>
  <c r="Q136" i="18"/>
  <c r="P136" i="18"/>
  <c r="O136" i="18"/>
  <c r="N136" i="18"/>
  <c r="M136" i="18"/>
  <c r="L136" i="18"/>
  <c r="K136" i="18"/>
  <c r="J136" i="18"/>
  <c r="I136" i="18"/>
  <c r="H136" i="18"/>
  <c r="G136" i="18"/>
  <c r="F136" i="18"/>
  <c r="E136" i="18"/>
  <c r="D136" i="18"/>
  <c r="C136" i="18"/>
  <c r="B136" i="18"/>
  <c r="AB130" i="18"/>
  <c r="AB135" i="18" s="1"/>
  <c r="AA130" i="18"/>
  <c r="AA135" i="18" s="1"/>
  <c r="Z130" i="18"/>
  <c r="Z135" i="18" s="1"/>
  <c r="Y130" i="18"/>
  <c r="Y135" i="18" s="1"/>
  <c r="X130" i="18"/>
  <c r="X135" i="18" s="1"/>
  <c r="W130" i="18"/>
  <c r="W135" i="18" s="1"/>
  <c r="V130" i="18"/>
  <c r="V135" i="18" s="1"/>
  <c r="U130" i="18"/>
  <c r="U135" i="18" s="1"/>
  <c r="T130" i="18"/>
  <c r="T135" i="18" s="1"/>
  <c r="S130" i="18"/>
  <c r="S135" i="18" s="1"/>
  <c r="R130" i="18"/>
  <c r="R135" i="18" s="1"/>
  <c r="Q130" i="18"/>
  <c r="Q135" i="18" s="1"/>
  <c r="P130" i="18"/>
  <c r="P135" i="18" s="1"/>
  <c r="O130" i="18"/>
  <c r="O135" i="18" s="1"/>
  <c r="N130" i="18"/>
  <c r="N135" i="18" s="1"/>
  <c r="M130" i="18"/>
  <c r="M135" i="18" s="1"/>
  <c r="L130" i="18"/>
  <c r="L135" i="18" s="1"/>
  <c r="K130" i="18"/>
  <c r="K135" i="18" s="1"/>
  <c r="J130" i="18"/>
  <c r="J135" i="18" s="1"/>
  <c r="I130" i="18"/>
  <c r="I135" i="18" s="1"/>
  <c r="H130" i="18"/>
  <c r="H135" i="18" s="1"/>
  <c r="G130" i="18"/>
  <c r="G135" i="18" s="1"/>
  <c r="F130" i="18"/>
  <c r="F135" i="18" s="1"/>
  <c r="E130" i="18"/>
  <c r="E135" i="18" s="1"/>
  <c r="D130" i="18"/>
  <c r="D135" i="18" s="1"/>
  <c r="C130" i="18"/>
  <c r="C135" i="18" s="1"/>
  <c r="B130" i="18"/>
  <c r="B135" i="18" s="1"/>
  <c r="AB81" i="18"/>
  <c r="AA81" i="18"/>
  <c r="Z81" i="18"/>
  <c r="Y81" i="18"/>
  <c r="X81" i="18"/>
  <c r="W81" i="18"/>
  <c r="V81" i="18"/>
  <c r="U81" i="18"/>
  <c r="T81" i="18"/>
  <c r="S81" i="18"/>
  <c r="R81" i="18"/>
  <c r="Q81" i="18"/>
  <c r="P81" i="18"/>
  <c r="O81" i="18"/>
  <c r="N81" i="18"/>
  <c r="M81" i="18"/>
  <c r="L81" i="18"/>
  <c r="K81" i="18"/>
  <c r="J81" i="18"/>
  <c r="I81" i="18"/>
  <c r="H81" i="18"/>
  <c r="G81" i="18"/>
  <c r="F81" i="18"/>
  <c r="E81" i="18"/>
  <c r="D81" i="18"/>
  <c r="C81" i="18"/>
  <c r="B81" i="18"/>
  <c r="AB68" i="18"/>
  <c r="AA68" i="18"/>
  <c r="Z68" i="18"/>
  <c r="Y68" i="18"/>
  <c r="X68" i="18"/>
  <c r="W68" i="18"/>
  <c r="V68" i="18"/>
  <c r="U68" i="18"/>
  <c r="T68" i="18"/>
  <c r="S68" i="18"/>
  <c r="R68" i="18"/>
  <c r="Q68" i="18"/>
  <c r="P68" i="18"/>
  <c r="O68" i="18"/>
  <c r="N68" i="18"/>
  <c r="M68" i="18"/>
  <c r="L68" i="18"/>
  <c r="K68" i="18"/>
  <c r="J68" i="18"/>
  <c r="I68" i="18"/>
  <c r="H68" i="18"/>
  <c r="G68" i="18"/>
  <c r="F68" i="18"/>
  <c r="E68" i="18"/>
  <c r="D68" i="18"/>
  <c r="C68" i="18"/>
  <c r="B68" i="18"/>
  <c r="AB67" i="18"/>
  <c r="AA67" i="18"/>
  <c r="Z67" i="18"/>
  <c r="Y67" i="18"/>
  <c r="X67" i="18"/>
  <c r="W67" i="18"/>
  <c r="V67" i="18"/>
  <c r="U67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C67" i="18"/>
  <c r="B67" i="18"/>
  <c r="AB66" i="18"/>
  <c r="AA66" i="18"/>
  <c r="AA64" i="18" s="1"/>
  <c r="Z66" i="18"/>
  <c r="Y66" i="18"/>
  <c r="X66" i="18"/>
  <c r="W66" i="18"/>
  <c r="W64" i="18" s="1"/>
  <c r="V66" i="18"/>
  <c r="U66" i="18"/>
  <c r="T66" i="18"/>
  <c r="S66" i="18"/>
  <c r="S64" i="18" s="1"/>
  <c r="R66" i="18"/>
  <c r="Q66" i="18"/>
  <c r="P66" i="18"/>
  <c r="O66" i="18"/>
  <c r="O64" i="18" s="1"/>
  <c r="N66" i="18"/>
  <c r="M66" i="18"/>
  <c r="M64" i="18" s="1"/>
  <c r="L66" i="18"/>
  <c r="K66" i="18"/>
  <c r="K64" i="18" s="1"/>
  <c r="J66" i="18"/>
  <c r="I66" i="18"/>
  <c r="I64" i="18" s="1"/>
  <c r="H66" i="18"/>
  <c r="G66" i="18"/>
  <c r="G64" i="18" s="1"/>
  <c r="F66" i="18"/>
  <c r="E66" i="18"/>
  <c r="E64" i="18" s="1"/>
  <c r="D66" i="18"/>
  <c r="C66" i="18"/>
  <c r="C64" i="18" s="1"/>
  <c r="B66" i="18"/>
  <c r="AB65" i="18"/>
  <c r="AB64" i="18" s="1"/>
  <c r="AA65" i="18"/>
  <c r="Z65" i="18"/>
  <c r="Z64" i="18" s="1"/>
  <c r="Y65" i="18"/>
  <c r="X65" i="18"/>
  <c r="X64" i="18" s="1"/>
  <c r="W65" i="18"/>
  <c r="V65" i="18"/>
  <c r="V64" i="18" s="1"/>
  <c r="U65" i="18"/>
  <c r="T65" i="18"/>
  <c r="T64" i="18" s="1"/>
  <c r="S65" i="18"/>
  <c r="R65" i="18"/>
  <c r="R64" i="18" s="1"/>
  <c r="Q65" i="18"/>
  <c r="P65" i="18"/>
  <c r="P64" i="18" s="1"/>
  <c r="O65" i="18"/>
  <c r="N65" i="18"/>
  <c r="M65" i="18"/>
  <c r="L65" i="18"/>
  <c r="L64" i="18" s="1"/>
  <c r="K65" i="18"/>
  <c r="J65" i="18"/>
  <c r="I65" i="18"/>
  <c r="H65" i="18"/>
  <c r="H64" i="18" s="1"/>
  <c r="G65" i="18"/>
  <c r="F65" i="18"/>
  <c r="E65" i="18"/>
  <c r="D65" i="18"/>
  <c r="D64" i="18" s="1"/>
  <c r="C65" i="18"/>
  <c r="B65" i="18"/>
  <c r="U64" i="18"/>
  <c r="N64" i="18"/>
  <c r="J64" i="18"/>
  <c r="F64" i="18"/>
  <c r="B64" i="18"/>
  <c r="AB63" i="18"/>
  <c r="AA63" i="18"/>
  <c r="Z63" i="18"/>
  <c r="Y63" i="18"/>
  <c r="X63" i="18"/>
  <c r="W63" i="18"/>
  <c r="V63" i="18"/>
  <c r="U63" i="18"/>
  <c r="T63" i="18"/>
  <c r="S63" i="18"/>
  <c r="R63" i="18"/>
  <c r="Q63" i="18"/>
  <c r="P63" i="18"/>
  <c r="O63" i="18"/>
  <c r="N63" i="18"/>
  <c r="M63" i="18"/>
  <c r="L63" i="18"/>
  <c r="K63" i="18"/>
  <c r="J63" i="18"/>
  <c r="I63" i="18"/>
  <c r="H63" i="18"/>
  <c r="G63" i="18"/>
  <c r="F63" i="18"/>
  <c r="E63" i="18"/>
  <c r="D63" i="18"/>
  <c r="C63" i="18"/>
  <c r="B63" i="18"/>
  <c r="AB57" i="18"/>
  <c r="AB62" i="18" s="1"/>
  <c r="AA57" i="18"/>
  <c r="AA62" i="18" s="1"/>
  <c r="Z57" i="18"/>
  <c r="Z62" i="18" s="1"/>
  <c r="Y57" i="18"/>
  <c r="Y62" i="18" s="1"/>
  <c r="X57" i="18"/>
  <c r="X62" i="18" s="1"/>
  <c r="W57" i="18"/>
  <c r="W62" i="18" s="1"/>
  <c r="V57" i="18"/>
  <c r="V62" i="18" s="1"/>
  <c r="U57" i="18"/>
  <c r="U62" i="18" s="1"/>
  <c r="T57" i="18"/>
  <c r="T62" i="18" s="1"/>
  <c r="S57" i="18"/>
  <c r="S62" i="18" s="1"/>
  <c r="R57" i="18"/>
  <c r="R62" i="18" s="1"/>
  <c r="Q57" i="18"/>
  <c r="Q62" i="18" s="1"/>
  <c r="P57" i="18"/>
  <c r="P62" i="18" s="1"/>
  <c r="O57" i="18"/>
  <c r="O62" i="18" s="1"/>
  <c r="N57" i="18"/>
  <c r="N62" i="18" s="1"/>
  <c r="M57" i="18"/>
  <c r="M62" i="18" s="1"/>
  <c r="L57" i="18"/>
  <c r="L62" i="18" s="1"/>
  <c r="K57" i="18"/>
  <c r="K62" i="18" s="1"/>
  <c r="J57" i="18"/>
  <c r="J62" i="18" s="1"/>
  <c r="I57" i="18"/>
  <c r="I62" i="18" s="1"/>
  <c r="H57" i="18"/>
  <c r="H62" i="18" s="1"/>
  <c r="G57" i="18"/>
  <c r="G62" i="18" s="1"/>
  <c r="F57" i="18"/>
  <c r="F62" i="18" s="1"/>
  <c r="E57" i="18"/>
  <c r="E62" i="18" s="1"/>
  <c r="D57" i="18"/>
  <c r="D62" i="18" s="1"/>
  <c r="C57" i="18"/>
  <c r="C62" i="18" s="1"/>
  <c r="B57" i="18"/>
  <c r="B62" i="18" s="1"/>
  <c r="AB56" i="18"/>
  <c r="AA56" i="18"/>
  <c r="Z56" i="18"/>
  <c r="Y56" i="18"/>
  <c r="X56" i="18"/>
  <c r="W56" i="18"/>
  <c r="V56" i="18"/>
  <c r="U56" i="18"/>
  <c r="T56" i="18"/>
  <c r="S56" i="18"/>
  <c r="R56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B56" i="18"/>
  <c r="AB50" i="18"/>
  <c r="AB55" i="18" s="1"/>
  <c r="AA50" i="18"/>
  <c r="AA55" i="18" s="1"/>
  <c r="Z50" i="18"/>
  <c r="Z55" i="18" s="1"/>
  <c r="Y50" i="18"/>
  <c r="Y55" i="18" s="1"/>
  <c r="X50" i="18"/>
  <c r="X55" i="18" s="1"/>
  <c r="W50" i="18"/>
  <c r="W55" i="18" s="1"/>
  <c r="V50" i="18"/>
  <c r="V55" i="18" s="1"/>
  <c r="U50" i="18"/>
  <c r="U55" i="18" s="1"/>
  <c r="T50" i="18"/>
  <c r="T55" i="18" s="1"/>
  <c r="S50" i="18"/>
  <c r="S55" i="18" s="1"/>
  <c r="R50" i="18"/>
  <c r="R55" i="18" s="1"/>
  <c r="Q50" i="18"/>
  <c r="Q55" i="18" s="1"/>
  <c r="P50" i="18"/>
  <c r="P55" i="18" s="1"/>
  <c r="O50" i="18"/>
  <c r="O55" i="18" s="1"/>
  <c r="N50" i="18"/>
  <c r="N55" i="18" s="1"/>
  <c r="M50" i="18"/>
  <c r="M55" i="18" s="1"/>
  <c r="L50" i="18"/>
  <c r="L55" i="18" s="1"/>
  <c r="K50" i="18"/>
  <c r="K55" i="18" s="1"/>
  <c r="J50" i="18"/>
  <c r="J55" i="18" s="1"/>
  <c r="I50" i="18"/>
  <c r="I55" i="18" s="1"/>
  <c r="H50" i="18"/>
  <c r="H55" i="18" s="1"/>
  <c r="G50" i="18"/>
  <c r="G55" i="18" s="1"/>
  <c r="F50" i="18"/>
  <c r="F55" i="18" s="1"/>
  <c r="E50" i="18"/>
  <c r="E55" i="18" s="1"/>
  <c r="D50" i="18"/>
  <c r="D55" i="18" s="1"/>
  <c r="C50" i="18"/>
  <c r="C55" i="18" s="1"/>
  <c r="B50" i="18"/>
  <c r="B55" i="18" s="1"/>
  <c r="AB41" i="18"/>
  <c r="AA41" i="18"/>
  <c r="Z41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B41" i="18"/>
  <c r="AB28" i="18"/>
  <c r="AA28" i="18"/>
  <c r="Z28" i="18"/>
  <c r="Y28" i="18"/>
  <c r="X28" i="18"/>
  <c r="W28" i="18"/>
  <c r="V28" i="18"/>
  <c r="U28" i="18"/>
  <c r="T28" i="18"/>
  <c r="S28" i="18"/>
  <c r="R28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B28" i="18"/>
  <c r="AB27" i="18"/>
  <c r="AA27" i="18"/>
  <c r="Z27" i="18"/>
  <c r="Y27" i="18"/>
  <c r="X27" i="18"/>
  <c r="W27" i="18"/>
  <c r="V27" i="18"/>
  <c r="U27" i="18"/>
  <c r="T27" i="18"/>
  <c r="S27" i="18"/>
  <c r="R27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B27" i="18"/>
  <c r="AB26" i="18"/>
  <c r="AA26" i="18"/>
  <c r="Z26" i="18"/>
  <c r="Y26" i="18"/>
  <c r="X26" i="18"/>
  <c r="W26" i="18"/>
  <c r="V26" i="18"/>
  <c r="U26" i="18"/>
  <c r="T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B26" i="18"/>
  <c r="AB25" i="18"/>
  <c r="AA25" i="18"/>
  <c r="AA24" i="18" s="1"/>
  <c r="Z25" i="18"/>
  <c r="Y25" i="18"/>
  <c r="Y24" i="18" s="1"/>
  <c r="X25" i="18"/>
  <c r="W25" i="18"/>
  <c r="W24" i="18" s="1"/>
  <c r="V25" i="18"/>
  <c r="U25" i="18"/>
  <c r="U24" i="18" s="1"/>
  <c r="T25" i="18"/>
  <c r="S25" i="18"/>
  <c r="S24" i="18" s="1"/>
  <c r="R25" i="18"/>
  <c r="Q25" i="18"/>
  <c r="Q24" i="18" s="1"/>
  <c r="P25" i="18"/>
  <c r="O25" i="18"/>
  <c r="O24" i="18" s="1"/>
  <c r="N25" i="18"/>
  <c r="M25" i="18"/>
  <c r="M24" i="18" s="1"/>
  <c r="L25" i="18"/>
  <c r="K25" i="18"/>
  <c r="K24" i="18" s="1"/>
  <c r="J25" i="18"/>
  <c r="I25" i="18"/>
  <c r="I24" i="18" s="1"/>
  <c r="H25" i="18"/>
  <c r="G25" i="18"/>
  <c r="G24" i="18" s="1"/>
  <c r="F25" i="18"/>
  <c r="E25" i="18"/>
  <c r="E24" i="18" s="1"/>
  <c r="D25" i="18"/>
  <c r="C25" i="18"/>
  <c r="C24" i="18" s="1"/>
  <c r="B25" i="18"/>
  <c r="AB24" i="18"/>
  <c r="X24" i="18"/>
  <c r="T24" i="18"/>
  <c r="P24" i="18"/>
  <c r="L24" i="18"/>
  <c r="H24" i="18"/>
  <c r="D24" i="18"/>
  <c r="AB23" i="18"/>
  <c r="AA23" i="18"/>
  <c r="Z23" i="18"/>
  <c r="Y23" i="18"/>
  <c r="X23" i="18"/>
  <c r="W23" i="18"/>
  <c r="V23" i="18"/>
  <c r="U23" i="18"/>
  <c r="T23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AB17" i="18"/>
  <c r="AB22" i="18" s="1"/>
  <c r="AA17" i="18"/>
  <c r="AA22" i="18" s="1"/>
  <c r="Z17" i="18"/>
  <c r="Z22" i="18" s="1"/>
  <c r="Y17" i="18"/>
  <c r="Y22" i="18" s="1"/>
  <c r="X17" i="18"/>
  <c r="X22" i="18" s="1"/>
  <c r="W17" i="18"/>
  <c r="W22" i="18" s="1"/>
  <c r="V17" i="18"/>
  <c r="V22" i="18" s="1"/>
  <c r="U17" i="18"/>
  <c r="U22" i="18" s="1"/>
  <c r="T17" i="18"/>
  <c r="T22" i="18" s="1"/>
  <c r="S17" i="18"/>
  <c r="S22" i="18" s="1"/>
  <c r="R17" i="18"/>
  <c r="R22" i="18" s="1"/>
  <c r="Q17" i="18"/>
  <c r="Q22" i="18" s="1"/>
  <c r="P17" i="18"/>
  <c r="P22" i="18" s="1"/>
  <c r="O17" i="18"/>
  <c r="O22" i="18" s="1"/>
  <c r="N17" i="18"/>
  <c r="N22" i="18" s="1"/>
  <c r="M17" i="18"/>
  <c r="M22" i="18" s="1"/>
  <c r="L17" i="18"/>
  <c r="L22" i="18" s="1"/>
  <c r="K17" i="18"/>
  <c r="K22" i="18" s="1"/>
  <c r="J17" i="18"/>
  <c r="J22" i="18" s="1"/>
  <c r="I17" i="18"/>
  <c r="I22" i="18" s="1"/>
  <c r="H17" i="18"/>
  <c r="H22" i="18" s="1"/>
  <c r="G17" i="18"/>
  <c r="G22" i="18" s="1"/>
  <c r="F17" i="18"/>
  <c r="F22" i="18" s="1"/>
  <c r="E17" i="18"/>
  <c r="E22" i="18" s="1"/>
  <c r="D17" i="18"/>
  <c r="D22" i="18" s="1"/>
  <c r="C17" i="18"/>
  <c r="C22" i="18" s="1"/>
  <c r="B17" i="18"/>
  <c r="B22" i="18" s="1"/>
  <c r="AB16" i="18"/>
  <c r="AA16" i="18"/>
  <c r="Z16" i="18"/>
  <c r="Y16" i="18"/>
  <c r="X16" i="18"/>
  <c r="W16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AB10" i="18"/>
  <c r="AB15" i="18" s="1"/>
  <c r="AA10" i="18"/>
  <c r="AA15" i="18" s="1"/>
  <c r="Z10" i="18"/>
  <c r="Z15" i="18" s="1"/>
  <c r="Y10" i="18"/>
  <c r="Y15" i="18" s="1"/>
  <c r="X10" i="18"/>
  <c r="X15" i="18" s="1"/>
  <c r="W10" i="18"/>
  <c r="W15" i="18" s="1"/>
  <c r="V10" i="18"/>
  <c r="V15" i="18" s="1"/>
  <c r="U10" i="18"/>
  <c r="U15" i="18" s="1"/>
  <c r="T10" i="18"/>
  <c r="T15" i="18" s="1"/>
  <c r="S10" i="18"/>
  <c r="S15" i="18" s="1"/>
  <c r="R10" i="18"/>
  <c r="R15" i="18" s="1"/>
  <c r="Q10" i="18"/>
  <c r="Q15" i="18" s="1"/>
  <c r="P10" i="18"/>
  <c r="P15" i="18" s="1"/>
  <c r="O10" i="18"/>
  <c r="O15" i="18" s="1"/>
  <c r="N10" i="18"/>
  <c r="N15" i="18" s="1"/>
  <c r="M10" i="18"/>
  <c r="M15" i="18" s="1"/>
  <c r="L10" i="18"/>
  <c r="L15" i="18" s="1"/>
  <c r="K10" i="18"/>
  <c r="K15" i="18" s="1"/>
  <c r="J10" i="18"/>
  <c r="J15" i="18" s="1"/>
  <c r="I10" i="18"/>
  <c r="I15" i="18" s="1"/>
  <c r="H10" i="18"/>
  <c r="H15" i="18" s="1"/>
  <c r="G10" i="18"/>
  <c r="G15" i="18" s="1"/>
  <c r="F10" i="18"/>
  <c r="F15" i="18" s="1"/>
  <c r="E10" i="18"/>
  <c r="E15" i="18" s="1"/>
  <c r="D10" i="18"/>
  <c r="D15" i="18" s="1"/>
  <c r="C10" i="18"/>
  <c r="C15" i="18" s="1"/>
  <c r="B10" i="18"/>
  <c r="B15" i="18" s="1"/>
  <c r="B33" i="18" l="1"/>
  <c r="D29" i="18"/>
  <c r="F33" i="18"/>
  <c r="H29" i="18"/>
  <c r="J33" i="18"/>
  <c r="L29" i="18"/>
  <c r="N33" i="18"/>
  <c r="P29" i="18"/>
  <c r="R33" i="18"/>
  <c r="T29" i="18"/>
  <c r="V33" i="18"/>
  <c r="X29" i="18"/>
  <c r="Z33" i="18"/>
  <c r="AB29" i="18"/>
  <c r="C69" i="18"/>
  <c r="E86" i="18"/>
  <c r="E69" i="18"/>
  <c r="G69" i="18"/>
  <c r="I86" i="18"/>
  <c r="I69" i="18"/>
  <c r="K69" i="18"/>
  <c r="M86" i="18"/>
  <c r="M69" i="18"/>
  <c r="O69" i="18"/>
  <c r="Q86" i="18"/>
  <c r="S69" i="18"/>
  <c r="U86" i="18"/>
  <c r="U69" i="18"/>
  <c r="W69" i="18"/>
  <c r="Y86" i="18"/>
  <c r="AA69" i="18"/>
  <c r="E166" i="18"/>
  <c r="I155" i="18"/>
  <c r="M166" i="18"/>
  <c r="Q155" i="18"/>
  <c r="U166" i="18"/>
  <c r="Y155" i="18"/>
  <c r="M155" i="18"/>
  <c r="Q166" i="18"/>
  <c r="B24" i="18"/>
  <c r="B29" i="18" s="1"/>
  <c r="F24" i="18"/>
  <c r="F29" i="18" s="1"/>
  <c r="J24" i="18"/>
  <c r="J29" i="18" s="1"/>
  <c r="N24" i="18"/>
  <c r="N29" i="18" s="1"/>
  <c r="R24" i="18"/>
  <c r="R29" i="18" s="1"/>
  <c r="V24" i="18"/>
  <c r="V29" i="18" s="1"/>
  <c r="Z24" i="18"/>
  <c r="Z29" i="18" s="1"/>
  <c r="C29" i="18"/>
  <c r="E29" i="18"/>
  <c r="G29" i="18"/>
  <c r="I29" i="18"/>
  <c r="K29" i="18"/>
  <c r="M29" i="18"/>
  <c r="O29" i="18"/>
  <c r="Q29" i="18"/>
  <c r="S29" i="18"/>
  <c r="U29" i="18"/>
  <c r="W29" i="18"/>
  <c r="Y29" i="18"/>
  <c r="AA29" i="18"/>
  <c r="Q64" i="18"/>
  <c r="Q69" i="18" s="1"/>
  <c r="Y64" i="18"/>
  <c r="Y69" i="18" s="1"/>
  <c r="B69" i="18"/>
  <c r="D69" i="18"/>
  <c r="F69" i="18"/>
  <c r="H69" i="18"/>
  <c r="J69" i="18"/>
  <c r="L69" i="18"/>
  <c r="N69" i="18"/>
  <c r="P69" i="18"/>
  <c r="R69" i="18"/>
  <c r="T69" i="18"/>
  <c r="V69" i="18"/>
  <c r="X69" i="18"/>
  <c r="Z69" i="18"/>
  <c r="AB69" i="18"/>
  <c r="B149" i="18"/>
  <c r="D149" i="18"/>
  <c r="F149" i="18"/>
  <c r="H149" i="18"/>
  <c r="J149" i="18"/>
  <c r="L149" i="18"/>
  <c r="N149" i="18"/>
  <c r="P149" i="18"/>
  <c r="R149" i="18"/>
  <c r="T149" i="18"/>
  <c r="V149" i="18"/>
  <c r="X149" i="18"/>
  <c r="Z149" i="18"/>
  <c r="AB149" i="18"/>
  <c r="C184" i="18"/>
  <c r="C189" i="18" s="1"/>
  <c r="E184" i="18"/>
  <c r="E189" i="18" s="1"/>
  <c r="G184" i="18"/>
  <c r="G189" i="18" s="1"/>
  <c r="I184" i="18"/>
  <c r="I189" i="18" s="1"/>
  <c r="K184" i="18"/>
  <c r="K189" i="18" s="1"/>
  <c r="M184" i="18"/>
  <c r="M189" i="18" s="1"/>
  <c r="O184" i="18"/>
  <c r="O189" i="18" s="1"/>
  <c r="Q184" i="18"/>
  <c r="Q189" i="18" s="1"/>
  <c r="S184" i="18"/>
  <c r="S189" i="18" s="1"/>
  <c r="U184" i="18"/>
  <c r="U189" i="18" s="1"/>
  <c r="W184" i="18"/>
  <c r="W189" i="18" s="1"/>
  <c r="Y184" i="18"/>
  <c r="Y189" i="18" s="1"/>
  <c r="AA184" i="18"/>
  <c r="AA189" i="18" s="1"/>
  <c r="B195" i="18"/>
  <c r="B189" i="18"/>
  <c r="D203" i="18"/>
  <c r="D189" i="18"/>
  <c r="F195" i="18"/>
  <c r="F189" i="18"/>
  <c r="H203" i="18"/>
  <c r="H189" i="18"/>
  <c r="J195" i="18"/>
  <c r="J189" i="18"/>
  <c r="L203" i="18"/>
  <c r="L189" i="18"/>
  <c r="N195" i="18"/>
  <c r="N189" i="18"/>
  <c r="P203" i="18"/>
  <c r="P189" i="18"/>
  <c r="R189" i="18"/>
  <c r="T203" i="18"/>
  <c r="T189" i="18"/>
  <c r="V189" i="18"/>
  <c r="X203" i="18"/>
  <c r="X189" i="18"/>
  <c r="Z189" i="18"/>
  <c r="AB203" i="18"/>
  <c r="AB189" i="18"/>
  <c r="C70" i="18"/>
  <c r="G70" i="18"/>
  <c r="K70" i="18"/>
  <c r="O70" i="18"/>
  <c r="S70" i="18"/>
  <c r="W70" i="18"/>
  <c r="AA70" i="18"/>
  <c r="E155" i="18"/>
  <c r="U155" i="18"/>
  <c r="I166" i="18"/>
  <c r="Y166" i="18"/>
  <c r="C144" i="18"/>
  <c r="C149" i="18" s="1"/>
  <c r="E144" i="18"/>
  <c r="E149" i="18" s="1"/>
  <c r="G144" i="18"/>
  <c r="G149" i="18" s="1"/>
  <c r="I144" i="18"/>
  <c r="I149" i="18" s="1"/>
  <c r="K144" i="18"/>
  <c r="K149" i="18" s="1"/>
  <c r="M144" i="18"/>
  <c r="M149" i="18" s="1"/>
  <c r="O144" i="18"/>
  <c r="O149" i="18" s="1"/>
  <c r="Q144" i="18"/>
  <c r="Q149" i="18" s="1"/>
  <c r="S144" i="18"/>
  <c r="S149" i="18" s="1"/>
  <c r="U144" i="18"/>
  <c r="U149" i="18" s="1"/>
  <c r="W144" i="18"/>
  <c r="W149" i="18" s="1"/>
  <c r="Y144" i="18"/>
  <c r="Y149" i="18" s="1"/>
  <c r="AA144" i="18"/>
  <c r="AA149" i="18" s="1"/>
  <c r="C203" i="18"/>
  <c r="C195" i="18"/>
  <c r="C190" i="18"/>
  <c r="E203" i="18"/>
  <c r="E195" i="18"/>
  <c r="E190" i="18"/>
  <c r="G203" i="18"/>
  <c r="G195" i="18"/>
  <c r="G190" i="18"/>
  <c r="I203" i="18"/>
  <c r="I195" i="18"/>
  <c r="I190" i="18"/>
  <c r="K203" i="18"/>
  <c r="K195" i="18"/>
  <c r="K190" i="18"/>
  <c r="M203" i="18"/>
  <c r="M195" i="18"/>
  <c r="M190" i="18"/>
  <c r="O203" i="18"/>
  <c r="O195" i="18"/>
  <c r="O190" i="18"/>
  <c r="Q203" i="18"/>
  <c r="Q195" i="18"/>
  <c r="Q190" i="18"/>
  <c r="S203" i="18"/>
  <c r="S195" i="18"/>
  <c r="S190" i="18"/>
  <c r="U203" i="18"/>
  <c r="U195" i="18"/>
  <c r="U190" i="18"/>
  <c r="W203" i="18"/>
  <c r="W195" i="18"/>
  <c r="W190" i="18"/>
  <c r="Y203" i="18"/>
  <c r="Y195" i="18"/>
  <c r="Y190" i="18"/>
  <c r="AA203" i="18"/>
  <c r="AA195" i="18"/>
  <c r="AA190" i="18"/>
  <c r="D190" i="18"/>
  <c r="H190" i="18"/>
  <c r="L190" i="18"/>
  <c r="P190" i="18"/>
  <c r="T190" i="18"/>
  <c r="X190" i="18"/>
  <c r="AB190" i="18"/>
  <c r="E193" i="18"/>
  <c r="I193" i="18"/>
  <c r="M193" i="18"/>
  <c r="Q193" i="18"/>
  <c r="U193" i="18"/>
  <c r="Y193" i="18"/>
  <c r="R195" i="18"/>
  <c r="V195" i="18"/>
  <c r="Z195" i="18"/>
  <c r="B193" i="18"/>
  <c r="D193" i="18"/>
  <c r="F193" i="18"/>
  <c r="H193" i="18"/>
  <c r="J193" i="18"/>
  <c r="L193" i="18"/>
  <c r="N193" i="18"/>
  <c r="P193" i="18"/>
  <c r="R193" i="18"/>
  <c r="T193" i="18"/>
  <c r="V193" i="18"/>
  <c r="X193" i="18"/>
  <c r="Z193" i="18"/>
  <c r="AB193" i="18"/>
  <c r="B190" i="18"/>
  <c r="F190" i="18"/>
  <c r="J190" i="18"/>
  <c r="N190" i="18"/>
  <c r="R190" i="18"/>
  <c r="V190" i="18"/>
  <c r="Z190" i="18"/>
  <c r="C193" i="18"/>
  <c r="G193" i="18"/>
  <c r="K193" i="18"/>
  <c r="O193" i="18"/>
  <c r="S193" i="18"/>
  <c r="W193" i="18"/>
  <c r="AA193" i="18"/>
  <c r="D195" i="18"/>
  <c r="H195" i="18"/>
  <c r="L195" i="18"/>
  <c r="P195" i="18"/>
  <c r="T195" i="18"/>
  <c r="X195" i="18"/>
  <c r="AB195" i="18"/>
  <c r="B203" i="18"/>
  <c r="F203" i="18"/>
  <c r="J203" i="18"/>
  <c r="N203" i="18"/>
  <c r="R203" i="18"/>
  <c r="V203" i="18"/>
  <c r="Z203" i="18"/>
  <c r="B166" i="18"/>
  <c r="B155" i="18"/>
  <c r="B150" i="18"/>
  <c r="D166" i="18"/>
  <c r="D155" i="18"/>
  <c r="D150" i="18"/>
  <c r="F166" i="18"/>
  <c r="F155" i="18"/>
  <c r="F150" i="18"/>
  <c r="H166" i="18"/>
  <c r="H155" i="18"/>
  <c r="H150" i="18"/>
  <c r="J166" i="18"/>
  <c r="J155" i="18"/>
  <c r="J150" i="18"/>
  <c r="L166" i="18"/>
  <c r="L155" i="18"/>
  <c r="L150" i="18"/>
  <c r="N166" i="18"/>
  <c r="N155" i="18"/>
  <c r="N150" i="18"/>
  <c r="P166" i="18"/>
  <c r="P155" i="18"/>
  <c r="P150" i="18"/>
  <c r="R166" i="18"/>
  <c r="R155" i="18"/>
  <c r="R150" i="18"/>
  <c r="T166" i="18"/>
  <c r="T155" i="18"/>
  <c r="T150" i="18"/>
  <c r="V166" i="18"/>
  <c r="V155" i="18"/>
  <c r="V150" i="18"/>
  <c r="X166" i="18"/>
  <c r="X155" i="18"/>
  <c r="X150" i="18"/>
  <c r="Z166" i="18"/>
  <c r="Z155" i="18"/>
  <c r="Z150" i="18"/>
  <c r="AB166" i="18"/>
  <c r="AB155" i="18"/>
  <c r="AB150" i="18"/>
  <c r="C150" i="18"/>
  <c r="G150" i="18"/>
  <c r="K150" i="18"/>
  <c r="O150" i="18"/>
  <c r="S150" i="18"/>
  <c r="W150" i="18"/>
  <c r="AA150" i="18"/>
  <c r="D153" i="18"/>
  <c r="H153" i="18"/>
  <c r="L153" i="18"/>
  <c r="P153" i="18"/>
  <c r="T153" i="18"/>
  <c r="X153" i="18"/>
  <c r="AB153" i="18"/>
  <c r="B158" i="18"/>
  <c r="F158" i="18"/>
  <c r="J158" i="18"/>
  <c r="N158" i="18"/>
  <c r="R158" i="18"/>
  <c r="V158" i="18"/>
  <c r="Z158" i="18"/>
  <c r="D163" i="18"/>
  <c r="H163" i="18"/>
  <c r="L163" i="18"/>
  <c r="P163" i="18"/>
  <c r="T163" i="18"/>
  <c r="X163" i="18"/>
  <c r="AB163" i="18"/>
  <c r="C163" i="18"/>
  <c r="C158" i="18"/>
  <c r="C153" i="18"/>
  <c r="E163" i="18"/>
  <c r="E158" i="18"/>
  <c r="E153" i="18"/>
  <c r="G163" i="18"/>
  <c r="G158" i="18"/>
  <c r="G153" i="18"/>
  <c r="I163" i="18"/>
  <c r="I158" i="18"/>
  <c r="I153" i="18"/>
  <c r="K163" i="18"/>
  <c r="K158" i="18"/>
  <c r="K153" i="18"/>
  <c r="M163" i="18"/>
  <c r="M158" i="18"/>
  <c r="M153" i="18"/>
  <c r="O163" i="18"/>
  <c r="O158" i="18"/>
  <c r="O153" i="18"/>
  <c r="Q163" i="18"/>
  <c r="Q158" i="18"/>
  <c r="Q153" i="18"/>
  <c r="S163" i="18"/>
  <c r="S158" i="18"/>
  <c r="S153" i="18"/>
  <c r="U163" i="18"/>
  <c r="U158" i="18"/>
  <c r="U153" i="18"/>
  <c r="W163" i="18"/>
  <c r="W158" i="18"/>
  <c r="W153" i="18"/>
  <c r="Y163" i="18"/>
  <c r="Y158" i="18"/>
  <c r="Y153" i="18"/>
  <c r="AA163" i="18"/>
  <c r="AA158" i="18"/>
  <c r="AA153" i="18"/>
  <c r="E150" i="18"/>
  <c r="I150" i="18"/>
  <c r="M150" i="18"/>
  <c r="Q150" i="18"/>
  <c r="U150" i="18"/>
  <c r="Y150" i="18"/>
  <c r="B153" i="18"/>
  <c r="F153" i="18"/>
  <c r="J153" i="18"/>
  <c r="N153" i="18"/>
  <c r="R153" i="18"/>
  <c r="V153" i="18"/>
  <c r="Z153" i="18"/>
  <c r="C155" i="18"/>
  <c r="G155" i="18"/>
  <c r="K155" i="18"/>
  <c r="O155" i="18"/>
  <c r="S155" i="18"/>
  <c r="W155" i="18"/>
  <c r="AA155" i="18"/>
  <c r="D158" i="18"/>
  <c r="H158" i="18"/>
  <c r="L158" i="18"/>
  <c r="P158" i="18"/>
  <c r="T158" i="18"/>
  <c r="X158" i="18"/>
  <c r="AB158" i="18"/>
  <c r="B163" i="18"/>
  <c r="F163" i="18"/>
  <c r="J163" i="18"/>
  <c r="N163" i="18"/>
  <c r="R163" i="18"/>
  <c r="V163" i="18"/>
  <c r="Z163" i="18"/>
  <c r="C166" i="18"/>
  <c r="G166" i="18"/>
  <c r="K166" i="18"/>
  <c r="O166" i="18"/>
  <c r="S166" i="18"/>
  <c r="W166" i="18"/>
  <c r="AA166" i="18"/>
  <c r="B86" i="18"/>
  <c r="B75" i="18"/>
  <c r="B70" i="18"/>
  <c r="D86" i="18"/>
  <c r="D75" i="18"/>
  <c r="D70" i="18"/>
  <c r="F86" i="18"/>
  <c r="F75" i="18"/>
  <c r="F70" i="18"/>
  <c r="H86" i="18"/>
  <c r="H75" i="18"/>
  <c r="H70" i="18"/>
  <c r="J86" i="18"/>
  <c r="J75" i="18"/>
  <c r="J70" i="18"/>
  <c r="L86" i="18"/>
  <c r="L75" i="18"/>
  <c r="L70" i="18"/>
  <c r="N86" i="18"/>
  <c r="N75" i="18"/>
  <c r="N70" i="18"/>
  <c r="P86" i="18"/>
  <c r="P75" i="18"/>
  <c r="P70" i="18"/>
  <c r="R86" i="18"/>
  <c r="R75" i="18"/>
  <c r="R70" i="18"/>
  <c r="T86" i="18"/>
  <c r="T75" i="18"/>
  <c r="T70" i="18"/>
  <c r="V86" i="18"/>
  <c r="V75" i="18"/>
  <c r="V70" i="18"/>
  <c r="X86" i="18"/>
  <c r="X75" i="18"/>
  <c r="X70" i="18"/>
  <c r="Z86" i="18"/>
  <c r="Z75" i="18"/>
  <c r="Z70" i="18"/>
  <c r="AB86" i="18"/>
  <c r="AB75" i="18"/>
  <c r="AB70" i="18"/>
  <c r="D73" i="18"/>
  <c r="H73" i="18"/>
  <c r="L73" i="18"/>
  <c r="P73" i="18"/>
  <c r="T73" i="18"/>
  <c r="X73" i="18"/>
  <c r="AB73" i="18"/>
  <c r="E75" i="18"/>
  <c r="I75" i="18"/>
  <c r="M75" i="18"/>
  <c r="Q75" i="18"/>
  <c r="U75" i="18"/>
  <c r="Y75" i="18"/>
  <c r="B78" i="18"/>
  <c r="F78" i="18"/>
  <c r="J78" i="18"/>
  <c r="N78" i="18"/>
  <c r="R78" i="18"/>
  <c r="V78" i="18"/>
  <c r="Z78" i="18"/>
  <c r="D83" i="18"/>
  <c r="H83" i="18"/>
  <c r="L83" i="18"/>
  <c r="P83" i="18"/>
  <c r="T83" i="18"/>
  <c r="X83" i="18"/>
  <c r="AB83" i="18"/>
  <c r="C83" i="18"/>
  <c r="C78" i="18"/>
  <c r="C73" i="18"/>
  <c r="E83" i="18"/>
  <c r="E78" i="18"/>
  <c r="E73" i="18"/>
  <c r="G83" i="18"/>
  <c r="G78" i="18"/>
  <c r="G73" i="18"/>
  <c r="I83" i="18"/>
  <c r="I78" i="18"/>
  <c r="I73" i="18"/>
  <c r="K83" i="18"/>
  <c r="K78" i="18"/>
  <c r="K73" i="18"/>
  <c r="M83" i="18"/>
  <c r="M78" i="18"/>
  <c r="M73" i="18"/>
  <c r="O83" i="18"/>
  <c r="O78" i="18"/>
  <c r="O73" i="18"/>
  <c r="Q83" i="18"/>
  <c r="Q78" i="18"/>
  <c r="Q73" i="18"/>
  <c r="S83" i="18"/>
  <c r="S78" i="18"/>
  <c r="S73" i="18"/>
  <c r="U83" i="18"/>
  <c r="U78" i="18"/>
  <c r="U73" i="18"/>
  <c r="W83" i="18"/>
  <c r="W78" i="18"/>
  <c r="W73" i="18"/>
  <c r="Y83" i="18"/>
  <c r="Y78" i="18"/>
  <c r="Y73" i="18"/>
  <c r="AA83" i="18"/>
  <c r="AA78" i="18"/>
  <c r="AA73" i="18"/>
  <c r="E70" i="18"/>
  <c r="I70" i="18"/>
  <c r="M70" i="18"/>
  <c r="Q70" i="18"/>
  <c r="U70" i="18"/>
  <c r="Y70" i="18"/>
  <c r="B73" i="18"/>
  <c r="F73" i="18"/>
  <c r="J73" i="18"/>
  <c r="N73" i="18"/>
  <c r="R73" i="18"/>
  <c r="V73" i="18"/>
  <c r="Z73" i="18"/>
  <c r="C75" i="18"/>
  <c r="G75" i="18"/>
  <c r="K75" i="18"/>
  <c r="O75" i="18"/>
  <c r="S75" i="18"/>
  <c r="W75" i="18"/>
  <c r="AA75" i="18"/>
  <c r="D78" i="18"/>
  <c r="H78" i="18"/>
  <c r="L78" i="18"/>
  <c r="P78" i="18"/>
  <c r="T78" i="18"/>
  <c r="X78" i="18"/>
  <c r="AB78" i="18"/>
  <c r="B83" i="18"/>
  <c r="F83" i="18"/>
  <c r="J83" i="18"/>
  <c r="N83" i="18"/>
  <c r="R83" i="18"/>
  <c r="V83" i="18"/>
  <c r="Z83" i="18"/>
  <c r="C86" i="18"/>
  <c r="G86" i="18"/>
  <c r="K86" i="18"/>
  <c r="O86" i="18"/>
  <c r="S86" i="18"/>
  <c r="W86" i="18"/>
  <c r="AA86" i="18"/>
  <c r="C43" i="18"/>
  <c r="C38" i="18"/>
  <c r="C33" i="18"/>
  <c r="C46" i="18"/>
  <c r="E43" i="18"/>
  <c r="E38" i="18"/>
  <c r="E33" i="18"/>
  <c r="E46" i="18"/>
  <c r="G43" i="18"/>
  <c r="G38" i="18"/>
  <c r="G33" i="18"/>
  <c r="G46" i="18"/>
  <c r="I43" i="18"/>
  <c r="I38" i="18"/>
  <c r="I33" i="18"/>
  <c r="I46" i="18"/>
  <c r="K43" i="18"/>
  <c r="K38" i="18"/>
  <c r="K33" i="18"/>
  <c r="K46" i="18"/>
  <c r="M43" i="18"/>
  <c r="M38" i="18"/>
  <c r="M33" i="18"/>
  <c r="M46" i="18"/>
  <c r="O43" i="18"/>
  <c r="O38" i="18"/>
  <c r="O33" i="18"/>
  <c r="O46" i="18"/>
  <c r="Q43" i="18"/>
  <c r="Q38" i="18"/>
  <c r="Q33" i="18"/>
  <c r="Q46" i="18"/>
  <c r="S43" i="18"/>
  <c r="S38" i="18"/>
  <c r="S33" i="18"/>
  <c r="S46" i="18"/>
  <c r="U43" i="18"/>
  <c r="U38" i="18"/>
  <c r="U33" i="18"/>
  <c r="U46" i="18"/>
  <c r="U35" i="18"/>
  <c r="W43" i="18"/>
  <c r="W38" i="18"/>
  <c r="W33" i="18"/>
  <c r="W46" i="18"/>
  <c r="W35" i="18"/>
  <c r="Y43" i="18"/>
  <c r="Y38" i="18"/>
  <c r="Y33" i="18"/>
  <c r="Y46" i="18"/>
  <c r="Y35" i="18"/>
  <c r="AA43" i="18"/>
  <c r="AA38" i="18"/>
  <c r="AA33" i="18"/>
  <c r="AA46" i="18"/>
  <c r="AA35" i="18"/>
  <c r="E30" i="18"/>
  <c r="I30" i="18"/>
  <c r="M30" i="18"/>
  <c r="Q30" i="18"/>
  <c r="U30" i="18"/>
  <c r="Y30" i="18"/>
  <c r="C35" i="18"/>
  <c r="G35" i="18"/>
  <c r="K35" i="18"/>
  <c r="O35" i="18"/>
  <c r="S35" i="18"/>
  <c r="B46" i="18"/>
  <c r="B35" i="18"/>
  <c r="B30" i="18"/>
  <c r="B43" i="18"/>
  <c r="B38" i="18"/>
  <c r="D46" i="18"/>
  <c r="D35" i="18"/>
  <c r="D30" i="18"/>
  <c r="D43" i="18"/>
  <c r="D38" i="18"/>
  <c r="F46" i="18"/>
  <c r="F35" i="18"/>
  <c r="F30" i="18"/>
  <c r="F43" i="18"/>
  <c r="F38" i="18"/>
  <c r="H46" i="18"/>
  <c r="H35" i="18"/>
  <c r="H30" i="18"/>
  <c r="H43" i="18"/>
  <c r="H38" i="18"/>
  <c r="J46" i="18"/>
  <c r="J35" i="18"/>
  <c r="J30" i="18"/>
  <c r="J43" i="18"/>
  <c r="J38" i="18"/>
  <c r="L46" i="18"/>
  <c r="L35" i="18"/>
  <c r="L30" i="18"/>
  <c r="L43" i="18"/>
  <c r="L38" i="18"/>
  <c r="N46" i="18"/>
  <c r="N35" i="18"/>
  <c r="N30" i="18"/>
  <c r="N43" i="18"/>
  <c r="N38" i="18"/>
  <c r="P46" i="18"/>
  <c r="P35" i="18"/>
  <c r="P30" i="18"/>
  <c r="P43" i="18"/>
  <c r="P38" i="18"/>
  <c r="R46" i="18"/>
  <c r="R35" i="18"/>
  <c r="R30" i="18"/>
  <c r="R43" i="18"/>
  <c r="R38" i="18"/>
  <c r="T46" i="18"/>
  <c r="T35" i="18"/>
  <c r="T30" i="18"/>
  <c r="T43" i="18"/>
  <c r="T38" i="18"/>
  <c r="V46" i="18"/>
  <c r="V35" i="18"/>
  <c r="V30" i="18"/>
  <c r="V43" i="18"/>
  <c r="V38" i="18"/>
  <c r="X46" i="18"/>
  <c r="X35" i="18"/>
  <c r="X30" i="18"/>
  <c r="X43" i="18"/>
  <c r="X38" i="18"/>
  <c r="Z46" i="18"/>
  <c r="Z35" i="18"/>
  <c r="Z30" i="18"/>
  <c r="Z43" i="18"/>
  <c r="Z38" i="18"/>
  <c r="AB46" i="18"/>
  <c r="AB35" i="18"/>
  <c r="AB30" i="18"/>
  <c r="AB43" i="18"/>
  <c r="AB38" i="18"/>
  <c r="C30" i="18"/>
  <c r="G30" i="18"/>
  <c r="K30" i="18"/>
  <c r="O30" i="18"/>
  <c r="S30" i="18"/>
  <c r="W30" i="18"/>
  <c r="AA30" i="18"/>
  <c r="D33" i="18"/>
  <c r="H33" i="18"/>
  <c r="L33" i="18"/>
  <c r="P33" i="18"/>
  <c r="T33" i="18"/>
  <c r="X33" i="18"/>
  <c r="AB33" i="18"/>
  <c r="E35" i="18"/>
  <c r="I35" i="18"/>
  <c r="M35" i="18"/>
  <c r="Q35" i="18"/>
  <c r="B49" i="20" l="1"/>
  <c r="B50" i="20"/>
  <c r="B39" i="20"/>
  <c r="B40" i="20"/>
  <c r="B29" i="20"/>
  <c r="B30" i="20"/>
  <c r="B19" i="20"/>
  <c r="B20" i="20"/>
  <c r="B34" i="20" l="1"/>
  <c r="B4" i="20"/>
  <c r="B44" i="20"/>
  <c r="B24" i="20"/>
  <c r="B45" i="20" l="1"/>
  <c r="B46" i="20"/>
  <c r="B5" i="20"/>
  <c r="B6" i="20"/>
  <c r="B15" i="20"/>
  <c r="B16" i="20"/>
  <c r="B36" i="20" l="1"/>
  <c r="B26" i="20"/>
  <c r="B35" i="20"/>
  <c r="B25" i="20"/>
  <c r="B7" i="20"/>
  <c r="B8" i="20"/>
  <c r="B47" i="20"/>
  <c r="B48" i="20"/>
  <c r="B37" i="20"/>
  <c r="B38" i="20"/>
  <c r="B18" i="20"/>
  <c r="B28" i="20"/>
  <c r="B27" i="20" l="1"/>
  <c r="B17" i="20"/>
  <c r="B9" i="20" l="1"/>
  <c r="B10" i="20"/>
</calcChain>
</file>

<file path=xl/sharedStrings.xml><?xml version="1.0" encoding="utf-8"?>
<sst xmlns="http://schemas.openxmlformats.org/spreadsheetml/2006/main" count="56941" uniqueCount="19333">
  <si>
    <t>Registry</t>
  </si>
  <si>
    <t>England</t>
  </si>
  <si>
    <t>Scotland</t>
  </si>
  <si>
    <t>Wales</t>
  </si>
  <si>
    <t>Northern Ireland</t>
  </si>
  <si>
    <t xml:space="preserve">Table No. &amp; Parameters </t>
  </si>
  <si>
    <t>UKIACR average</t>
  </si>
  <si>
    <t>Republic of Ireland</t>
  </si>
  <si>
    <t>Haematology</t>
  </si>
  <si>
    <t>Patient's name</t>
  </si>
  <si>
    <t>Patient's address</t>
  </si>
  <si>
    <t>Sex</t>
  </si>
  <si>
    <t>Ethnicity</t>
  </si>
  <si>
    <t>Date of death (where dead)</t>
  </si>
  <si>
    <t>Postcode</t>
  </si>
  <si>
    <t>Date of birth</t>
  </si>
  <si>
    <t>Unique health identifier</t>
  </si>
  <si>
    <t>Anniversary (diagnosis) date</t>
  </si>
  <si>
    <t>Site of primary growth</t>
  </si>
  <si>
    <t>Type of growth</t>
  </si>
  <si>
    <t>Behaviour of growth</t>
  </si>
  <si>
    <t>Basis of diagnosis</t>
  </si>
  <si>
    <t xml:space="preserve">     All xnmsc - any treatment, ages 0-24</t>
  </si>
  <si>
    <t xml:space="preserve">     All xnmsc - any treatment, ages 25-64</t>
  </si>
  <si>
    <t xml:space="preserve">     All xnmsc - any treatment, ages 65+</t>
  </si>
  <si>
    <t xml:space="preserve">    Colorectal Cancer - any treatment, ages 0-64</t>
  </si>
  <si>
    <t xml:space="preserve">    Colorectal Cancer - any treatment, ages 65+</t>
  </si>
  <si>
    <t xml:space="preserve">    Female Breast Cancer - any treatment, ages 0-64</t>
  </si>
  <si>
    <t xml:space="preserve">    Female Breast Cancer - any treatment, ages 65+</t>
  </si>
  <si>
    <t xml:space="preserve">    Prostate Cancer - any treatment, ages 0-64</t>
  </si>
  <si>
    <t xml:space="preserve">    Prostate Cancer - any treatment, ages 65+</t>
  </si>
  <si>
    <t>Breast</t>
  </si>
  <si>
    <t>Colorectal (inc' anal canal)</t>
  </si>
  <si>
    <t>Lung</t>
  </si>
  <si>
    <t>Prostate</t>
  </si>
  <si>
    <t>Sarcoma</t>
  </si>
  <si>
    <t>Breast - All</t>
  </si>
  <si>
    <t>Anal Canal</t>
  </si>
  <si>
    <t>Appendix</t>
  </si>
  <si>
    <t>Colon</t>
  </si>
  <si>
    <t>Rectum</t>
  </si>
  <si>
    <t>Colorectal  (inc' anal canal) - All</t>
  </si>
  <si>
    <t>Cervix</t>
  </si>
  <si>
    <t>Endometrium</t>
  </si>
  <si>
    <t>Fallopian Tube</t>
  </si>
  <si>
    <t>Gestational Trophoblastic Disease</t>
  </si>
  <si>
    <t>Ovary</t>
  </si>
  <si>
    <t>Uterus - other</t>
  </si>
  <si>
    <t>Vagina</t>
  </si>
  <si>
    <t>Vulva</t>
  </si>
  <si>
    <t>Gynaecological - All</t>
  </si>
  <si>
    <t>CLL</t>
  </si>
  <si>
    <t>Hodgkin Lymphoma</t>
  </si>
  <si>
    <t>Myeloma</t>
  </si>
  <si>
    <t>Non-Hodgkin Lymphoma</t>
  </si>
  <si>
    <t>Haematological - All</t>
  </si>
  <si>
    <t>Head &amp; Neck - Larynx</t>
  </si>
  <si>
    <t>Head &amp; Neck - Lip, Oral Cavity and Pharynx</t>
  </si>
  <si>
    <t>Head &amp; Neck - Nasal and Accessory Sinus</t>
  </si>
  <si>
    <t>Thyroid</t>
  </si>
  <si>
    <t>Head and Neck - All</t>
  </si>
  <si>
    <t>Ampulla of Vater</t>
  </si>
  <si>
    <t>Extrahepatic Ducts/Bilary Tract, NOS</t>
  </si>
  <si>
    <t>Gallbladder</t>
  </si>
  <si>
    <t>Liver</t>
  </si>
  <si>
    <t>Liver - Intrahelpatic</t>
  </si>
  <si>
    <t>Pancreas</t>
  </si>
  <si>
    <t>Hepatobilliary &amp; Pancreas - All</t>
  </si>
  <si>
    <t>Pleura</t>
  </si>
  <si>
    <t>Penis</t>
  </si>
  <si>
    <t>Scrotum</t>
  </si>
  <si>
    <t>Testis</t>
  </si>
  <si>
    <t>Male Reproductive Organs - All</t>
  </si>
  <si>
    <t>Malignant melanoma of skin</t>
  </si>
  <si>
    <t>Malignant melanoma of skin - All</t>
  </si>
  <si>
    <t>Prostate - All</t>
  </si>
  <si>
    <t>Bone</t>
  </si>
  <si>
    <t>Soft Tissue</t>
  </si>
  <si>
    <t>Sarcoma - All</t>
  </si>
  <si>
    <t>Oesophagus</t>
  </si>
  <si>
    <t>Oesophagogastric Juntion</t>
  </si>
  <si>
    <t>Small Intestine</t>
  </si>
  <si>
    <t>Stomach</t>
  </si>
  <si>
    <t>Upper Gastro Intestinal - All</t>
  </si>
  <si>
    <t>Kidney, Renal Pelvis and Ureter</t>
  </si>
  <si>
    <t>Urinary Bladder</t>
  </si>
  <si>
    <t>Urethra</t>
  </si>
  <si>
    <t>Urological - All</t>
  </si>
  <si>
    <t>Adrenal Cortex</t>
  </si>
  <si>
    <t>Peritoneum</t>
  </si>
  <si>
    <t>Post code</t>
  </si>
  <si>
    <t>DATA ITEM</t>
  </si>
  <si>
    <t>Valid staging system</t>
  </si>
  <si>
    <t>Valid assumptions</t>
  </si>
  <si>
    <t>Sites (ICD10)</t>
  </si>
  <si>
    <t>Valid morphologies for staging ICD02</t>
  </si>
  <si>
    <t>TNM</t>
  </si>
  <si>
    <t>C00*-C06*</t>
  </si>
  <si>
    <t>C07, C08*, C09*</t>
  </si>
  <si>
    <t>C73</t>
  </si>
  <si>
    <t>8010-8231, 8246, 8260-8573</t>
  </si>
  <si>
    <t>8010-8231, 8246, 8255-8576</t>
  </si>
  <si>
    <t>C15*</t>
  </si>
  <si>
    <t>Oesophagogastric junction</t>
  </si>
  <si>
    <t>TNM, ENTS TNM</t>
  </si>
  <si>
    <t>C160</t>
  </si>
  <si>
    <t>8000,8010-8576, 8936</t>
  </si>
  <si>
    <t>C161-C169</t>
  </si>
  <si>
    <t>Small intestine</t>
  </si>
  <si>
    <t>C17*</t>
  </si>
  <si>
    <t>8010-8573, 8990</t>
  </si>
  <si>
    <t>C181</t>
  </si>
  <si>
    <t>TNM, DUKES, ENTS TNM</t>
  </si>
  <si>
    <t>C180,C182-C189,C19</t>
  </si>
  <si>
    <t>C20</t>
  </si>
  <si>
    <t>Anal canal</t>
  </si>
  <si>
    <t>C21*</t>
  </si>
  <si>
    <t>C220</t>
  </si>
  <si>
    <t xml:space="preserve"> 8170-8171</t>
  </si>
  <si>
    <t>8170-8175</t>
  </si>
  <si>
    <t>Liver - intrahepatic</t>
  </si>
  <si>
    <t>C221</t>
  </si>
  <si>
    <t>8000,8010,8140, 8160-8162,8180</t>
  </si>
  <si>
    <t>8000,8010,8140, 8160-8162, 8180</t>
  </si>
  <si>
    <t>C23</t>
  </si>
  <si>
    <t>Extrahepatic ducts/Bilary tract, NOS</t>
  </si>
  <si>
    <t>C240</t>
  </si>
  <si>
    <t>C241</t>
  </si>
  <si>
    <t>C25*</t>
  </si>
  <si>
    <t>C34*</t>
  </si>
  <si>
    <t>C450</t>
  </si>
  <si>
    <t>9050-9053</t>
  </si>
  <si>
    <t>C40*,C41*</t>
  </si>
  <si>
    <t>Soft tissue</t>
  </si>
  <si>
    <t>C381-3, C47*, C480, C49*</t>
  </si>
  <si>
    <t>Carcinoma of skin including eyelid</t>
  </si>
  <si>
    <t>C44*</t>
  </si>
  <si>
    <t>8010-8231, 8246, 8247, 8260-8573</t>
  </si>
  <si>
    <t>8010-8231, 8246, 8247, 8255-8576</t>
  </si>
  <si>
    <t>AJCC TNM</t>
  </si>
  <si>
    <t>T1aNXMx=T1aN0M0; T1bNXM0=T1bN0M0; T*N0Mx=T*N0M0</t>
  </si>
  <si>
    <t>C43*</t>
  </si>
  <si>
    <t>8720-8780</t>
  </si>
  <si>
    <t>C50*</t>
  </si>
  <si>
    <t>TNM or FIGO or AJCC TNM (melanoma)</t>
  </si>
  <si>
    <t>(for melanoma see malignant melanoma of skin)</t>
  </si>
  <si>
    <t>C51*</t>
  </si>
  <si>
    <t>TNM or FIGO</t>
  </si>
  <si>
    <t>C52</t>
  </si>
  <si>
    <t>TNM or FIGO + Valid N stage</t>
  </si>
  <si>
    <t>C53*</t>
  </si>
  <si>
    <t>C541</t>
  </si>
  <si>
    <t>C540,C542-C549,C55</t>
  </si>
  <si>
    <t>8890-8891, 8896, 8930-8933</t>
  </si>
  <si>
    <t>C56</t>
  </si>
  <si>
    <t>C481, C482, C488</t>
  </si>
  <si>
    <t>8010-8231, 8260-8573, 8590-8670, 8935, 8990, 9000, 9014, 9015, 9060-9090</t>
  </si>
  <si>
    <t>8010-8231, 8255-8576, 8590-8670, 8935-8936, 9000, 9014, 9015, 9060-9090</t>
  </si>
  <si>
    <t>Fallopian tube</t>
  </si>
  <si>
    <t>C570</t>
  </si>
  <si>
    <t>Gestational trophoblastic disease</t>
  </si>
  <si>
    <t>C58*</t>
  </si>
  <si>
    <t>9100-9102</t>
  </si>
  <si>
    <t>9100-9105</t>
  </si>
  <si>
    <t>TNM or AJCC TNM (melanoma)</t>
  </si>
  <si>
    <t>C60*</t>
  </si>
  <si>
    <t>C61</t>
  </si>
  <si>
    <t>C62*</t>
  </si>
  <si>
    <t>C632</t>
  </si>
  <si>
    <t>8010-8231, 8246, 8247, 8260-8573, 8720-8780</t>
  </si>
  <si>
    <t>8010-8231, 8246, 8247, 8255-8576, 8720-8780</t>
  </si>
  <si>
    <t>Kidney, renal pelvis and ureter</t>
  </si>
  <si>
    <t>TNM, NWTSG</t>
  </si>
  <si>
    <t>C64, C65, C66</t>
  </si>
  <si>
    <t>Urinary bladder</t>
  </si>
  <si>
    <t>C67*</t>
  </si>
  <si>
    <t>C680</t>
  </si>
  <si>
    <t>Adrenal cortex</t>
  </si>
  <si>
    <t>C740</t>
  </si>
  <si>
    <t>Conjunctiva</t>
  </si>
  <si>
    <t>C690</t>
  </si>
  <si>
    <t>8010-8231, 8246, 8260-8573, 8720-8780</t>
  </si>
  <si>
    <t>8010-8231, 8246, 8255-8576, 8720-8780</t>
  </si>
  <si>
    <t>Uvea</t>
  </si>
  <si>
    <t>C693,C694</t>
  </si>
  <si>
    <t>Retina</t>
  </si>
  <si>
    <t>C692</t>
  </si>
  <si>
    <t>9510-9512</t>
  </si>
  <si>
    <t>9510-9513</t>
  </si>
  <si>
    <t>Orbit</t>
  </si>
  <si>
    <t>C696</t>
  </si>
  <si>
    <t>Lacrimal gland</t>
  </si>
  <si>
    <t>C695</t>
  </si>
  <si>
    <t>Hodgkin lymphoma</t>
  </si>
  <si>
    <t>ANN-ARBOR</t>
  </si>
  <si>
    <t>C81*</t>
  </si>
  <si>
    <t>9650-9667</t>
  </si>
  <si>
    <t>Non-Hodgkin lymphoma</t>
  </si>
  <si>
    <t>C82*-C85*</t>
  </si>
  <si>
    <t>9590-9595, 9670-9714</t>
  </si>
  <si>
    <t>9590-9596, 9597,  9670-9729, 9735-9738</t>
  </si>
  <si>
    <t>ISS</t>
  </si>
  <si>
    <t>C900</t>
  </si>
  <si>
    <t>RAI or BINET</t>
  </si>
  <si>
    <t>C911</t>
  </si>
  <si>
    <t>2004 Number of Registrations</t>
  </si>
  <si>
    <t>2005 Number of Registrations</t>
  </si>
  <si>
    <t>2006 Number of Registrations</t>
  </si>
  <si>
    <t>2007 Number of Registrations</t>
  </si>
  <si>
    <t>2008 Number of Registrations</t>
  </si>
  <si>
    <t>2009 Number of Registrations</t>
  </si>
  <si>
    <t>2010 Number of Registrations</t>
  </si>
  <si>
    <t>2011 Number of Registrations</t>
  </si>
  <si>
    <t>2012 Number of Registrations</t>
  </si>
  <si>
    <t>Average number of registrations 2010-2012</t>
  </si>
  <si>
    <t>Initial registrations</t>
  </si>
  <si>
    <t>ONS ready</t>
  </si>
  <si>
    <t>Year of submission as check</t>
  </si>
  <si>
    <t>STATISTIC</t>
  </si>
  <si>
    <t>VALUE</t>
  </si>
  <si>
    <t>Melanoma</t>
  </si>
  <si>
    <t>Colo-</t>
  </si>
  <si>
    <t>Bladder</t>
  </si>
  <si>
    <t>Haemat-</t>
  </si>
  <si>
    <t>Ill-defined</t>
  </si>
  <si>
    <t>All invasive excl</t>
  </si>
  <si>
    <t>Invasive</t>
  </si>
  <si>
    <t>In Situ</t>
  </si>
  <si>
    <t>rectal</t>
  </si>
  <si>
    <t>ology</t>
  </si>
  <si>
    <t>sites</t>
  </si>
  <si>
    <t xml:space="preserve"> non-mel skin   </t>
  </si>
  <si>
    <t>Males</t>
  </si>
  <si>
    <t>Females</t>
  </si>
  <si>
    <t>M &lt;75</t>
  </si>
  <si>
    <t>M&gt;=75</t>
  </si>
  <si>
    <t>F &lt;75</t>
  </si>
  <si>
    <t>F&gt;=75</t>
  </si>
  <si>
    <t>Stability of incidence</t>
  </si>
  <si>
    <t>% Increase in registrations      M</t>
  </si>
  <si>
    <t>Significance</t>
  </si>
  <si>
    <t>% Increase in registrations      F</t>
  </si>
  <si>
    <t>Childhood incidence rates</t>
  </si>
  <si>
    <t>Incidence age 0 - 4, number of cases</t>
  </si>
  <si>
    <t>Incidence age 0 - 4, rate</t>
  </si>
  <si>
    <t>Expected values**</t>
  </si>
  <si>
    <t>Incidence age 5 - 9, number of cases</t>
  </si>
  <si>
    <t>Incidence age 5 - 9, rate</t>
  </si>
  <si>
    <t xml:space="preserve">Incidence age 10 - 14, number of cases   </t>
  </si>
  <si>
    <t>Incidence age 10 - 14, rate</t>
  </si>
  <si>
    <t>DCO Rates</t>
  </si>
  <si>
    <t xml:space="preserve">% "DCO" M &amp; F                     </t>
  </si>
  <si>
    <t xml:space="preserve">% "DCO" M &amp; F (Previous diagnosis year)           </t>
  </si>
  <si>
    <t xml:space="preserve">% Zero survival M &amp; F                     </t>
  </si>
  <si>
    <t>Microscopic verification</t>
  </si>
  <si>
    <t xml:space="preserve">% MV  M &amp; F                     </t>
  </si>
  <si>
    <t>Specificity of morphology</t>
  </si>
  <si>
    <t xml:space="preserve"> </t>
  </si>
  <si>
    <t>% with NOS morph of MV cases</t>
  </si>
  <si>
    <t>% with specific morph of non-MV cases***</t>
  </si>
  <si>
    <t xml:space="preserve">M:I ratio    </t>
  </si>
  <si>
    <t>Ratio observed</t>
  </si>
  <si>
    <t>% Invalid</t>
  </si>
  <si>
    <t>Ethnicity**</t>
  </si>
  <si>
    <t>Unique Health Identifier*</t>
  </si>
  <si>
    <t>Treatment</t>
  </si>
  <si>
    <t xml:space="preserve">     All xnmsc - Therapeutic Surgery (% yes)**</t>
  </si>
  <si>
    <t xml:space="preserve">     All xnmsc - Radiotherapy  (% yes)**</t>
  </si>
  <si>
    <t xml:space="preserve">     All xnmsc - Chemotherapy  (% yes)**</t>
  </si>
  <si>
    <t xml:space="preserve">     Breast cancer  - Hormone (% yes) ***</t>
  </si>
  <si>
    <t xml:space="preserve">     Prostate cancer  - Hormone (% yes) ***</t>
  </si>
  <si>
    <t>Screening status present and known</t>
  </si>
  <si>
    <t xml:space="preserve">     Breast cancer - % screen detected *</t>
  </si>
  <si>
    <t xml:space="preserve">     Breast cancer - % with full screening category **</t>
  </si>
  <si>
    <t xml:space="preserve">     Cervical cancer - % screen detected ***</t>
  </si>
  <si>
    <t xml:space="preserve">      Breast cancer - % with known Bloom and Richardson grade **</t>
  </si>
  <si>
    <t xml:space="preserve">      Breast cancer - % with known number of positive nodes ***</t>
  </si>
  <si>
    <t xml:space="preserve">      Breast cancer - % with known invasive size</t>
  </si>
  <si>
    <t xml:space="preserve">      Breast cancer - % with known NPI score ****</t>
  </si>
  <si>
    <t xml:space="preserve">Valid morphologies for staging ICD03 updated </t>
  </si>
  <si>
    <t>Tumours per site</t>
  </si>
  <si>
    <t>Valid known</t>
  </si>
  <si>
    <t>Partial known</t>
  </si>
  <si>
    <t>Blank</t>
  </si>
  <si>
    <t>Invalid</t>
  </si>
  <si>
    <t>Valid unknown</t>
  </si>
  <si>
    <t>% Valid known</t>
  </si>
  <si>
    <t>% Partial known</t>
  </si>
  <si>
    <t>%Blank</t>
  </si>
  <si>
    <t>% Valid unknown</t>
  </si>
  <si>
    <t>Check</t>
  </si>
  <si>
    <t>8010-8231, 8246, 8260-8573, 8720-8780, 8940-8941</t>
  </si>
  <si>
    <t>8010-8231, 8246, 8255-8576, 8720-8780, 8940-8941</t>
  </si>
  <si>
    <t>8010-8231, 8246, 8260-8573,8940-8941</t>
  </si>
  <si>
    <t>8010-8231, 8246, 8255-8576,8940-8941</t>
  </si>
  <si>
    <t>C10*-C14*, C30.0, C31.0, C31.1, C32*</t>
  </si>
  <si>
    <t>8010-8231, 8246, 8260-8573, 8990</t>
  </si>
  <si>
    <t>8010-8231, 8246, 8255-8576, 8936</t>
  </si>
  <si>
    <t>8010-8576, 8936</t>
  </si>
  <si>
    <t>8010-8573</t>
  </si>
  <si>
    <t>8010-8576</t>
  </si>
  <si>
    <t>8010-8246, 8260-8573</t>
  </si>
  <si>
    <t>8010-8249,8255-8576</t>
  </si>
  <si>
    <t>9180-9340 Excluding 9190 and 9221</t>
  </si>
  <si>
    <t>9180-9343 Excluding 9192, 9194 AND 9221</t>
  </si>
  <si>
    <t>8800, 8804, 8810, 8830, 8850, 8890, 8900, 8990, 9040, 9150, 9180, 9220, 9260, 9473, 9540, 9581</t>
  </si>
  <si>
    <t>T1N0MX =T1N0M0; T2N0MX =T2N0M0</t>
  </si>
  <si>
    <t xml:space="preserve">8010-8231, 8260-8573, 8890-8891, 8896 and 8930-8933 </t>
  </si>
  <si>
    <t xml:space="preserve">8010-8231, 8255-8576, 8890-8891, 8896 and 8930-8933 </t>
  </si>
  <si>
    <t>8010-8231, 8260-8573, 8590-8670, 8935, 9000, 9014, 9015, 9060-9090</t>
  </si>
  <si>
    <t>8010-8231, 8255-8576, 8590-8670, 8935, 9000, 9014, 9015, 9060-9090</t>
  </si>
  <si>
    <t>8120-8147, 8255-8323,8480-8490, 8500</t>
  </si>
  <si>
    <t>8120-8147, 8260-8323,8480-8490, 8500</t>
  </si>
  <si>
    <t>9061-9102</t>
  </si>
  <si>
    <t>8010-8231, 8246, 8260-8573, 8960</t>
  </si>
  <si>
    <t>8010-8231, 8246, 8255-8576, 8959, 8960</t>
  </si>
  <si>
    <t>8800-8920, 9120-9150</t>
  </si>
  <si>
    <t>8800-8921, 9120-9150</t>
  </si>
  <si>
    <t>2013 Initial £</t>
  </si>
  <si>
    <t>2013 ONS Ready £</t>
  </si>
  <si>
    <t>2013 % ONS Ready ***</t>
  </si>
  <si>
    <t>2013 Population</t>
  </si>
  <si>
    <t>Year</t>
  </si>
  <si>
    <t>-</t>
  </si>
  <si>
    <t>Lung - All</t>
  </si>
  <si>
    <t>All cancers excluding NMSC</t>
  </si>
  <si>
    <t>Timeliness</t>
  </si>
  <si>
    <t>Population figure as of 2013 (using LSOA populations)*</t>
  </si>
  <si>
    <t>Completeness - demongraphic and diagnostic details (percentage of valid cases where details are known)</t>
  </si>
  <si>
    <t>Completeness - demographic and diagnostic details (percentage of cases that were blank with regards to this information)</t>
  </si>
  <si>
    <t>Completeness - demographic and diagnostic details (percentage of invalid cases with this information available)</t>
  </si>
  <si>
    <t>Completeness - demographic and diagnostic details (percentage of invalid cases with unknown information available)</t>
  </si>
  <si>
    <t>Completeness - treatment information (percentage of valid cases where this information was known)</t>
  </si>
  <si>
    <t>Completeness - treatment information (percentage of valid cases where other information was known)</t>
  </si>
  <si>
    <t>Completeness - treatment information (percentage of cases where this information was blank)</t>
  </si>
  <si>
    <t>Completeness - treatment information (percentage of invalid cases where this information was available)</t>
  </si>
  <si>
    <t>Completeness - screening information (percentage of valid cases where information is available)</t>
  </si>
  <si>
    <t>Completeness - screening information (percentage of cases where information was blank)</t>
  </si>
  <si>
    <t>Completeness - screening information (percentage of valid cases that had "other" information)</t>
  </si>
  <si>
    <t>Completeness - site specific information for breast cancer (percentage of valid cases with this information known)</t>
  </si>
  <si>
    <t>Completeness - site specific information for breast cancer (percentage of other cases with this information known)</t>
  </si>
  <si>
    <t>Completeness - site specific information for breast cancer (percentage of valid cases where this information is unknown)</t>
  </si>
  <si>
    <t>Completeness - site specific information for breast cancer (percentage of invalid cases)</t>
  </si>
  <si>
    <t>Completeness - site specific information for breast cancer (percentage of blank cases)</t>
  </si>
  <si>
    <t>Completeness - demongraphic and diagnostic details (percentage of valid cases where details are unknown)</t>
  </si>
  <si>
    <t>Completeness - screening information (percentage of invalid cases)</t>
  </si>
  <si>
    <t>h</t>
  </si>
  <si>
    <t xml:space="preserve">  Number of registrations, 2010</t>
  </si>
  <si>
    <t xml:space="preserve">  Number of registrations, 2011</t>
  </si>
  <si>
    <t xml:space="preserve">  Number of registrations, 2012</t>
  </si>
  <si>
    <t xml:space="preserve">  Number of registrations, 2013</t>
  </si>
  <si>
    <t>Key</t>
  </si>
  <si>
    <t>To remove - PI Working Group to decide</t>
  </si>
  <si>
    <t>Staging Data Section</t>
  </si>
  <si>
    <t>To be filled in by registry</t>
  </si>
  <si>
    <t>Automatically calculated</t>
  </si>
  <si>
    <r>
      <t>8010-8231, 8246,</t>
    </r>
    <r>
      <rPr>
        <i/>
        <sz val="11"/>
        <color indexed="10"/>
        <rFont val="Calibri"/>
        <family val="2"/>
        <scheme val="minor"/>
      </rPr>
      <t xml:space="preserve"> 8255</t>
    </r>
    <r>
      <rPr>
        <i/>
        <sz val="11"/>
        <rFont val="Calibri"/>
        <family val="2"/>
        <scheme val="minor"/>
      </rPr>
      <t>-8576</t>
    </r>
  </si>
  <si>
    <r>
      <t xml:space="preserve">8010-8231, 8246, </t>
    </r>
    <r>
      <rPr>
        <sz val="11"/>
        <color rgb="FFFF0000"/>
        <rFont val="Calibri"/>
        <family val="2"/>
        <scheme val="minor"/>
      </rPr>
      <t>8260</t>
    </r>
    <r>
      <rPr>
        <sz val="11"/>
        <rFont val="Calibri"/>
        <family val="2"/>
        <scheme val="minor"/>
      </rPr>
      <t>-8573, 8720-8780</t>
    </r>
  </si>
  <si>
    <r>
      <t xml:space="preserve">8010-8231, </t>
    </r>
    <r>
      <rPr>
        <sz val="11"/>
        <color rgb="FFFF0000"/>
        <rFont val="Calibri"/>
        <family val="2"/>
        <scheme val="minor"/>
      </rPr>
      <t>8260</t>
    </r>
    <r>
      <rPr>
        <sz val="11"/>
        <rFont val="Calibri"/>
        <family val="2"/>
        <scheme val="minor"/>
      </rPr>
      <t>-8573,8950,8980</t>
    </r>
  </si>
  <si>
    <r>
      <t xml:space="preserve">8010-8231, </t>
    </r>
    <r>
      <rPr>
        <i/>
        <sz val="11"/>
        <color rgb="FFFF0000"/>
        <rFont val="Calibri"/>
        <family val="2"/>
        <scheme val="minor"/>
      </rPr>
      <t>8255</t>
    </r>
    <r>
      <rPr>
        <i/>
        <sz val="11"/>
        <rFont val="Calibri"/>
        <family val="2"/>
        <scheme val="minor"/>
      </rPr>
      <t>-8576,8950,8980</t>
    </r>
  </si>
  <si>
    <t/>
  </si>
  <si>
    <t>Popu</t>
  </si>
  <si>
    <t>Stab</t>
  </si>
  <si>
    <t>% In</t>
  </si>
  <si>
    <t xml:space="preserve">  Nu</t>
  </si>
  <si>
    <t>Not Sig</t>
  </si>
  <si>
    <t>Sig</t>
  </si>
  <si>
    <t>Sign</t>
  </si>
  <si>
    <t>Chil</t>
  </si>
  <si>
    <t>Inci</t>
  </si>
  <si>
    <t>Expe</t>
  </si>
  <si>
    <t xml:space="preserve">DCO </t>
  </si>
  <si>
    <t>% "D</t>
  </si>
  <si>
    <t>% Ze</t>
  </si>
  <si>
    <t>Micr</t>
  </si>
  <si>
    <t>% MV</t>
  </si>
  <si>
    <t>Spec</t>
  </si>
  <si>
    <t>% wi</t>
  </si>
  <si>
    <t xml:space="preserve">M:I </t>
  </si>
  <si>
    <t>Rati</t>
  </si>
  <si>
    <t>Comp</t>
  </si>
  <si>
    <t>Pati</t>
  </si>
  <si>
    <t>Ethn</t>
  </si>
  <si>
    <t>Date</t>
  </si>
  <si>
    <t>Post</t>
  </si>
  <si>
    <t>Uniq</t>
  </si>
  <si>
    <t>Anni</t>
  </si>
  <si>
    <t>Site</t>
  </si>
  <si>
    <t>Type</t>
  </si>
  <si>
    <t>Beha</t>
  </si>
  <si>
    <t>Basi</t>
  </si>
  <si>
    <t>Trea</t>
  </si>
  <si>
    <t xml:space="preserve">    </t>
  </si>
  <si>
    <t>Scre</t>
  </si>
  <si>
    <t>PI Data Sheet 1</t>
  </si>
  <si>
    <t>PI Data Sheet 2</t>
  </si>
  <si>
    <t>PI Data Sheet 3</t>
  </si>
  <si>
    <t>All Cancers Excluding NMSC</t>
  </si>
  <si>
    <t>Completeness - treatment information</t>
  </si>
  <si>
    <t>Completeness - screening information</t>
  </si>
  <si>
    <t>Standard Site Group</t>
  </si>
  <si>
    <t>All invasive xnmsc</t>
  </si>
  <si>
    <t>All registrations</t>
  </si>
  <si>
    <t>All xnmsc 0-24</t>
  </si>
  <si>
    <t>All xnmsc 25-59</t>
  </si>
  <si>
    <t>All xnmsc 60-79</t>
  </si>
  <si>
    <t>All xnmsc 80+</t>
  </si>
  <si>
    <t>Head and Neck</t>
  </si>
  <si>
    <t>Colorectal</t>
  </si>
  <si>
    <t>Upper GI</t>
  </si>
  <si>
    <t>HPB</t>
  </si>
  <si>
    <t>Female Genitals</t>
  </si>
  <si>
    <t>Kidney</t>
  </si>
  <si>
    <t>Brain</t>
  </si>
  <si>
    <t>CUPs</t>
  </si>
  <si>
    <t>Lymphoid and Haematopoietic</t>
  </si>
  <si>
    <t>Other invasive cancers</t>
  </si>
  <si>
    <t>Breast in situ</t>
  </si>
  <si>
    <t>Cervix in situ</t>
  </si>
  <si>
    <t>Other insitus / uncertains / unknowns</t>
  </si>
  <si>
    <t>NMSC</t>
  </si>
  <si>
    <t>Grading Applicable?</t>
  </si>
  <si>
    <t>Staging Applicable?</t>
  </si>
  <si>
    <t>No</t>
  </si>
  <si>
    <t>Yes</t>
  </si>
  <si>
    <t>Registry creep</t>
  </si>
  <si>
    <t>Cervical cancer screening completeness (%)</t>
  </si>
  <si>
    <t>Breast cancer screening completeness (%)</t>
  </si>
  <si>
    <t>Bowel cancer screening completeness (%)</t>
  </si>
  <si>
    <t>Concatenate cases &amp; % change</t>
  </si>
  <si>
    <t>Non-Melanoma Skin Cancer</t>
  </si>
  <si>
    <t>2013 (from Previous PI)</t>
  </si>
  <si>
    <t>No. of 2014 full cases</t>
  </si>
  <si>
    <t>Cancer Site</t>
  </si>
  <si>
    <t>Unique Health Identifier</t>
  </si>
  <si>
    <t>Ascertainment</t>
  </si>
  <si>
    <t>Executive Summary</t>
  </si>
  <si>
    <t>Staging Completeness - Site with Highest % Reported</t>
  </si>
  <si>
    <t>Staging Completeness - Site with Lowest % Reported</t>
  </si>
  <si>
    <t>Ireland</t>
  </si>
  <si>
    <t xml:space="preserve">  Number of registrations, 2014</t>
  </si>
  <si>
    <t>Non Melanoma Skin Cancer</t>
  </si>
  <si>
    <t>Cancer of Unknown Primary</t>
  </si>
  <si>
    <t>Cancer Group</t>
  </si>
  <si>
    <t>C44</t>
  </si>
  <si>
    <t>ENGLAND</t>
  </si>
  <si>
    <t>Valid "Yes" (%)</t>
  </si>
  <si>
    <t>Valid Known (%)</t>
  </si>
  <si>
    <t>UKIACR Average</t>
  </si>
  <si>
    <t>Percentage Change</t>
  </si>
  <si>
    <t>Late</t>
  </si>
  <si>
    <t>Average core patient</t>
  </si>
  <si>
    <t>Average core tumour</t>
  </si>
  <si>
    <t>% Increase in registrations      P</t>
  </si>
  <si>
    <t xml:space="preserve">  Number of registrations (P), 2011</t>
  </si>
  <si>
    <t xml:space="preserve">  Number of registrations (P), 2012</t>
  </si>
  <si>
    <t xml:space="preserve">  Number of registrations (P), 2014</t>
  </si>
  <si>
    <t>Other (%)</t>
  </si>
  <si>
    <t>Other</t>
  </si>
  <si>
    <t>% Other</t>
  </si>
  <si>
    <t>STAGING: To be filled in by registry (current year)</t>
  </si>
  <si>
    <t>GRADING: To be filled in by registry (current year)</t>
  </si>
  <si>
    <t>Valid grading system</t>
  </si>
  <si>
    <t>No. of Cases (current year) and percentage change vs. previous year (persons)</t>
  </si>
  <si>
    <t>Percentage (%) of death certificate only cases (persons) for 2014</t>
  </si>
  <si>
    <t>Percentage  (%) of zero survival cases (persons)</t>
  </si>
  <si>
    <t>Percentage (%) of microscopically verified cases (persons)</t>
  </si>
  <si>
    <t>Percentage (%) of non-specificity of morphology codes for cases which are microscopically verified</t>
  </si>
  <si>
    <t>Mortality : Incidence ratios</t>
  </si>
  <si>
    <t>Completeness of the dataset (%) - demographics and diagnostic details</t>
  </si>
  <si>
    <t>Completeness of the dataset (%) - Breast screening information</t>
  </si>
  <si>
    <t>Completeness of the dataset (%) - Cervical screening information</t>
  </si>
  <si>
    <t>Completeness of the dataset (%) - Bowel screening information</t>
  </si>
  <si>
    <r>
      <t xml:space="preserve">Completeness of the dataset (%) - stage complete by cancer site groups </t>
    </r>
    <r>
      <rPr>
        <b/>
        <u/>
        <sz val="10"/>
        <rFont val="Arial"/>
        <family val="2"/>
      </rPr>
      <t>summary</t>
    </r>
    <r>
      <rPr>
        <b/>
        <sz val="10"/>
        <rFont val="Arial"/>
        <family val="2"/>
      </rPr>
      <t xml:space="preserve"> (persons)</t>
    </r>
  </si>
  <si>
    <t>CUP</t>
  </si>
  <si>
    <t>Other invasive cancer</t>
  </si>
  <si>
    <t>Registrations and Timeliness</t>
  </si>
  <si>
    <t>Other (No. of Cases)</t>
  </si>
  <si>
    <t>Valid Known (No. of Cases)</t>
  </si>
  <si>
    <t>Valid "Yes" (No. of Cases)</t>
  </si>
  <si>
    <t>Do not overtype</t>
  </si>
  <si>
    <t xml:space="preserve">No. of Zero survival Cases (M &amp; F)                     </t>
  </si>
  <si>
    <t xml:space="preserve">No. of "DCO" Cases (M &amp; F)                     </t>
  </si>
  <si>
    <t xml:space="preserve">No. of MV Cases (M &amp; F)                     </t>
  </si>
  <si>
    <t>No. of Deaths during PI collection period</t>
  </si>
  <si>
    <t>No. of cases with specific morph of non-MV***</t>
  </si>
  <si>
    <t>% of cases with specific morph of non-MV***</t>
  </si>
  <si>
    <t>No. of cases with NOS morph of MV</t>
  </si>
  <si>
    <t>Manually fill in</t>
  </si>
  <si>
    <t>Quality of treatment data</t>
  </si>
  <si>
    <t>Date of surgery known</t>
  </si>
  <si>
    <t>Trust / hospital of surgery known</t>
  </si>
  <si>
    <t>Type of surgery known (OPCS4 code)</t>
  </si>
  <si>
    <t>Date of teletherapy known</t>
  </si>
  <si>
    <t>Trust / hospital of teletherapy known</t>
  </si>
  <si>
    <t>Fractions and dose known</t>
  </si>
  <si>
    <t>Date of chemotherapy known</t>
  </si>
  <si>
    <t>Trust / hospital of chemotherapy known</t>
  </si>
  <si>
    <t>Drug name or regimen known</t>
  </si>
  <si>
    <t>% of men under 60 with prostate cancer &amp; received hormone treatment</t>
  </si>
  <si>
    <t>% of men under 60 with cancer (C00-C97 exc. C44) &amp; received hormone treatment</t>
  </si>
  <si>
    <t>% of women under 60 with breast cancer &amp; received hormone treatment</t>
  </si>
  <si>
    <t>% of all haematological cancer patients who received any treatment</t>
  </si>
  <si>
    <t>% of children and young adults (0-24 group) with cancer &amp; underwent any treatment</t>
  </si>
  <si>
    <t>Total No. of Cases of Site</t>
  </si>
  <si>
    <t>Chemotherapy (CT)</t>
  </si>
  <si>
    <t>Teletherapy (TT)</t>
  </si>
  <si>
    <t>Surgery (S)</t>
  </si>
  <si>
    <t>No. of Cases treated with S</t>
  </si>
  <si>
    <t>% of Cases treated with S</t>
  </si>
  <si>
    <t>% of Cases treated with TT</t>
  </si>
  <si>
    <t>No. of Cases treated with TT</t>
  </si>
  <si>
    <t xml:space="preserve">No. of Cases treated with CT </t>
  </si>
  <si>
    <t>% of Cases treated with CT</t>
  </si>
  <si>
    <t>Hormone Therapy (HT)</t>
  </si>
  <si>
    <t xml:space="preserve">No. of Cases treated with HT </t>
  </si>
  <si>
    <t>% of Cases treated with HT</t>
  </si>
  <si>
    <t>Brachytherapy (BT)</t>
  </si>
  <si>
    <t xml:space="preserve">No. of Cases treated with BT </t>
  </si>
  <si>
    <t>% of Cases treated with BT</t>
  </si>
  <si>
    <t>Watch and Wait/Active monitoring (WW/AM)</t>
  </si>
  <si>
    <t>No. of Cases treated with WW/AM</t>
  </si>
  <si>
    <t>% of Cases treated with WW/AM</t>
  </si>
  <si>
    <t>Palliative Care (PC)</t>
  </si>
  <si>
    <t>No. of Cases treated with PC</t>
  </si>
  <si>
    <t>% of Cases treated with PC</t>
  </si>
  <si>
    <r>
      <t xml:space="preserve">Surgery </t>
    </r>
    <r>
      <rPr>
        <b/>
        <i/>
        <sz val="10"/>
        <rFont val="Arial"/>
        <family val="2"/>
      </rPr>
      <t>(denominator - all tumours known to be treated with surgery, first recorded surgery for that tumour)</t>
    </r>
    <r>
      <rPr>
        <b/>
        <sz val="10"/>
        <rFont val="Arial"/>
        <family val="2"/>
      </rPr>
      <t>:</t>
    </r>
  </si>
  <si>
    <r>
      <t xml:space="preserve">Surgery </t>
    </r>
    <r>
      <rPr>
        <b/>
        <i/>
        <sz val="10"/>
        <color theme="0"/>
        <rFont val="Arial"/>
        <family val="2"/>
      </rPr>
      <t>(denominator - all tumours known to be treated with surgery, first recorded surgery for that tumour)</t>
    </r>
    <r>
      <rPr>
        <b/>
        <sz val="10"/>
        <color theme="0"/>
        <rFont val="Arial"/>
        <family val="2"/>
      </rPr>
      <t>:</t>
    </r>
  </si>
  <si>
    <r>
      <t xml:space="preserve">Teletherapy </t>
    </r>
    <r>
      <rPr>
        <b/>
        <i/>
        <sz val="10"/>
        <color theme="0"/>
        <rFont val="Arial"/>
        <family val="2"/>
      </rPr>
      <t>(denominator - all tumours known to be treated with teletherapy , first recorded teletherapy treatment for that tumour)</t>
    </r>
    <r>
      <rPr>
        <b/>
        <sz val="10"/>
        <color theme="0"/>
        <rFont val="Arial"/>
        <family val="2"/>
      </rPr>
      <t>:</t>
    </r>
  </si>
  <si>
    <t>% of Cohort</t>
  </si>
  <si>
    <t>No. of Cases</t>
  </si>
  <si>
    <t>Total</t>
  </si>
  <si>
    <t>Total No. of Surgical Cases</t>
  </si>
  <si>
    <t>% of Cases</t>
  </si>
  <si>
    <t>Total No. of Teletherapy Cases</t>
  </si>
  <si>
    <r>
      <t xml:space="preserve">Teletherapy </t>
    </r>
    <r>
      <rPr>
        <b/>
        <i/>
        <sz val="10"/>
        <rFont val="Arial"/>
        <family val="2"/>
      </rPr>
      <t>(denominator - all tumours known to be treated with teletherapy , first recorded teletherapy treatment for that tumour)</t>
    </r>
    <r>
      <rPr>
        <b/>
        <sz val="10"/>
        <rFont val="Arial"/>
        <family val="2"/>
      </rPr>
      <t>:</t>
    </r>
  </si>
  <si>
    <t>% of Cases treated with Hormone Therapy</t>
  </si>
  <si>
    <t>% of Cases treated with Chemotherapy</t>
  </si>
  <si>
    <t>% of Cases treated with Teletherapy</t>
  </si>
  <si>
    <t>% of Cases treated with Surgery</t>
  </si>
  <si>
    <t>% of all cancer cases (xnmsc)</t>
  </si>
  <si>
    <t>% of Cases treated with Brachytherapy</t>
  </si>
  <si>
    <t>% of Cases treated with Watch &amp; Wait/Active Monitoring</t>
  </si>
  <si>
    <t>% of Cases treated with Palliative Care</t>
  </si>
  <si>
    <t>Specific cohorts where treatment completeness data is expected (%)</t>
  </si>
  <si>
    <r>
      <rPr>
        <b/>
        <sz val="12"/>
        <color theme="1"/>
        <rFont val="Calibri"/>
        <family val="2"/>
        <scheme val="minor"/>
      </rPr>
      <t>Stability:</t>
    </r>
    <r>
      <rPr>
        <sz val="12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Percentage change (%) for all cancers (C00-C97 ex. C44) in 2014 compared with 2013</t>
    </r>
  </si>
  <si>
    <r>
      <rPr>
        <b/>
        <sz val="12"/>
        <color theme="1"/>
        <rFont val="Calibri"/>
        <family val="2"/>
        <scheme val="minor"/>
      </rPr>
      <t>Grade: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Percentage (%) of all cancers (C00-C97 ex. C44) registered with a known grade</t>
    </r>
  </si>
  <si>
    <r>
      <rPr>
        <b/>
        <sz val="12"/>
        <color theme="1"/>
        <rFont val="Calibri"/>
        <family val="2"/>
        <scheme val="minor"/>
      </rPr>
      <t>Treatment:</t>
    </r>
    <r>
      <rPr>
        <sz val="10"/>
        <color theme="1"/>
        <rFont val="Calibri"/>
        <family val="2"/>
        <scheme val="minor"/>
      </rPr>
      <t xml:space="preserve"> Percentage (%) of all cancers (C00-C97 ex. C44) registered with any treatment</t>
    </r>
  </si>
  <si>
    <r>
      <rPr>
        <b/>
        <sz val="12"/>
        <color theme="1"/>
        <rFont val="Calibri"/>
        <family val="2"/>
        <scheme val="minor"/>
      </rPr>
      <t>Diagnosing Hospital Known:</t>
    </r>
    <r>
      <rPr>
        <sz val="10"/>
        <color theme="1"/>
        <rFont val="Calibri"/>
        <family val="2"/>
        <scheme val="minor"/>
      </rPr>
      <t xml:space="preserve"> Percentage (%) of all cancers (C00-C97 ex. C44) registered with an organisation of diagnosis</t>
    </r>
  </si>
  <si>
    <r>
      <rPr>
        <b/>
        <sz val="12"/>
        <color theme="1"/>
        <rFont val="Calibri"/>
        <family val="2"/>
        <scheme val="minor"/>
      </rPr>
      <t>Average of Core Tumour Information Complete</t>
    </r>
    <r>
      <rPr>
        <b/>
        <sz val="10"/>
        <color theme="1"/>
        <rFont val="Calibri"/>
        <family val="2"/>
        <scheme val="minor"/>
      </rPr>
      <t xml:space="preserve">: </t>
    </r>
    <r>
      <rPr>
        <sz val="10"/>
        <color theme="1"/>
        <rFont val="Calibri"/>
        <family val="2"/>
        <scheme val="minor"/>
      </rPr>
      <t>Average percentage (%) of all cancers (C00-C97 ex. C44) registered with tumour information</t>
    </r>
  </si>
  <si>
    <r>
      <rPr>
        <b/>
        <sz val="12"/>
        <color theme="1"/>
        <rFont val="Calibri"/>
        <family val="2"/>
        <scheme val="minor"/>
      </rPr>
      <t xml:space="preserve">Average of Core Patient Information Complete: </t>
    </r>
    <r>
      <rPr>
        <sz val="10"/>
        <color theme="1"/>
        <rFont val="Calibri"/>
        <family val="2"/>
        <scheme val="minor"/>
      </rPr>
      <t>Average percentage (%) of all cancers (C00-C97 ex. C44) registered with demographic information</t>
    </r>
  </si>
  <si>
    <r>
      <rPr>
        <b/>
        <sz val="12"/>
        <color theme="1"/>
        <rFont val="Calibri"/>
        <family val="2"/>
        <scheme val="minor"/>
      </rPr>
      <t>DCO Rates:</t>
    </r>
    <r>
      <rPr>
        <sz val="10"/>
        <color theme="1"/>
        <rFont val="Calibri"/>
        <family val="2"/>
        <scheme val="minor"/>
      </rPr>
      <t xml:space="preserve"> Percentage (%) of all cancers (C00-C97 ex. C44) registered as a DCO</t>
    </r>
  </si>
  <si>
    <r>
      <rPr>
        <b/>
        <sz val="12"/>
        <color theme="1"/>
        <rFont val="Calibri"/>
        <family val="2"/>
        <scheme val="minor"/>
      </rPr>
      <t>Microscopically Verified: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Percentage (%) of all cancers (C00-C97 ex. C44) that are microscopically verified</t>
    </r>
  </si>
  <si>
    <t>Value higher than target</t>
  </si>
  <si>
    <t>Value less than or equal to target</t>
  </si>
  <si>
    <r>
      <t xml:space="preserve">Chemotherapy </t>
    </r>
    <r>
      <rPr>
        <b/>
        <i/>
        <sz val="10"/>
        <color theme="0"/>
        <rFont val="Arial"/>
        <family val="2"/>
      </rPr>
      <t>(denominator - all tumours known to be treated with chemotherapy, first recorded chemotherapy treatment for that tumour)</t>
    </r>
    <r>
      <rPr>
        <b/>
        <sz val="10"/>
        <color theme="0"/>
        <rFont val="Arial"/>
        <family val="2"/>
      </rPr>
      <t>:</t>
    </r>
  </si>
  <si>
    <t>Diagnosis with hospital</t>
  </si>
  <si>
    <t>Stage I and II patients receiving any treatment (%)</t>
  </si>
  <si>
    <r>
      <t xml:space="preserve">Completeness of the dataset (%) - grade complete by cancer site groups </t>
    </r>
    <r>
      <rPr>
        <b/>
        <u/>
        <sz val="10"/>
        <rFont val="Arial"/>
        <family val="2"/>
      </rPr>
      <t>summary</t>
    </r>
    <r>
      <rPr>
        <b/>
        <sz val="10"/>
        <rFont val="Arial"/>
        <family val="2"/>
      </rPr>
      <t xml:space="preserve"> (persons)</t>
    </r>
  </si>
  <si>
    <t>Cells to be manually filled in are shaded bright yellow</t>
  </si>
  <si>
    <t>Do not overtype white cells</t>
  </si>
  <si>
    <t>Valid morphologies for grading ICD02</t>
  </si>
  <si>
    <t xml:space="preserve">Valid morphologies for grading ICD03 updated </t>
  </si>
  <si>
    <t>Do not overtype other cells</t>
  </si>
  <si>
    <t>Manually fill in columns H-J (staging information) and columns AD-AF (grading information) shaded bright yellow.</t>
  </si>
  <si>
    <t>Specific cohorts where treatment data is expected/not expected</t>
  </si>
  <si>
    <t xml:space="preserve">  Number of registrations (P), 2013</t>
  </si>
  <si>
    <r>
      <rPr>
        <b/>
        <sz val="12"/>
        <color theme="1"/>
        <rFont val="Calibri"/>
        <family val="2"/>
        <scheme val="minor"/>
      </rPr>
      <t>Zero Day Survivors:</t>
    </r>
    <r>
      <rPr>
        <sz val="10"/>
        <color theme="1"/>
        <rFont val="Calibri"/>
        <family val="2"/>
        <scheme val="minor"/>
      </rPr>
      <t xml:space="preserve"> Percentage (%) of all cancers (C00-C97 ex. C44) registered with the date of death equals the date of diagnosis</t>
    </r>
  </si>
  <si>
    <t>Valid "No" (%)</t>
  </si>
  <si>
    <t>Valid "No" (No. of Cases)</t>
  </si>
  <si>
    <t>No Treatment</t>
  </si>
  <si>
    <t>Manually fill in columns B and C (D for treatment indicator)</t>
  </si>
  <si>
    <t>Other Female Genitals</t>
  </si>
  <si>
    <t>Other tumours</t>
  </si>
  <si>
    <t>C77-C80</t>
  </si>
  <si>
    <t>Radiotherapy (RT)</t>
  </si>
  <si>
    <t>No. of Cases treated with RT</t>
  </si>
  <si>
    <t>% of Cases treated with RT</t>
  </si>
  <si>
    <t>% of Cases treated with Radiotherapy</t>
  </si>
  <si>
    <t>Brain and CNS</t>
  </si>
  <si>
    <t>C70-C72</t>
  </si>
  <si>
    <t>1.1  Timeliness</t>
  </si>
  <si>
    <t>No. of 2014 not-finalised cases</t>
  </si>
  <si>
    <t>Not-finalised cases</t>
  </si>
  <si>
    <t>8000,8010-8231, 8246, 8255-8576, 8720-8780, 8940-8941</t>
  </si>
  <si>
    <t>8000,8010-8231, 8246, 8255-8576,8940-8941</t>
  </si>
  <si>
    <t>C10*-C14*, C300, C310, C311, C32*</t>
  </si>
  <si>
    <t>8000,8010-8231, 8246, 8255-8576, 8720-8780</t>
  </si>
  <si>
    <t>8000,8010-8231, 8246, 8255-8576, 8936</t>
  </si>
  <si>
    <t>8000,8010-8573, 8990</t>
  </si>
  <si>
    <t>8000,8010-8231, 8246, 8260-8573</t>
  </si>
  <si>
    <t>8000,8010-8231, 8246, 8255-8576</t>
  </si>
  <si>
    <t>8000, 8010-8231, 8246, 8260-8573</t>
  </si>
  <si>
    <t>8000,8010-8573</t>
  </si>
  <si>
    <t>8000,8010-8576</t>
  </si>
  <si>
    <t>8000,8010-8246, 8260-8573</t>
  </si>
  <si>
    <t>8000,8010-8249,8255-8576</t>
  </si>
  <si>
    <t>8000, 8800-8804, 9180-9340 Excluding 9190 and 9221</t>
  </si>
  <si>
    <t>8000, 8800-8805,9180-9187, 9193, 9195-9220, 9230-9343</t>
  </si>
  <si>
    <t>8800-8804, 8810, 8811, 8830, 8850-8858, 8890-8896, 8900-8920, 8990, 9040-9043, 9150, 9180, 9220, 9240, 9260, 9473, 9540, 9581</t>
  </si>
  <si>
    <t>8800-8805, 8810, 8811, 8830, 8850-8858, 8890-8896, 8900-8921, 8990, 9040-9043, 9150, 9180, 9220, 9240, 9260, 9473, 9540, 9581</t>
  </si>
  <si>
    <t>T1N0MX =T1N0M0; T2N0MX =T2N0M0 (only if tumour size is known and &lt;30mm)</t>
  </si>
  <si>
    <t>8000, 8010-8231, 8246, 8250-8576</t>
  </si>
  <si>
    <t>8000, 8010-8231, 8246, 8255-8576, 8720-8780</t>
  </si>
  <si>
    <t>8000, 8010-8231, 8246, 8255-8576</t>
  </si>
  <si>
    <t>8000, 8010-8231, 8260-8573, 8890-8891, 8896, 8930-8933</t>
  </si>
  <si>
    <t>8000, 8010-8231, 8255-8576, 8890-8891, 8896, 8930-8933</t>
  </si>
  <si>
    <t>8000, 8010-8231, 8250-8573,8950,8980</t>
  </si>
  <si>
    <t>8000, 8010-8231, 8250-8576,8950,8980</t>
  </si>
  <si>
    <t>8000, 8010-8231, 8260-8573, 8590-8670, 8930-8935, 9000, 9014, 9015, 9060-9090</t>
  </si>
  <si>
    <t>8000, 8010-8231, 8255-8576, 8590-8670, 8930-8935, 9000, 9014, 9015, 9060-9090</t>
  </si>
  <si>
    <t>8000, 8010-8231, 8246, 8260-8573, 8720-8780</t>
  </si>
  <si>
    <t>8000, 8010, 8120-8147, 8255-8323,8480-8490, 8500</t>
  </si>
  <si>
    <t>8000, 8010, 8120-8147, 8260-8323,8480-8490, 8500</t>
  </si>
  <si>
    <t>8000, 9061-9102</t>
  </si>
  <si>
    <t>8000, 8010-8231, 8246, 8260-8573, 8960</t>
  </si>
  <si>
    <t>8000, 8010-8231, 8246, 8255-8576, 8959, 8960</t>
  </si>
  <si>
    <t>8000, 8800-8920, 9120-9150</t>
  </si>
  <si>
    <t>8000, 8800-8921, 9120-9150</t>
  </si>
  <si>
    <t>1.2 1.2 Completeness - demographic and diagnostic details</t>
  </si>
  <si>
    <t>Lower GI</t>
  </si>
  <si>
    <t>% of all stage 1 cancer patients (exc. Brain and CNS tumours) who received any treatment</t>
  </si>
  <si>
    <t>Breast cancer - % screen detected for ages 50-64 (data 2014)</t>
  </si>
  <si>
    <t>Breast cancer - % screen detected for ages 50-64 (last year, 2013)</t>
  </si>
  <si>
    <t>Breast cancer - % with full screening history for ages 50-64 (data 2014)</t>
  </si>
  <si>
    <t>Breast cancer - % with full screening history for ages 50-64 (last year, 2013)</t>
  </si>
  <si>
    <t>Cervical cancer - % screen detected for ages 25-60 (data 2014)</t>
  </si>
  <si>
    <t>Cervical cancer - % screen detected for ages 25-60 (last year, 2013)</t>
  </si>
  <si>
    <t>Cervical cancer - % with full screening history for ages 25-60 (data 2014)</t>
  </si>
  <si>
    <t>Cervical cancer - % with full screening history for ages 25-60 (last year, 2013)</t>
  </si>
  <si>
    <t>Bowel cancer - % screen detected for ages 60-69 (data 2014)</t>
  </si>
  <si>
    <t>Bowel cancer - % screen detected for ages 60-69 (last year, 2013)</t>
  </si>
  <si>
    <t>Bowel cancer - % with full screening history for ages 60-69 (data 2014)</t>
  </si>
  <si>
    <t>Bowel cancer - % with full screening history for ages 60-69 (last year, 2013)</t>
  </si>
  <si>
    <t>Thyroid &amp; other endocrine glands</t>
  </si>
  <si>
    <t>8000, 8010-8231, 8246, 8250-8260 8573, 8720-8780</t>
  </si>
  <si>
    <t>DO5</t>
  </si>
  <si>
    <t>D06</t>
  </si>
  <si>
    <t>ICDO2</t>
  </si>
  <si>
    <t>ICDO3</t>
  </si>
  <si>
    <t>Codes pre-2012 PI cycle</t>
  </si>
  <si>
    <t>Table 3H Codes from last PI cycle</t>
  </si>
  <si>
    <t>Wales Feedback</t>
  </si>
  <si>
    <t>Suggested New ICDO2 Morphology Code</t>
  </si>
  <si>
    <t>Reason</t>
  </si>
  <si>
    <t>Suggested New ICDO3 Morphology Code</t>
  </si>
  <si>
    <t>BR Comments</t>
  </si>
  <si>
    <t>8000,8010-8231, 8246, 8260-8573, 8720-8780, 8940-8941, 8982</t>
  </si>
  <si>
    <t>Updated to now include 8982</t>
  </si>
  <si>
    <t>Used in previous PI cycle</t>
  </si>
  <si>
    <t>8000,8010-8231, 8246, 8260-8573, 8720-8780, 8940-8941</t>
  </si>
  <si>
    <t>8000,8010-8231,8290,8310,8430,8450,8480,8500,8550,8560,8562,8573?, 8720-8780, 8940-8941, 8982</t>
  </si>
  <si>
    <t>8000,8010-8231, 8246, 8260-8573,8940-8941, 8982</t>
  </si>
  <si>
    <t>8000,8010-8231, 8246, 8260-8573,8940-8941</t>
  </si>
  <si>
    <t>8000,8010-8231, M8240, 8290,8310,8430,8450,8480,8500,8550,8560,8562,8573,8940-8941 8982</t>
  </si>
  <si>
    <t>8000,8010-8231, 8246, 8260-8573, 8720-8780</t>
  </si>
  <si>
    <t>Used previous PI codes, no consensus over 8240</t>
  </si>
  <si>
    <t>8000,8010-8231,M8240,  8260-8573?, 8720-8780</t>
  </si>
  <si>
    <t>Used previous PI codes, no consensus over changing the range used</t>
  </si>
  <si>
    <t>No change - same codes from all sources</t>
  </si>
  <si>
    <t>8260-8573</t>
  </si>
  <si>
    <t>8000,8010-8231, 8246, 8260-8573, 8990</t>
  </si>
  <si>
    <t>Used codes from previous PI cycles</t>
  </si>
  <si>
    <t>Used in previous PI cycle, but removed 8396 as does not exist in ICD10</t>
  </si>
  <si>
    <t xml:space="preserve">8000,8010-8231, 8246, 8260-8573?, 8990 </t>
  </si>
  <si>
    <t>8000,8010-8573? Code range, 8990  Why no squamous cell carcinoma (M8070)</t>
  </si>
  <si>
    <t>Wales Feedback &amp; Codes from last PI cycle match, so these codes should be used</t>
  </si>
  <si>
    <t>8000, 8010-8231, 8246, 8250-8573, 8720-8780</t>
  </si>
  <si>
    <t>Used previous PI codes, but is this correct? Wales suggested including additional codes?</t>
  </si>
  <si>
    <t>8010-8231, 8260-8573,8950,8980</t>
  </si>
  <si>
    <t>8010-8231, 8255-8576,8950,8980</t>
  </si>
  <si>
    <t>Happy to add 8982.</t>
  </si>
  <si>
    <t>Happy to add 8982.  8240 (carcinoid) should not be added.</t>
  </si>
  <si>
    <t>8240 (carcinoid) should not be added.</t>
  </si>
  <si>
    <t>Disagree.  Stage grouping cannot be applied without specific morphologies but T, N and M categories can.</t>
  </si>
  <si>
    <t>Happy to add 8990 (as this was the code used in ICD10 for GIST). 8936 does not exist in ICD10.</t>
  </si>
  <si>
    <t>As above.  Squamous cell carcinoma is in range 8010-8573.</t>
  </si>
  <si>
    <t>8010-8231, 8260-8573</t>
  </si>
  <si>
    <t>Excludes carcinoid and melanoma 872-878</t>
  </si>
  <si>
    <t>Other endocrine glands</t>
  </si>
  <si>
    <t>Trachea, Bronchus &amp; Lung</t>
  </si>
  <si>
    <t>Thyroid and other endocrine glands</t>
  </si>
  <si>
    <r>
      <t xml:space="preserve">Radiotherapy </t>
    </r>
    <r>
      <rPr>
        <b/>
        <i/>
        <sz val="10"/>
        <color theme="0"/>
        <rFont val="Arial"/>
        <family val="2"/>
      </rPr>
      <t>(denominator - all tumours known to be treated with radiotherapy, take the first recorded radiotherapy event for that tumour)</t>
    </r>
    <r>
      <rPr>
        <b/>
        <sz val="10"/>
        <color theme="0"/>
        <rFont val="Arial"/>
        <family val="2"/>
      </rPr>
      <t>:</t>
    </r>
  </si>
  <si>
    <t>Date of radiotherapy known</t>
  </si>
  <si>
    <t>Trust / hospital of radiotherapy known</t>
  </si>
  <si>
    <t>Total No. of Chemotherapy Cases</t>
  </si>
  <si>
    <t>Total No. of Radiotherapy Cases</t>
  </si>
  <si>
    <t>OPCS4 code</t>
  </si>
  <si>
    <t>Description</t>
  </si>
  <si>
    <t xml:space="preserve">Treatment? </t>
  </si>
  <si>
    <t xml:space="preserve">Comments from site specific leads </t>
  </si>
  <si>
    <t>ICD10 (from Site Lead)</t>
  </si>
  <si>
    <t xml:space="preserve">Site Specific </t>
  </si>
  <si>
    <t xml:space="preserve">Lead Registry </t>
  </si>
  <si>
    <t>OPCS4 version</t>
  </si>
  <si>
    <t>Category prior to 01.03.2012 update</t>
  </si>
  <si>
    <t>A011</t>
  </si>
  <si>
    <t xml:space="preserve">Hemispherectomy </t>
  </si>
  <si>
    <t>ST</t>
  </si>
  <si>
    <t>CNS</t>
  </si>
  <si>
    <t>ECRIC</t>
  </si>
  <si>
    <t>A012</t>
  </si>
  <si>
    <t xml:space="preserve">Total lobectomy of brain  </t>
  </si>
  <si>
    <t>A013</t>
  </si>
  <si>
    <t xml:space="preserve">Partial lobectomy of brain </t>
  </si>
  <si>
    <t>A018</t>
  </si>
  <si>
    <t xml:space="preserve">Major excision of tissue of brain, other specified  </t>
  </si>
  <si>
    <t>A019</t>
  </si>
  <si>
    <t xml:space="preserve">Major excision of tissue of brain, unspecified  </t>
  </si>
  <si>
    <t>A021</t>
  </si>
  <si>
    <t xml:space="preserve">Excision of lesion of tissue of frontal lobe of brain </t>
  </si>
  <si>
    <t>A022</t>
  </si>
  <si>
    <t>Excision of lesion of tissue of temporal lobe of brain</t>
  </si>
  <si>
    <t>A023</t>
  </si>
  <si>
    <t>Excision of lesion of tissue of parietal lobe of brain</t>
  </si>
  <si>
    <t>A024</t>
  </si>
  <si>
    <t>Excision of lesion of tissue of occipital lobe of brain</t>
  </si>
  <si>
    <t>A025</t>
  </si>
  <si>
    <t>Excision of lesion of tissue of cerebellum</t>
  </si>
  <si>
    <t>A026</t>
  </si>
  <si>
    <t>Excision of lesion of tissue of brain stem</t>
  </si>
  <si>
    <t>A028</t>
  </si>
  <si>
    <t xml:space="preserve">Excision of lesion of tissue of tissue of brain, other specified </t>
  </si>
  <si>
    <t>A029</t>
  </si>
  <si>
    <t>Excision of lesion of tissue of brain, unspecified</t>
  </si>
  <si>
    <t>A031</t>
  </si>
  <si>
    <t>Stereotactic leucotomy</t>
  </si>
  <si>
    <t>A032</t>
  </si>
  <si>
    <t>Stereotactic ablation of tissue of thalamus</t>
  </si>
  <si>
    <t>A033</t>
  </si>
  <si>
    <t>Stereotactic ablation of tissue of globus pallidus</t>
  </si>
  <si>
    <t>A034</t>
  </si>
  <si>
    <t>Stereotactic ablation of tissue of brain stem</t>
  </si>
  <si>
    <t>A038</t>
  </si>
  <si>
    <t>Other specified stereotactic ablation of tissue of brain</t>
  </si>
  <si>
    <t>A039</t>
  </si>
  <si>
    <t>Unspecified stereotactic ablation of tissue of brain</t>
  </si>
  <si>
    <t>A041</t>
  </si>
  <si>
    <t>Open biopsy of lesion of tissue of frontal lobe of brain</t>
  </si>
  <si>
    <t>BX</t>
  </si>
  <si>
    <t>A042</t>
  </si>
  <si>
    <t>Open biopsy of lesion of tissue of temporal lobe of brain</t>
  </si>
  <si>
    <t>A043</t>
  </si>
  <si>
    <t>Open biopsy of lesion of tissue of parietal lobe of brain</t>
  </si>
  <si>
    <t>A044</t>
  </si>
  <si>
    <t>Open biopsy of lesion of tissue of occipital lobe of brain</t>
  </si>
  <si>
    <t>A045</t>
  </si>
  <si>
    <t>Open biopsy of lesion of tissue of cerebellum</t>
  </si>
  <si>
    <t>A046</t>
  </si>
  <si>
    <t>Open biopsy of lesion of tissue of brain stem</t>
  </si>
  <si>
    <t>A048</t>
  </si>
  <si>
    <t>Other specified open biopsy of lesion of tissue of brain</t>
  </si>
  <si>
    <t>A049</t>
  </si>
  <si>
    <t>Unspecified open biopsy of lesion of tissue of brain</t>
  </si>
  <si>
    <t>A051</t>
  </si>
  <si>
    <t>Drainage of abscess of tissue of brain</t>
  </si>
  <si>
    <t>N/A</t>
  </si>
  <si>
    <t>A052</t>
  </si>
  <si>
    <t>Evacuation of haematoma from temporal lobe of brain</t>
  </si>
  <si>
    <t>A053</t>
  </si>
  <si>
    <t>Evacuation of haematoma from cerebellum</t>
  </si>
  <si>
    <t>A054</t>
  </si>
  <si>
    <t>Evacuation of intracerebral haematoma NEC</t>
  </si>
  <si>
    <t>A058</t>
  </si>
  <si>
    <t>Other specified drainage of lesion of tissue of brain</t>
  </si>
  <si>
    <t>A059</t>
  </si>
  <si>
    <t>Unspecified drainage of lesion of tissue of brain</t>
  </si>
  <si>
    <t>A071</t>
  </si>
  <si>
    <t>Open division of tissue of brain</t>
  </si>
  <si>
    <t>A072</t>
  </si>
  <si>
    <t>Removal of foreign body from tissue of brain</t>
  </si>
  <si>
    <t>A073</t>
  </si>
  <si>
    <t>Exploration of tissue of brain</t>
  </si>
  <si>
    <t>A074</t>
  </si>
  <si>
    <t>Excision of abscess of tissue of brain</t>
  </si>
  <si>
    <t>A075</t>
  </si>
  <si>
    <t>Multiple subpial transections</t>
  </si>
  <si>
    <t>A076</t>
  </si>
  <si>
    <t>Complete callosotomy</t>
  </si>
  <si>
    <t>A077</t>
  </si>
  <si>
    <t>Partial callosotomy</t>
  </si>
  <si>
    <t>A078</t>
  </si>
  <si>
    <t>Other specified other open operations on tissue of brain</t>
  </si>
  <si>
    <t>A079</t>
  </si>
  <si>
    <t>Unspecified other open operations on tissue of brain</t>
  </si>
  <si>
    <t>A081</t>
  </si>
  <si>
    <t>Biopsy of lesion of tissue of frontal lobe of brain NEC</t>
  </si>
  <si>
    <t>A082</t>
  </si>
  <si>
    <t>Biopsy of lesion of tissue of temporal lobe of brain NEC</t>
  </si>
  <si>
    <t>A083</t>
  </si>
  <si>
    <t>Biopsy of lesion of tissue of parietal lobe of brain NEC</t>
  </si>
  <si>
    <t>A084</t>
  </si>
  <si>
    <t>Biopsy of lesion of tissue of occipital lobe of brain NEC</t>
  </si>
  <si>
    <t>A085</t>
  </si>
  <si>
    <t>Biopsy of lesion of tissue of cerebellum NEC</t>
  </si>
  <si>
    <t>A086</t>
  </si>
  <si>
    <t>Biopsy of lesion of tissue of brain stem NEC</t>
  </si>
  <si>
    <t>A088</t>
  </si>
  <si>
    <t>Other specified other biopsy of lesion of tissue of brain</t>
  </si>
  <si>
    <t>A089</t>
  </si>
  <si>
    <t>Unspecified other biopsy of lesion of tissue of brain</t>
  </si>
  <si>
    <t>A091</t>
  </si>
  <si>
    <t>Implantation of neurostimulator into brain</t>
  </si>
  <si>
    <t>A092</t>
  </si>
  <si>
    <t>Maintenance of neurostimulator in brain</t>
  </si>
  <si>
    <t>A093</t>
  </si>
  <si>
    <t>Removal of neurostimulator from brain</t>
  </si>
  <si>
    <t>A094</t>
  </si>
  <si>
    <t>Operation on neurostimulator in brain NEC</t>
  </si>
  <si>
    <t>A095</t>
  </si>
  <si>
    <t>Insertion of neurostimulator electrodes into the brain</t>
  </si>
  <si>
    <t>A098</t>
  </si>
  <si>
    <t>Other specified neurostimulation of brain</t>
  </si>
  <si>
    <t>A099</t>
  </si>
  <si>
    <t>Unspecified neurostimulation of brain</t>
  </si>
  <si>
    <t>A101</t>
  </si>
  <si>
    <t>Leucotomy NEC</t>
  </si>
  <si>
    <t>A102</t>
  </si>
  <si>
    <t>Aspiration of abscess of tissue of brain</t>
  </si>
  <si>
    <t>A103</t>
  </si>
  <si>
    <t>Aspiration of haematoma of tissue of brain</t>
  </si>
  <si>
    <t>A104</t>
  </si>
  <si>
    <t>Aspiration of lesion of tissue of brain NEC</t>
  </si>
  <si>
    <t>A105</t>
  </si>
  <si>
    <t>Puncture of tissue of brain NEC</t>
  </si>
  <si>
    <t>A106</t>
  </si>
  <si>
    <t>Insertion of carmustine wafers in cerebral neoplasm</t>
  </si>
  <si>
    <t>CT</t>
  </si>
  <si>
    <t>A107</t>
  </si>
  <si>
    <t>Stereotactic radiosurgery on tissue of brain</t>
  </si>
  <si>
    <t>RT</t>
  </si>
  <si>
    <t>A108</t>
  </si>
  <si>
    <t>Other specified other operations on tissue of brain</t>
  </si>
  <si>
    <t>U/K</t>
  </si>
  <si>
    <t>A109</t>
  </si>
  <si>
    <t>Unspecified other operations on tissue of brain</t>
  </si>
  <si>
    <t>A111</t>
  </si>
  <si>
    <t>Placement of depth electrodes for electroencephalography</t>
  </si>
  <si>
    <t>A112</t>
  </si>
  <si>
    <t>Placement of surface electrodes for electroencephalography</t>
  </si>
  <si>
    <t>A113</t>
  </si>
  <si>
    <t>Monitoring of pressure in tissue of brain</t>
  </si>
  <si>
    <t>A114</t>
  </si>
  <si>
    <t>Cortical mapping</t>
  </si>
  <si>
    <t>A118</t>
  </si>
  <si>
    <t>Other specified operations on tissue of brain</t>
  </si>
  <si>
    <t>A119</t>
  </si>
  <si>
    <t>Unspecified operations on tissue of brain</t>
  </si>
  <si>
    <t>A121</t>
  </si>
  <si>
    <t>Ventriculocisternostomy</t>
  </si>
  <si>
    <t>SP</t>
  </si>
  <si>
    <t>A122</t>
  </si>
  <si>
    <t>Creation of ventriculovascular anastomosis</t>
  </si>
  <si>
    <t>A123</t>
  </si>
  <si>
    <t xml:space="preserve">Creation of ventriculopleural shunt </t>
  </si>
  <si>
    <t>A124</t>
  </si>
  <si>
    <t>Creation of ventriculoperitoneal shunt</t>
  </si>
  <si>
    <t>A125</t>
  </si>
  <si>
    <t>Creation of subcutaneous cerebrospinal fluid reservoir – Omaya reservoir</t>
  </si>
  <si>
    <t>A128</t>
  </si>
  <si>
    <t>Other specified creation of connection from ventricle of brain</t>
  </si>
  <si>
    <t>A129</t>
  </si>
  <si>
    <t>Insertion of stent NOS, Unspecified creation of connection from ventricle of brain</t>
  </si>
  <si>
    <t>A131</t>
  </si>
  <si>
    <t>Maintenance of proximal catheter of cerebroventricular shunt</t>
  </si>
  <si>
    <t>maintenance of shunt should be included in same category as insertion. (so says CNS surgeon)</t>
  </si>
  <si>
    <t>A132</t>
  </si>
  <si>
    <t>Maintenance of distal catheter of cerebroventricular shunt</t>
  </si>
  <si>
    <t>A133</t>
  </si>
  <si>
    <t>Insertion of antisyphon device into cerebroventricular shunt</t>
  </si>
  <si>
    <t>A134</t>
  </si>
  <si>
    <t>Renewal of valve of cerebroventricular shunt</t>
  </si>
  <si>
    <t>A138</t>
  </si>
  <si>
    <t>Other specified attention to component of connection from ventricle of brain</t>
  </si>
  <si>
    <t>A139</t>
  </si>
  <si>
    <t>Unspecified attention to component of connection from ventricle of brain</t>
  </si>
  <si>
    <t>A141</t>
  </si>
  <si>
    <t>Renewal of cerebroventricular shunt</t>
  </si>
  <si>
    <t>A142</t>
  </si>
  <si>
    <t>Revision of cerebroventricular shunt NEC</t>
  </si>
  <si>
    <t>A143</t>
  </si>
  <si>
    <t>Removal of cerebroventricular shunt</t>
  </si>
  <si>
    <t>A144</t>
  </si>
  <si>
    <t>Irrigation of cerebroventricular shunt</t>
  </si>
  <si>
    <t>A145</t>
  </si>
  <si>
    <t>Attention to cerebroventricular shunt NEC</t>
  </si>
  <si>
    <t>A148</t>
  </si>
  <si>
    <t>Other specified other operations on connection from ventricle of brain</t>
  </si>
  <si>
    <t>A149</t>
  </si>
  <si>
    <t>Unspecified other operations on connection from ventricle of brain</t>
  </si>
  <si>
    <t>A161</t>
  </si>
  <si>
    <t>Open drainage of ventricle of brain NEC</t>
  </si>
  <si>
    <t>A168</t>
  </si>
  <si>
    <t>Other specified other open operations on ventricle of brain</t>
  </si>
  <si>
    <t>A169</t>
  </si>
  <si>
    <t>Unspecified other open operations on ventricle of brain</t>
  </si>
  <si>
    <t>A171</t>
  </si>
  <si>
    <t>Endoscopic extirpation of lesion of ventricle of brain</t>
  </si>
  <si>
    <t>A172</t>
  </si>
  <si>
    <t>Endoscopic third ventriculostomy</t>
  </si>
  <si>
    <t>A178</t>
  </si>
  <si>
    <t>Other specified therapeutic endoscopic operations on ventricle of brain</t>
  </si>
  <si>
    <t>A179</t>
  </si>
  <si>
    <t>Unspecified therapeutic endoscopic operations on ventricle of brain</t>
  </si>
  <si>
    <t>A181</t>
  </si>
  <si>
    <t>Diagnostic endoscopic examination of ventricle of brain and biopsy of lesion of ventricle of brain</t>
  </si>
  <si>
    <t>A188</t>
  </si>
  <si>
    <t>Other specified diagnostic endoscopic examination of ventricle of brain</t>
  </si>
  <si>
    <t>LD</t>
  </si>
  <si>
    <t>ID</t>
  </si>
  <si>
    <t>A189</t>
  </si>
  <si>
    <t>Unspecified diagnostic endoscopic examination of ventricle of brain</t>
  </si>
  <si>
    <t>A201</t>
  </si>
  <si>
    <t>Drainage of ventricle of brain NEC</t>
  </si>
  <si>
    <t>A202</t>
  </si>
  <si>
    <t>Ventriculography of brain</t>
  </si>
  <si>
    <t>A203</t>
  </si>
  <si>
    <t>Monitoring of pressure in ventricle of brain</t>
  </si>
  <si>
    <t>but could be SP</t>
  </si>
  <si>
    <t>A208</t>
  </si>
  <si>
    <t>Other specified other operations on ventricle of brain</t>
  </si>
  <si>
    <t>A209</t>
  </si>
  <si>
    <t>Unspecified other operations on ventricle of brain</t>
  </si>
  <si>
    <t>A221</t>
  </si>
  <si>
    <t>Drainage of subarachnoid space of brain</t>
  </si>
  <si>
    <t>A222</t>
  </si>
  <si>
    <t>Puncture of cistern of brain</t>
  </si>
  <si>
    <t>A223</t>
  </si>
  <si>
    <t>Isotopic cisternography</t>
  </si>
  <si>
    <t>A228</t>
  </si>
  <si>
    <t>Other specified operations on subarachnoid space of brain</t>
  </si>
  <si>
    <t>A229</t>
  </si>
  <si>
    <t>Unspecified operations on subarachnoid space of brain</t>
  </si>
  <si>
    <t>A241</t>
  </si>
  <si>
    <t>Primary microsurgical graft to facial nerve (vii)</t>
  </si>
  <si>
    <t>A242</t>
  </si>
  <si>
    <t>Secondary microsurgical graft to facial nerve (vii)</t>
  </si>
  <si>
    <t>A243</t>
  </si>
  <si>
    <t>Microsurgical graft to facial nerve (vii) NEC</t>
  </si>
  <si>
    <t>A244</t>
  </si>
  <si>
    <t>Primary microsurgical graft to cranial nerve NEC</t>
  </si>
  <si>
    <t>A245</t>
  </si>
  <si>
    <t>Secondary microsurgical graft to cranial nerve NEC</t>
  </si>
  <si>
    <t>A246</t>
  </si>
  <si>
    <t>Microsurgical graft to cranial nerve NEC</t>
  </si>
  <si>
    <t>A248</t>
  </si>
  <si>
    <t>Other specified graft to cranial nerve</t>
  </si>
  <si>
    <t>A249</t>
  </si>
  <si>
    <t>Unspecified graft to cranial nerve</t>
  </si>
  <si>
    <t>A251</t>
  </si>
  <si>
    <t>Intracranial transection of optic nerve (ii)</t>
  </si>
  <si>
    <t>nerve surgery can be treatment, very rarely, depending on tumour site</t>
  </si>
  <si>
    <t>A252</t>
  </si>
  <si>
    <t>Intracranial transection of oculomotor nerve (iii)</t>
  </si>
  <si>
    <t>A253</t>
  </si>
  <si>
    <t>Intracranial transection of trigeminal nerve (v)</t>
  </si>
  <si>
    <t>A254</t>
  </si>
  <si>
    <t>Intracranial transection of facial nerve (vii)</t>
  </si>
  <si>
    <t>A255</t>
  </si>
  <si>
    <t>Intracranial transection of acoustic nerve (viii)</t>
  </si>
  <si>
    <t>A256</t>
  </si>
  <si>
    <t>Intracranial transection of glossopharyngeal nerve (ix)</t>
  </si>
  <si>
    <t>A257</t>
  </si>
  <si>
    <t>Intracranial transection of vagus nerve (x)</t>
  </si>
  <si>
    <t>A258</t>
  </si>
  <si>
    <t>Intracranial transection of specified cranial nerve NEC</t>
  </si>
  <si>
    <t>A259</t>
  </si>
  <si>
    <t>Unspecified intracranial transection of cranial nerve</t>
  </si>
  <si>
    <t>A261</t>
  </si>
  <si>
    <t>Intracranial destruction of optic nerve (ii)</t>
  </si>
  <si>
    <t>A262</t>
  </si>
  <si>
    <t>Intracranial destruction of oculomotor nerve (iii)</t>
  </si>
  <si>
    <t>A263</t>
  </si>
  <si>
    <t>Intracranial destruction of trigeminal nerve (v)</t>
  </si>
  <si>
    <t>A264</t>
  </si>
  <si>
    <t>Intracranial destruction of facial nerve (vii)</t>
  </si>
  <si>
    <t>A265</t>
  </si>
  <si>
    <t>Intracranial destruction of acoustic nerve (viii)</t>
  </si>
  <si>
    <t>A266</t>
  </si>
  <si>
    <t>Intracranial destruction of glossopharyngeal nerve (ix)</t>
  </si>
  <si>
    <t>A267</t>
  </si>
  <si>
    <t>Intracranial destruction of vagus nerve (x)</t>
  </si>
  <si>
    <t>A268</t>
  </si>
  <si>
    <t>Intracranial destruction of specified cranial nerve NEC</t>
  </si>
  <si>
    <t>A269</t>
  </si>
  <si>
    <t>Unspecified other intracranial destruction of cranial nerve</t>
  </si>
  <si>
    <t>A271</t>
  </si>
  <si>
    <t>Extracranial truncal vagotomy</t>
  </si>
  <si>
    <t>A272</t>
  </si>
  <si>
    <t>Proximal gastric vagotomy</t>
  </si>
  <si>
    <t>A273</t>
  </si>
  <si>
    <t>Selective extracranial vagotomy NEC</t>
  </si>
  <si>
    <t>A278</t>
  </si>
  <si>
    <t>Other specified extracranial extirpation of vagus nerve (x)</t>
  </si>
  <si>
    <t>A279</t>
  </si>
  <si>
    <t>Unspecified extracranial extirpation of vagus nerve (x)</t>
  </si>
  <si>
    <t>A281</t>
  </si>
  <si>
    <t>Extracranial transection of trigeminal nerve (v) NEC</t>
  </si>
  <si>
    <t>A282</t>
  </si>
  <si>
    <t>Extracranial transection of accessory nerve (xi) NEC</t>
  </si>
  <si>
    <t>A288</t>
  </si>
  <si>
    <t>Other specified extracranial extirpation of other cranial nerve</t>
  </si>
  <si>
    <t>A289</t>
  </si>
  <si>
    <t>Unspecified extracranial extirpation of other cranial nerve</t>
  </si>
  <si>
    <t>A291</t>
  </si>
  <si>
    <t>Excision of lesion of optic nerve (ii)</t>
  </si>
  <si>
    <t>A292</t>
  </si>
  <si>
    <t>Excision of lesion of oculomotor nerve (iii)</t>
  </si>
  <si>
    <t>A293</t>
  </si>
  <si>
    <t>Excision of lesion of trigeminal nerve (v)</t>
  </si>
  <si>
    <t>A294</t>
  </si>
  <si>
    <t>Excision of lesion of facial nerve (vii)</t>
  </si>
  <si>
    <t>A295</t>
  </si>
  <si>
    <t>Excision of lesion of acoustic nerve (viii)</t>
  </si>
  <si>
    <t>A296</t>
  </si>
  <si>
    <t>Excision of lesion of glossopharyngeal nerve (ix)</t>
  </si>
  <si>
    <t>A297</t>
  </si>
  <si>
    <t>Excision of lesion of vagus nerve (x)</t>
  </si>
  <si>
    <t>A298</t>
  </si>
  <si>
    <t>Excision of lesion of specified cranial nerve NEC</t>
  </si>
  <si>
    <t>A299</t>
  </si>
  <si>
    <t>Unspecified excision of lesion of cranial nerve</t>
  </si>
  <si>
    <t>A301</t>
  </si>
  <si>
    <t>Repair of optic nerve (ii)</t>
  </si>
  <si>
    <t>A302</t>
  </si>
  <si>
    <t>Repair of oculomotor nerve (iii)</t>
  </si>
  <si>
    <t>A303</t>
  </si>
  <si>
    <t>Repair of trigeminal nerve (v)</t>
  </si>
  <si>
    <t>A304</t>
  </si>
  <si>
    <t>Repair of facial nerve (vii)</t>
  </si>
  <si>
    <t>A305</t>
  </si>
  <si>
    <t>Repair of acoustic nerve (viii)</t>
  </si>
  <si>
    <t>A306</t>
  </si>
  <si>
    <t>Repair of glossopharyngeal nerve (ix)</t>
  </si>
  <si>
    <t>A307</t>
  </si>
  <si>
    <t>Repair of vagus nerve (x)</t>
  </si>
  <si>
    <t>A308</t>
  </si>
  <si>
    <t>Repair of specified cranial nerve NEC</t>
  </si>
  <si>
    <t>A309</t>
  </si>
  <si>
    <t>Unspecified repair of cranial nerve</t>
  </si>
  <si>
    <t>A311</t>
  </si>
  <si>
    <t>Intracranial stereotactic neurolysis of optic nerve (ii)</t>
  </si>
  <si>
    <t>A312</t>
  </si>
  <si>
    <t>Intracranial stereotactic neurolysis of oculomotor nerve (iii)</t>
  </si>
  <si>
    <t>A313</t>
  </si>
  <si>
    <t>Intracranial stereotactic neurolysis of trigeminal nerve (v)</t>
  </si>
  <si>
    <t>A314</t>
  </si>
  <si>
    <t>Intracranial stereotactic neurolysis of facial nerve (vii)</t>
  </si>
  <si>
    <t>A315</t>
  </si>
  <si>
    <t>Intracranial stereotactic neurolysis of acoustic nerve (viii)</t>
  </si>
  <si>
    <t>A316</t>
  </si>
  <si>
    <t>Intracranial stereotactic neurolysis of glossopharyngeal nerve (ix)</t>
  </si>
  <si>
    <t>A317</t>
  </si>
  <si>
    <t>Intracranial stereotactic neurolysis of vagus nerve (x)</t>
  </si>
  <si>
    <t>A318</t>
  </si>
  <si>
    <t>Intracranial stereotactic neurolysis of specified cranial nerve NEC</t>
  </si>
  <si>
    <t>A319</t>
  </si>
  <si>
    <t>Unspecified intracranial stereotactic release of cranial nerve</t>
  </si>
  <si>
    <t>A321</t>
  </si>
  <si>
    <t>Decompression of optic nerve (ii)</t>
  </si>
  <si>
    <t>A322</t>
  </si>
  <si>
    <t>Decompression of oculomotor nerve (iii)</t>
  </si>
  <si>
    <t>A323</t>
  </si>
  <si>
    <t>Decompression of trigeminal nerve (v)</t>
  </si>
  <si>
    <t>A324</t>
  </si>
  <si>
    <t>Decompression of facial nerve (vii)</t>
  </si>
  <si>
    <t>A325</t>
  </si>
  <si>
    <t>Decompression of acoustic nerve (viii)</t>
  </si>
  <si>
    <t>A326</t>
  </si>
  <si>
    <t>Decompression of glossopharyngeal nerve (ix)</t>
  </si>
  <si>
    <t>A327</t>
  </si>
  <si>
    <t>Decompression of vagus nerve (x)</t>
  </si>
  <si>
    <t>A328</t>
  </si>
  <si>
    <t>Decompression of specified cranial nerve NEC</t>
  </si>
  <si>
    <t>A329</t>
  </si>
  <si>
    <t>Unspecified other decompression of cranial nerve</t>
  </si>
  <si>
    <t>A331</t>
  </si>
  <si>
    <t>Introduction of neurostimulator into cranial nerve</t>
  </si>
  <si>
    <t>A332</t>
  </si>
  <si>
    <t>Maintenance of neurostimulator in cranial nerve</t>
  </si>
  <si>
    <t>A333</t>
  </si>
  <si>
    <t>Removal of neurostimulator from cranial nerve</t>
  </si>
  <si>
    <t>A334</t>
  </si>
  <si>
    <t>Insertion of neurostimulator electrodes into the cranial nerve</t>
  </si>
  <si>
    <t>A338</t>
  </si>
  <si>
    <t>Other specified neurostimulation of cranial nerve</t>
  </si>
  <si>
    <t>A339</t>
  </si>
  <si>
    <t>Unspecified neurostimulation of cranial nerve</t>
  </si>
  <si>
    <t>A341</t>
  </si>
  <si>
    <t>Exploration of optic nerve (ii)</t>
  </si>
  <si>
    <t>A342</t>
  </si>
  <si>
    <t>Exploration of oculomotor nerve (iii)</t>
  </si>
  <si>
    <t>A343</t>
  </si>
  <si>
    <t>Exploration of trigeminal nerve (v)</t>
  </si>
  <si>
    <t>A344</t>
  </si>
  <si>
    <t>Exploration of facial nerve (vii)</t>
  </si>
  <si>
    <t>A345</t>
  </si>
  <si>
    <t>Exploration of acoustic nerve (viii)</t>
  </si>
  <si>
    <t>A346</t>
  </si>
  <si>
    <t>Exploration of glossopharyngeal nerve (ix)</t>
  </si>
  <si>
    <t>A347</t>
  </si>
  <si>
    <t>Exploration of vagus nerve (x)</t>
  </si>
  <si>
    <t>A348</t>
  </si>
  <si>
    <t>Exploration of specified cranial nerve NEC</t>
  </si>
  <si>
    <t>A349</t>
  </si>
  <si>
    <t>Unspecified exploration of cranial nerve</t>
  </si>
  <si>
    <t>A361</t>
  </si>
  <si>
    <t>Hypoglossofacial anastomosis</t>
  </si>
  <si>
    <t>A362</t>
  </si>
  <si>
    <t>Anastomosis of cranial nerve NEC</t>
  </si>
  <si>
    <t>A363</t>
  </si>
  <si>
    <t>Biopsy of lesion of cranial nerve</t>
  </si>
  <si>
    <t>A364</t>
  </si>
  <si>
    <t>Radial optic neurotomy</t>
  </si>
  <si>
    <t>A365</t>
  </si>
  <si>
    <t>Denervation of trigeminal nerve (v)</t>
  </si>
  <si>
    <t>A368</t>
  </si>
  <si>
    <t>Other specified other operations on cranial nerve</t>
  </si>
  <si>
    <t>A369</t>
  </si>
  <si>
    <t>Unspecified other operations on cranial nerve</t>
  </si>
  <si>
    <t>A381</t>
  </si>
  <si>
    <t>Extirpation of lesion of meninges of cortex of brain</t>
  </si>
  <si>
    <t>A382</t>
  </si>
  <si>
    <t>Extirpation of lesion of meninges of sphenoidal ridge of cranium</t>
  </si>
  <si>
    <t>A383</t>
  </si>
  <si>
    <t>Extirpation of lesion of meninges of subfrontal region of brain</t>
  </si>
  <si>
    <t>A384</t>
  </si>
  <si>
    <t>Extirpation of lesion of meninges of parasagittal region of brain</t>
  </si>
  <si>
    <t>A385</t>
  </si>
  <si>
    <t>Extirpation of lesion of meninges of falx cerebri</t>
  </si>
  <si>
    <t>A386</t>
  </si>
  <si>
    <t>Extirpation of lesion of meninges of tentorium cerebelli</t>
  </si>
  <si>
    <t>A388</t>
  </si>
  <si>
    <t>Extirpation of lesion of meninges of brain, other specified</t>
  </si>
  <si>
    <t>A389</t>
  </si>
  <si>
    <t>Extirpation of lesion of meninges of brain, unspecified</t>
  </si>
  <si>
    <t>A391</t>
  </si>
  <si>
    <t>Repair of meningoencephalocele</t>
  </si>
  <si>
    <t>A392</t>
  </si>
  <si>
    <t>Repair of dura of anterior fossa of cranium</t>
  </si>
  <si>
    <t>A393</t>
  </si>
  <si>
    <t>Repair of dura of middle fossa of cranium</t>
  </si>
  <si>
    <t>A394</t>
  </si>
  <si>
    <t>Repair of dura of posterior fossa of cranium</t>
  </si>
  <si>
    <t>A395</t>
  </si>
  <si>
    <t>Repair of dura of vault of cranium</t>
  </si>
  <si>
    <t>A398</t>
  </si>
  <si>
    <t>Other specified repair of dura</t>
  </si>
  <si>
    <t>A399</t>
  </si>
  <si>
    <t>Unspecified repair of dura</t>
  </si>
  <si>
    <t>A401</t>
  </si>
  <si>
    <t>Evacuation of extradural haematoma</t>
  </si>
  <si>
    <t>A408</t>
  </si>
  <si>
    <t>Other specified drainage of extradural space</t>
  </si>
  <si>
    <t>A409</t>
  </si>
  <si>
    <t>Unspecified drainage of extradural space</t>
  </si>
  <si>
    <t>A411</t>
  </si>
  <si>
    <t>Evacuation of subdural haematoma</t>
  </si>
  <si>
    <t>A412</t>
  </si>
  <si>
    <t>Drainage of abscess of subdural space</t>
  </si>
  <si>
    <t>A418</t>
  </si>
  <si>
    <t>Other specified drainage of subdural space</t>
  </si>
  <si>
    <t>A419</t>
  </si>
  <si>
    <t>Unspecified drainage of subdural space</t>
  </si>
  <si>
    <t>A421</t>
  </si>
  <si>
    <t>Creation of anastomosis of dura</t>
  </si>
  <si>
    <t>A422</t>
  </si>
  <si>
    <t>Biopsy of lesion of meninges of brain</t>
  </si>
  <si>
    <t>A428</t>
  </si>
  <si>
    <t>Other specified other operations on meninges of brain</t>
  </si>
  <si>
    <t>A429</t>
  </si>
  <si>
    <t>Unspecified other operations on meninges of brain</t>
  </si>
  <si>
    <t>A431</t>
  </si>
  <si>
    <t>Extirpation of lesion of meninges of skull base</t>
  </si>
  <si>
    <t>A432</t>
  </si>
  <si>
    <t>Extirpation of lesion of meninges of skull clivus</t>
  </si>
  <si>
    <t>A438</t>
  </si>
  <si>
    <t>Other specified other extirpation of lesion of meninges of brain</t>
  </si>
  <si>
    <t>A439</t>
  </si>
  <si>
    <t>Unspecified other extirpation of lesion of meninges of brain</t>
  </si>
  <si>
    <t>A441</t>
  </si>
  <si>
    <t>Chordectomy of spinal cord</t>
  </si>
  <si>
    <t>A442</t>
  </si>
  <si>
    <t>Extirpation of lesion of spinal cord NEC</t>
  </si>
  <si>
    <t>A443</t>
  </si>
  <si>
    <t>Excision of lesion of intramedullary spinal cord</t>
  </si>
  <si>
    <t>A444</t>
  </si>
  <si>
    <t>Excision of lesion of extradural spinal cord</t>
  </si>
  <si>
    <t>A445</t>
  </si>
  <si>
    <t>Excision of lesion of intradural extramedullary spinal cord</t>
  </si>
  <si>
    <t>A448</t>
  </si>
  <si>
    <t>Partial extirpation of spinal cord, other specified</t>
  </si>
  <si>
    <t>A449</t>
  </si>
  <si>
    <t>Partial extirpation of spinal cord, unspecified</t>
  </si>
  <si>
    <t>A451</t>
  </si>
  <si>
    <t>Stereotactic chordotomy of spinal cord</t>
  </si>
  <si>
    <t>pain relief</t>
  </si>
  <si>
    <t>A452</t>
  </si>
  <si>
    <t>Open chordotomy of spinal cord NEC</t>
  </si>
  <si>
    <t>A453</t>
  </si>
  <si>
    <t>Myelotomy of spinal cord</t>
  </si>
  <si>
    <t>A454</t>
  </si>
  <si>
    <t>Open biopsy of lesion of spinal cord</t>
  </si>
  <si>
    <t>A455</t>
  </si>
  <si>
    <t>Removal of foreign body from spinal cord</t>
  </si>
  <si>
    <t>A456</t>
  </si>
  <si>
    <t>Open aspiration of lesion of spinal cord</t>
  </si>
  <si>
    <t>A458</t>
  </si>
  <si>
    <t>Other specified other open operations on spinal cord</t>
  </si>
  <si>
    <t>A459</t>
  </si>
  <si>
    <t>Unspecified other open operations on spinal cord</t>
  </si>
  <si>
    <t>A471</t>
  </si>
  <si>
    <t>Needle destruction of substantia gelatinosa of cervical spinal cord</t>
  </si>
  <si>
    <t>A472</t>
  </si>
  <si>
    <t>Radiofrequency controlled thermal destruction of spinothalamic tract</t>
  </si>
  <si>
    <t>A473</t>
  </si>
  <si>
    <t>Percutaneous chordotomy of spinal cord</t>
  </si>
  <si>
    <t>A478</t>
  </si>
  <si>
    <t>Other specified other destruction of spinal cord</t>
  </si>
  <si>
    <t>A479</t>
  </si>
  <si>
    <t>Unspecified other destruction of spinal cord</t>
  </si>
  <si>
    <t>A481</t>
  </si>
  <si>
    <t>Biopsy of lesion of spinal cord NEC</t>
  </si>
  <si>
    <t>A482</t>
  </si>
  <si>
    <t>Aspiration of lesion of spinal cord</t>
  </si>
  <si>
    <t>A483</t>
  </si>
  <si>
    <t>Insertion of neurostimulator adjacent to spinal cord</t>
  </si>
  <si>
    <t>A484</t>
  </si>
  <si>
    <t>Attention to neurostimulator adjacent to spinal cord NEC</t>
  </si>
  <si>
    <t>A485</t>
  </si>
  <si>
    <t>Reprogramming of neurostimulator adjacent to spinal cord</t>
  </si>
  <si>
    <t>A486</t>
  </si>
  <si>
    <t>Removal of neurostimulator adjacent to spinal cord</t>
  </si>
  <si>
    <t>A487</t>
  </si>
  <si>
    <t>Insertion of neurostimulator electrodes into the spinal cord</t>
  </si>
  <si>
    <t>A488</t>
  </si>
  <si>
    <t>Other specified other operations on spinal cord</t>
  </si>
  <si>
    <t>A489</t>
  </si>
  <si>
    <t>Unspecified other operations on spinal cord</t>
  </si>
  <si>
    <t>A491</t>
  </si>
  <si>
    <t>Freeing of spinal tether NEC</t>
  </si>
  <si>
    <t>A492</t>
  </si>
  <si>
    <t>Closure of spinal myelomeningocele</t>
  </si>
  <si>
    <t>A493</t>
  </si>
  <si>
    <t>Closure of spinal meningocele</t>
  </si>
  <si>
    <t>A494</t>
  </si>
  <si>
    <t>Complex freeing of spinal tether</t>
  </si>
  <si>
    <t>A498</t>
  </si>
  <si>
    <t>Other specified repair of spina bifida</t>
  </si>
  <si>
    <t>A499</t>
  </si>
  <si>
    <t>Unspecified repair of spina bifida</t>
  </si>
  <si>
    <t>A511</t>
  </si>
  <si>
    <t>Extirpation of lesion of meninges of spinal cord</t>
  </si>
  <si>
    <t>A512</t>
  </si>
  <si>
    <t>Freeing of adhesions of meninges of spinal cord</t>
  </si>
  <si>
    <t>A513</t>
  </si>
  <si>
    <t>Biopsy of lesion of meninges of spinal cord</t>
  </si>
  <si>
    <t>A514</t>
  </si>
  <si>
    <t>Endoscopic division of epidural adhesions</t>
  </si>
  <si>
    <t>A518</t>
  </si>
  <si>
    <t>Other specified other operations on meninges of spinal cord</t>
  </si>
  <si>
    <t>could be ST</t>
  </si>
  <si>
    <t>A519</t>
  </si>
  <si>
    <t>Unspecified other operations on meninges of spinal cord</t>
  </si>
  <si>
    <t>A521</t>
  </si>
  <si>
    <t>Therapeutic lumbar epidural injection</t>
  </si>
  <si>
    <t>A522</t>
  </si>
  <si>
    <t>Therapeutic sacral epidural injection</t>
  </si>
  <si>
    <t>A523</t>
  </si>
  <si>
    <t>Epidural blood patch</t>
  </si>
  <si>
    <t>A528</t>
  </si>
  <si>
    <t>Other specified therapeutic epidural injection</t>
  </si>
  <si>
    <t>A529</t>
  </si>
  <si>
    <t>Unspecified therapeutic epidural injection</t>
  </si>
  <si>
    <t>A531</t>
  </si>
  <si>
    <t>Cerebrospinal syringostomy</t>
  </si>
  <si>
    <t>more likely for coditions other than tumour</t>
  </si>
  <si>
    <t>A532</t>
  </si>
  <si>
    <t>Creation of thecoperitoneal shunt</t>
  </si>
  <si>
    <t>A533</t>
  </si>
  <si>
    <t>Creation of syringoperitoneal shunt</t>
  </si>
  <si>
    <t>A534</t>
  </si>
  <si>
    <t>Creation of lumboperitoneal shunt</t>
  </si>
  <si>
    <t>A535</t>
  </si>
  <si>
    <t>Drainage of cerebrospinal fluid NEC</t>
  </si>
  <si>
    <t>A536</t>
  </si>
  <si>
    <t>Creation of lumbar subcutaneous shunt</t>
  </si>
  <si>
    <t>A538</t>
  </si>
  <si>
    <t>Other specified drainage of spinal canal</t>
  </si>
  <si>
    <t>A539</t>
  </si>
  <si>
    <t>Unspecified drainage of spinal canal</t>
  </si>
  <si>
    <t>A541</t>
  </si>
  <si>
    <t>Injection of destructive substance into cerebrospinal fluid</t>
  </si>
  <si>
    <t>A542</t>
  </si>
  <si>
    <t>Injection of therapeutic substance into cerebrospinal fluid</t>
  </si>
  <si>
    <t>A543</t>
  </si>
  <si>
    <t>Implantation of intrathecal drug delivery device adjacent to spinal cord</t>
  </si>
  <si>
    <t>A544</t>
  </si>
  <si>
    <t>Attention to intrathecal drug delivery device adjacent to spinal cord</t>
  </si>
  <si>
    <t>A545</t>
  </si>
  <si>
    <t>Removal of intrathecal drug delivery device adjacent to spinal cord</t>
  </si>
  <si>
    <t>A548</t>
  </si>
  <si>
    <t>Other specified therapeutic spinal puncture</t>
  </si>
  <si>
    <t>A549</t>
  </si>
  <si>
    <t>Unspecified therapeutic spinal puncture</t>
  </si>
  <si>
    <t>A551</t>
  </si>
  <si>
    <t>Radiculography</t>
  </si>
  <si>
    <t>A552</t>
  </si>
  <si>
    <t>Spinal myelography NEC</t>
  </si>
  <si>
    <t>A553</t>
  </si>
  <si>
    <t>Spinal manometry</t>
  </si>
  <si>
    <t>A558</t>
  </si>
  <si>
    <t>Other specified diagnostic spinal puncture</t>
  </si>
  <si>
    <t>A559</t>
  </si>
  <si>
    <t>Unspecified diagnostic spinal puncture</t>
  </si>
  <si>
    <t>A571</t>
  </si>
  <si>
    <t>Extirpation of lesion of spinal nerve root</t>
  </si>
  <si>
    <t>A572</t>
  </si>
  <si>
    <t>Rhizotomy of spinal nerve root</t>
  </si>
  <si>
    <t>A573</t>
  </si>
  <si>
    <t>Radiofrequency controlled thermal destruction of spinal nerve root</t>
  </si>
  <si>
    <t>v. rarely treatment for tumour. Usually pain relief</t>
  </si>
  <si>
    <t>A574</t>
  </si>
  <si>
    <t>Injection of destructive substance into spinal nerve root</t>
  </si>
  <si>
    <t>A575</t>
  </si>
  <si>
    <t>Destruction of spinal nerve root NEC</t>
  </si>
  <si>
    <t>A576</t>
  </si>
  <si>
    <t>Reimplantation of spinal nerves into spinal cord</t>
  </si>
  <si>
    <t>A577</t>
  </si>
  <si>
    <t>Injection of therapeutic substance around spinal nerve root</t>
  </si>
  <si>
    <t>A578</t>
  </si>
  <si>
    <t>Other specified operations on spinal nerve root</t>
  </si>
  <si>
    <t>A579</t>
  </si>
  <si>
    <t>Unspecified operations on spinal nerve root</t>
  </si>
  <si>
    <t>A591</t>
  </si>
  <si>
    <t>Total sacrifice of peripheral nerve</t>
  </si>
  <si>
    <t>A592</t>
  </si>
  <si>
    <t>Partial sacrifice of peripheral nerve</t>
  </si>
  <si>
    <t>A598</t>
  </si>
  <si>
    <t>Excision of peripheral nerve, other specified</t>
  </si>
  <si>
    <t>A599</t>
  </si>
  <si>
    <t>Excision of peripheral nerve, unspecified (includes Neurectomy nec)</t>
  </si>
  <si>
    <t>A601</t>
  </si>
  <si>
    <t>Enucleation of peripheral nerve</t>
  </si>
  <si>
    <t>A602</t>
  </si>
  <si>
    <t>Avulsion of peripheral nerve</t>
  </si>
  <si>
    <t>A603</t>
  </si>
  <si>
    <t>Transection of peripheral nerve</t>
  </si>
  <si>
    <t>A604</t>
  </si>
  <si>
    <t>Radiofrequency controlled thermal destruction of peripheral nerve</t>
  </si>
  <si>
    <t>A605</t>
  </si>
  <si>
    <t>Injection of destructive substance into peripheral nerve</t>
  </si>
  <si>
    <t>A606</t>
  </si>
  <si>
    <t>Selective denervation of peripheral nerve</t>
  </si>
  <si>
    <t>A608</t>
  </si>
  <si>
    <t>Other specified destruction of peripheral nerve</t>
  </si>
  <si>
    <t>A609</t>
  </si>
  <si>
    <t>Unspecified destruction of peripheral nerve</t>
  </si>
  <si>
    <t>A611</t>
  </si>
  <si>
    <t>Excision of lesion of peripheral nerve</t>
  </si>
  <si>
    <t>A612</t>
  </si>
  <si>
    <t>Cryotherapy to lesion of peripheral nerve</t>
  </si>
  <si>
    <t>A613</t>
  </si>
  <si>
    <t xml:space="preserve">Radiotherapy to lesion of peripheral nerve	</t>
  </si>
  <si>
    <t>A614</t>
  </si>
  <si>
    <t>Destruction of lesion of peripheral nerve NEC</t>
  </si>
  <si>
    <t>A618</t>
  </si>
  <si>
    <t>Excision of lesion of peripheral nerve, other specified</t>
  </si>
  <si>
    <t>A619</t>
  </si>
  <si>
    <t>Excision of lesion of peripheral nerve, unspecified</t>
  </si>
  <si>
    <t>A621</t>
  </si>
  <si>
    <t>Primary microsurgical graft to peripheral nerve</t>
  </si>
  <si>
    <t>A622</t>
  </si>
  <si>
    <t>Secondary microsurgical graft to peripheral nerve</t>
  </si>
  <si>
    <t>A623</t>
  </si>
  <si>
    <t>Microsurgical graft to peripheral nerve NEC</t>
  </si>
  <si>
    <t>A624</t>
  </si>
  <si>
    <t>Primary microsurgical repair of peripheral nerve NEC</t>
  </si>
  <si>
    <t>A625</t>
  </si>
  <si>
    <t>Secondary microsurgical repair of peripheral nerve NEC</t>
  </si>
  <si>
    <t>A626</t>
  </si>
  <si>
    <t>Microsurgical graft to multiple peripheral nerves NEC</t>
  </si>
  <si>
    <t>A627</t>
  </si>
  <si>
    <t>Microsurgical repair of multiple peripheral nerves NEC</t>
  </si>
  <si>
    <t>A628</t>
  </si>
  <si>
    <t>Other specified microsurgical repair of peripheral nerve</t>
  </si>
  <si>
    <t>A629</t>
  </si>
  <si>
    <t>Unspecified microsurgical repair of peripheral nerve</t>
  </si>
  <si>
    <t>A631</t>
  </si>
  <si>
    <t>Primary graft to peripheral nerve NEC</t>
  </si>
  <si>
    <t>A632</t>
  </si>
  <si>
    <t>Secondary graft to peripheral nerve NEC</t>
  </si>
  <si>
    <t>A638</t>
  </si>
  <si>
    <t>Other specified other graft to peripheral nerve</t>
  </si>
  <si>
    <t>A639</t>
  </si>
  <si>
    <t>Unspecified other graft to peripheral nerve</t>
  </si>
  <si>
    <t>A641</t>
  </si>
  <si>
    <t>Primary approximation of peripheral nerve</t>
  </si>
  <si>
    <t>A642</t>
  </si>
  <si>
    <t>Primary repair of peripheral nerve NEC</t>
  </si>
  <si>
    <t>A643</t>
  </si>
  <si>
    <t>Secondary repair of peripheral nerve and mobilisation of peripheral nerve</t>
  </si>
  <si>
    <t>A644</t>
  </si>
  <si>
    <t>Secondary repair of peripheral nerve NEC</t>
  </si>
  <si>
    <t>A648</t>
  </si>
  <si>
    <t>Other specified other repair of peripheral nerve</t>
  </si>
  <si>
    <t>A649</t>
  </si>
  <si>
    <t>Unspecified other repair of peripheral nerve</t>
  </si>
  <si>
    <t>A651</t>
  </si>
  <si>
    <t>Carpal tunnel release</t>
  </si>
  <si>
    <t>A652</t>
  </si>
  <si>
    <t>Canal of guyon release</t>
  </si>
  <si>
    <t>A658</t>
  </si>
  <si>
    <t>Other specified release of entrapment of peripheral nerve at wrist</t>
  </si>
  <si>
    <t>A659</t>
  </si>
  <si>
    <t>Unspecified release of entrapment of peripheral nerve at wrist</t>
  </si>
  <si>
    <t>A661</t>
  </si>
  <si>
    <t>Tarsal tunnel release</t>
  </si>
  <si>
    <t>A668</t>
  </si>
  <si>
    <t>Other specified release of entrapment of peripheral nerve at ankle</t>
  </si>
  <si>
    <t>A669</t>
  </si>
  <si>
    <t>Unspecified release of entrapment of peripheral nerve at ankle</t>
  </si>
  <si>
    <t>A671</t>
  </si>
  <si>
    <t>Cubital tunnel release</t>
  </si>
  <si>
    <t>A672</t>
  </si>
  <si>
    <t>Release of entrapment of lateral cutaneous nerve of thigh</t>
  </si>
  <si>
    <t>A673</t>
  </si>
  <si>
    <t>Release of entrapment of plantar digital nerve</t>
  </si>
  <si>
    <t>A678</t>
  </si>
  <si>
    <t>Other specified release of entrapment of peripheral nerve at other site</t>
  </si>
  <si>
    <t>A679</t>
  </si>
  <si>
    <t>Unspecified release of entrapment of peripheral nerve at other site</t>
  </si>
  <si>
    <t>A681</t>
  </si>
  <si>
    <t>Primary neurolysis of peripheral nerve and transposition of peripheral nerve</t>
  </si>
  <si>
    <t>A682</t>
  </si>
  <si>
    <t>Secondary neurolysis of peripheral nerve and transposition of periphera nerve</t>
  </si>
  <si>
    <t>A683</t>
  </si>
  <si>
    <t>Neurolysis of peripheral nerve and transposition of peripheral nerve NEC</t>
  </si>
  <si>
    <t>A684</t>
  </si>
  <si>
    <t>Primary neurolysis of peripheral nerve NEC</t>
  </si>
  <si>
    <t>A685</t>
  </si>
  <si>
    <t>Secondary neurolysis of peripheral nerve NEC</t>
  </si>
  <si>
    <t>A688</t>
  </si>
  <si>
    <t>Other specified other release of peripheral nerve</t>
  </si>
  <si>
    <t>A689</t>
  </si>
  <si>
    <t>Unspecified other release of peripheral nerve</t>
  </si>
  <si>
    <t>A691</t>
  </si>
  <si>
    <t>Revision of neurolysis of peripheral nerve and transposition of peripheral nerve</t>
  </si>
  <si>
    <t>A692</t>
  </si>
  <si>
    <t>Revision of carpal tunnel release</t>
  </si>
  <si>
    <t>A693</t>
  </si>
  <si>
    <t>Revision of tarsal tunnel release</t>
  </si>
  <si>
    <t>A698</t>
  </si>
  <si>
    <t>Other specified revision of release of peripheral nerve</t>
  </si>
  <si>
    <t>A699</t>
  </si>
  <si>
    <t>Unspecified revision of release of peripheral nerve</t>
  </si>
  <si>
    <t>A701</t>
  </si>
  <si>
    <t>Implantation of neurostimulator into peripheral nerve</t>
  </si>
  <si>
    <t>A702</t>
  </si>
  <si>
    <t>Maintenance of neurostimulator in peripheral nerve</t>
  </si>
  <si>
    <t>A703</t>
  </si>
  <si>
    <t>Removal of neurostimulator from peripheral nerve</t>
  </si>
  <si>
    <t>A704</t>
  </si>
  <si>
    <t>Insertion of neurostimulator electrodes into peripheral nerve</t>
  </si>
  <si>
    <t>A705</t>
  </si>
  <si>
    <t>Electroacupuncture</t>
  </si>
  <si>
    <t>A706</t>
  </si>
  <si>
    <t>Acupuncture NEC</t>
  </si>
  <si>
    <t>A707</t>
  </si>
  <si>
    <t>Application of transcutaneous electrical nerve stimulator</t>
  </si>
  <si>
    <t>A708</t>
  </si>
  <si>
    <t>Other specified neurostimulation of peripheral nerve</t>
  </si>
  <si>
    <t>A709</t>
  </si>
  <si>
    <t>Unspecified neurostimulation of peripheral nerve</t>
  </si>
  <si>
    <t>A731</t>
  </si>
  <si>
    <t>Biopsy of lesion of peripheral nerve</t>
  </si>
  <si>
    <t>A732</t>
  </si>
  <si>
    <t>Freeing of adhesions of peripheral nerve NEC</t>
  </si>
  <si>
    <t>A733</t>
  </si>
  <si>
    <t>Decompression of peripheral nerve NEC</t>
  </si>
  <si>
    <t>A734</t>
  </si>
  <si>
    <t>Exploration of peripheral nerve</t>
  </si>
  <si>
    <t>A735</t>
  </si>
  <si>
    <t>Injection of therapeutic substance around peripheral nerve</t>
  </si>
  <si>
    <t>A736</t>
  </si>
  <si>
    <t>Transfer and re-implantation of peripheral nerve NEC</t>
  </si>
  <si>
    <t>A738</t>
  </si>
  <si>
    <t>Other specified other operations on peripheral nerve</t>
  </si>
  <si>
    <t>A739</t>
  </si>
  <si>
    <t>Unspecified other operations on peripheral nerve</t>
  </si>
  <si>
    <t>A751</t>
  </si>
  <si>
    <t>Excision of cervical sympathetic nerve</t>
  </si>
  <si>
    <t>A752</t>
  </si>
  <si>
    <t>Excision of thoracic sympathetic nerve</t>
  </si>
  <si>
    <t>A753</t>
  </si>
  <si>
    <t>Excision of lumbar sympathetic nerve</t>
  </si>
  <si>
    <t>A754</t>
  </si>
  <si>
    <t>Excision of perivascular sympathetic nerve</t>
  </si>
  <si>
    <t>A755</t>
  </si>
  <si>
    <t>Excision of splanchnic sympathetic nerve</t>
  </si>
  <si>
    <t>A758</t>
  </si>
  <si>
    <t>Other specified excision of sympathetic nerve</t>
  </si>
  <si>
    <t>A759</t>
  </si>
  <si>
    <t>Unspecified excision of sympathetic nerve</t>
  </si>
  <si>
    <t>A761</t>
  </si>
  <si>
    <t>Chemical destruction of cervical sympathetic nerve</t>
  </si>
  <si>
    <t>A762</t>
  </si>
  <si>
    <t>Chemical destruction of thoracic sympathetic nerve</t>
  </si>
  <si>
    <t>A763</t>
  </si>
  <si>
    <t>Chemical destruction of lumbar sympathetic nerve</t>
  </si>
  <si>
    <t>A764</t>
  </si>
  <si>
    <t>Chemical destruction of perivascular sympathetic nerve</t>
  </si>
  <si>
    <t>A765</t>
  </si>
  <si>
    <t>Chemical destruction of splanchnic sympathetic nerve</t>
  </si>
  <si>
    <t>A768</t>
  </si>
  <si>
    <t>Other specified chemical destruction of sympathetic nerve</t>
  </si>
  <si>
    <t>A769</t>
  </si>
  <si>
    <t>Unspecified chemical destruction of sympathetic nerve</t>
  </si>
  <si>
    <t>A771</t>
  </si>
  <si>
    <t>Cryotherapy to cervical sympathetic nerve</t>
  </si>
  <si>
    <t>A772</t>
  </si>
  <si>
    <t>Cryotherapy to thoracic sympathetic nerve</t>
  </si>
  <si>
    <t>A773</t>
  </si>
  <si>
    <t>Cryotherapy to lumbar sympathetic nerve</t>
  </si>
  <si>
    <t>A774</t>
  </si>
  <si>
    <t>Cryotherapy to perivascular sympathetic nerve</t>
  </si>
  <si>
    <t>A775</t>
  </si>
  <si>
    <t>Cryotherapy to splanchnic sympathetic nerve</t>
  </si>
  <si>
    <t>A778</t>
  </si>
  <si>
    <t>Other specified cryotherapy to sympathetic nerve</t>
  </si>
  <si>
    <t>A779</t>
  </si>
  <si>
    <t>Unspecified cryotherapy to sympathetic nerve</t>
  </si>
  <si>
    <t>A781</t>
  </si>
  <si>
    <t>Radiofrequency controlled thermal destruction of cervical sympathetic nerve</t>
  </si>
  <si>
    <t>A782</t>
  </si>
  <si>
    <t>Radiofrequency controlled thermal destruction of thoracic sympathetic nerve</t>
  </si>
  <si>
    <t>A783</t>
  </si>
  <si>
    <t>Radiofrequency controlled thermal destruction of lumbar sympathetic nerve</t>
  </si>
  <si>
    <t>A784</t>
  </si>
  <si>
    <t>Radiofrequency controlled thermal destruction of perivascular sympathetic nerve</t>
  </si>
  <si>
    <t>A785</t>
  </si>
  <si>
    <t>Radiofrequency controlled thermal destruction of splanchnic sympathetic nerve</t>
  </si>
  <si>
    <t>A788</t>
  </si>
  <si>
    <t>Other specified radiofrequency controlled thermal destruction of sympathetic nerve</t>
  </si>
  <si>
    <t>A789</t>
  </si>
  <si>
    <t>Unspecified radiofrequency controlled thermal destruction of sympathetic nerve</t>
  </si>
  <si>
    <t>A791</t>
  </si>
  <si>
    <t>Destruction of cervical sympathetic nerve NEC</t>
  </si>
  <si>
    <t>A792</t>
  </si>
  <si>
    <t>Destruction of thoracic sympathetic nerve NEC</t>
  </si>
  <si>
    <t>A793</t>
  </si>
  <si>
    <t>Destruction of lumbar sympathetic nerve NEC</t>
  </si>
  <si>
    <t>A794</t>
  </si>
  <si>
    <t>Destruction of perivascular sympathetic nerve NEC</t>
  </si>
  <si>
    <t>A795</t>
  </si>
  <si>
    <t>Destruction of splanchnic sympathetic nerve NEC</t>
  </si>
  <si>
    <t>A798</t>
  </si>
  <si>
    <t>Other specified other destruction of sympathetic nerve</t>
  </si>
  <si>
    <t>A799</t>
  </si>
  <si>
    <t>Unspecified other destruction of sympathetic nerve</t>
  </si>
  <si>
    <t>A811</t>
  </si>
  <si>
    <t>Stellate ganglion blockade</t>
  </si>
  <si>
    <t>A812</t>
  </si>
  <si>
    <t>Injection of therapeutic substance around sympathetic nerve</t>
  </si>
  <si>
    <t>A818</t>
  </si>
  <si>
    <t>Other specified other operations on sympathetic nerve</t>
  </si>
  <si>
    <t>A819</t>
  </si>
  <si>
    <t>Unspecified other operations on sympathetic nerve</t>
  </si>
  <si>
    <t>A838</t>
  </si>
  <si>
    <t>Other specified electroconvulsive therapy</t>
  </si>
  <si>
    <t>A839</t>
  </si>
  <si>
    <t>Unspecified electroconvulsive therapy</t>
  </si>
  <si>
    <t>A841</t>
  </si>
  <si>
    <t>Electroencephalography</t>
  </si>
  <si>
    <t>A842</t>
  </si>
  <si>
    <t>Electromyography</t>
  </si>
  <si>
    <t>A843</t>
  </si>
  <si>
    <t>Nerve conduction studies</t>
  </si>
  <si>
    <t>A844</t>
  </si>
  <si>
    <t>Evoked potential recording</t>
  </si>
  <si>
    <t>A845</t>
  </si>
  <si>
    <t>Electroretinography NEC</t>
  </si>
  <si>
    <t>A846</t>
  </si>
  <si>
    <t>Pattern electroretinography</t>
  </si>
  <si>
    <t>A847</t>
  </si>
  <si>
    <t>Sleep studies NEC</t>
  </si>
  <si>
    <t>A848</t>
  </si>
  <si>
    <t>Other specified neurophysiological operations</t>
  </si>
  <si>
    <t>A849</t>
  </si>
  <si>
    <t>Unspecified neurophysiological operations</t>
  </si>
  <si>
    <t>B011</t>
  </si>
  <si>
    <t>Transethmoidal hypophysectomy</t>
  </si>
  <si>
    <t>B012</t>
  </si>
  <si>
    <t>Transphenoidal hypophysectomy</t>
  </si>
  <si>
    <t>B013</t>
  </si>
  <si>
    <t>Transseptal hypophysectomy</t>
  </si>
  <si>
    <t>B014</t>
  </si>
  <si>
    <t>Transcranial hypophysectomy</t>
  </si>
  <si>
    <t>B018</t>
  </si>
  <si>
    <t xml:space="preserve">Excision of pituitary gland , other specified </t>
  </si>
  <si>
    <t>B019</t>
  </si>
  <si>
    <t xml:space="preserve">Excision of pituitary gland , unspecified </t>
  </si>
  <si>
    <t>B021</t>
  </si>
  <si>
    <t>Cryotherapy to pituitary gland</t>
  </si>
  <si>
    <t>B022</t>
  </si>
  <si>
    <t>Implantation of radioactive substance into pituitary gland</t>
  </si>
  <si>
    <t>B023</t>
  </si>
  <si>
    <t>Injection of destructive substance into pituitary gland NEC</t>
  </si>
  <si>
    <t>B028</t>
  </si>
  <si>
    <t xml:space="preserve">Destruction of pituitary gland, other specified </t>
  </si>
  <si>
    <t>B029</t>
  </si>
  <si>
    <t>Destruction of pituitary gland, unspecified</t>
  </si>
  <si>
    <t>B041</t>
  </si>
  <si>
    <t>Excision of lesion of pituitary gland, craniopharyngeal duct</t>
  </si>
  <si>
    <t>B042</t>
  </si>
  <si>
    <t>Biopsy of lesion of pituitary gland</t>
  </si>
  <si>
    <t>B043</t>
  </si>
  <si>
    <t>Decompression of pituitary gland</t>
  </si>
  <si>
    <t>B044</t>
  </si>
  <si>
    <t>Exploration of pituitary gland</t>
  </si>
  <si>
    <t>B045</t>
  </si>
  <si>
    <t>Operations on pituitary stalk</t>
  </si>
  <si>
    <t>B048</t>
  </si>
  <si>
    <t>Other specified other operations on pituitary gland</t>
  </si>
  <si>
    <t>B049</t>
  </si>
  <si>
    <t>Unspecified other operations on pituitary gland</t>
  </si>
  <si>
    <t>B061</t>
  </si>
  <si>
    <t>Excision of pineal gland</t>
  </si>
  <si>
    <t>B068</t>
  </si>
  <si>
    <t xml:space="preserve">Excision of pineal gland, other specified  </t>
  </si>
  <si>
    <t>B069</t>
  </si>
  <si>
    <t xml:space="preserve">Excision of pineal gland, unspecified </t>
  </si>
  <si>
    <t>B081</t>
  </si>
  <si>
    <t>Total thyroidectomy</t>
  </si>
  <si>
    <t>Head &amp; Neck</t>
  </si>
  <si>
    <t>Oxford</t>
  </si>
  <si>
    <t>B082</t>
  </si>
  <si>
    <t>Subtotal thyroidectomy</t>
  </si>
  <si>
    <t>B083</t>
  </si>
  <si>
    <t>Hemithyroidectomy</t>
  </si>
  <si>
    <t>B084</t>
  </si>
  <si>
    <t>Lobectomy of thyroid gland NEC</t>
  </si>
  <si>
    <t>B085</t>
  </si>
  <si>
    <t>Isthmectomy of thyroid gland</t>
  </si>
  <si>
    <t>B086</t>
  </si>
  <si>
    <t>Partial thyroidectomy NEC</t>
  </si>
  <si>
    <t>B088</t>
  </si>
  <si>
    <t>Other specified excision of thyroid gland</t>
  </si>
  <si>
    <t>B089</t>
  </si>
  <si>
    <t>Thyroidectomy NEC, Unspecified</t>
  </si>
  <si>
    <t>B091</t>
  </si>
  <si>
    <t>Excision of substernal thyroid tissue</t>
  </si>
  <si>
    <t>B092</t>
  </si>
  <si>
    <t>Excision of sublingual thyroid tissue</t>
  </si>
  <si>
    <t>B098</t>
  </si>
  <si>
    <t>Other specified operations on aberrant thyroid tissue</t>
  </si>
  <si>
    <t>B099</t>
  </si>
  <si>
    <t>Unspecified operations on aberrant thyroid tissue</t>
  </si>
  <si>
    <t>B101</t>
  </si>
  <si>
    <t>Excision of thyroglossal cyst</t>
  </si>
  <si>
    <t>B102</t>
  </si>
  <si>
    <t>Excision of thyroglossal tract</t>
  </si>
  <si>
    <t>B103</t>
  </si>
  <si>
    <t>Biopsy of lesion of thyroglossal tract</t>
  </si>
  <si>
    <t>B104</t>
  </si>
  <si>
    <t>Incision of thyroglossal cyst</t>
  </si>
  <si>
    <t>B108</t>
  </si>
  <si>
    <t>Other specified operations on thyroglossal tissue</t>
  </si>
  <si>
    <t>B109</t>
  </si>
  <si>
    <t>Unspecified operations on thyroglossal tissue</t>
  </si>
  <si>
    <t>B121</t>
  </si>
  <si>
    <t>Excision of lesion of thyroid gland</t>
  </si>
  <si>
    <t>B122</t>
  </si>
  <si>
    <t>Biopsy of lesion of thyroid gland</t>
  </si>
  <si>
    <t>B123</t>
  </si>
  <si>
    <t>Incision of lesion of thyroid gland</t>
  </si>
  <si>
    <t>B124</t>
  </si>
  <si>
    <t>Exploration of thyroid gland</t>
  </si>
  <si>
    <t>B128</t>
  </si>
  <si>
    <t>Other specified other operations on thyroid gland</t>
  </si>
  <si>
    <t>B129</t>
  </si>
  <si>
    <t>Unspecified other operations on thyroid gland</t>
  </si>
  <si>
    <t>B141</t>
  </si>
  <si>
    <t>Global parathyroidectomy and transposition of parathyroid tissue</t>
  </si>
  <si>
    <t>B142</t>
  </si>
  <si>
    <t>Global parathyroidectomy NEC</t>
  </si>
  <si>
    <t>B143</t>
  </si>
  <si>
    <t>Partial parathyroidectomy and transposition of parathyroid tissue</t>
  </si>
  <si>
    <t>B144</t>
  </si>
  <si>
    <t>Partial parathyroidectomy NEC</t>
  </si>
  <si>
    <t>B145</t>
  </si>
  <si>
    <t>Excision of lesion of parathyroid gland</t>
  </si>
  <si>
    <t>B148</t>
  </si>
  <si>
    <t>Other specified excision of parathyroid gland</t>
  </si>
  <si>
    <t>B149</t>
  </si>
  <si>
    <t xml:space="preserve">Parathyroidectomy NEC, unspecified </t>
  </si>
  <si>
    <t>B161</t>
  </si>
  <si>
    <t>Modification of transposed parathyroid gland</t>
  </si>
  <si>
    <t>B162</t>
  </si>
  <si>
    <t>Biopsy of lesion of parathyroid gland</t>
  </si>
  <si>
    <t>B163</t>
  </si>
  <si>
    <t>Exploration of parathyroid gland</t>
  </si>
  <si>
    <t>B164</t>
  </si>
  <si>
    <t>Parathyroid washout</t>
  </si>
  <si>
    <t>B168</t>
  </si>
  <si>
    <t>Other specified other operations on parathyroid gland</t>
  </si>
  <si>
    <t>B169</t>
  </si>
  <si>
    <t>Unspecified other operations on parathyroid gland</t>
  </si>
  <si>
    <t>B171</t>
  </si>
  <si>
    <t>Allotransplantation of thymus gland</t>
  </si>
  <si>
    <t>endocrine</t>
  </si>
  <si>
    <t>SWCIS</t>
  </si>
  <si>
    <t>B178</t>
  </si>
  <si>
    <t>Transplantation of thymus gland, Other specified</t>
  </si>
  <si>
    <t>B179</t>
  </si>
  <si>
    <t>Transplantation of thymus gland, Unspecified</t>
  </si>
  <si>
    <t>B181</t>
  </si>
  <si>
    <t>Transsternal thymectomy</t>
  </si>
  <si>
    <t>B182</t>
  </si>
  <si>
    <t>Transcervical thymectomy</t>
  </si>
  <si>
    <t>B188</t>
  </si>
  <si>
    <t>Other specified excision of thymus gland</t>
  </si>
  <si>
    <t>B189</t>
  </si>
  <si>
    <t>Unspecified excision of thymus gland</t>
  </si>
  <si>
    <t>B201</t>
  </si>
  <si>
    <t>Biopsy of lesion of thymus gland</t>
  </si>
  <si>
    <t>B202</t>
  </si>
  <si>
    <t>Exploration of thymus gland</t>
  </si>
  <si>
    <t>B208</t>
  </si>
  <si>
    <t>Other specified other operations on thymus gland</t>
  </si>
  <si>
    <t>B209</t>
  </si>
  <si>
    <t>Unspecified other operations on thymus gland</t>
  </si>
  <si>
    <t>B221</t>
  </si>
  <si>
    <t>Bilateral adrenalectomy and transposition of adrenal tissue</t>
  </si>
  <si>
    <t>B222</t>
  </si>
  <si>
    <t>Bilateral adrenalectomy NEC</t>
  </si>
  <si>
    <t>B223</t>
  </si>
  <si>
    <t>Unilateral adrenalectomy</t>
  </si>
  <si>
    <t>B224</t>
  </si>
  <si>
    <t>Partial adrenalectomy</t>
  </si>
  <si>
    <t>B228</t>
  </si>
  <si>
    <t>Other specified excision of adrenal gland</t>
  </si>
  <si>
    <t>B229</t>
  </si>
  <si>
    <t>Unspecified excision of adrenal gland</t>
  </si>
  <si>
    <t>B231</t>
  </si>
  <si>
    <t>Excision of lesion of aberrant adrenal tissue</t>
  </si>
  <si>
    <t>B232</t>
  </si>
  <si>
    <t>Exploration of aberrant adrenal tissue</t>
  </si>
  <si>
    <t>B238</t>
  </si>
  <si>
    <t>Other specified operations on aberrant adrenal tissue</t>
  </si>
  <si>
    <t>B239</t>
  </si>
  <si>
    <t>Unspecified operations on aberrant adrenal tissue</t>
  </si>
  <si>
    <t>B251</t>
  </si>
  <si>
    <t>Excision of lesion of adrenal gland</t>
  </si>
  <si>
    <t>B252</t>
  </si>
  <si>
    <t>Biopsy of lesion of adrenal gland NEC</t>
  </si>
  <si>
    <t>B253</t>
  </si>
  <si>
    <t>Embolisation of adrenal gland</t>
  </si>
  <si>
    <t>B254</t>
  </si>
  <si>
    <t>Exploration of adrenal gland</t>
  </si>
  <si>
    <t>B258</t>
  </si>
  <si>
    <t>Other specified other operations on adrenal gland</t>
  </si>
  <si>
    <t>B259</t>
  </si>
  <si>
    <t>Unspecified other operations on adrenal gland</t>
  </si>
  <si>
    <t>B271</t>
  </si>
  <si>
    <t>Total mastectomy and excision of both pectoral muscles and part of chest wall</t>
  </si>
  <si>
    <t>breast</t>
  </si>
  <si>
    <t>WMCIU</t>
  </si>
  <si>
    <t>B272</t>
  </si>
  <si>
    <t>Total mastectomy and excision of both pectoral muscles NEC</t>
  </si>
  <si>
    <t>B273</t>
  </si>
  <si>
    <t xml:space="preserve">Total mastectomy and excision of pectoralis minor muscle
</t>
  </si>
  <si>
    <t>B274</t>
  </si>
  <si>
    <r>
      <t xml:space="preserve">Total mastectomy NEC.
</t>
    </r>
    <r>
      <rPr>
        <i/>
        <sz val="10"/>
        <rFont val="Calibri"/>
        <family val="2"/>
        <scheme val="minor"/>
      </rPr>
      <t>Includes : simple mastectomy.</t>
    </r>
  </si>
  <si>
    <t>B275</t>
  </si>
  <si>
    <t>Subcutaneous mastectomy</t>
  </si>
  <si>
    <t>B276</t>
  </si>
  <si>
    <t>Skin sparing mastectomy</t>
  </si>
  <si>
    <t>B278</t>
  </si>
  <si>
    <t>Total excision of breast other specified.</t>
  </si>
  <si>
    <t>B279</t>
  </si>
  <si>
    <t>Unspecified, Mastectomy NEC.</t>
  </si>
  <si>
    <t>B281</t>
  </si>
  <si>
    <t>Quadrantectomy of breast</t>
  </si>
  <si>
    <t>B282</t>
  </si>
  <si>
    <r>
      <t xml:space="preserve">Partial excision of breast,  
</t>
    </r>
    <r>
      <rPr>
        <i/>
        <sz val="10"/>
        <rFont val="Calibri"/>
        <family val="2"/>
        <scheme val="minor"/>
      </rPr>
      <t>Includes : wedge excision of breast NEC.
Wide excision of breast NEC</t>
    </r>
  </si>
  <si>
    <t>B283</t>
  </si>
  <si>
    <r>
      <t xml:space="preserve">Excision of lesion of breast
</t>
    </r>
    <r>
      <rPr>
        <i/>
        <sz val="10"/>
        <rFont val="Calibri"/>
        <family val="2"/>
        <scheme val="minor"/>
      </rPr>
      <t>Includes : lumpectomy of breast</t>
    </r>
  </si>
  <si>
    <t>B284</t>
  </si>
  <si>
    <t>Re-excision of breast margins</t>
  </si>
  <si>
    <t>B285</t>
  </si>
  <si>
    <r>
      <t xml:space="preserve">Wire guided partial excision of breast
</t>
    </r>
    <r>
      <rPr>
        <i/>
        <sz val="10"/>
        <rFont val="Calibri"/>
        <family val="2"/>
        <scheme val="minor"/>
      </rPr>
      <t>Includes: wire guided wedge excision of breast
Wire guided wide excision of breast</t>
    </r>
  </si>
  <si>
    <t>B286</t>
  </si>
  <si>
    <t>Excision of accessory breast tissue</t>
  </si>
  <si>
    <t>B287</t>
  </si>
  <si>
    <t>Wire guided excision of lesion of breast</t>
  </si>
  <si>
    <t>B288</t>
  </si>
  <si>
    <t>Other specified other excision of breast</t>
  </si>
  <si>
    <t>B289</t>
  </si>
  <si>
    <t>Unspecified other excision of breast</t>
  </si>
  <si>
    <t>B291</t>
  </si>
  <si>
    <t>Reconstruction of breast using myocutaneous flap of latissimus dorsi muscle</t>
  </si>
  <si>
    <t>B292</t>
  </si>
  <si>
    <t>Reconstruction of breast using local flap of skin NEC</t>
  </si>
  <si>
    <t>B293</t>
  </si>
  <si>
    <t>Reconstruction of breast using flap of skin of abdomen NEC</t>
  </si>
  <si>
    <t>B294</t>
  </si>
  <si>
    <t>Reconstruction of breast using distant flap of skin NEC</t>
  </si>
  <si>
    <t>B295</t>
  </si>
  <si>
    <t>Revision of reconstruction of breast</t>
  </si>
  <si>
    <t>B298</t>
  </si>
  <si>
    <t>Other specified reconstruction of breast</t>
  </si>
  <si>
    <t>B299</t>
  </si>
  <si>
    <t>Unspecified reconstruction of breast</t>
  </si>
  <si>
    <t>B301</t>
  </si>
  <si>
    <t>Insertion of prosthesis for breast</t>
  </si>
  <si>
    <t>B302</t>
  </si>
  <si>
    <t>Revision of prosthesis for breast</t>
  </si>
  <si>
    <t>B303</t>
  </si>
  <si>
    <t>Removal of prosthesis for breast</t>
  </si>
  <si>
    <t>B304</t>
  </si>
  <si>
    <t>Renewal of prosthesis for breast</t>
  </si>
  <si>
    <t>B308</t>
  </si>
  <si>
    <t>Other specified prosthesis for breast</t>
  </si>
  <si>
    <t>B309</t>
  </si>
  <si>
    <t>Unspecified prosthesis for breast</t>
  </si>
  <si>
    <t>B311</t>
  </si>
  <si>
    <t>Reduction mammoplasty</t>
  </si>
  <si>
    <t>B312</t>
  </si>
  <si>
    <t>Augmentation mammoplasty</t>
  </si>
  <si>
    <t>B313</t>
  </si>
  <si>
    <t>Mastopexy</t>
  </si>
  <si>
    <t>B314</t>
  </si>
  <si>
    <t>Revision of mammoplasty</t>
  </si>
  <si>
    <t>B318</t>
  </si>
  <si>
    <t>Other specified other plastic operations on breast</t>
  </si>
  <si>
    <t>B319</t>
  </si>
  <si>
    <t>Unspecified other plastic operations on breast</t>
  </si>
  <si>
    <t>B321</t>
  </si>
  <si>
    <r>
      <t xml:space="preserve">Percutaneous biopsy of lesion of breast
</t>
    </r>
    <r>
      <rPr>
        <i/>
        <sz val="10"/>
        <color indexed="8"/>
        <rFont val="Calibri"/>
        <family val="2"/>
        <scheme val="minor"/>
      </rPr>
      <t>Includes : Percutaneous biopsy of breast</t>
    </r>
  </si>
  <si>
    <t>B322</t>
  </si>
  <si>
    <t>Biopsy of lesion of breast NEC</t>
  </si>
  <si>
    <t>B323</t>
  </si>
  <si>
    <t>Wire-guided biopsy of lesion of breast</t>
  </si>
  <si>
    <t>B328</t>
  </si>
  <si>
    <t>other specified biopsy of breast</t>
  </si>
  <si>
    <t>B329</t>
  </si>
  <si>
    <t>Unspecified biopsy of breast</t>
  </si>
  <si>
    <t>B331</t>
  </si>
  <si>
    <t>Drainage of lesion of breast</t>
  </si>
  <si>
    <t>B332</t>
  </si>
  <si>
    <t>Capsulotomy of breast</t>
  </si>
  <si>
    <t>B333</t>
  </si>
  <si>
    <t>Exploration of breast</t>
  </si>
  <si>
    <t>B338</t>
  </si>
  <si>
    <t>Other specified incision of breast</t>
  </si>
  <si>
    <t>B339</t>
  </si>
  <si>
    <t>Unspecified incision of breast</t>
  </si>
  <si>
    <t>B341</t>
  </si>
  <si>
    <t>Subareolar excision of mammary duct</t>
  </si>
  <si>
    <t>B342</t>
  </si>
  <si>
    <t>Excision of mammary duct NEC</t>
  </si>
  <si>
    <t>B343</t>
  </si>
  <si>
    <t>Excision of lesion of mammary duct</t>
  </si>
  <si>
    <t>B344</t>
  </si>
  <si>
    <t>Microdochotomy</t>
  </si>
  <si>
    <t>B345</t>
  </si>
  <si>
    <t>Exploration of mammary duct NEC</t>
  </si>
  <si>
    <t>B348</t>
  </si>
  <si>
    <t>Other specified operations on duct of breast</t>
  </si>
  <si>
    <t>B349</t>
  </si>
  <si>
    <t>Unspecified operations on duct of breast</t>
  </si>
  <si>
    <t>B351</t>
  </si>
  <si>
    <t>Transposition of nipple</t>
  </si>
  <si>
    <t>B352</t>
  </si>
  <si>
    <t>Excision of nipple</t>
  </si>
  <si>
    <t>B353</t>
  </si>
  <si>
    <t>Extirpation of lesion of nipple.</t>
  </si>
  <si>
    <t>B354</t>
  </si>
  <si>
    <t>Plastic operations on nipple</t>
  </si>
  <si>
    <t>B355</t>
  </si>
  <si>
    <t>Biopsy of lesion of nipple
Includes : Biopsy  of nipple</t>
  </si>
  <si>
    <t>B356</t>
  </si>
  <si>
    <t>Eversion of nipple</t>
  </si>
  <si>
    <t>B358</t>
  </si>
  <si>
    <t>Other specified operations on nipple</t>
  </si>
  <si>
    <t>B359</t>
  </si>
  <si>
    <t>Unspecified operations on nipple</t>
  </si>
  <si>
    <t>B361</t>
  </si>
  <si>
    <t>Reconstruction of nipple</t>
  </si>
  <si>
    <t>B362</t>
  </si>
  <si>
    <t>Nipple sharing using other tissue</t>
  </si>
  <si>
    <t>B363</t>
  </si>
  <si>
    <t>Nipple sharing NEC</t>
  </si>
  <si>
    <t>B364</t>
  </si>
  <si>
    <t>Tattooing of nipple</t>
  </si>
  <si>
    <t>B368</t>
  </si>
  <si>
    <t>Other specified reconstruction of nipple and areola</t>
  </si>
  <si>
    <t>B369</t>
  </si>
  <si>
    <t>Unspecified reconstruction of nipple and areola</t>
  </si>
  <si>
    <t>B371</t>
  </si>
  <si>
    <t>Aspiration of lesion of breast
Includes : Aspiration of breast</t>
  </si>
  <si>
    <t>B372</t>
  </si>
  <si>
    <t>Injection into breast</t>
  </si>
  <si>
    <t>B373</t>
  </si>
  <si>
    <t>Extraction of milk from breast</t>
  </si>
  <si>
    <t>B374</t>
  </si>
  <si>
    <t>Capsulectomy of breast</t>
  </si>
  <si>
    <t>B375</t>
  </si>
  <si>
    <t>Lipofilling of breast</t>
  </si>
  <si>
    <t>B378</t>
  </si>
  <si>
    <t>Other specified other operations on breast</t>
  </si>
  <si>
    <t>B379</t>
  </si>
  <si>
    <t>Unspecified other operations on breast</t>
  </si>
  <si>
    <t>B381</t>
  </si>
  <si>
    <t>Reconstruction of breast using free superior gluteal artery perforator flap</t>
  </si>
  <si>
    <t>B382</t>
  </si>
  <si>
    <t>Reconstruction of breast using free inferior gluteal artery perforator flap</t>
  </si>
  <si>
    <t>B388</t>
  </si>
  <si>
    <t>Other specified reconstruction of breast using flap of skin of buttock</t>
  </si>
  <si>
    <t>B389</t>
  </si>
  <si>
    <t>Unspecified reconstruction of breast using flap of skin of buttock</t>
  </si>
  <si>
    <t>B391</t>
  </si>
  <si>
    <t>Reconstruction of breast using free transverse rectus abdominis myocutaneous (TRAM) flap</t>
  </si>
  <si>
    <t>B392</t>
  </si>
  <si>
    <t>Reconstruction of breast using pedicled transverse rectus abdominis myocutaneous (TRAM) flap</t>
  </si>
  <si>
    <t>B393</t>
  </si>
  <si>
    <t>Reconstruction of breast using free deep inferior epigastric perforator (DIEP)flap</t>
  </si>
  <si>
    <t>B394</t>
  </si>
  <si>
    <t>Reconstruction of breast using pedicled omental flap</t>
  </si>
  <si>
    <t>B395</t>
  </si>
  <si>
    <t>Reconstruction of breast using free omental flap</t>
  </si>
  <si>
    <t>B398</t>
  </si>
  <si>
    <t>Other specified reconstruction of breast using transverse rectus abdominis myocutaneous (TRAM)</t>
  </si>
  <si>
    <t>B399</t>
  </si>
  <si>
    <t>Unspecified reconstruction of breast using transverse rectus abdominis myocutaneous (TRAM)</t>
  </si>
  <si>
    <t>B401</t>
  </si>
  <si>
    <t>Interstitial laser destruction of lesion of breast</t>
  </si>
  <si>
    <t>B408</t>
  </si>
  <si>
    <t>Other specified, Destruction of lesion of breast</t>
  </si>
  <si>
    <t xml:space="preserve">B409 </t>
  </si>
  <si>
    <t>Unspecified, Destruction of lesion of breast</t>
  </si>
  <si>
    <t>C011</t>
  </si>
  <si>
    <t>Exenteration of orbit</t>
  </si>
  <si>
    <t xml:space="preserve">eye </t>
  </si>
  <si>
    <t>C012</t>
  </si>
  <si>
    <t>Enucleation of eye</t>
  </si>
  <si>
    <t>C013</t>
  </si>
  <si>
    <t>Evisceration of eye</t>
  </si>
  <si>
    <t>C018</t>
  </si>
  <si>
    <t>Other specified excision of eye</t>
  </si>
  <si>
    <t>C019</t>
  </si>
  <si>
    <t>Unspecified excision of eye</t>
  </si>
  <si>
    <t>C021</t>
  </si>
  <si>
    <t>Excision of lesion of orbit</t>
  </si>
  <si>
    <t>C022</t>
  </si>
  <si>
    <t>Destruction of lesion of orbit</t>
  </si>
  <si>
    <t>C028</t>
  </si>
  <si>
    <t>Other specified extirpation of lesion of orbit</t>
  </si>
  <si>
    <t>C029</t>
  </si>
  <si>
    <t>Unspecified extirpation of lesion of orbit</t>
  </si>
  <si>
    <t>C031</t>
  </si>
  <si>
    <t>Insertion of prosthetic replacement for orbit</t>
  </si>
  <si>
    <t>C032</t>
  </si>
  <si>
    <t>Insertion of prosthetic replacement for eyeball</t>
  </si>
  <si>
    <t>C038</t>
  </si>
  <si>
    <t>Other specified insertion of prosthesis of eye</t>
  </si>
  <si>
    <t>C039</t>
  </si>
  <si>
    <t>Unspecified insertion of prosthesis of eye</t>
  </si>
  <si>
    <t>C041</t>
  </si>
  <si>
    <t>Revision of prosthetic replacement for orbit</t>
  </si>
  <si>
    <t>C042</t>
  </si>
  <si>
    <t>Revision of prosthetic replacement for eyeball</t>
  </si>
  <si>
    <t>C043</t>
  </si>
  <si>
    <t>Removal of prosthetic replacement for orbit</t>
  </si>
  <si>
    <t>C044</t>
  </si>
  <si>
    <t>Removal of prosthetic replacement for eyeball</t>
  </si>
  <si>
    <t>C048</t>
  </si>
  <si>
    <t>Other specified attention to prosthesis of eye</t>
  </si>
  <si>
    <t>C049</t>
  </si>
  <si>
    <t>Unspecified attention to prosthesis of eye</t>
  </si>
  <si>
    <t>C051</t>
  </si>
  <si>
    <t>Reconstruction of cavity of orbit</t>
  </si>
  <si>
    <t>C052</t>
  </si>
  <si>
    <t>Plastic repair of cavity of orbit</t>
  </si>
  <si>
    <t>C053</t>
  </si>
  <si>
    <t>Enlargement of cavity of orbit</t>
  </si>
  <si>
    <t>C058</t>
  </si>
  <si>
    <t>Other specified plastic repair of orbit</t>
  </si>
  <si>
    <t>C059</t>
  </si>
  <si>
    <t>Unspecified plastic repair of orbit</t>
  </si>
  <si>
    <t>C061</t>
  </si>
  <si>
    <t>Biopsy of lesion of orbit</t>
  </si>
  <si>
    <t>C062</t>
  </si>
  <si>
    <t>Drainage of orbit</t>
  </si>
  <si>
    <t>C063</t>
  </si>
  <si>
    <t>Decompression of orbit</t>
  </si>
  <si>
    <t>C064</t>
  </si>
  <si>
    <t>Removal of foreign body from orbit</t>
  </si>
  <si>
    <t>C065</t>
  </si>
  <si>
    <t>Exploration of orbit</t>
  </si>
  <si>
    <t>C068</t>
  </si>
  <si>
    <t>Other specified incision of orbit</t>
  </si>
  <si>
    <t>C069</t>
  </si>
  <si>
    <t>Unspecified incision of orbit</t>
  </si>
  <si>
    <t>C081</t>
  </si>
  <si>
    <t>Transposition of ligament of orbit</t>
  </si>
  <si>
    <t>C082</t>
  </si>
  <si>
    <t>Open reduction of fracture of orbit</t>
  </si>
  <si>
    <t>C083</t>
  </si>
  <si>
    <t>Removal of fixation from fracture of orbit</t>
  </si>
  <si>
    <t>C084</t>
  </si>
  <si>
    <t>Retrobulbar injection into orbit</t>
  </si>
  <si>
    <t>C085</t>
  </si>
  <si>
    <t>Internal fixation of fracture of orbit</t>
  </si>
  <si>
    <t>C088</t>
  </si>
  <si>
    <t>Other specified other operations on orbit</t>
  </si>
  <si>
    <t>C089</t>
  </si>
  <si>
    <t>Unspecified other operations on orbit</t>
  </si>
  <si>
    <t>C091</t>
  </si>
  <si>
    <t>Replacement of lateral canthal tendon using tarsal strip</t>
  </si>
  <si>
    <t>C092</t>
  </si>
  <si>
    <t>Replacement of lateral canthal tendon using periosteal strip</t>
  </si>
  <si>
    <t>C093</t>
  </si>
  <si>
    <t>Replacement of medial canthal tendon using periosteal strip</t>
  </si>
  <si>
    <t>C098</t>
  </si>
  <si>
    <t>Other specified replacement of canthal tendon</t>
  </si>
  <si>
    <t>C099</t>
  </si>
  <si>
    <t>Unspecified replacement of canthal tendon</t>
  </si>
  <si>
    <t>C101</t>
  </si>
  <si>
    <t>Excision of lesion of eyebrow</t>
  </si>
  <si>
    <t>skin</t>
  </si>
  <si>
    <t>C102</t>
  </si>
  <si>
    <t>Hair bearing flap to eyebrow</t>
  </si>
  <si>
    <t>C103</t>
  </si>
  <si>
    <t>Hair bearing graft to eyebrow</t>
  </si>
  <si>
    <t>C104</t>
  </si>
  <si>
    <t>Suture of eyebrow</t>
  </si>
  <si>
    <t>C105</t>
  </si>
  <si>
    <t>Incision of lesion of eyebrow</t>
  </si>
  <si>
    <t>C106</t>
  </si>
  <si>
    <t>Biopsy of lesion of eyebrow</t>
  </si>
  <si>
    <t>C108</t>
  </si>
  <si>
    <t>Other specified operations on eyebrow</t>
  </si>
  <si>
    <t>C109</t>
  </si>
  <si>
    <t>Unspecified operations on eyebrow</t>
  </si>
  <si>
    <t>C111</t>
  </si>
  <si>
    <t>Excision of lesion of canthus</t>
  </si>
  <si>
    <t>C112</t>
  </si>
  <si>
    <t>Destruction of lesion of canthus</t>
  </si>
  <si>
    <t>C113</t>
  </si>
  <si>
    <t>Correction of epicanthus</t>
  </si>
  <si>
    <t>C114</t>
  </si>
  <si>
    <t>Correction of telecanthus</t>
  </si>
  <si>
    <t>C115</t>
  </si>
  <si>
    <t>Graft of skin to canthus</t>
  </si>
  <si>
    <t>C116</t>
  </si>
  <si>
    <t>Canthotomy</t>
  </si>
  <si>
    <t>C117</t>
  </si>
  <si>
    <t>Biopsy of lesion of canthus</t>
  </si>
  <si>
    <t>C118</t>
  </si>
  <si>
    <t>Other specified operations on canthus</t>
  </si>
  <si>
    <t>C119</t>
  </si>
  <si>
    <t>Unspecified operations on canthus</t>
  </si>
  <si>
    <t>C121</t>
  </si>
  <si>
    <t>Excision of lesion of eyelid NEC</t>
  </si>
  <si>
    <t>C122</t>
  </si>
  <si>
    <t>Cauterisation of lesion of eyelid</t>
  </si>
  <si>
    <t>C123</t>
  </si>
  <si>
    <t>Cryotherapy to lesion of eyelid</t>
  </si>
  <si>
    <t>C124</t>
  </si>
  <si>
    <t>Curettage of lesion of eyelid</t>
  </si>
  <si>
    <t>C125</t>
  </si>
  <si>
    <t>Destruction of lesion of eyelid NEC</t>
  </si>
  <si>
    <t>C126</t>
  </si>
  <si>
    <t>Wedge excision of lesion of eyelid</t>
  </si>
  <si>
    <t>C128</t>
  </si>
  <si>
    <t>Other specified extirpation of lesion of eyelid</t>
  </si>
  <si>
    <t>C129</t>
  </si>
  <si>
    <t>Unspecified extirpation of lesion of eyelid</t>
  </si>
  <si>
    <t>C131</t>
  </si>
  <si>
    <t>Blepharoplasty of both eyelids</t>
  </si>
  <si>
    <t>C132</t>
  </si>
  <si>
    <t>Blepharoplasty of upper eyelid</t>
  </si>
  <si>
    <t>C133</t>
  </si>
  <si>
    <t>Blepharoplasty of lower eyelid</t>
  </si>
  <si>
    <t>C134</t>
  </si>
  <si>
    <t>Blepharoplasty NEC</t>
  </si>
  <si>
    <t>C138</t>
  </si>
  <si>
    <t>Other specified excision of redundant skin of eyelid</t>
  </si>
  <si>
    <t>C139</t>
  </si>
  <si>
    <t>Unspecified excision of redundant skin of eyelid</t>
  </si>
  <si>
    <t>C141</t>
  </si>
  <si>
    <t>Flap of skin to eyelid</t>
  </si>
  <si>
    <t>C142</t>
  </si>
  <si>
    <t>Graft of skin to eyelid</t>
  </si>
  <si>
    <t>C143</t>
  </si>
  <si>
    <t>Graft of cartilage to eyelid</t>
  </si>
  <si>
    <t>C144</t>
  </si>
  <si>
    <t>Graft of skin and fat to eyelid</t>
  </si>
  <si>
    <t>C145</t>
  </si>
  <si>
    <t>Graft of fascia to eyelid</t>
  </si>
  <si>
    <t>C148</t>
  </si>
  <si>
    <t>Other specified reconstruction of eyelid</t>
  </si>
  <si>
    <t>C149</t>
  </si>
  <si>
    <t>Unspecified reconstruction of eyelid</t>
  </si>
  <si>
    <t>C151</t>
  </si>
  <si>
    <t>Correction of ectropion NEC</t>
  </si>
  <si>
    <t>C152</t>
  </si>
  <si>
    <t>Correction of entropion NEC</t>
  </si>
  <si>
    <t>C153</t>
  </si>
  <si>
    <t>Correction of trichiasis</t>
  </si>
  <si>
    <t>C154</t>
  </si>
  <si>
    <t>Correction of cicatrical ectropion</t>
  </si>
  <si>
    <t>C155</t>
  </si>
  <si>
    <t>Correction of cicatrical entropion</t>
  </si>
  <si>
    <t>C158</t>
  </si>
  <si>
    <t>Other specified correction of deformity of eyelid</t>
  </si>
  <si>
    <t>C159</t>
  </si>
  <si>
    <t>Unspecified correction of deformity of eyelid</t>
  </si>
  <si>
    <t>C161</t>
  </si>
  <si>
    <t>Central tarsorrhaphy</t>
  </si>
  <si>
    <t>C162</t>
  </si>
  <si>
    <t>Lateral tarsorrhaphy</t>
  </si>
  <si>
    <t>C163</t>
  </si>
  <si>
    <t>Medial tarsorrhaphy</t>
  </si>
  <si>
    <t>C164</t>
  </si>
  <si>
    <t>Tarsorrhaphy NEC</t>
  </si>
  <si>
    <t>C165</t>
  </si>
  <si>
    <t>Revision of tarsorrhaphy</t>
  </si>
  <si>
    <t>C168</t>
  </si>
  <si>
    <t>Other specified other plastic repair of eyelid</t>
  </si>
  <si>
    <t>C169</t>
  </si>
  <si>
    <t>Unspecified other plastic repair of eyelid</t>
  </si>
  <si>
    <t>C171</t>
  </si>
  <si>
    <t>Suture of eyelid</t>
  </si>
  <si>
    <t>C178</t>
  </si>
  <si>
    <t>Other specified other repair of eyelid</t>
  </si>
  <si>
    <t>C179</t>
  </si>
  <si>
    <t>Unspecified other repair of eyelid</t>
  </si>
  <si>
    <t>Correction of ptosis of eyelid using levator muscle technique</t>
  </si>
  <si>
    <t>C182</t>
  </si>
  <si>
    <t>Correction of ptosis of eyelid using frontalis muscle technique</t>
  </si>
  <si>
    <t>C183</t>
  </si>
  <si>
    <t>Correction of ptosis of eyelid using sling of fascia</t>
  </si>
  <si>
    <t>C184</t>
  </si>
  <si>
    <t>Correction of ptosis of eyelid using superior rectus muscle technique</t>
  </si>
  <si>
    <t>C185</t>
  </si>
  <si>
    <t>Tarsomullerectomy</t>
  </si>
  <si>
    <t>C186</t>
  </si>
  <si>
    <t>Correction of ptosis of eyelid using aponeurosis technique</t>
  </si>
  <si>
    <t>C188</t>
  </si>
  <si>
    <t>Other specified correction of ptosis of eyelid</t>
  </si>
  <si>
    <t>C189</t>
  </si>
  <si>
    <t>Unspecified correction of ptosis of eyelid</t>
  </si>
  <si>
    <t>C191</t>
  </si>
  <si>
    <t>Drainage of lesion of eyelid</t>
  </si>
  <si>
    <t>C198</t>
  </si>
  <si>
    <t>Other specified incision of eyelid</t>
  </si>
  <si>
    <t>C199</t>
  </si>
  <si>
    <t>Unspecified incision of eyelid</t>
  </si>
  <si>
    <t>C201</t>
  </si>
  <si>
    <t>Complete protective suture of eyelid</t>
  </si>
  <si>
    <t>C202</t>
  </si>
  <si>
    <t>Central protective suture of eyelid</t>
  </si>
  <si>
    <t>C203</t>
  </si>
  <si>
    <t>Lateral protective suture of eyelid</t>
  </si>
  <si>
    <t>C204</t>
  </si>
  <si>
    <t>Medial protective suture of eyelid</t>
  </si>
  <si>
    <t>C205</t>
  </si>
  <si>
    <t>Removal of protective suture from eyelid</t>
  </si>
  <si>
    <t>C208</t>
  </si>
  <si>
    <t>Other specified protective suture of eyelid</t>
  </si>
  <si>
    <t>C209</t>
  </si>
  <si>
    <t>Unspecified protective suture of eyelid</t>
  </si>
  <si>
    <t>Avulsion of nerve of eyelid</t>
  </si>
  <si>
    <t>C222</t>
  </si>
  <si>
    <t>Biopsy of lesion of eyelid</t>
  </si>
  <si>
    <t>C223</t>
  </si>
  <si>
    <t>Removal of foreign body from eyelid</t>
  </si>
  <si>
    <t>C224</t>
  </si>
  <si>
    <t>Injection into eyelid</t>
  </si>
  <si>
    <t>C225</t>
  </si>
  <si>
    <t>Exploration of eyelid</t>
  </si>
  <si>
    <t>C226</t>
  </si>
  <si>
    <t>Epilation of eyelash</t>
  </si>
  <si>
    <t>C227</t>
  </si>
  <si>
    <t>Denervation of nerve of eyelid</t>
  </si>
  <si>
    <t>C228</t>
  </si>
  <si>
    <t>Other specified other operations on eyelid</t>
  </si>
  <si>
    <t>C229</t>
  </si>
  <si>
    <t>Unspecified other operations on eyelid</t>
  </si>
  <si>
    <t>Excision of lacrimal gland</t>
  </si>
  <si>
    <t>C242</t>
  </si>
  <si>
    <t>Radiotherapy to lacrimal gland</t>
  </si>
  <si>
    <t>C243</t>
  </si>
  <si>
    <t>Destruction of lacrimal gland NEC</t>
  </si>
  <si>
    <t>C244</t>
  </si>
  <si>
    <t>Biopsy of lesion of lacrimal gland</t>
  </si>
  <si>
    <t>C245</t>
  </si>
  <si>
    <t>Incision of lacrimal gland</t>
  </si>
  <si>
    <t>C248</t>
  </si>
  <si>
    <t>Other specified operations on lacrimal gland</t>
  </si>
  <si>
    <t>C249</t>
  </si>
  <si>
    <t>Unspecified operations on lacrimal gland</t>
  </si>
  <si>
    <t>C251</t>
  </si>
  <si>
    <t>Canaliculodacryocystorhinostomy</t>
  </si>
  <si>
    <t>C252</t>
  </si>
  <si>
    <t>Conjunctivodacryocystorhinostomy</t>
  </si>
  <si>
    <t>C253</t>
  </si>
  <si>
    <t>Dacryocystorhinostomy and insertion of tube HFQ</t>
  </si>
  <si>
    <t>C254</t>
  </si>
  <si>
    <t>Dacryocystorhinostomy NEC</t>
  </si>
  <si>
    <t>C255</t>
  </si>
  <si>
    <t>Revision of anastomosis between lacrimal apparatus and nose</t>
  </si>
  <si>
    <t>C258</t>
  </si>
  <si>
    <t>Other specified connection between lacrimal apparatus and nose</t>
  </si>
  <si>
    <t>C259</t>
  </si>
  <si>
    <t>Unspecified connection between lacrimal apparatus and nose</t>
  </si>
  <si>
    <t>C261</t>
  </si>
  <si>
    <t>Excision of lacrimal sac</t>
  </si>
  <si>
    <t>C262</t>
  </si>
  <si>
    <t>Destruction of lesion of lacrimal sac</t>
  </si>
  <si>
    <t>C263</t>
  </si>
  <si>
    <t>Biopsy of lesion of lacrimal sac</t>
  </si>
  <si>
    <t>C264</t>
  </si>
  <si>
    <t>Incision of lacrimal sac</t>
  </si>
  <si>
    <t>C268</t>
  </si>
  <si>
    <t>Other specified other operations on lacrimal sac</t>
  </si>
  <si>
    <t>C269</t>
  </si>
  <si>
    <t>Unspecified other operations on lacrimal sac</t>
  </si>
  <si>
    <t>C271</t>
  </si>
  <si>
    <t>Drainage of nasolacrimal duct</t>
  </si>
  <si>
    <t>C272</t>
  </si>
  <si>
    <t>Dilation of nasolacrimal duct</t>
  </si>
  <si>
    <t>C273</t>
  </si>
  <si>
    <t>Irrigation of nasolacrimal duct</t>
  </si>
  <si>
    <t>C274</t>
  </si>
  <si>
    <t>Removal of tube from nasolacrimal duct</t>
  </si>
  <si>
    <t>C275</t>
  </si>
  <si>
    <t>Probing of nasolacrimal duct NEC</t>
  </si>
  <si>
    <t>C278</t>
  </si>
  <si>
    <t>Other specified operations on nasolacrimal duct</t>
  </si>
  <si>
    <t>C279</t>
  </si>
  <si>
    <t>Unsped operations on nasolacrimal duct</t>
  </si>
  <si>
    <t>C291</t>
  </si>
  <si>
    <t>Repair of canaliculus</t>
  </si>
  <si>
    <t>C292</t>
  </si>
  <si>
    <t>Enlargement of lacrimal punctum</t>
  </si>
  <si>
    <t>C293</t>
  </si>
  <si>
    <t>Occlusion of lacrimal punctum</t>
  </si>
  <si>
    <t>C294</t>
  </si>
  <si>
    <t>Marsupialisation of canaliculus</t>
  </si>
  <si>
    <t>C295</t>
  </si>
  <si>
    <t>Canaliculotomy</t>
  </si>
  <si>
    <t>C298</t>
  </si>
  <si>
    <t>Other specified other operations on lacrimal apparatus</t>
  </si>
  <si>
    <t>C299</t>
  </si>
  <si>
    <t>Unspecified other operations on lacrimal apparatus</t>
  </si>
  <si>
    <t>C311</t>
  </si>
  <si>
    <t>Recession of medial rectus muscle and resection of lateral rectus muscle of eye</t>
  </si>
  <si>
    <t>C312</t>
  </si>
  <si>
    <t>Bilateral recession of medial recti muscles of eyes</t>
  </si>
  <si>
    <t>C313</t>
  </si>
  <si>
    <t>Bilateral resection of medial recti muscles of eyes</t>
  </si>
  <si>
    <t>C314</t>
  </si>
  <si>
    <t>Bilateral recession of lateral recti muscles of eyes</t>
  </si>
  <si>
    <t>C315</t>
  </si>
  <si>
    <t>Bilateral resection of lateral recti muscles of eyes</t>
  </si>
  <si>
    <t>C316</t>
  </si>
  <si>
    <t>Recession of lateral rectus muscle and resection of medial rectus muscle of eye</t>
  </si>
  <si>
    <t>C318</t>
  </si>
  <si>
    <t>Other specified combined operations on muscles of eye</t>
  </si>
  <si>
    <t>C319</t>
  </si>
  <si>
    <t>Unspecified combined operations on muscles of eye</t>
  </si>
  <si>
    <t>C321</t>
  </si>
  <si>
    <t>Recession of medial rectus muscle of eye NEC</t>
  </si>
  <si>
    <t>C322</t>
  </si>
  <si>
    <t>Recession of lateral rectus muscle of eye NEC</t>
  </si>
  <si>
    <t>C323</t>
  </si>
  <si>
    <t>Recession of superior rectus muscle of eye</t>
  </si>
  <si>
    <t>C324</t>
  </si>
  <si>
    <t>Recession of inferior rectus muscle of eye</t>
  </si>
  <si>
    <t>C325</t>
  </si>
  <si>
    <t>Recession of superior oblique muscle of eye</t>
  </si>
  <si>
    <t>C326</t>
  </si>
  <si>
    <t>Recession of inferior oblique muscle of eye</t>
  </si>
  <si>
    <t>C327</t>
  </si>
  <si>
    <t>Recession of combinations of muscles of eye</t>
  </si>
  <si>
    <t>C328</t>
  </si>
  <si>
    <t>Other specified recession of muscle of eye</t>
  </si>
  <si>
    <t>C329</t>
  </si>
  <si>
    <t>Unspecified recession of muscle of eye</t>
  </si>
  <si>
    <t>C331</t>
  </si>
  <si>
    <t>Resection of medial rectus muscle of eye NEC</t>
  </si>
  <si>
    <t>C332</t>
  </si>
  <si>
    <t>Resection of lateral rectus muscle of eye NEC</t>
  </si>
  <si>
    <t>C333</t>
  </si>
  <si>
    <t>Resection of superior rectus muscle of eye</t>
  </si>
  <si>
    <t>C334</t>
  </si>
  <si>
    <t>Resection of inferior rectus muscle of eye</t>
  </si>
  <si>
    <t>C335</t>
  </si>
  <si>
    <t>Resection of superior oblique muscle of eye</t>
  </si>
  <si>
    <t>C336</t>
  </si>
  <si>
    <t>Resection of inferior oblique muscle of eye</t>
  </si>
  <si>
    <t>C337</t>
  </si>
  <si>
    <t>Resection of combinations of muscles of eye</t>
  </si>
  <si>
    <t>C338</t>
  </si>
  <si>
    <t>Other specified resection of muscle of eye</t>
  </si>
  <si>
    <t>C339</t>
  </si>
  <si>
    <t>Unspecified resection of muscle of eye</t>
  </si>
  <si>
    <t>C341</t>
  </si>
  <si>
    <t>Tenotomy of medial rectus muscle of eye</t>
  </si>
  <si>
    <t>C342</t>
  </si>
  <si>
    <t>Tenotomy of lateral rectus muscle of eye</t>
  </si>
  <si>
    <t>C343</t>
  </si>
  <si>
    <t>Tenotomy of superior rectus muscle of eye</t>
  </si>
  <si>
    <t>C344</t>
  </si>
  <si>
    <t>Tenotomy of inferior rectus muscle of eye</t>
  </si>
  <si>
    <t>C345</t>
  </si>
  <si>
    <t>Tenotomy of superior oblique muscle of eye</t>
  </si>
  <si>
    <t>C346</t>
  </si>
  <si>
    <t>Tenotomy of inferior oblique muscle of eye</t>
  </si>
  <si>
    <t>C347</t>
  </si>
  <si>
    <t>Tenotomy of combinations of muscles of eye</t>
  </si>
  <si>
    <t>C348</t>
  </si>
  <si>
    <t>Other specified partial division of tendon of muscle of eye</t>
  </si>
  <si>
    <t>C349</t>
  </si>
  <si>
    <t>Unspecified partial division of tendon of muscle of eye</t>
  </si>
  <si>
    <t>C351</t>
  </si>
  <si>
    <t>Transposition of muscle of eye NEC</t>
  </si>
  <si>
    <t>C352</t>
  </si>
  <si>
    <t>Lengthening of muscle of eye by muscle slide</t>
  </si>
  <si>
    <t>C353</t>
  </si>
  <si>
    <t>Insertion of adjustable suture into muscle of eye</t>
  </si>
  <si>
    <t>C358</t>
  </si>
  <si>
    <t>Other specified other adjustment to muscle of eye</t>
  </si>
  <si>
    <t>C359</t>
  </si>
  <si>
    <t>Unspecified other adjustment to muscle of eye</t>
  </si>
  <si>
    <t>C371</t>
  </si>
  <si>
    <t>Excision of lesion of muscle of eye</t>
  </si>
  <si>
    <t>C372</t>
  </si>
  <si>
    <t>Freeing of adhesions of muscle of eye</t>
  </si>
  <si>
    <t>C373</t>
  </si>
  <si>
    <t>Biopsy of lesion of muscle of eye</t>
  </si>
  <si>
    <t>C374</t>
  </si>
  <si>
    <t>Repair of muscle of eye NEC</t>
  </si>
  <si>
    <t>C378</t>
  </si>
  <si>
    <t>Other specified other operations on muscle of eye</t>
  </si>
  <si>
    <t>C379</t>
  </si>
  <si>
    <t>Unspecified other operations on muscle of eye</t>
  </si>
  <si>
    <t>C391</t>
  </si>
  <si>
    <t>Excision of lesion of conjunctiva</t>
  </si>
  <si>
    <t>C392</t>
  </si>
  <si>
    <t>Cauterisation of lesion of conjunctiva</t>
  </si>
  <si>
    <t>C393</t>
  </si>
  <si>
    <t>Cryotherapy to lesion of conjunctiva</t>
  </si>
  <si>
    <t>C394</t>
  </si>
  <si>
    <t>Curettage of lesion of conjunctiva</t>
  </si>
  <si>
    <t>C395</t>
  </si>
  <si>
    <t>Radiotherapy to lesion of conjunctiva</t>
  </si>
  <si>
    <t>C398</t>
  </si>
  <si>
    <t>Other specified extirpation of lesion of conjunctiva</t>
  </si>
  <si>
    <t>C399</t>
  </si>
  <si>
    <t>Unspecified extirpation of lesion of conjunctiva</t>
  </si>
  <si>
    <t>C401</t>
  </si>
  <si>
    <t>Mucosal graft to conjunctiva</t>
  </si>
  <si>
    <t>C402</t>
  </si>
  <si>
    <t>Amniotic graft to conjunctiva</t>
  </si>
  <si>
    <t>C403</t>
  </si>
  <si>
    <t>Sliding graft to conjunctiva</t>
  </si>
  <si>
    <t>C404</t>
  </si>
  <si>
    <t>Prosthetic replacement of conjunctiva</t>
  </si>
  <si>
    <t>C405</t>
  </si>
  <si>
    <t>Suture of conjunctiva</t>
  </si>
  <si>
    <t>C408</t>
  </si>
  <si>
    <t>Other specified repair of conjunctiva</t>
  </si>
  <si>
    <t>C409</t>
  </si>
  <si>
    <t>Unspecified repair of conjunctiva</t>
  </si>
  <si>
    <t>C411</t>
  </si>
  <si>
    <t>Peritomy</t>
  </si>
  <si>
    <t>C418</t>
  </si>
  <si>
    <t>Other specified incision of conjunctiva</t>
  </si>
  <si>
    <t>C419</t>
  </si>
  <si>
    <t>Unspecified incision of conjunctiva</t>
  </si>
  <si>
    <t>C431</t>
  </si>
  <si>
    <t>Division of adhesions of conjunctiva</t>
  </si>
  <si>
    <t>C432</t>
  </si>
  <si>
    <t>Biopsy of lesion of conjunctiva</t>
  </si>
  <si>
    <t>C433</t>
  </si>
  <si>
    <t>Removal of foreign body from conjunctiva</t>
  </si>
  <si>
    <t>C434</t>
  </si>
  <si>
    <t>Subconjunctival injection</t>
  </si>
  <si>
    <t>C435</t>
  </si>
  <si>
    <t>Exploration of conjunctiva</t>
  </si>
  <si>
    <t>C436</t>
  </si>
  <si>
    <t>Creation of hood of conjunctiva</t>
  </si>
  <si>
    <t>C437</t>
  </si>
  <si>
    <t>Transplantation of conjunctiva</t>
  </si>
  <si>
    <t>C438</t>
  </si>
  <si>
    <t>Other specified other operations on conjunctiva</t>
  </si>
  <si>
    <t>C439</t>
  </si>
  <si>
    <t>Unspecified other operations on conjunctiva</t>
  </si>
  <si>
    <t>C441</t>
  </si>
  <si>
    <t>Hydrogel prosthetic keratoplasty</t>
  </si>
  <si>
    <t>C442</t>
  </si>
  <si>
    <t>Laser in situ keratomileusis</t>
  </si>
  <si>
    <t>C443</t>
  </si>
  <si>
    <t>Endothelial graft to cornea</t>
  </si>
  <si>
    <t>C444</t>
  </si>
  <si>
    <t>Photorefractive keratectomy</t>
  </si>
  <si>
    <t>C445</t>
  </si>
  <si>
    <t>Laser subepithelial keratomileusis</t>
  </si>
  <si>
    <t>C448</t>
  </si>
  <si>
    <t>Plastic operations on cornea, Other specified</t>
  </si>
  <si>
    <t>C449</t>
  </si>
  <si>
    <t>Plastic operations on cornea, Unspecified</t>
  </si>
  <si>
    <t>C451</t>
  </si>
  <si>
    <t>Superficial keratectomy</t>
  </si>
  <si>
    <t>C452</t>
  </si>
  <si>
    <t>Excision of lesion of cornea NEC</t>
  </si>
  <si>
    <t>C453</t>
  </si>
  <si>
    <t>Cauterisation of lesion of cornea</t>
  </si>
  <si>
    <t>C454</t>
  </si>
  <si>
    <t>Cryotherapy to lesion of cornea</t>
  </si>
  <si>
    <t>C455</t>
  </si>
  <si>
    <t>Radiotherapy to lesion of cornea</t>
  </si>
  <si>
    <t>C456</t>
  </si>
  <si>
    <t>Destruction of lesion of cornea NEC</t>
  </si>
  <si>
    <t>C457</t>
  </si>
  <si>
    <t>Debridement of lesion of cornea</t>
  </si>
  <si>
    <t>C458</t>
  </si>
  <si>
    <t>Other specified extirpation of lesion of cornea</t>
  </si>
  <si>
    <t>C459</t>
  </si>
  <si>
    <t>Unspecified extirpation of lesion of cornea</t>
  </si>
  <si>
    <t>C461</t>
  </si>
  <si>
    <t>Refractive keratoplasty</t>
  </si>
  <si>
    <t>C462</t>
  </si>
  <si>
    <t>Lamellar graft to cornea NEC</t>
  </si>
  <si>
    <t>C463</t>
  </si>
  <si>
    <t>Penetrating graft to cornea</t>
  </si>
  <si>
    <t>C464</t>
  </si>
  <si>
    <t>Insertion of prosthesis into cornea</t>
  </si>
  <si>
    <t>C465</t>
  </si>
  <si>
    <t>Deep lamellar graft to cornea</t>
  </si>
  <si>
    <t>C466</t>
  </si>
  <si>
    <t>Amniotic membrane graft to cornea</t>
  </si>
  <si>
    <t>C467</t>
  </si>
  <si>
    <t>Transplant of corneal limbal cells</t>
  </si>
  <si>
    <t>C468</t>
  </si>
  <si>
    <t>Other specified plastic operations on cornea</t>
  </si>
  <si>
    <t>C469</t>
  </si>
  <si>
    <t>Unspecified plastic operations on cornea</t>
  </si>
  <si>
    <t>C471</t>
  </si>
  <si>
    <t>Suture of cornea</t>
  </si>
  <si>
    <t>C472</t>
  </si>
  <si>
    <t>Adjustment to suture of cornea</t>
  </si>
  <si>
    <t>C473</t>
  </si>
  <si>
    <t>Removal of suture from cornea</t>
  </si>
  <si>
    <t>C474</t>
  </si>
  <si>
    <t>Gluing of cornea</t>
  </si>
  <si>
    <t>C478</t>
  </si>
  <si>
    <t>Other specified closure of cornea</t>
  </si>
  <si>
    <t>C479</t>
  </si>
  <si>
    <t>Unspecified closure of cornea</t>
  </si>
  <si>
    <t>C481</t>
  </si>
  <si>
    <t>Surgical removal of foreign body from cornea</t>
  </si>
  <si>
    <t>C482</t>
  </si>
  <si>
    <t>Magnetic extraction of foreign body from cornea</t>
  </si>
  <si>
    <t>C488</t>
  </si>
  <si>
    <t>Other specified removal of foreign body from cornea</t>
  </si>
  <si>
    <t>C489</t>
  </si>
  <si>
    <t>Unspecified removal of foreign body from cornea</t>
  </si>
  <si>
    <t>C491</t>
  </si>
  <si>
    <t>Section of cornea</t>
  </si>
  <si>
    <t>C492</t>
  </si>
  <si>
    <t>Trephine of cornea</t>
  </si>
  <si>
    <t>C493</t>
  </si>
  <si>
    <t>Radial keratotomy</t>
  </si>
  <si>
    <t>C498</t>
  </si>
  <si>
    <t>Other specified incision of cornea</t>
  </si>
  <si>
    <t>C499</t>
  </si>
  <si>
    <t>Unspecified incision of cornea</t>
  </si>
  <si>
    <t>C511</t>
  </si>
  <si>
    <t>Biopsy of lesion of cornea</t>
  </si>
  <si>
    <t>C512</t>
  </si>
  <si>
    <t>Chelation of cornea</t>
  </si>
  <si>
    <t>C513</t>
  </si>
  <si>
    <t>Exploration of cornea</t>
  </si>
  <si>
    <t>C514</t>
  </si>
  <si>
    <t>Tattooing of cornea</t>
  </si>
  <si>
    <t>C515</t>
  </si>
  <si>
    <t>Placement of therapeutic contact lens on to cornea</t>
  </si>
  <si>
    <t>C518</t>
  </si>
  <si>
    <t>Other specified other operations on cornea</t>
  </si>
  <si>
    <t>C519</t>
  </si>
  <si>
    <t>Unspecified other operations on cornea</t>
  </si>
  <si>
    <t>C521</t>
  </si>
  <si>
    <t>Deep sclerectomy with spacer</t>
  </si>
  <si>
    <t>C522</t>
  </si>
  <si>
    <t>Deep sclerectomy without spacer</t>
  </si>
  <si>
    <t>C528</t>
  </si>
  <si>
    <t>Other specified excision of sclera</t>
  </si>
  <si>
    <t>C529</t>
  </si>
  <si>
    <t>Unspecified excision of sclera</t>
  </si>
  <si>
    <t>C531</t>
  </si>
  <si>
    <t>Punch resection of sclera</t>
  </si>
  <si>
    <t>C532</t>
  </si>
  <si>
    <t>Excision of lesion of sclera NEC</t>
  </si>
  <si>
    <t>C533</t>
  </si>
  <si>
    <t>Cauterisation of lesion of sclera</t>
  </si>
  <si>
    <t>C534</t>
  </si>
  <si>
    <t>Destruction of lesion of sclera NEC</t>
  </si>
  <si>
    <t>C538</t>
  </si>
  <si>
    <t>Other specified extirpation of lesion of sclera</t>
  </si>
  <si>
    <t>C539</t>
  </si>
  <si>
    <t>Unspecified extirpation of lesion of sclera</t>
  </si>
  <si>
    <t>Overlay scleroplasty</t>
  </si>
  <si>
    <t>C542</t>
  </si>
  <si>
    <t>Imbrication of sclera</t>
  </si>
  <si>
    <t>C543</t>
  </si>
  <si>
    <t>Buckling of sclera and implant HFQ</t>
  </si>
  <si>
    <t>C544</t>
  </si>
  <si>
    <t>Buckling of sclera and local or encircling explant HFQ</t>
  </si>
  <si>
    <t>C545</t>
  </si>
  <si>
    <t>Buckling of sclera NEC</t>
  </si>
  <si>
    <t>C546</t>
  </si>
  <si>
    <t>Removal of implant or explant from sclera</t>
  </si>
  <si>
    <t>C547</t>
  </si>
  <si>
    <t>Maintenance of implant or explant in sclera</t>
  </si>
  <si>
    <t>C548</t>
  </si>
  <si>
    <t>Other specified buckling operations for attachment of retina</t>
  </si>
  <si>
    <t>C549</t>
  </si>
  <si>
    <t>Unspecified buckling operations for attachment of retina</t>
  </si>
  <si>
    <t>C551</t>
  </si>
  <si>
    <t>Drainage of lesion of sclera</t>
  </si>
  <si>
    <t>C552</t>
  </si>
  <si>
    <t>Corneoscleral trephine</t>
  </si>
  <si>
    <t>C553</t>
  </si>
  <si>
    <t>Drainage of subretinal fluid through sclera</t>
  </si>
  <si>
    <t>C554</t>
  </si>
  <si>
    <t>Expansion of sclera</t>
  </si>
  <si>
    <t>C558</t>
  </si>
  <si>
    <t>Other specified incision of sclera</t>
  </si>
  <si>
    <t>C559</t>
  </si>
  <si>
    <t>Unspecified incision of sclera</t>
  </si>
  <si>
    <t>C571</t>
  </si>
  <si>
    <t>Biopsy of lesion of sclera</t>
  </si>
  <si>
    <t>C572</t>
  </si>
  <si>
    <t>Repair of sclera</t>
  </si>
  <si>
    <t>C573</t>
  </si>
  <si>
    <t>Graft to sclera</t>
  </si>
  <si>
    <t>C574</t>
  </si>
  <si>
    <t>Suture of sclera</t>
  </si>
  <si>
    <t>C578</t>
  </si>
  <si>
    <t>Other specified other operations on sclera</t>
  </si>
  <si>
    <t>C579</t>
  </si>
  <si>
    <t>Unspecified other operations on sclera</t>
  </si>
  <si>
    <t>C591</t>
  </si>
  <si>
    <t>Iridocyclectomy</t>
  </si>
  <si>
    <t>C592</t>
  </si>
  <si>
    <t>Surgical iridectomy</t>
  </si>
  <si>
    <t>C598</t>
  </si>
  <si>
    <t>Other specified excision of iris</t>
  </si>
  <si>
    <t>C599</t>
  </si>
  <si>
    <t>Unspecified excision of iris</t>
  </si>
  <si>
    <t>C601</t>
  </si>
  <si>
    <t>Trabeculectomy</t>
  </si>
  <si>
    <t>C602</t>
  </si>
  <si>
    <t>Inclusion of iris</t>
  </si>
  <si>
    <t>C603</t>
  </si>
  <si>
    <t>Fixation of iris</t>
  </si>
  <si>
    <t>C604</t>
  </si>
  <si>
    <t>Iridoplasty NEC</t>
  </si>
  <si>
    <t>C605</t>
  </si>
  <si>
    <t>Insertion of tube into anterior chamber of eye to assist drainage of aqueous humour</t>
  </si>
  <si>
    <t>C606</t>
  </si>
  <si>
    <t>Viscocanalostomy</t>
  </si>
  <si>
    <t>C608</t>
  </si>
  <si>
    <t>Other specified filtering operations on iris</t>
  </si>
  <si>
    <t>C609</t>
  </si>
  <si>
    <t>Unspecified filtering operations on iris</t>
  </si>
  <si>
    <t>C611</t>
  </si>
  <si>
    <t>Laser trabeculoplasty</t>
  </si>
  <si>
    <t>C612</t>
  </si>
  <si>
    <t>Trabeculotomy</t>
  </si>
  <si>
    <t>C613</t>
  </si>
  <si>
    <t>Goniotomy</t>
  </si>
  <si>
    <t>C614</t>
  </si>
  <si>
    <t>Goniopuncture</t>
  </si>
  <si>
    <t>C615</t>
  </si>
  <si>
    <t>Viscogonioplasty</t>
  </si>
  <si>
    <t>C618</t>
  </si>
  <si>
    <t>Other specified other operations on trabecular meshwork of eye</t>
  </si>
  <si>
    <t>C619</t>
  </si>
  <si>
    <t>Unspecified other operations on trabecular meshwork of eye</t>
  </si>
  <si>
    <t>C621</t>
  </si>
  <si>
    <t>Iridosclerotomy</t>
  </si>
  <si>
    <t>C622</t>
  </si>
  <si>
    <t>Surgical iridotomy</t>
  </si>
  <si>
    <t>C623</t>
  </si>
  <si>
    <t>Laser iridotomy</t>
  </si>
  <si>
    <t>C624</t>
  </si>
  <si>
    <t>Correction iridodialysis NEC</t>
  </si>
  <si>
    <t>C628</t>
  </si>
  <si>
    <t>Other specified incision of iris</t>
  </si>
  <si>
    <t>C629</t>
  </si>
  <si>
    <t>Unspecified incision of iris</t>
  </si>
  <si>
    <t>C641</t>
  </si>
  <si>
    <t>Excision of prolapsed iris</t>
  </si>
  <si>
    <t>C642</t>
  </si>
  <si>
    <t>Excision of lesion of iris</t>
  </si>
  <si>
    <t>C643</t>
  </si>
  <si>
    <t>Destruction of lesion of iris</t>
  </si>
  <si>
    <t>C644</t>
  </si>
  <si>
    <t>Biopsy of lesion of iris</t>
  </si>
  <si>
    <t>C645</t>
  </si>
  <si>
    <t>Removal of foreign body from iris</t>
  </si>
  <si>
    <t>C646</t>
  </si>
  <si>
    <t>Stretching of iris</t>
  </si>
  <si>
    <t>C647</t>
  </si>
  <si>
    <t>Insertion of iris hooks</t>
  </si>
  <si>
    <t>C648</t>
  </si>
  <si>
    <t>Other specified other operations on iris</t>
  </si>
  <si>
    <t>C649</t>
  </si>
  <si>
    <t>Unspecified other operations on iris</t>
  </si>
  <si>
    <t>C651</t>
  </si>
  <si>
    <t>Needling of bleb</t>
  </si>
  <si>
    <t>C652</t>
  </si>
  <si>
    <t>Injection of bleb</t>
  </si>
  <si>
    <t>C653</t>
  </si>
  <si>
    <t>Revision of bleb NEC</t>
  </si>
  <si>
    <t>C654</t>
  </si>
  <si>
    <t>Removal of releasable suture following glaucoma surgery</t>
  </si>
  <si>
    <t>C655</t>
  </si>
  <si>
    <t>Laser suture lysis following glaucoma surgery</t>
  </si>
  <si>
    <t>C658</t>
  </si>
  <si>
    <t>Other specified operations following glaucoma surgery</t>
  </si>
  <si>
    <t>C659</t>
  </si>
  <si>
    <t>Unspecified operations following glaucoma surgery</t>
  </si>
  <si>
    <t>C661</t>
  </si>
  <si>
    <t>Excision of cilary body</t>
  </si>
  <si>
    <t>C662</t>
  </si>
  <si>
    <t>Cauterisation of ciliary body</t>
  </si>
  <si>
    <t>C663</t>
  </si>
  <si>
    <t>Cryotherapy to ciliary body</t>
  </si>
  <si>
    <t>C664</t>
  </si>
  <si>
    <t>Laser photocoagulation of ciliary body</t>
  </si>
  <si>
    <t>C665</t>
  </si>
  <si>
    <t>Destruction of ciliary body NEC</t>
  </si>
  <si>
    <t>C668</t>
  </si>
  <si>
    <t>Other specified extirpation of ciliary body</t>
  </si>
  <si>
    <t>C669</t>
  </si>
  <si>
    <t>Unspecified extirpation of ciliary body</t>
  </si>
  <si>
    <t>C671</t>
  </si>
  <si>
    <t>Separation of ciliary body</t>
  </si>
  <si>
    <t>C678</t>
  </si>
  <si>
    <t>Other specified other operations on ciliary body</t>
  </si>
  <si>
    <t>C679</t>
  </si>
  <si>
    <t>Unspecified other operations on ciliary body</t>
  </si>
  <si>
    <t>C691</t>
  </si>
  <si>
    <t>Reformation of anterior chamber of eye</t>
  </si>
  <si>
    <t>Paracentesis of anterior chamber of eye</t>
  </si>
  <si>
    <t>C693</t>
  </si>
  <si>
    <t>Injection into anterior chamber of eye</t>
  </si>
  <si>
    <t>C694</t>
  </si>
  <si>
    <t>Irrigation of anterior chamber of eye</t>
  </si>
  <si>
    <t>C698</t>
  </si>
  <si>
    <t>Other specified other operations on anterior chamber of eye</t>
  </si>
  <si>
    <t>C699</t>
  </si>
  <si>
    <t>Unspecified other operations on anterior chamber of eye</t>
  </si>
  <si>
    <t>C711</t>
  </si>
  <si>
    <t>Simple linear extraction of lens</t>
  </si>
  <si>
    <t>C712</t>
  </si>
  <si>
    <t>Phacoemulsification of lens</t>
  </si>
  <si>
    <t>C713</t>
  </si>
  <si>
    <t>Aspiration of lens</t>
  </si>
  <si>
    <t>C718</t>
  </si>
  <si>
    <t>Other specified extracapsular extraction of lens</t>
  </si>
  <si>
    <t>C719</t>
  </si>
  <si>
    <t>Unspecified extracapsular extraction of lens</t>
  </si>
  <si>
    <t>C721</t>
  </si>
  <si>
    <t>Forceps extraction of lens</t>
  </si>
  <si>
    <t>C722</t>
  </si>
  <si>
    <t>Suction extraction of lens</t>
  </si>
  <si>
    <t>C723</t>
  </si>
  <si>
    <t>Cryoextraction of lens</t>
  </si>
  <si>
    <t>C728</t>
  </si>
  <si>
    <t>Other specified intracapsular extraction of lens</t>
  </si>
  <si>
    <t>C729</t>
  </si>
  <si>
    <t>Unspecified intracapsular extraction of lens</t>
  </si>
  <si>
    <t>C731</t>
  </si>
  <si>
    <t>Membranectomy of lens</t>
  </si>
  <si>
    <t>C732</t>
  </si>
  <si>
    <t>Capsulotomy of anterior lens capsule</t>
  </si>
  <si>
    <t>C733</t>
  </si>
  <si>
    <t>Capsulotomy of posterior lens capsule</t>
  </si>
  <si>
    <t>C734</t>
  </si>
  <si>
    <t>Capsulotomy of lens NEC</t>
  </si>
  <si>
    <t>C738</t>
  </si>
  <si>
    <t>Other specified incision of capsule of lens</t>
  </si>
  <si>
    <t>C739</t>
  </si>
  <si>
    <t>Unspecified incision of capsule of lens</t>
  </si>
  <si>
    <t>C741</t>
  </si>
  <si>
    <t>Curettage of lens</t>
  </si>
  <si>
    <t>C742</t>
  </si>
  <si>
    <t>Discission of cataract</t>
  </si>
  <si>
    <t>C743</t>
  </si>
  <si>
    <t>Mechanical lensectomy</t>
  </si>
  <si>
    <t>C748</t>
  </si>
  <si>
    <t>Other specified other extraction of lens</t>
  </si>
  <si>
    <t>C749</t>
  </si>
  <si>
    <t>Unspecified other extraction of lens</t>
  </si>
  <si>
    <t>C751</t>
  </si>
  <si>
    <t>Insertion of prosthetic replacement for lens NEC</t>
  </si>
  <si>
    <t>C752</t>
  </si>
  <si>
    <t>Revision of prosthetic replacement for lens</t>
  </si>
  <si>
    <t>C753</t>
  </si>
  <si>
    <t>Removal of prosthetic replacement for lens</t>
  </si>
  <si>
    <t>C754</t>
  </si>
  <si>
    <t>Insertion of prosthetic replacement for lens using suture fixation</t>
  </si>
  <si>
    <t>C758</t>
  </si>
  <si>
    <t>Other specified prosthesis of lens</t>
  </si>
  <si>
    <t>C759</t>
  </si>
  <si>
    <t>Unspecified prosthesis of lens</t>
  </si>
  <si>
    <t>C771</t>
  </si>
  <si>
    <t>Capsulectomy</t>
  </si>
  <si>
    <t>C772</t>
  </si>
  <si>
    <t>Couching of lens</t>
  </si>
  <si>
    <t>C773</t>
  </si>
  <si>
    <t>Biopsy of lesion of lens</t>
  </si>
  <si>
    <t>C774</t>
  </si>
  <si>
    <t>Surgical removal of foreign body from lens</t>
  </si>
  <si>
    <t>C775</t>
  </si>
  <si>
    <t>Magnetic extraction of foreign body from lens</t>
  </si>
  <si>
    <t>C776</t>
  </si>
  <si>
    <t>Insertion of capsule tension ring</t>
  </si>
  <si>
    <t>C778</t>
  </si>
  <si>
    <t>Other specified other operations on lens</t>
  </si>
  <si>
    <t>C779</t>
  </si>
  <si>
    <t>Unspecified other operations on lens</t>
  </si>
  <si>
    <t>C791</t>
  </si>
  <si>
    <t>Vitrectomy using anterior approach</t>
  </si>
  <si>
    <t>C792</t>
  </si>
  <si>
    <t>Vitrectomy using pars plana approach</t>
  </si>
  <si>
    <t>C793</t>
  </si>
  <si>
    <t>Injection of vitreous substitute into vitreous body NEC</t>
  </si>
  <si>
    <t>C794</t>
  </si>
  <si>
    <t>Injection into vitreous body NEC</t>
  </si>
  <si>
    <t>C795</t>
  </si>
  <si>
    <t>Internal tamponade of retina using gas</t>
  </si>
  <si>
    <t>C796</t>
  </si>
  <si>
    <t>Internal tamponade of retina using liquid</t>
  </si>
  <si>
    <t>C797</t>
  </si>
  <si>
    <t>Removal of internal tamponade agent from vitreous body</t>
  </si>
  <si>
    <t>C798</t>
  </si>
  <si>
    <t>Other specified operations on vitreous body</t>
  </si>
  <si>
    <t>C799</t>
  </si>
  <si>
    <t>Unspecified operations on vitreous body</t>
  </si>
  <si>
    <t>C801</t>
  </si>
  <si>
    <t>Peel of epiretinal (fibroglial) membrane</t>
  </si>
  <si>
    <t>C802</t>
  </si>
  <si>
    <t>Peel of internal limiting membrane</t>
  </si>
  <si>
    <t>C803</t>
  </si>
  <si>
    <t>Delamination of epiretinal fibrovascular membrane</t>
  </si>
  <si>
    <t>C804</t>
  </si>
  <si>
    <t>Segmentation of epiretinal fibrovascular membrane</t>
  </si>
  <si>
    <t>C805</t>
  </si>
  <si>
    <t>Removal of subretinal vascular membrane</t>
  </si>
  <si>
    <t>C806</t>
  </si>
  <si>
    <t>Removal of subretinal membrane NEC</t>
  </si>
  <si>
    <t>C808</t>
  </si>
  <si>
    <t>Other specified operations on retinal membrane</t>
  </si>
  <si>
    <t>C809</t>
  </si>
  <si>
    <t>Unspecified operations on retinal membrane</t>
  </si>
  <si>
    <t>C811</t>
  </si>
  <si>
    <t>Xenon photocoagulation of retina for detachment</t>
  </si>
  <si>
    <t>C812</t>
  </si>
  <si>
    <t>Laser photocoagulation of retina for detachment</t>
  </si>
  <si>
    <t>C818</t>
  </si>
  <si>
    <t>Other specified photocoagulation of retina for detachment</t>
  </si>
  <si>
    <t>C819</t>
  </si>
  <si>
    <t>Unspecified photocoagulation of retina for detachment</t>
  </si>
  <si>
    <t>C821</t>
  </si>
  <si>
    <t>Cauterisation of lesion of retina</t>
  </si>
  <si>
    <t>C822</t>
  </si>
  <si>
    <t>Cryotherapy to lesion of retina</t>
  </si>
  <si>
    <t>C823</t>
  </si>
  <si>
    <t>External beam radiotherapy to lesion of retina</t>
  </si>
  <si>
    <t>C824</t>
  </si>
  <si>
    <t>Plaque radiotherapy to lesion of retina</t>
  </si>
  <si>
    <t>C825</t>
  </si>
  <si>
    <t>Panretinal laser photocoagulation to lesion of retina NEC</t>
  </si>
  <si>
    <t>C826</t>
  </si>
  <si>
    <t>Laser photocoagulation to lesion of retina NEC</t>
  </si>
  <si>
    <t>C828</t>
  </si>
  <si>
    <t>Other specified destruction of lesion of retina</t>
  </si>
  <si>
    <t>C829</t>
  </si>
  <si>
    <t>Unspecified destruction of lesion of retina</t>
  </si>
  <si>
    <t>C831</t>
  </si>
  <si>
    <t>Pigment epithelium translocation of retina</t>
  </si>
  <si>
    <t>C832</t>
  </si>
  <si>
    <t>Macular translocation three hundred and sixty degree</t>
  </si>
  <si>
    <t>C833</t>
  </si>
  <si>
    <t>Limited macular translocation</t>
  </si>
  <si>
    <t>C838</t>
  </si>
  <si>
    <t>Other specified translocation of retina</t>
  </si>
  <si>
    <t>C839</t>
  </si>
  <si>
    <t>Unspecified translocation of retina</t>
  </si>
  <si>
    <t>C841</t>
  </si>
  <si>
    <t>Epiretinal dissection</t>
  </si>
  <si>
    <t>C842</t>
  </si>
  <si>
    <t>Excision of lesion of retina NEC</t>
  </si>
  <si>
    <t>C843</t>
  </si>
  <si>
    <t>Biopsy of lesion of retina</t>
  </si>
  <si>
    <t>C844</t>
  </si>
  <si>
    <t>Retinal vascular sheathotomy</t>
  </si>
  <si>
    <t>C845</t>
  </si>
  <si>
    <t>Drainage of subretinal fluid through retina</t>
  </si>
  <si>
    <t>C846</t>
  </si>
  <si>
    <t>Retinotomy NEC</t>
  </si>
  <si>
    <t>C848</t>
  </si>
  <si>
    <t>Other specified other operations on retina</t>
  </si>
  <si>
    <t>C849</t>
  </si>
  <si>
    <t>Unspecified other operations on retina</t>
  </si>
  <si>
    <t>C851</t>
  </si>
  <si>
    <t>Retinopexy using cryotherapy</t>
  </si>
  <si>
    <t>C852</t>
  </si>
  <si>
    <t>Retinopexy using diathermy</t>
  </si>
  <si>
    <t>C853</t>
  </si>
  <si>
    <t>Retinopexy using mechanical tacks</t>
  </si>
  <si>
    <t>C854</t>
  </si>
  <si>
    <t>Retinopexy using tissue adhesive</t>
  </si>
  <si>
    <t>C855</t>
  </si>
  <si>
    <t>Retinopexy NEC</t>
  </si>
  <si>
    <t>C858</t>
  </si>
  <si>
    <t>Other specified fixation of retina</t>
  </si>
  <si>
    <t>C859</t>
  </si>
  <si>
    <t>Unspecified fixation of retina</t>
  </si>
  <si>
    <t>C861</t>
  </si>
  <si>
    <t>Biopsy of lesion of eye NEC</t>
  </si>
  <si>
    <t>C862</t>
  </si>
  <si>
    <t>Repair of globe</t>
  </si>
  <si>
    <t>C863</t>
  </si>
  <si>
    <t>Suture of eye NEC</t>
  </si>
  <si>
    <t>C864</t>
  </si>
  <si>
    <t>Removal of foreign body from eye NEC</t>
  </si>
  <si>
    <t>C865</t>
  </si>
  <si>
    <t>Fluorescein angiography of eye</t>
  </si>
  <si>
    <t>C866</t>
  </si>
  <si>
    <t>Examination of eye under anaesthetic</t>
  </si>
  <si>
    <t>C867</t>
  </si>
  <si>
    <t>Injection of therapeutic substance around the eye</t>
  </si>
  <si>
    <t>C868</t>
  </si>
  <si>
    <t>Other specified other operations on eye</t>
  </si>
  <si>
    <t>C869</t>
  </si>
  <si>
    <t>Unspecified other operations on eye</t>
  </si>
  <si>
    <t>C871</t>
  </si>
  <si>
    <t>Digital imaging of retina</t>
  </si>
  <si>
    <t>C872</t>
  </si>
  <si>
    <t>Indocyanine angiography evaluation of retina</t>
  </si>
  <si>
    <t>C873</t>
  </si>
  <si>
    <t>Tomography evaluation of retina</t>
  </si>
  <si>
    <t>C874</t>
  </si>
  <si>
    <t>Ultrasonic evaluation of retina</t>
  </si>
  <si>
    <t>C875</t>
  </si>
  <si>
    <t>Scanning laser ophthalmoscopy evaluation of retina</t>
  </si>
  <si>
    <t>C878</t>
  </si>
  <si>
    <t>Other specified evaluation of retina</t>
  </si>
  <si>
    <t>C879</t>
  </si>
  <si>
    <t>Unspecified evaluation of retina</t>
  </si>
  <si>
    <t>C881</t>
  </si>
  <si>
    <t>Transpupillary thermotherapy to subretinal lesion</t>
  </si>
  <si>
    <t>C882</t>
  </si>
  <si>
    <t>Photodynamic therapy to subretinal lesion</t>
  </si>
  <si>
    <t>C888</t>
  </si>
  <si>
    <t>Other specified destruction of subretinal lesion</t>
  </si>
  <si>
    <t>C889</t>
  </si>
  <si>
    <t>Unspecified destruction of subretinal lesion</t>
  </si>
  <si>
    <t>C891</t>
  </si>
  <si>
    <t>Insertion of sustained release device into posterior segment of eye</t>
  </si>
  <si>
    <t>C892</t>
  </si>
  <si>
    <t>Injection of steroid into posterior segment of eye</t>
  </si>
  <si>
    <t>C893</t>
  </si>
  <si>
    <t>Injection of therapeutic substance into posterior segment of eye NEC</t>
  </si>
  <si>
    <t>C898</t>
  </si>
  <si>
    <t>Other specified operations on posterior segment of eye</t>
  </si>
  <si>
    <t>C899</t>
  </si>
  <si>
    <t>Unspecified operations on posterior segment of eye</t>
  </si>
  <si>
    <t>C901</t>
  </si>
  <si>
    <t>Topical anaesthetic</t>
  </si>
  <si>
    <t>C902</t>
  </si>
  <si>
    <t>Subconjunctival anaesthetic</t>
  </si>
  <si>
    <t>C903</t>
  </si>
  <si>
    <t>Subtenons anaesthetic</t>
  </si>
  <si>
    <t>C904</t>
  </si>
  <si>
    <t>Peribulbar anaesthetic</t>
  </si>
  <si>
    <t>C905</t>
  </si>
  <si>
    <t>Retrobulbar anaesthetic</t>
  </si>
  <si>
    <t>C908</t>
  </si>
  <si>
    <t>Other specified local anaesthetics for ophthalmology procedures</t>
  </si>
  <si>
    <t>C909</t>
  </si>
  <si>
    <t>Unspecified local anaesthetics for ophthalmology procedures</t>
  </si>
  <si>
    <t>D011</t>
  </si>
  <si>
    <t>Total excision of external ear</t>
  </si>
  <si>
    <t>D012</t>
  </si>
  <si>
    <t>Partial excision of external ear</t>
  </si>
  <si>
    <t>D013</t>
  </si>
  <si>
    <t>Excision of preauricular abnormality</t>
  </si>
  <si>
    <t>D018</t>
  </si>
  <si>
    <t>Other specified excision of external ear</t>
  </si>
  <si>
    <t>D019</t>
  </si>
  <si>
    <t>Unspecified excision of external ear</t>
  </si>
  <si>
    <t>D021</t>
  </si>
  <si>
    <t>Excision of lesion of external ear</t>
  </si>
  <si>
    <t>D022</t>
  </si>
  <si>
    <t>Destruction of lesion of external ear</t>
  </si>
  <si>
    <t>D028</t>
  </si>
  <si>
    <t>Other specified extirpation of lesion of external ear</t>
  </si>
  <si>
    <t>D029</t>
  </si>
  <si>
    <t>Unspecified extirpation of lesion of external ear</t>
  </si>
  <si>
    <t>D031</t>
  </si>
  <si>
    <t>Reconstruction of external ear using graft</t>
  </si>
  <si>
    <t>D032</t>
  </si>
  <si>
    <t>Reconstruction of external ear NEC</t>
  </si>
  <si>
    <t>D033</t>
  </si>
  <si>
    <t>Pinnaplasty</t>
  </si>
  <si>
    <t>D034</t>
  </si>
  <si>
    <t>Meatoplasty of external ear</t>
  </si>
  <si>
    <t>D038</t>
  </si>
  <si>
    <t>Other specified plastic operations on external ear</t>
  </si>
  <si>
    <t>D039</t>
  </si>
  <si>
    <t>Unspecified plastic operations on external ear</t>
  </si>
  <si>
    <t>D041</t>
  </si>
  <si>
    <t>Drainage of haematoma of external ear</t>
  </si>
  <si>
    <t>D042</t>
  </si>
  <si>
    <t>Drainage of abscess of external ear</t>
  </si>
  <si>
    <t>D048</t>
  </si>
  <si>
    <t>Other specified drainage of external ear</t>
  </si>
  <si>
    <t>D049</t>
  </si>
  <si>
    <t>Unspecified drainage of external ear</t>
  </si>
  <si>
    <t>D051</t>
  </si>
  <si>
    <t>First stage insertion of fixtures for auricular prosthesis</t>
  </si>
  <si>
    <t>D052</t>
  </si>
  <si>
    <t>Second stage insertion of fixtures for auricular prosthesis</t>
  </si>
  <si>
    <t>D053</t>
  </si>
  <si>
    <t>Reduction of soft tissue for auricular prosthesis</t>
  </si>
  <si>
    <t>D054</t>
  </si>
  <si>
    <t>Attention to fixtures for auricular prosthesis</t>
  </si>
  <si>
    <t>D055</t>
  </si>
  <si>
    <t>Placement of hearing implant in external ear</t>
  </si>
  <si>
    <t>D056</t>
  </si>
  <si>
    <t>Attention to hearing implant in external ear</t>
  </si>
  <si>
    <t>D057</t>
  </si>
  <si>
    <t>Removal of hearing implant from external ear</t>
  </si>
  <si>
    <t>D058</t>
  </si>
  <si>
    <t>Other specified attachment of auricular prosthesis</t>
  </si>
  <si>
    <t>D059</t>
  </si>
  <si>
    <t>Unspecified attachment of auricular prosthesis</t>
  </si>
  <si>
    <t>D061</t>
  </si>
  <si>
    <t>Biopsy of lesion of external ear</t>
  </si>
  <si>
    <t>D062</t>
  </si>
  <si>
    <t>Repair of lobe of external ear</t>
  </si>
  <si>
    <t>D063</t>
  </si>
  <si>
    <t>Repair of external ear NEC</t>
  </si>
  <si>
    <t>D068</t>
  </si>
  <si>
    <t>Other specified other operations on external ear</t>
  </si>
  <si>
    <t>D069</t>
  </si>
  <si>
    <t>Unspecified other operations on external ear</t>
  </si>
  <si>
    <t>D071</t>
  </si>
  <si>
    <t>Irrigation of external auditory canal for removal of wax</t>
  </si>
  <si>
    <t>D072</t>
  </si>
  <si>
    <t>Removal of wax from external auditory canal NEC</t>
  </si>
  <si>
    <t>D073</t>
  </si>
  <si>
    <t>Removal of foreign body from external auditory canal</t>
  </si>
  <si>
    <t>D078</t>
  </si>
  <si>
    <t>Other specified clearance of external auditory canal</t>
  </si>
  <si>
    <t>D079</t>
  </si>
  <si>
    <t>Unspecified clearance of external auditory canal</t>
  </si>
  <si>
    <t>D081</t>
  </si>
  <si>
    <t>Extirpation of lesion of external auditory canal</t>
  </si>
  <si>
    <t>D082</t>
  </si>
  <si>
    <t>Reconstruction of external auditory canal</t>
  </si>
  <si>
    <t>D083</t>
  </si>
  <si>
    <t>Drainage of external auditory canal</t>
  </si>
  <si>
    <t>D084</t>
  </si>
  <si>
    <t>Incision of external auditory canal</t>
  </si>
  <si>
    <t>D085</t>
  </si>
  <si>
    <t>Irrigation of external auditory canal NEC</t>
  </si>
  <si>
    <t>D086</t>
  </si>
  <si>
    <t>Blind sac closure of external auditory canal</t>
  </si>
  <si>
    <t>Ear</t>
  </si>
  <si>
    <t>D088</t>
  </si>
  <si>
    <t>Other specified other operations on external auditory canal</t>
  </si>
  <si>
    <t>D089</t>
  </si>
  <si>
    <t>Unspecified other operations on external auditory canal</t>
  </si>
  <si>
    <t>D101</t>
  </si>
  <si>
    <t>Radical mastoidectomy NEC</t>
  </si>
  <si>
    <t>head &amp; neck</t>
  </si>
  <si>
    <t>D102</t>
  </si>
  <si>
    <t>Modified radical mastoidectomy</t>
  </si>
  <si>
    <t>D103</t>
  </si>
  <si>
    <t>Cortical mastoidectomy</t>
  </si>
  <si>
    <t>D104</t>
  </si>
  <si>
    <t>Simple mastoidectomy</t>
  </si>
  <si>
    <t>D105</t>
  </si>
  <si>
    <t>Excision of lesion of mastoid</t>
  </si>
  <si>
    <t>D106</t>
  </si>
  <si>
    <t>Revision of mastoidectomy</t>
  </si>
  <si>
    <t>D108</t>
  </si>
  <si>
    <t>Other specified exenteration of mastoid air cells</t>
  </si>
  <si>
    <t>D109</t>
  </si>
  <si>
    <t>Unspecified exenteration of mastoid air cells</t>
  </si>
  <si>
    <t>D121</t>
  </si>
  <si>
    <t>Obliteration of mastoid</t>
  </si>
  <si>
    <t>D122</t>
  </si>
  <si>
    <t>Atticotomy</t>
  </si>
  <si>
    <t>D123</t>
  </si>
  <si>
    <t>Biopsy of mastoid</t>
  </si>
  <si>
    <t>D124</t>
  </si>
  <si>
    <t>Exploration of mastoid</t>
  </si>
  <si>
    <t>D125</t>
  </si>
  <si>
    <t>Removal of pack from mastoid</t>
  </si>
  <si>
    <t>D127</t>
  </si>
  <si>
    <t>Atticoantrostomy</t>
  </si>
  <si>
    <t>D128</t>
  </si>
  <si>
    <t>Other specified other operations on mastoid</t>
  </si>
  <si>
    <t>D129</t>
  </si>
  <si>
    <t>Unspecified other operations on mastoid</t>
  </si>
  <si>
    <t>D131</t>
  </si>
  <si>
    <t>First stage insertion of fixtures for bone anchored hearing prosthesis stage 1</t>
  </si>
  <si>
    <t>D132</t>
  </si>
  <si>
    <t>Second stage insertion of fixtures for bone anchored hearing prosthesis stage 2</t>
  </si>
  <si>
    <t>D133</t>
  </si>
  <si>
    <t>Reduction of soft tissue for bone anchored hearing prosthesis</t>
  </si>
  <si>
    <t>D134</t>
  </si>
  <si>
    <t>Attention to fixtures for bone anchored hearing prosthesis</t>
  </si>
  <si>
    <t>D135</t>
  </si>
  <si>
    <t>One stage insertion of fixtures for bone anchored hearing prosthesis</t>
  </si>
  <si>
    <t>D136</t>
  </si>
  <si>
    <t>Fitting of external hearing prosthesis to bone anchored fixtures</t>
  </si>
  <si>
    <t>D138</t>
  </si>
  <si>
    <t>Other specified attachment of bone anchored hearing prosthesis</t>
  </si>
  <si>
    <t>D139</t>
  </si>
  <si>
    <t>Unspecified attachment of bone anchored hearing prosthesis</t>
  </si>
  <si>
    <t>D141</t>
  </si>
  <si>
    <t>Tympanoplasty using graft</t>
  </si>
  <si>
    <t>D142</t>
  </si>
  <si>
    <t>Tympanoplasty NEC</t>
  </si>
  <si>
    <t>D143</t>
  </si>
  <si>
    <t>Revision of tympanoplasty</t>
  </si>
  <si>
    <t>D144</t>
  </si>
  <si>
    <t>Combined approach tympanoplasty</t>
  </si>
  <si>
    <t>D148</t>
  </si>
  <si>
    <t>Other specified repair of eardrum</t>
  </si>
  <si>
    <t>D149</t>
  </si>
  <si>
    <t>Unspecified repair of eardrum</t>
  </si>
  <si>
    <t>D151</t>
  </si>
  <si>
    <t>Myringotomy with insertion of ventilation tube through tympanic membrane</t>
  </si>
  <si>
    <t>D152</t>
  </si>
  <si>
    <t>Suction clearance of middle ear</t>
  </si>
  <si>
    <t>D153</t>
  </si>
  <si>
    <t>Incision of ear drum NEC</t>
  </si>
  <si>
    <t>D158</t>
  </si>
  <si>
    <t>Other specified drainage of middle ear</t>
  </si>
  <si>
    <t>D159</t>
  </si>
  <si>
    <t>Unspecified drainage of middle ear</t>
  </si>
  <si>
    <t>D161</t>
  </si>
  <si>
    <t>Prosthetic replacement of ossicular chain</t>
  </si>
  <si>
    <t>D162</t>
  </si>
  <si>
    <t>Graft replacement of ossicular chain</t>
  </si>
  <si>
    <t>D168</t>
  </si>
  <si>
    <t>Other specified reconstruction of ossicular chain</t>
  </si>
  <si>
    <t>D169</t>
  </si>
  <si>
    <t>Unspecified reconstruction of ossicular chain</t>
  </si>
  <si>
    <t>D171</t>
  </si>
  <si>
    <t>Stapedectomy</t>
  </si>
  <si>
    <t>D172</t>
  </si>
  <si>
    <t>Revision of stapedectomy</t>
  </si>
  <si>
    <t>D173</t>
  </si>
  <si>
    <t>Division of adhesions of ossicle of ear</t>
  </si>
  <si>
    <t>D178</t>
  </si>
  <si>
    <t>Other specified other operations on ossicle of ear</t>
  </si>
  <si>
    <t>D179</t>
  </si>
  <si>
    <t>Unspecified other operations on ossicle of ear</t>
  </si>
  <si>
    <t>D191</t>
  </si>
  <si>
    <t>Excision of lesion of middle ear</t>
  </si>
  <si>
    <t>D192</t>
  </si>
  <si>
    <t>Destruction of lesion of middle ear</t>
  </si>
  <si>
    <t>D198</t>
  </si>
  <si>
    <t>Other specified extirpation of lesion of middle ear</t>
  </si>
  <si>
    <t>D199</t>
  </si>
  <si>
    <t>Unspecified extirpation of lesion of middle ear</t>
  </si>
  <si>
    <t>D201</t>
  </si>
  <si>
    <t>Biopsy of lesion of middle ear</t>
  </si>
  <si>
    <t>D202</t>
  </si>
  <si>
    <t>Maintenance of ventilation tube through tympanic membrane</t>
  </si>
  <si>
    <t>D203</t>
  </si>
  <si>
    <t>Removal of ventilation tube from tympanic membrane</t>
  </si>
  <si>
    <t>D204</t>
  </si>
  <si>
    <t>Placement of hearing implant in middle ear</t>
  </si>
  <si>
    <t>D205</t>
  </si>
  <si>
    <t>Attention to hearing implant in middle ear</t>
  </si>
  <si>
    <t>D206</t>
  </si>
  <si>
    <t>Removal of hearing implant in middle ear</t>
  </si>
  <si>
    <t>D207</t>
  </si>
  <si>
    <t>Transtympanic injection to middle ear</t>
  </si>
  <si>
    <t>D208</t>
  </si>
  <si>
    <t>Other specified other operations on middle ear</t>
  </si>
  <si>
    <t>D209</t>
  </si>
  <si>
    <t>Unspecified other operations on middle ear</t>
  </si>
  <si>
    <t>D221</t>
  </si>
  <si>
    <t>Graft to eustachian canal</t>
  </si>
  <si>
    <t>D222</t>
  </si>
  <si>
    <t>Intubation of eustachian canal</t>
  </si>
  <si>
    <t>D223</t>
  </si>
  <si>
    <t>Insufflation of eustachian canal</t>
  </si>
  <si>
    <t>D228</t>
  </si>
  <si>
    <t>Other specified operations on eustachian canal</t>
  </si>
  <si>
    <t>D229</t>
  </si>
  <si>
    <t>Unspecified operations on eustachian canal</t>
  </si>
  <si>
    <t>D231</t>
  </si>
  <si>
    <t>Transtympanic injection to inner ear</t>
  </si>
  <si>
    <t>D238</t>
  </si>
  <si>
    <t>Other specified operations on inner ear</t>
  </si>
  <si>
    <t>D239</t>
  </si>
  <si>
    <t>Unspecified operations on inner ear</t>
  </si>
  <si>
    <t>D241</t>
  </si>
  <si>
    <t>Implantation of intracochlear prosthesis</t>
  </si>
  <si>
    <t>D242</t>
  </si>
  <si>
    <t>Implantation of extracochlear prosthesis</t>
  </si>
  <si>
    <t>D243</t>
  </si>
  <si>
    <t>Attention to cochlear prosthesis</t>
  </si>
  <si>
    <t>D244</t>
  </si>
  <si>
    <t>Neurectomy of cochlea</t>
  </si>
  <si>
    <t>D245</t>
  </si>
  <si>
    <t>Transtympanic electrocochleography</t>
  </si>
  <si>
    <t>D246</t>
  </si>
  <si>
    <t>Removal of cochlear prosthesis</t>
  </si>
  <si>
    <t>D248</t>
  </si>
  <si>
    <t>Other specified operations on cochlea</t>
  </si>
  <si>
    <t>D249</t>
  </si>
  <si>
    <t>Unspecified operations on cochlea</t>
  </si>
  <si>
    <t>D261</t>
  </si>
  <si>
    <t>Operations on endolymphatic sac</t>
  </si>
  <si>
    <t>D262</t>
  </si>
  <si>
    <t>Membranous labyrinthectomy</t>
  </si>
  <si>
    <t>D263</t>
  </si>
  <si>
    <t>Osseous labyrinthectomy</t>
  </si>
  <si>
    <t>D264</t>
  </si>
  <si>
    <t>Neurectomy of vestibular apparatus</t>
  </si>
  <si>
    <t>D268</t>
  </si>
  <si>
    <t>Other specified operations on vestibular apparatus</t>
  </si>
  <si>
    <t>D269</t>
  </si>
  <si>
    <t>Unspecified operations on vestibular apparatus</t>
  </si>
  <si>
    <t>D281</t>
  </si>
  <si>
    <t>Biopsy of lesion of ear NEC</t>
  </si>
  <si>
    <t>D282</t>
  </si>
  <si>
    <t>Examination of ear under anaesthetic</t>
  </si>
  <si>
    <t>D288</t>
  </si>
  <si>
    <t>Other specified other operations on ear</t>
  </si>
  <si>
    <t>D289</t>
  </si>
  <si>
    <t>Unspecified other operations on ear</t>
  </si>
  <si>
    <t>E011</t>
  </si>
  <si>
    <t>Total excision of nose</t>
  </si>
  <si>
    <t>E018</t>
  </si>
  <si>
    <t>Other specified excision of nose</t>
  </si>
  <si>
    <t>E019</t>
  </si>
  <si>
    <t xml:space="preserve">Excision of nose unspecified </t>
  </si>
  <si>
    <t>E021</t>
  </si>
  <si>
    <t>Total reconstruction of nose</t>
  </si>
  <si>
    <t>E022</t>
  </si>
  <si>
    <t>Reconstruction of nose NEC</t>
  </si>
  <si>
    <t>E023</t>
  </si>
  <si>
    <t>Septorhinoplasty using implant</t>
  </si>
  <si>
    <t>E024</t>
  </si>
  <si>
    <t>Septorhinoplasty using graft</t>
  </si>
  <si>
    <t>E025</t>
  </si>
  <si>
    <t>Reduction rhinoplasty</t>
  </si>
  <si>
    <t>E026</t>
  </si>
  <si>
    <t>Rhinoplasty NEC</t>
  </si>
  <si>
    <t>E027</t>
  </si>
  <si>
    <t>Alar reconstruction with cartilage graft</t>
  </si>
  <si>
    <t>E028</t>
  </si>
  <si>
    <t>Other specified plastic operations on nose</t>
  </si>
  <si>
    <t>E029</t>
  </si>
  <si>
    <t>Unspecified plastic operations on nose</t>
  </si>
  <si>
    <t>E031</t>
  </si>
  <si>
    <t>Submucous excision of septum of nose</t>
  </si>
  <si>
    <t>E032</t>
  </si>
  <si>
    <t>Excision of lesion of septum of nose</t>
  </si>
  <si>
    <t>E033</t>
  </si>
  <si>
    <t>Biopsy of lesion of septum of nose</t>
  </si>
  <si>
    <t>E034</t>
  </si>
  <si>
    <t>Closure of perforation of septum of nose NEC</t>
  </si>
  <si>
    <t>E035</t>
  </si>
  <si>
    <t>Incision of septum of nose</t>
  </si>
  <si>
    <t>E036</t>
  </si>
  <si>
    <t>Septoplasty of nose NEC</t>
  </si>
  <si>
    <t>E037</t>
  </si>
  <si>
    <t>Septal reconstruction with cartilage graft</t>
  </si>
  <si>
    <t>E038</t>
  </si>
  <si>
    <t>Other specified operations on septum of nose</t>
  </si>
  <si>
    <t>E039</t>
  </si>
  <si>
    <t>Unspecified operations on septum of nose</t>
  </si>
  <si>
    <t>E041</t>
  </si>
  <si>
    <t>Submucous diathermy to turbinate of nose</t>
  </si>
  <si>
    <t>E042</t>
  </si>
  <si>
    <t>Excision of turbinate of nose NEC</t>
  </si>
  <si>
    <t>E043</t>
  </si>
  <si>
    <t>Excision of lesion of turbinate of nose NEC</t>
  </si>
  <si>
    <t>E044</t>
  </si>
  <si>
    <t>Division of adhesions of turbinate of nose</t>
  </si>
  <si>
    <t>E045</t>
  </si>
  <si>
    <t>Biopsy of lesion of turbinate of nose</t>
  </si>
  <si>
    <t>E046</t>
  </si>
  <si>
    <t>Cauterisation of turbinate of nose</t>
  </si>
  <si>
    <t>E047</t>
  </si>
  <si>
    <t>Surgical outfracture of turbinate of nose</t>
  </si>
  <si>
    <t>E048</t>
  </si>
  <si>
    <t>Other specified operations on turbinate of nose</t>
  </si>
  <si>
    <t>E049</t>
  </si>
  <si>
    <t>Unspecified operations on turbinate of nose</t>
  </si>
  <si>
    <t>E051</t>
  </si>
  <si>
    <t>Cauterisation of internal nose</t>
  </si>
  <si>
    <t>E052</t>
  </si>
  <si>
    <t>Ligation of artery of internal nose</t>
  </si>
  <si>
    <t>E053</t>
  </si>
  <si>
    <t>Embolisation of artery of internal nose</t>
  </si>
  <si>
    <t>E054</t>
  </si>
  <si>
    <t>Laser therapy of internal nose</t>
  </si>
  <si>
    <t>E058</t>
  </si>
  <si>
    <t>Other specified surgical arrest of bleeding from internal nose</t>
  </si>
  <si>
    <t>E059</t>
  </si>
  <si>
    <t>Unspecified surgical arrest of bleeding from internal nose</t>
  </si>
  <si>
    <t>E061</t>
  </si>
  <si>
    <t>Packing of posterior cavity of nose NEC</t>
  </si>
  <si>
    <t>E062</t>
  </si>
  <si>
    <t>Packing of anterior cavity of nose NEC</t>
  </si>
  <si>
    <t>E063</t>
  </si>
  <si>
    <t>Removal of packing from cavity of nose</t>
  </si>
  <si>
    <t>E064</t>
  </si>
  <si>
    <t>Balloon packing of cavity of nose</t>
  </si>
  <si>
    <t>E068</t>
  </si>
  <si>
    <t>Other specified packing of cavity of nose</t>
  </si>
  <si>
    <t>E069</t>
  </si>
  <si>
    <t>Unspecified packing of cavity of nose</t>
  </si>
  <si>
    <t>E071</t>
  </si>
  <si>
    <t>Correction of stenosis of nasal pyriform aperture</t>
  </si>
  <si>
    <t>E072</t>
  </si>
  <si>
    <t>Septodermaplasty</t>
  </si>
  <si>
    <t>E073</t>
  </si>
  <si>
    <t>Septorhinoplasty NEC</t>
  </si>
  <si>
    <t>E078</t>
  </si>
  <si>
    <t>Other specified other plastic operations on nose</t>
  </si>
  <si>
    <t>E079</t>
  </si>
  <si>
    <t>Unspecified other plastic operations on nose</t>
  </si>
  <si>
    <t>E081</t>
  </si>
  <si>
    <t>Polypectomy of internal nose</t>
  </si>
  <si>
    <t>E082</t>
  </si>
  <si>
    <t>Extirpation of lesion of internal nose NEC</t>
  </si>
  <si>
    <t>E083</t>
  </si>
  <si>
    <t>Correction of congenital atresia of choana</t>
  </si>
  <si>
    <t>E084</t>
  </si>
  <si>
    <t>Division of adhesions of internal nose</t>
  </si>
  <si>
    <t>E085</t>
  </si>
  <si>
    <t>Removal of foreign body from cavity of nose</t>
  </si>
  <si>
    <t>E086</t>
  </si>
  <si>
    <t>Surgical closure of anterior nares</t>
  </si>
  <si>
    <t>E087</t>
  </si>
  <si>
    <t>Surgical reopening of anterior nares</t>
  </si>
  <si>
    <t>E088</t>
  </si>
  <si>
    <t>Other specified other operations on internal nose</t>
  </si>
  <si>
    <t>E089</t>
  </si>
  <si>
    <t>Unspecified other operations on internal nose</t>
  </si>
  <si>
    <t>E091</t>
  </si>
  <si>
    <t>Excision of lesion of external nose</t>
  </si>
  <si>
    <t>E092</t>
  </si>
  <si>
    <t>Destruction of lesion of external nose NEC</t>
  </si>
  <si>
    <t>E093</t>
  </si>
  <si>
    <t>Suture of external nose</t>
  </si>
  <si>
    <t>E094</t>
  </si>
  <si>
    <t>Shave of skin of nose</t>
  </si>
  <si>
    <t>E095</t>
  </si>
  <si>
    <t>Biopsy of lesion of external nose</t>
  </si>
  <si>
    <t>E096</t>
  </si>
  <si>
    <t>Laser destruction of lesion of external nose</t>
  </si>
  <si>
    <t>E098</t>
  </si>
  <si>
    <t>Other specified operations on external nose</t>
  </si>
  <si>
    <t>E099</t>
  </si>
  <si>
    <t>Unspecified operations on external nose</t>
  </si>
  <si>
    <t>E101</t>
  </si>
  <si>
    <t>Biopsy of lesion of nose NEC</t>
  </si>
  <si>
    <t>E108</t>
  </si>
  <si>
    <t>Other specified other operations on nose</t>
  </si>
  <si>
    <t>E109</t>
  </si>
  <si>
    <t>Unspecified other operations on nose</t>
  </si>
  <si>
    <t>E111</t>
  </si>
  <si>
    <t>One stage attachment of fixtures for nasal prosthesis NEC</t>
  </si>
  <si>
    <t>E112</t>
  </si>
  <si>
    <t>First stage attachment of fixtures for nasal prosthesis</t>
  </si>
  <si>
    <t>E113</t>
  </si>
  <si>
    <t>Second stage attachment of fixtures for nasal prosthesis</t>
  </si>
  <si>
    <t>E114</t>
  </si>
  <si>
    <t>Revision of fixtures for attachment of nasal prosthesis</t>
  </si>
  <si>
    <t>E115</t>
  </si>
  <si>
    <t>Removal of fixtures for attachment of nasal prosthesis</t>
  </si>
  <si>
    <t>E116</t>
  </si>
  <si>
    <t>Attachment of nasal prosthesis</t>
  </si>
  <si>
    <t>E118</t>
  </si>
  <si>
    <t>Other specified operations on fixtures for nasal prosthesis</t>
  </si>
  <si>
    <t>E119</t>
  </si>
  <si>
    <t>Unspecified operations on fixtures for nasal prosthesis</t>
  </si>
  <si>
    <t>E121</t>
  </si>
  <si>
    <t>Ligation of maxillary artery using sublabial approach</t>
  </si>
  <si>
    <t>E122</t>
  </si>
  <si>
    <t>Drainage of maxillary antrum using sublabial approach</t>
  </si>
  <si>
    <t>E123</t>
  </si>
  <si>
    <t>Irrigation of maxillary antrum using sublabial approach</t>
  </si>
  <si>
    <t>E124</t>
  </si>
  <si>
    <t>Transantral neurectomy of vidian nerve using sublabial approach</t>
  </si>
  <si>
    <t>E128</t>
  </si>
  <si>
    <t>Other specified operations on maxillary antrum using sublabial approach</t>
  </si>
  <si>
    <t>E129</t>
  </si>
  <si>
    <t>Unspecified operations on maxillary antrum using sublabial approach</t>
  </si>
  <si>
    <t>E131</t>
  </si>
  <si>
    <t>Drainage of maxillary antrum NEC</t>
  </si>
  <si>
    <t>E132</t>
  </si>
  <si>
    <t>Excision of lesion of maxillary antrum</t>
  </si>
  <si>
    <t>E133</t>
  </si>
  <si>
    <t>Intranasal antrostomy</t>
  </si>
  <si>
    <t>E134</t>
  </si>
  <si>
    <t>Biopsy of lesion of maxillary antrum</t>
  </si>
  <si>
    <t>E135</t>
  </si>
  <si>
    <t>Closure of fistula between maxillary antrum and mouth</t>
  </si>
  <si>
    <t>E136</t>
  </si>
  <si>
    <t>Puncture of maxillary antrum</t>
  </si>
  <si>
    <t>E138</t>
  </si>
  <si>
    <t>Other specified other operations on maxillary antrum</t>
  </si>
  <si>
    <t>E139</t>
  </si>
  <si>
    <t>Unspecified other operations on maxillary antrum</t>
  </si>
  <si>
    <t>E141</t>
  </si>
  <si>
    <t>External frontoethmoidectomy</t>
  </si>
  <si>
    <t>E142</t>
  </si>
  <si>
    <t>Intranasal ethmoidectomy</t>
  </si>
  <si>
    <t>E143</t>
  </si>
  <si>
    <t>External ethmoidectomy</t>
  </si>
  <si>
    <t>E144</t>
  </si>
  <si>
    <t>Transantral ethmoidectomy</t>
  </si>
  <si>
    <t>E145</t>
  </si>
  <si>
    <t>Bone flap to frontal sinus</t>
  </si>
  <si>
    <t>E146</t>
  </si>
  <si>
    <t>Trephine of frontal sinus</t>
  </si>
  <si>
    <t>E147</t>
  </si>
  <si>
    <t>Median drainage of frontal sinus</t>
  </si>
  <si>
    <t>E148</t>
  </si>
  <si>
    <t>Other specified operations on frontal sinus</t>
  </si>
  <si>
    <t>E149</t>
  </si>
  <si>
    <t>Unspecified operations on frontal sinus</t>
  </si>
  <si>
    <t>E151</t>
  </si>
  <si>
    <t>Drainage of sphenoid sinus</t>
  </si>
  <si>
    <t>E152</t>
  </si>
  <si>
    <t>Puncture of sphenoid sinus</t>
  </si>
  <si>
    <t>E153</t>
  </si>
  <si>
    <t>Repair of sphenoidal sinus</t>
  </si>
  <si>
    <t>E158</t>
  </si>
  <si>
    <t>Other specified operations on sphenoid sinus</t>
  </si>
  <si>
    <t>E159</t>
  </si>
  <si>
    <t>Unspecified operations on sphenoid sinus</t>
  </si>
  <si>
    <t>E161</t>
  </si>
  <si>
    <t>Frontal sinus osteoplasty</t>
  </si>
  <si>
    <t>E168</t>
  </si>
  <si>
    <t>Other specified other operations on frontal sinus</t>
  </si>
  <si>
    <t>E169</t>
  </si>
  <si>
    <t>Unspecified other operations on frontal sinus</t>
  </si>
  <si>
    <t>E171</t>
  </si>
  <si>
    <t>Excision of nasal sinus NEC</t>
  </si>
  <si>
    <t>E172</t>
  </si>
  <si>
    <t>Excision of lesion of nasal sinus NEC</t>
  </si>
  <si>
    <t>E173</t>
  </si>
  <si>
    <t>Biopsy of lesion of nasal sinus NEC</t>
  </si>
  <si>
    <t>E174</t>
  </si>
  <si>
    <t>Lateral rhinotomy into nasal sinus NEC</t>
  </si>
  <si>
    <t>E178</t>
  </si>
  <si>
    <t>Other specified operations on unspecified nasal sinus</t>
  </si>
  <si>
    <t>E179</t>
  </si>
  <si>
    <t>Unspecified operations on unspecified nasal sinus</t>
  </si>
  <si>
    <t>E191</t>
  </si>
  <si>
    <t>Total pharyngectomy</t>
  </si>
  <si>
    <t>E192</t>
  </si>
  <si>
    <t xml:space="preserve">Partial pharyngectomy, Pharyngectomy NEC </t>
  </si>
  <si>
    <t>E198</t>
  </si>
  <si>
    <t>Other specified excision of pharynx</t>
  </si>
  <si>
    <t>E199</t>
  </si>
  <si>
    <t>Unspecified excision of pharynx</t>
  </si>
  <si>
    <t>E201</t>
  </si>
  <si>
    <t>Total Adenoidectomy, Adenoidectomy, Excision of Adenoid</t>
  </si>
  <si>
    <t>E202</t>
  </si>
  <si>
    <t>Biopsy of adenoid</t>
  </si>
  <si>
    <t>E203</t>
  </si>
  <si>
    <t>Surgical arrest of postoperative bleeding of adenoid</t>
  </si>
  <si>
    <t>E204</t>
  </si>
  <si>
    <t>Suction diathermy adenoidectomy</t>
  </si>
  <si>
    <t>E208</t>
  </si>
  <si>
    <t>Other specified operations on adenoid</t>
  </si>
  <si>
    <t>E209</t>
  </si>
  <si>
    <t>Unspecified operations on adenoid</t>
  </si>
  <si>
    <t>E211</t>
  </si>
  <si>
    <t>Pharyngoplasty using posterior pharyngeal implant</t>
  </si>
  <si>
    <t>E212</t>
  </si>
  <si>
    <t>Pharyngoplasty using posterior pharyngeal flap</t>
  </si>
  <si>
    <t>E213</t>
  </si>
  <si>
    <t>Pharyngoplasty using lateral pharyngeal flap</t>
  </si>
  <si>
    <t>E214</t>
  </si>
  <si>
    <t>Plastic repair of pharynx NEC</t>
  </si>
  <si>
    <t>E218</t>
  </si>
  <si>
    <t>Other specified repair of pharynx</t>
  </si>
  <si>
    <t>E219</t>
  </si>
  <si>
    <t>Unspecified repair of pharynx</t>
  </si>
  <si>
    <t>E231</t>
  </si>
  <si>
    <t>Open excision of lesion of pharynx</t>
  </si>
  <si>
    <t>E232</t>
  </si>
  <si>
    <t>Operations on pharyngeal pouch</t>
  </si>
  <si>
    <t>E238</t>
  </si>
  <si>
    <t>Other specified other open operations on pharynx</t>
  </si>
  <si>
    <t>E239</t>
  </si>
  <si>
    <t>Unspecified other open operations on pharynx</t>
  </si>
  <si>
    <t>E241</t>
  </si>
  <si>
    <t>Endoscopic extirpation of lesion of nasopharynx</t>
  </si>
  <si>
    <t>E242</t>
  </si>
  <si>
    <t>Endoscopic extirpation of lesion of pharynx NEC</t>
  </si>
  <si>
    <t>E248</t>
  </si>
  <si>
    <t>Other specified therapeutic endoscopic operations on pharynx</t>
  </si>
  <si>
    <t>E249</t>
  </si>
  <si>
    <t>Unspecified therapeutic endoscopic operations on pharynx</t>
  </si>
  <si>
    <t>E251</t>
  </si>
  <si>
    <t>Diagnostic endoscopic examination of nasopharynx and biopsy of lesion of nasopharynx</t>
  </si>
  <si>
    <t>E252</t>
  </si>
  <si>
    <t>Diagnostic endoscopic examination of pharynx and biopsy of lesion of pharynx NEC</t>
  </si>
  <si>
    <t>E253</t>
  </si>
  <si>
    <t>Diagnostic endoscopic examination of nasopharynx NEC</t>
  </si>
  <si>
    <t>E258</t>
  </si>
  <si>
    <t>Other specified diagnostic endoscopic examination of pharynx</t>
  </si>
  <si>
    <t>E259</t>
  </si>
  <si>
    <t>Unspecified diagnostic endoscopic examination of pharynx</t>
  </si>
  <si>
    <t>E271</t>
  </si>
  <si>
    <t>Open biopsy of lesion of pharynx</t>
  </si>
  <si>
    <t>E272</t>
  </si>
  <si>
    <t>Drainage of retropharyngeal abscess</t>
  </si>
  <si>
    <t>E273</t>
  </si>
  <si>
    <t>Incision of pharynx NEC</t>
  </si>
  <si>
    <t>E274</t>
  </si>
  <si>
    <t>Removal of foreign body from pharynx</t>
  </si>
  <si>
    <t>E275</t>
  </si>
  <si>
    <t>Dilation of pharynx</t>
  </si>
  <si>
    <t>E276</t>
  </si>
  <si>
    <t>Examination of pharynx under anaesthetic</t>
  </si>
  <si>
    <t>E278</t>
  </si>
  <si>
    <t>Other specified other operations on pharynx</t>
  </si>
  <si>
    <t>E279</t>
  </si>
  <si>
    <t>Unspecified other operations on pharynx</t>
  </si>
  <si>
    <t>E281</t>
  </si>
  <si>
    <t>Cricopharyngeal myotomy</t>
  </si>
  <si>
    <t>E288</t>
  </si>
  <si>
    <t>Other specified operations on cricopharyngeus muscle</t>
  </si>
  <si>
    <t>E289</t>
  </si>
  <si>
    <t>Unspecified operations on cricopharyngeus muscle</t>
  </si>
  <si>
    <t>E291</t>
  </si>
  <si>
    <t>Total laryngectomy</t>
  </si>
  <si>
    <t>E292</t>
  </si>
  <si>
    <t>Partial horizontal laryngectomy</t>
  </si>
  <si>
    <t>E293</t>
  </si>
  <si>
    <t>Partial vertical laryngectomy</t>
  </si>
  <si>
    <t>E294</t>
  </si>
  <si>
    <t>Partial laryngectomy NEC</t>
  </si>
  <si>
    <t>E295</t>
  </si>
  <si>
    <t>Laryngofissure and chordectomy of vocal chord</t>
  </si>
  <si>
    <t>E296</t>
  </si>
  <si>
    <t>Laryngectomy NEC</t>
  </si>
  <si>
    <t>E298</t>
  </si>
  <si>
    <t>Other specified excision of larynx</t>
  </si>
  <si>
    <t>E299</t>
  </si>
  <si>
    <t>Unspecified excision of larynx</t>
  </si>
  <si>
    <t>E301</t>
  </si>
  <si>
    <t>Excision of lesion of larynx using thyrotomy as approach</t>
  </si>
  <si>
    <t>E302</t>
  </si>
  <si>
    <t>Excision of lesion of larynx using lateral pharyngotomy as approach</t>
  </si>
  <si>
    <t>E303</t>
  </si>
  <si>
    <t>Open destruction of lesion of larynx</t>
  </si>
  <si>
    <t>E308</t>
  </si>
  <si>
    <t>Other specified open extirpation of lesion of larynx</t>
  </si>
  <si>
    <t>E309</t>
  </si>
  <si>
    <t>Excision of lesion or larynx, Unspecified</t>
  </si>
  <si>
    <t>E311</t>
  </si>
  <si>
    <t>Laryngotracheal reconstruction using cartilage graft</t>
  </si>
  <si>
    <t>E312</t>
  </si>
  <si>
    <t>Laryngotracheoplasty NEC</t>
  </si>
  <si>
    <t>E313</t>
  </si>
  <si>
    <t>Division of stenosis of larynx and insertion of prosthesis into larynx</t>
  </si>
  <si>
    <t>E314</t>
  </si>
  <si>
    <t>Implantation of artificial voice box into larynx</t>
  </si>
  <si>
    <t>E315</t>
  </si>
  <si>
    <t>Attention to artificial voice box in larynx</t>
  </si>
  <si>
    <t>E318</t>
  </si>
  <si>
    <t>Other specified reconstruction of larynx</t>
  </si>
  <si>
    <t>E319</t>
  </si>
  <si>
    <t>Unspecified reconstruction of larynx</t>
  </si>
  <si>
    <t>E331</t>
  </si>
  <si>
    <t>External arytenoidectomy</t>
  </si>
  <si>
    <t>E332</t>
  </si>
  <si>
    <t>Chordopexy of vocal chord</t>
  </si>
  <si>
    <t>E333</t>
  </si>
  <si>
    <t>Operations on cartilage of larynx NEC</t>
  </si>
  <si>
    <t>E334</t>
  </si>
  <si>
    <t>Open biopsy of lesion of larynx</t>
  </si>
  <si>
    <t>E335</t>
  </si>
  <si>
    <t>Vocal cord medialisation using implant</t>
  </si>
  <si>
    <t>E336</t>
  </si>
  <si>
    <t>Vocal cord medialisation using biological material</t>
  </si>
  <si>
    <t>E338</t>
  </si>
  <si>
    <t>Other specified other open operations on larynx</t>
  </si>
  <si>
    <t>E339</t>
  </si>
  <si>
    <t>Unspecified other open operations on larynx</t>
  </si>
  <si>
    <t>E341</t>
  </si>
  <si>
    <t>Microtherapeutic endoscopic extirpation of lesion of larynx using laser</t>
  </si>
  <si>
    <t>E342</t>
  </si>
  <si>
    <t>Microtherapeutic endoscopic resection of lesion of larynx NEC</t>
  </si>
  <si>
    <t>E343</t>
  </si>
  <si>
    <t>Microtherapeutic endoscopic destruction of lesion of larynx NEC</t>
  </si>
  <si>
    <t>E348</t>
  </si>
  <si>
    <t>Other specified microtherapeutic endoscopic operations on larynx</t>
  </si>
  <si>
    <t>E349</t>
  </si>
  <si>
    <t>Unspecified microtherapeutic endoscopic operations on larynx</t>
  </si>
  <si>
    <t>E351</t>
  </si>
  <si>
    <t>Endoscopic arytenoidectomy</t>
  </si>
  <si>
    <t>E352</t>
  </si>
  <si>
    <t>Endoscopic resection of lesion of larynx</t>
  </si>
  <si>
    <t>E353</t>
  </si>
  <si>
    <t>Endoscopic destruction of lesion of larynx</t>
  </si>
  <si>
    <t>E354</t>
  </si>
  <si>
    <t>Endoscopic removal of prosthesis from larynx</t>
  </si>
  <si>
    <t>E355</t>
  </si>
  <si>
    <t>Endoscopic removal of foreign body from larynx</t>
  </si>
  <si>
    <t>E356</t>
  </si>
  <si>
    <t>Endoscopic partial layngectomy</t>
  </si>
  <si>
    <t>E357</t>
  </si>
  <si>
    <t>Endoscopic vocal cord medialisation</t>
  </si>
  <si>
    <t>E358</t>
  </si>
  <si>
    <t>Other specified other therapeutic endoscopic operations on larynx</t>
  </si>
  <si>
    <t>E359</t>
  </si>
  <si>
    <t>Unspecified other therapeutic endoscopic operations on larynx</t>
  </si>
  <si>
    <t>E361</t>
  </si>
  <si>
    <t>Diagnostic endoscopic examination of larynx and biopsy of lesion of larynx</t>
  </si>
  <si>
    <t>E368</t>
  </si>
  <si>
    <t>Other specified diagnostic endoscopic examination of larynx</t>
  </si>
  <si>
    <t>E369</t>
  </si>
  <si>
    <t>Unspecified diagnostic endoscopic examination of larynx</t>
  </si>
  <si>
    <t>E371</t>
  </si>
  <si>
    <t>Diagnostic microendoscopic examination of larynx and biopsy of lesion of larynx</t>
  </si>
  <si>
    <t>E378</t>
  </si>
  <si>
    <t>Other specified diagnostic microendoscopic examination of larynx</t>
  </si>
  <si>
    <t>E379</t>
  </si>
  <si>
    <t>Unspecified diagnostic microendoscopic examination of larynx</t>
  </si>
  <si>
    <t>E381</t>
  </si>
  <si>
    <t>Injection into larynx</t>
  </si>
  <si>
    <t>E388</t>
  </si>
  <si>
    <t>Other specified other operations on larynx</t>
  </si>
  <si>
    <t>E389</t>
  </si>
  <si>
    <t>Unspecified other operations on larynx</t>
  </si>
  <si>
    <t>E391</t>
  </si>
  <si>
    <t>Open excision of lesion of trachea</t>
  </si>
  <si>
    <t>E398</t>
  </si>
  <si>
    <t>Other specified partial excision of trachea</t>
  </si>
  <si>
    <t>E399</t>
  </si>
  <si>
    <t>Unspecified partial excision of trachea</t>
  </si>
  <si>
    <t>E401</t>
  </si>
  <si>
    <t>Reconstruction of trachea and anastomosis HFQ</t>
  </si>
  <si>
    <t>E402</t>
  </si>
  <si>
    <t>Reconstruction of trachea using graft</t>
  </si>
  <si>
    <t>E403</t>
  </si>
  <si>
    <t>Reconstruction of trachea NEC</t>
  </si>
  <si>
    <t>E408</t>
  </si>
  <si>
    <t>Other specified plastic operations on trachea</t>
  </si>
  <si>
    <t>E409</t>
  </si>
  <si>
    <t>Unspecified plastic operations on trachea</t>
  </si>
  <si>
    <t>E411</t>
  </si>
  <si>
    <t>Open insertion of tubal prosthesis in trachea</t>
  </si>
  <si>
    <t>E412</t>
  </si>
  <si>
    <t>Open renewal of tubal prosthesis in trachea</t>
  </si>
  <si>
    <t>E413</t>
  </si>
  <si>
    <t>Open removal of tubal prosthesis from trachea</t>
  </si>
  <si>
    <t>E414</t>
  </si>
  <si>
    <t>Tracheo-oesophageal puncture with insertion of speech prosthesis</t>
  </si>
  <si>
    <t>E418</t>
  </si>
  <si>
    <t>Other specified open placement of prosthesis in trachea</t>
  </si>
  <si>
    <t>E419</t>
  </si>
  <si>
    <t>Unspecified open placement of prosthesis in trachea</t>
  </si>
  <si>
    <t>E421</t>
  </si>
  <si>
    <t>Permanent tracheostomy</t>
  </si>
  <si>
    <t>E422</t>
  </si>
  <si>
    <t>Cricothyroidostomy</t>
  </si>
  <si>
    <t>E423</t>
  </si>
  <si>
    <t>Temporary tracheostomy</t>
  </si>
  <si>
    <t>E424</t>
  </si>
  <si>
    <t>Revision of tracheostomy</t>
  </si>
  <si>
    <t>E425</t>
  </si>
  <si>
    <t>Closure of tracheostomy</t>
  </si>
  <si>
    <t>E426</t>
  </si>
  <si>
    <t>Replacement of tracheostomy tube</t>
  </si>
  <si>
    <t>E427</t>
  </si>
  <si>
    <t>Removal of tracheostomy tube</t>
  </si>
  <si>
    <t>E428</t>
  </si>
  <si>
    <t>Other specified exteriorisation of trachea</t>
  </si>
  <si>
    <t>E429</t>
  </si>
  <si>
    <t>Unspecified exteriorisation of trachea</t>
  </si>
  <si>
    <t>E431</t>
  </si>
  <si>
    <t>Open destruction of lesion of trachea</t>
  </si>
  <si>
    <t>lung</t>
  </si>
  <si>
    <t>Thames</t>
  </si>
  <si>
    <t>E432</t>
  </si>
  <si>
    <t>Tracheorrhaphy</t>
  </si>
  <si>
    <t>E433</t>
  </si>
  <si>
    <t>Tracheopexy</t>
  </si>
  <si>
    <t>E434</t>
  </si>
  <si>
    <t>Open biopsy of lesion of trachea</t>
  </si>
  <si>
    <t>E435</t>
  </si>
  <si>
    <t>Closure of tracheocutaneous fistula</t>
  </si>
  <si>
    <t>E438</t>
  </si>
  <si>
    <t>Other specified other open operations on trachea</t>
  </si>
  <si>
    <t>E439</t>
  </si>
  <si>
    <t>Unspecified other open operations on trachea</t>
  </si>
  <si>
    <t>E441</t>
  </si>
  <si>
    <t>Excision of carina</t>
  </si>
  <si>
    <t>E442</t>
  </si>
  <si>
    <t>Reconstruction of carina</t>
  </si>
  <si>
    <t>E443</t>
  </si>
  <si>
    <t>Open biopsy of lesion of carina</t>
  </si>
  <si>
    <t>E448</t>
  </si>
  <si>
    <t>Other specified open operations on carina</t>
  </si>
  <si>
    <t>E449</t>
  </si>
  <si>
    <t>Unspecified open operations on carina</t>
  </si>
  <si>
    <t>E461</t>
  </si>
  <si>
    <t>Sleeve resection of bronchus and anastomosis HFQ</t>
  </si>
  <si>
    <t>E462</t>
  </si>
  <si>
    <t>Excision of cyst of bronchus</t>
  </si>
  <si>
    <t>E463</t>
  </si>
  <si>
    <t>Excision of lesion of bronchus NEC</t>
  </si>
  <si>
    <t>E464</t>
  </si>
  <si>
    <t>Open destruction of lesion of bronchus</t>
  </si>
  <si>
    <t>E468</t>
  </si>
  <si>
    <t>Other specified partial extirpation of bronchus</t>
  </si>
  <si>
    <t>E469</t>
  </si>
  <si>
    <t xml:space="preserve">Partial extirpation / removal of bronchus, unspecified </t>
  </si>
  <si>
    <t>E471</t>
  </si>
  <si>
    <t>Open biopsy of lesion of bronchus NEC</t>
  </si>
  <si>
    <t>E472</t>
  </si>
  <si>
    <t>Closure of fistula of bronchus</t>
  </si>
  <si>
    <t>E473</t>
  </si>
  <si>
    <t>Repair of bronchus NEC</t>
  </si>
  <si>
    <t>E478</t>
  </si>
  <si>
    <t>Other specified other open operations on bronchus</t>
  </si>
  <si>
    <t>E479</t>
  </si>
  <si>
    <t>Unspecified other open operations on bronchus</t>
  </si>
  <si>
    <t>E481</t>
  </si>
  <si>
    <t>Fibreoptic endoscopic snare resection of lesion of lower respiratory tract</t>
  </si>
  <si>
    <t>E482</t>
  </si>
  <si>
    <t>Fibreoptic endoscopic laser destruction of lesion of lower respiratory tract</t>
  </si>
  <si>
    <t>E483</t>
  </si>
  <si>
    <t>Fibreoptic endoscopic destruction of lesion of lower respiratory tract NEC</t>
  </si>
  <si>
    <t>E484</t>
  </si>
  <si>
    <t>Fibreoptic endoscopic aspiration of lower respiratory tract</t>
  </si>
  <si>
    <t>E485</t>
  </si>
  <si>
    <t>Fibreoptic endoscopic removal of foreign body from lower respiratory tract</t>
  </si>
  <si>
    <t>E486</t>
  </si>
  <si>
    <t>Fibreoptic endoscopic irrigation of lower respiratory tract</t>
  </si>
  <si>
    <t xml:space="preserve">E487 </t>
  </si>
  <si>
    <t>Fibreoptic endoscopic photodynamic therapy of lesion of lower respiratory tract</t>
  </si>
  <si>
    <t>E488</t>
  </si>
  <si>
    <t>Other specified therapeutic fibreoptic endoscopic operations on lower respiratory tract</t>
  </si>
  <si>
    <t>E489</t>
  </si>
  <si>
    <t>Theraputic endoscopic operations on lower respiratory tract, unspecified</t>
  </si>
  <si>
    <t>E491</t>
  </si>
  <si>
    <t>Diagnostic fibreoptic endoscopic examination of lower respiratory tract and biopsy of lesion of lower respiratory tract</t>
  </si>
  <si>
    <t>E492</t>
  </si>
  <si>
    <t>Diagnostic fibreoptic endoscopic examination of lower respiratory tract and broncho-alveolar lavage (cell differential) of lesion of lower respiratory tract</t>
  </si>
  <si>
    <t>E493</t>
  </si>
  <si>
    <t>Diagnostic fibreoptic endoscopic examination of lower respiratory tract and brush cytology of lesion of lower respiratory tract</t>
  </si>
  <si>
    <t>E494</t>
  </si>
  <si>
    <t>Diagnostic fibreoptic endoscopic examination of lower respiratory tract with lavage and brush cytology of lesion of lower respiratory tract</t>
  </si>
  <si>
    <t>E495</t>
  </si>
  <si>
    <t>Diagnostic fibreoptic endoscopic examination of lower respiratory tract with biopsy, lavage and brush cytology of lesion of lower respiratory tract</t>
  </si>
  <si>
    <t>E498</t>
  </si>
  <si>
    <t>Other specified diagnostic fibreoptic endoscopic examination of lower respiratory tract</t>
  </si>
  <si>
    <t>E499</t>
  </si>
  <si>
    <t>Unspecified diagnostic fibreoptic endoscopic examination of lower respiratory tract</t>
  </si>
  <si>
    <t>E501</t>
  </si>
  <si>
    <t>Endoscopic snare resection of lesion of lower respiratory tract using rigid bronchoscope</t>
  </si>
  <si>
    <t>E502</t>
  </si>
  <si>
    <t>Endoscopic laser destruction of lesion of lower respiratory tract using rigid bronchoscope</t>
  </si>
  <si>
    <t>E503</t>
  </si>
  <si>
    <t>Endoscopic destruction of lesion of lower respiratory tract using rigid bronchoscope</t>
  </si>
  <si>
    <t>E504</t>
  </si>
  <si>
    <t>Endoscopic aspiration of lower respiratory tract using rigid bronchoscope</t>
  </si>
  <si>
    <t>E505</t>
  </si>
  <si>
    <t>Endoscopic removal of foreign body from lower respiratory tract using rigid bronchoscope</t>
  </si>
  <si>
    <t>E506</t>
  </si>
  <si>
    <t>Endoscopic irrigation of lower respiratory tract using rigid bronchoscope</t>
  </si>
  <si>
    <t>E508</t>
  </si>
  <si>
    <t>Other specified therapeutic endoscopic operations on lower respiratory tract using rigid</t>
  </si>
  <si>
    <t>E509</t>
  </si>
  <si>
    <t>Unspecified therapeutic endoscopic operations on lower respiratory tract using rigid</t>
  </si>
  <si>
    <t>E511</t>
  </si>
  <si>
    <t>Diagnostic endoscopic examination of lower respiratory tract and biopsy of lesion of lower respiratory tract using rigid bronchoscope</t>
  </si>
  <si>
    <t>E518</t>
  </si>
  <si>
    <t>Other specified diagnostic endoscopic examination of lower respiratory tract using rigid bronchoscope</t>
  </si>
  <si>
    <t>E519</t>
  </si>
  <si>
    <t>Unspecified diagnostic endoscopic examination of lower respiratory tract using rigid bronchoscope</t>
  </si>
  <si>
    <t>E521</t>
  </si>
  <si>
    <t>Irrigation of bronchus NEC</t>
  </si>
  <si>
    <t>E522</t>
  </si>
  <si>
    <t>Aspiration of bronchus NEC</t>
  </si>
  <si>
    <t>E528</t>
  </si>
  <si>
    <t>Other specified other operations on bronchus</t>
  </si>
  <si>
    <t>E529</t>
  </si>
  <si>
    <t>Unspecified other operations on bronchus</t>
  </si>
  <si>
    <t>E531</t>
  </si>
  <si>
    <t>Double lung transplant</t>
  </si>
  <si>
    <t>E532</t>
  </si>
  <si>
    <t>Single lung transplant</t>
  </si>
  <si>
    <t>E533</t>
  </si>
  <si>
    <t>Single lobe lung transplant</t>
  </si>
  <si>
    <t>E538</t>
  </si>
  <si>
    <t>Other specified transplantation of lung</t>
  </si>
  <si>
    <t>E539</t>
  </si>
  <si>
    <t>Unspecified transplantation of lung</t>
  </si>
  <si>
    <t>E541</t>
  </si>
  <si>
    <t>Total pneumonectomy, total removal of lung, Pneumonectomy NEC</t>
  </si>
  <si>
    <t>E542</t>
  </si>
  <si>
    <t>Bilobectomy of lung</t>
  </si>
  <si>
    <t>E543</t>
  </si>
  <si>
    <t>Lobectomy of lung</t>
  </si>
  <si>
    <t>E544</t>
  </si>
  <si>
    <t>Excision of segment of lung</t>
  </si>
  <si>
    <t>E545</t>
  </si>
  <si>
    <t>Partial lobectomy of lung NEC</t>
  </si>
  <si>
    <t>E546</t>
  </si>
  <si>
    <t>Reduction of lung volume</t>
  </si>
  <si>
    <t>E548</t>
  </si>
  <si>
    <t>Excision of lung, other specified</t>
  </si>
  <si>
    <t>E549</t>
  </si>
  <si>
    <t>Excision of lung, Unspecified</t>
  </si>
  <si>
    <t>E551</t>
  </si>
  <si>
    <t>Open decortication of lesion of lung</t>
  </si>
  <si>
    <t>E552</t>
  </si>
  <si>
    <t>Open excision of lesion of lung</t>
  </si>
  <si>
    <t>E553</t>
  </si>
  <si>
    <t>Open cauterisation of lesion of lung</t>
  </si>
  <si>
    <t>E554</t>
  </si>
  <si>
    <t>Open destruction of lesion of lung NEC</t>
  </si>
  <si>
    <t>E558</t>
  </si>
  <si>
    <t>Other specified open extirpation of lesion of lung</t>
  </si>
  <si>
    <t>E559</t>
  </si>
  <si>
    <t xml:space="preserve">Open removal of lesion of lung, unspecified </t>
  </si>
  <si>
    <t>E571</t>
  </si>
  <si>
    <t>Repair of lung</t>
  </si>
  <si>
    <t>E572</t>
  </si>
  <si>
    <t>Ligation of bulla of lung</t>
  </si>
  <si>
    <t>E573</t>
  </si>
  <si>
    <t>Deflation of bulla of lung</t>
  </si>
  <si>
    <t>E574</t>
  </si>
  <si>
    <t>Incision of lung NEC</t>
  </si>
  <si>
    <t>E578</t>
  </si>
  <si>
    <t>Other specified other open operations on lung</t>
  </si>
  <si>
    <t>E579</t>
  </si>
  <si>
    <t>Unspecified other open operations on lung</t>
  </si>
  <si>
    <t>E591</t>
  </si>
  <si>
    <t>Needle biopsy of lesion of lung</t>
  </si>
  <si>
    <t>E592</t>
  </si>
  <si>
    <t>Aspiration biopsy of lesion of lung</t>
  </si>
  <si>
    <t>E593</t>
  </si>
  <si>
    <t>Biopsy of lesion of lung NEC</t>
  </si>
  <si>
    <t>E594</t>
  </si>
  <si>
    <t>Drainage of lung</t>
  </si>
  <si>
    <t>E595</t>
  </si>
  <si>
    <t>Percutaneous radiofrequency ablation of lesion of lung</t>
  </si>
  <si>
    <t>E598</t>
  </si>
  <si>
    <t>Other specified other operations on lung</t>
  </si>
  <si>
    <t>E599</t>
  </si>
  <si>
    <t>Unspecified other operations on lung</t>
  </si>
  <si>
    <t>E611</t>
  </si>
  <si>
    <t>Open excision of lesion of mediastinum</t>
  </si>
  <si>
    <t>E612</t>
  </si>
  <si>
    <t>Open biopsy of lesion of mediastinum</t>
  </si>
  <si>
    <t>E613</t>
  </si>
  <si>
    <t>Open drainage of mediastinum</t>
  </si>
  <si>
    <t>E614</t>
  </si>
  <si>
    <t>Mediastinotomy NEC</t>
  </si>
  <si>
    <t>SD</t>
  </si>
  <si>
    <t>E615</t>
  </si>
  <si>
    <t>Exploration of mediastinum NEC</t>
  </si>
  <si>
    <t>E618</t>
  </si>
  <si>
    <t>Other specified open operations on mediastinum</t>
  </si>
  <si>
    <t>E619</t>
  </si>
  <si>
    <t>Unspecified open operations on mediastinum</t>
  </si>
  <si>
    <t>E621</t>
  </si>
  <si>
    <t>Endoscopic extirpation of lesion of mediastinum</t>
  </si>
  <si>
    <t>E628</t>
  </si>
  <si>
    <t>Other specified therapeutic endoscopic operations on mediastinum</t>
  </si>
  <si>
    <t>E629</t>
  </si>
  <si>
    <t>Unspecified therapeutic endoscopic operations on mediastinum</t>
  </si>
  <si>
    <t>E631</t>
  </si>
  <si>
    <t>Diagnostic endoscopic examination of mediastinum and biopsy of lesion of mediastinum</t>
  </si>
  <si>
    <t>E632</t>
  </si>
  <si>
    <t>Endobronchial ultrasound examination of mediastinum</t>
  </si>
  <si>
    <t>E633</t>
  </si>
  <si>
    <t>Endo-oesophageal ultrasound examination of mediastinum</t>
  </si>
  <si>
    <t>upper GI</t>
  </si>
  <si>
    <t>E638</t>
  </si>
  <si>
    <t>Other specified diagnostic endoscopic examination of mediastinum</t>
  </si>
  <si>
    <t>E639</t>
  </si>
  <si>
    <t>Unspecified diagnostic endoscopic examination of mediastinum</t>
  </si>
  <si>
    <t>E851</t>
  </si>
  <si>
    <t>Invasive ventilation</t>
  </si>
  <si>
    <t>E852</t>
  </si>
  <si>
    <t>Non-invasive ventilation NEC</t>
  </si>
  <si>
    <t>E853</t>
  </si>
  <si>
    <t>Improving efficiency of ventilation</t>
  </si>
  <si>
    <t>E854</t>
  </si>
  <si>
    <t>Bag valve mask ventilation</t>
  </si>
  <si>
    <t>E855</t>
  </si>
  <si>
    <t>Nebuliser ventilation</t>
  </si>
  <si>
    <t>E858</t>
  </si>
  <si>
    <t>Other specified ventilation support</t>
  </si>
  <si>
    <t>E859</t>
  </si>
  <si>
    <t>Unspecified ventilation support</t>
  </si>
  <si>
    <t>E871</t>
  </si>
  <si>
    <t>Home oxygen support</t>
  </si>
  <si>
    <t>E872</t>
  </si>
  <si>
    <t>Long term oxygen assessment</t>
  </si>
  <si>
    <t>E873</t>
  </si>
  <si>
    <t>Ambulatory oxygen assessment</t>
  </si>
  <si>
    <t>E874</t>
  </si>
  <si>
    <t>Diagnostic assessment of circulatory oxygenation using reduced oxygen air</t>
  </si>
  <si>
    <t>E878</t>
  </si>
  <si>
    <t>Other specified oxygen therapy support</t>
  </si>
  <si>
    <t>E879</t>
  </si>
  <si>
    <t>Unspecified oxygen therapy support</t>
  </si>
  <si>
    <t>E891</t>
  </si>
  <si>
    <t>Clearance of secretions of respiratory tract</t>
  </si>
  <si>
    <t>E892</t>
  </si>
  <si>
    <t>Expectoration of induced sputum from respiratory tract</t>
  </si>
  <si>
    <t>E893</t>
  </si>
  <si>
    <t>Nebuliser therapy</t>
  </si>
  <si>
    <t>E894</t>
  </si>
  <si>
    <t>Control of respiration</t>
  </si>
  <si>
    <t>E898</t>
  </si>
  <si>
    <t>Other specified other respiratory support</t>
  </si>
  <si>
    <t>E899</t>
  </si>
  <si>
    <t>Unspecified other respiratory support</t>
  </si>
  <si>
    <t>E911</t>
  </si>
  <si>
    <t>Oximetry assessment</t>
  </si>
  <si>
    <t>E912</t>
  </si>
  <si>
    <t>Continuous pulse oximetry</t>
  </si>
  <si>
    <t>E913</t>
  </si>
  <si>
    <t>Overnight oximetry</t>
  </si>
  <si>
    <t>E918</t>
  </si>
  <si>
    <t>Other specified oximetry testing</t>
  </si>
  <si>
    <t>E919</t>
  </si>
  <si>
    <t>Unspecified oximetry testing</t>
  </si>
  <si>
    <t>E921</t>
  </si>
  <si>
    <t>Carbon monoxide transfer factor test</t>
  </si>
  <si>
    <t>E922</t>
  </si>
  <si>
    <t>Distribution of ventilation test</t>
  </si>
  <si>
    <t>E923</t>
  </si>
  <si>
    <t>Measurement of alveolar carbon monoxide</t>
  </si>
  <si>
    <t>E924</t>
  </si>
  <si>
    <t>Blood gas analysis</t>
  </si>
  <si>
    <t>E925</t>
  </si>
  <si>
    <t>Complex lung function exercise</t>
  </si>
  <si>
    <t>E926</t>
  </si>
  <si>
    <t>Simple lung function exercise test</t>
  </si>
  <si>
    <t>E928</t>
  </si>
  <si>
    <t>Other specified respiratory tests</t>
  </si>
  <si>
    <t>E929</t>
  </si>
  <si>
    <t>Unspecified respiratory tests</t>
  </si>
  <si>
    <t>E931</t>
  </si>
  <si>
    <t>Measurement of peak expiratory flow rate</t>
  </si>
  <si>
    <t>E932</t>
  </si>
  <si>
    <t>Spirometry</t>
  </si>
  <si>
    <t>E933</t>
  </si>
  <si>
    <t>Body plethysmographic measurement of airways resistance</t>
  </si>
  <si>
    <t>E934</t>
  </si>
  <si>
    <t>Measurement of airways resistance using forced oscillation technique</t>
  </si>
  <si>
    <t>E935</t>
  </si>
  <si>
    <t>Measurement of static lung volume</t>
  </si>
  <si>
    <t>E936</t>
  </si>
  <si>
    <t>Measurement of respiratory muscle strength</t>
  </si>
  <si>
    <t>E937</t>
  </si>
  <si>
    <t>Measurement of maximum expiratory and inspiratory flow volume loop</t>
  </si>
  <si>
    <t>E938</t>
  </si>
  <si>
    <t>Other specified respiratory measurements</t>
  </si>
  <si>
    <t>E939</t>
  </si>
  <si>
    <t>Unspecified respiratory measurements</t>
  </si>
  <si>
    <t>E941</t>
  </si>
  <si>
    <t>Bronchodilator response to inhaled therapy using simple measures of air</t>
  </si>
  <si>
    <t>E942</t>
  </si>
  <si>
    <t>Bronchodilator response to inhaled therapy using complex measures of airflow</t>
  </si>
  <si>
    <t>E943</t>
  </si>
  <si>
    <t>Bronchial reactivity</t>
  </si>
  <si>
    <t>E944</t>
  </si>
  <si>
    <t>Bronchial challenge</t>
  </si>
  <si>
    <t>E948</t>
  </si>
  <si>
    <t>Other specified bronchial reaction studies</t>
  </si>
  <si>
    <t>E949</t>
  </si>
  <si>
    <t>Unspecified bronchial reaction studies</t>
  </si>
  <si>
    <t>E951</t>
  </si>
  <si>
    <t>Heaf testing</t>
  </si>
  <si>
    <t>E952</t>
  </si>
  <si>
    <t>BCG Administration of Bacillus Calmette-Guerin vaccine</t>
  </si>
  <si>
    <t>E953</t>
  </si>
  <si>
    <t>Directly observed therapy</t>
  </si>
  <si>
    <t>E954</t>
  </si>
  <si>
    <t>Contact tracing</t>
  </si>
  <si>
    <t>E955</t>
  </si>
  <si>
    <t>Mantoux test</t>
  </si>
  <si>
    <t>E958</t>
  </si>
  <si>
    <t>Other specified tuberculosis support</t>
  </si>
  <si>
    <t>E959</t>
  </si>
  <si>
    <t>Unspecified tuberculosis support</t>
  </si>
  <si>
    <t>E971</t>
  </si>
  <si>
    <t>Education for inhaled therapy</t>
  </si>
  <si>
    <t>E972</t>
  </si>
  <si>
    <t>Education for peak flow technique</t>
  </si>
  <si>
    <t>E973</t>
  </si>
  <si>
    <t>Education for self-management of respiratory health</t>
  </si>
  <si>
    <t>E978</t>
  </si>
  <si>
    <t>Other specified respiratory education</t>
  </si>
  <si>
    <t>E979</t>
  </si>
  <si>
    <t>Unspecified respiratory education</t>
  </si>
  <si>
    <t>E981</t>
  </si>
  <si>
    <t>Nicotine replacement therapy using nicotine patches</t>
  </si>
  <si>
    <t>E982</t>
  </si>
  <si>
    <t>Nicotine replacement therapy using nicotine gum</t>
  </si>
  <si>
    <t>E983</t>
  </si>
  <si>
    <t>Nicotine replacement therapy using nicotine inhalator</t>
  </si>
  <si>
    <t>E984</t>
  </si>
  <si>
    <t>Nicotine replacement therapy using nicotine lozenges</t>
  </si>
  <si>
    <t>E988</t>
  </si>
  <si>
    <t>Smoking cessation therapy, Other specified</t>
  </si>
  <si>
    <t>E989</t>
  </si>
  <si>
    <t>Smoking cessation therapy, Unspecified</t>
  </si>
  <si>
    <t>F011</t>
  </si>
  <si>
    <t>Excision of vermilion border of lip and advancement of mucosa of lip</t>
  </si>
  <si>
    <t>head &amp; Neck</t>
  </si>
  <si>
    <t>F018</t>
  </si>
  <si>
    <t>Other specified partial excision of lip</t>
  </si>
  <si>
    <t>F019</t>
  </si>
  <si>
    <t>Unspecified partial excision of lip</t>
  </si>
  <si>
    <t>F021</t>
  </si>
  <si>
    <t>Excision of lesion of lip</t>
  </si>
  <si>
    <t>F022</t>
  </si>
  <si>
    <t>Destruction of lesion of lip</t>
  </si>
  <si>
    <t>F028</t>
  </si>
  <si>
    <t>Other specified extirpation of lesion of lip</t>
  </si>
  <si>
    <t>F029</t>
  </si>
  <si>
    <t>Unspecified extirpation of lesion of lip</t>
  </si>
  <si>
    <t>F031</t>
  </si>
  <si>
    <t>Primary closure of cleft lip</t>
  </si>
  <si>
    <t>F032</t>
  </si>
  <si>
    <t>Revision of primary closure of cleft lip</t>
  </si>
  <si>
    <t>F033</t>
  </si>
  <si>
    <t>Adjustment to vermilion border of lip NEC</t>
  </si>
  <si>
    <t>F038</t>
  </si>
  <si>
    <t>Other specified correction of deformity of lip</t>
  </si>
  <si>
    <t>F039</t>
  </si>
  <si>
    <t>Unspecified correction of deformity of lip</t>
  </si>
  <si>
    <t>F041</t>
  </si>
  <si>
    <t>Reconstruction of lip using tongue flap</t>
  </si>
  <si>
    <t>F042</t>
  </si>
  <si>
    <t>Reconstruction of lip using skin flap</t>
  </si>
  <si>
    <t>F048</t>
  </si>
  <si>
    <t>Other specified other reconstruction of lip</t>
  </si>
  <si>
    <t>F049</t>
  </si>
  <si>
    <t>Unspecified other reconstruction of lip</t>
  </si>
  <si>
    <t>F051</t>
  </si>
  <si>
    <t>Excision of excess mucosa from lip</t>
  </si>
  <si>
    <t>F052</t>
  </si>
  <si>
    <t>Advancement of mucosa of lip NEC</t>
  </si>
  <si>
    <t>F053</t>
  </si>
  <si>
    <t>Suture of lip</t>
  </si>
  <si>
    <t>F054</t>
  </si>
  <si>
    <t>Removal of suture from lip</t>
  </si>
  <si>
    <t>F058</t>
  </si>
  <si>
    <t>Other specified other repair of lip</t>
  </si>
  <si>
    <t>F059</t>
  </si>
  <si>
    <t>Unspecified other repair of lip</t>
  </si>
  <si>
    <t>F061</t>
  </si>
  <si>
    <t>Division of adhesions of lip</t>
  </si>
  <si>
    <t>F062</t>
  </si>
  <si>
    <t>Biopsy of lesion of lip</t>
  </si>
  <si>
    <t>F063</t>
  </si>
  <si>
    <t>Shave of lip</t>
  </si>
  <si>
    <t>F068</t>
  </si>
  <si>
    <t>Other specified other operations on lip</t>
  </si>
  <si>
    <t>F069</t>
  </si>
  <si>
    <t>Unspecified other operations on lip</t>
  </si>
  <si>
    <t>F081</t>
  </si>
  <si>
    <t>Allotransplantation of tooth</t>
  </si>
  <si>
    <t>F082</t>
  </si>
  <si>
    <t>Autotransplantation of tooth</t>
  </si>
  <si>
    <t>F083</t>
  </si>
  <si>
    <t>Replantation of tooth</t>
  </si>
  <si>
    <t>F084</t>
  </si>
  <si>
    <t>Repositioning of tooth</t>
  </si>
  <si>
    <t>F088</t>
  </si>
  <si>
    <t>Other specified implantation of tooth</t>
  </si>
  <si>
    <t>F089</t>
  </si>
  <si>
    <t>Unspecified implantation of tooth</t>
  </si>
  <si>
    <t>F091</t>
  </si>
  <si>
    <t>Surgical removal of impacted wisdom tooth</t>
  </si>
  <si>
    <t>F092</t>
  </si>
  <si>
    <t>Surgical removal of impacted tooth NEC</t>
  </si>
  <si>
    <t>F093</t>
  </si>
  <si>
    <t>Surgical removal of wisdom tooth NEC</t>
  </si>
  <si>
    <t>F094</t>
  </si>
  <si>
    <t>Surgical removal of tooth NEC</t>
  </si>
  <si>
    <t>F095</t>
  </si>
  <si>
    <t>Surgical removal of retained root of tooth</t>
  </si>
  <si>
    <t>F098</t>
  </si>
  <si>
    <t>Other specified surgical removal of tooth</t>
  </si>
  <si>
    <t>F099</t>
  </si>
  <si>
    <t>Unspecified surgical removal of tooth</t>
  </si>
  <si>
    <t>F101</t>
  </si>
  <si>
    <t>Full dental clearance</t>
  </si>
  <si>
    <t>F102</t>
  </si>
  <si>
    <t>Upper dental clearance</t>
  </si>
  <si>
    <t>F103</t>
  </si>
  <si>
    <t>Lower dental clearance</t>
  </si>
  <si>
    <t>F104</t>
  </si>
  <si>
    <t>Extraction of multiple teeth NEC</t>
  </si>
  <si>
    <t>F108</t>
  </si>
  <si>
    <t>Other specified simple extraction of tooth</t>
  </si>
  <si>
    <t>F109</t>
  </si>
  <si>
    <t>Unspecified simple extraction of tooth</t>
  </si>
  <si>
    <t>F111</t>
  </si>
  <si>
    <t>Oral alveoplasty</t>
  </si>
  <si>
    <t>F112</t>
  </si>
  <si>
    <t>Augmentation of alveolar ridge using autobone graft</t>
  </si>
  <si>
    <t>F113</t>
  </si>
  <si>
    <t>Augmentation of alveolar ridge NEC</t>
  </si>
  <si>
    <t>F114</t>
  </si>
  <si>
    <t>Vestibuloplasty of mouth</t>
  </si>
  <si>
    <t>F115</t>
  </si>
  <si>
    <t>Endosseous implantation into jaw</t>
  </si>
  <si>
    <t>F116</t>
  </si>
  <si>
    <t>Subperiosteal implantation into jaw</t>
  </si>
  <si>
    <t>F118</t>
  </si>
  <si>
    <t>Other specified preprosthetic oral surgery</t>
  </si>
  <si>
    <t>F119</t>
  </si>
  <si>
    <t>Unspecified preprosthetic oral surgery</t>
  </si>
  <si>
    <t>F121</t>
  </si>
  <si>
    <t>Apicectomy of tooth</t>
  </si>
  <si>
    <t>F122</t>
  </si>
  <si>
    <t>Root canal therapy to tooth</t>
  </si>
  <si>
    <t>F128</t>
  </si>
  <si>
    <t>Other specified surgery on apex of tooth</t>
  </si>
  <si>
    <t>F129</t>
  </si>
  <si>
    <t>Unspecified surgery on apex of tooth</t>
  </si>
  <si>
    <t>F131</t>
  </si>
  <si>
    <t>Full restoration of crown of tooth</t>
  </si>
  <si>
    <t>F132</t>
  </si>
  <si>
    <t>Partial restoration of crown of tooth</t>
  </si>
  <si>
    <t>F133</t>
  </si>
  <si>
    <t>Restoration of crown of tooth NEC</t>
  </si>
  <si>
    <t>F134</t>
  </si>
  <si>
    <t>Restoration of part of tooth using inlay NEC</t>
  </si>
  <si>
    <t>F135</t>
  </si>
  <si>
    <t>Restoration of part of tooth using filling NEC</t>
  </si>
  <si>
    <t>F136</t>
  </si>
  <si>
    <t>Bleaching of teeth</t>
  </si>
  <si>
    <t>F138</t>
  </si>
  <si>
    <t>Other specified restoration of tooth</t>
  </si>
  <si>
    <t>F139</t>
  </si>
  <si>
    <t>Unspecified restoration of tooth</t>
  </si>
  <si>
    <t>F141</t>
  </si>
  <si>
    <t>Insertion of fixed orthodontic appliance</t>
  </si>
  <si>
    <t>F142</t>
  </si>
  <si>
    <t>Insertion of movable orthodontic appliance</t>
  </si>
  <si>
    <t>F143</t>
  </si>
  <si>
    <t>Insertion of orthodontic appliance NEC</t>
  </si>
  <si>
    <t>F144</t>
  </si>
  <si>
    <t>Removal of orthodontic appliance NEC</t>
  </si>
  <si>
    <t>F145</t>
  </si>
  <si>
    <t>Surgical exposure of tooth</t>
  </si>
  <si>
    <t>F146</t>
  </si>
  <si>
    <t>Insertion of orthodontic anchorage</t>
  </si>
  <si>
    <t>F148</t>
  </si>
  <si>
    <t>Other specified orthodontic operations</t>
  </si>
  <si>
    <t>F149</t>
  </si>
  <si>
    <t>Unspecified orthodontic operations</t>
  </si>
  <si>
    <t>F151</t>
  </si>
  <si>
    <t>Creation of orthodontic impression</t>
  </si>
  <si>
    <t>F152</t>
  </si>
  <si>
    <t>Fitting of orthodontic bracket</t>
  </si>
  <si>
    <t>F153</t>
  </si>
  <si>
    <t>Fitting of orthodontic headgear</t>
  </si>
  <si>
    <t>F154</t>
  </si>
  <si>
    <t>Fitting of orthodontic separators</t>
  </si>
  <si>
    <t>F155</t>
  </si>
  <si>
    <t>Adjustment of orthodontic device</t>
  </si>
  <si>
    <t>F156</t>
  </si>
  <si>
    <t>Repair of orthodontic appliance</t>
  </si>
  <si>
    <t>F157</t>
  </si>
  <si>
    <t>Debonding of orthodontic bracket</t>
  </si>
  <si>
    <t>F158</t>
  </si>
  <si>
    <t>Other specified other orthodontic operations</t>
  </si>
  <si>
    <t>F159</t>
  </si>
  <si>
    <t>Unspecified other orthodontic operations</t>
  </si>
  <si>
    <t>F161</t>
  </si>
  <si>
    <t>Drainage of abscess of alveolus of tooth</t>
  </si>
  <si>
    <t>F162</t>
  </si>
  <si>
    <t>Surgical arrest of postoperative bleeding from tooth socket</t>
  </si>
  <si>
    <t>F163</t>
  </si>
  <si>
    <t>Packing of tooth socket</t>
  </si>
  <si>
    <t>F164</t>
  </si>
  <si>
    <t>Scaling of tooth</t>
  </si>
  <si>
    <t>F165</t>
  </si>
  <si>
    <t>Application of fissure sealant</t>
  </si>
  <si>
    <t>F166</t>
  </si>
  <si>
    <t>Application of topical fluoride</t>
  </si>
  <si>
    <t>F167</t>
  </si>
  <si>
    <t>Polishing teeth</t>
  </si>
  <si>
    <t>F168</t>
  </si>
  <si>
    <t>Other specified other operations on tooth</t>
  </si>
  <si>
    <t>F169</t>
  </si>
  <si>
    <t>Unspecified other operations on tooth</t>
  </si>
  <si>
    <t>F171</t>
  </si>
  <si>
    <t>Preparation of tooth for dental crown</t>
  </si>
  <si>
    <t>F172</t>
  </si>
  <si>
    <t>Creation of impression of tooth for dental crown</t>
  </si>
  <si>
    <t>F173</t>
  </si>
  <si>
    <t>Fitting of dental crown on tooth</t>
  </si>
  <si>
    <t>F174</t>
  </si>
  <si>
    <t>Adjustment of dental crown on tooth</t>
  </si>
  <si>
    <t>F175</t>
  </si>
  <si>
    <t>Removal of dental crown from tooth</t>
  </si>
  <si>
    <t>F176</t>
  </si>
  <si>
    <t>Preparation of teeth for bridge.</t>
  </si>
  <si>
    <t>F177</t>
  </si>
  <si>
    <t>Fitting of bridge on teeth</t>
  </si>
  <si>
    <t>F178</t>
  </si>
  <si>
    <t>Other specified operations on teeth using dental crown or bridge</t>
  </si>
  <si>
    <t>F179</t>
  </si>
  <si>
    <t>Unspecified operations on teeth using dental crown or bridge</t>
  </si>
  <si>
    <t>F181</t>
  </si>
  <si>
    <t>Enucleation of dental cyst of jaw</t>
  </si>
  <si>
    <t>F182</t>
  </si>
  <si>
    <t>Marsupialisation of dental lesion of jaw</t>
  </si>
  <si>
    <t>F188</t>
  </si>
  <si>
    <t>Other specified excision of dental lesion of jaw</t>
  </si>
  <si>
    <t>F189</t>
  </si>
  <si>
    <t>Unspecified excision of dental lesion of jaw</t>
  </si>
  <si>
    <t>F201</t>
  </si>
  <si>
    <t>Excision of gingiva, Gingivectomy NEC</t>
  </si>
  <si>
    <t>F202</t>
  </si>
  <si>
    <t>Excision of lesion of gingiva</t>
  </si>
  <si>
    <t>F203</t>
  </si>
  <si>
    <t>Biopsy of lesion of gingiva</t>
  </si>
  <si>
    <t>F204</t>
  </si>
  <si>
    <t>Gingivoplasty</t>
  </si>
  <si>
    <t>F205</t>
  </si>
  <si>
    <t>Suture of gingiva</t>
  </si>
  <si>
    <t>F208</t>
  </si>
  <si>
    <t>Other specified operations on gingiva</t>
  </si>
  <si>
    <t>F209</t>
  </si>
  <si>
    <t>Unspecified operations on gingiva</t>
  </si>
  <si>
    <t>F221</t>
  </si>
  <si>
    <t>Total glossectomy</t>
  </si>
  <si>
    <t>F222</t>
  </si>
  <si>
    <t>Partial glossectomy, partial excision of tongue, wedge excision of tongue</t>
  </si>
  <si>
    <t>F228</t>
  </si>
  <si>
    <t>Hemiglossectomy, Other specified excision of tongue</t>
  </si>
  <si>
    <t>F229</t>
  </si>
  <si>
    <t>Glossectomy NEC, Unspecified</t>
  </si>
  <si>
    <t>F231</t>
  </si>
  <si>
    <t>Excision of lesion of tongue</t>
  </si>
  <si>
    <t>F232</t>
  </si>
  <si>
    <t>Destruction of lesion of tongue</t>
  </si>
  <si>
    <t>F238</t>
  </si>
  <si>
    <t>Other specified extirpation of lesion of tongue</t>
  </si>
  <si>
    <t>F239</t>
  </si>
  <si>
    <t>Unspecified extirpation of lesion of tongue</t>
  </si>
  <si>
    <t>F241</t>
  </si>
  <si>
    <t>Biopsy of lesion of tongue</t>
  </si>
  <si>
    <t>F242</t>
  </si>
  <si>
    <t>Removal of foreign body from tongue</t>
  </si>
  <si>
    <t>F243</t>
  </si>
  <si>
    <t>Glossotomy</t>
  </si>
  <si>
    <t>F248</t>
  </si>
  <si>
    <t>Other specified incision of tongue</t>
  </si>
  <si>
    <t>F249</t>
  </si>
  <si>
    <t>Unspecified incision of tongue</t>
  </si>
  <si>
    <t>F261</t>
  </si>
  <si>
    <t>Commissurectomy of tongue</t>
  </si>
  <si>
    <t>F262</t>
  </si>
  <si>
    <t>Excision of frenulum of tongue</t>
  </si>
  <si>
    <t>F263</t>
  </si>
  <si>
    <t>Incision of frenulum of tongue</t>
  </si>
  <si>
    <t>F264</t>
  </si>
  <si>
    <t>Freeing of adhesions of tongue</t>
  </si>
  <si>
    <t>F265</t>
  </si>
  <si>
    <t>Suture of tongue</t>
  </si>
  <si>
    <t>F268</t>
  </si>
  <si>
    <t>Other specified other operations on tongue</t>
  </si>
  <si>
    <t>F269</t>
  </si>
  <si>
    <t>Unspecified other operations on tongue</t>
  </si>
  <si>
    <t>F281</t>
  </si>
  <si>
    <t>Excision of lesion of palate</t>
  </si>
  <si>
    <t>F282</t>
  </si>
  <si>
    <t>Destruction of lesion of palate</t>
  </si>
  <si>
    <t>F288</t>
  </si>
  <si>
    <t>Other specified extirpation of lesion of palate</t>
  </si>
  <si>
    <t>F289</t>
  </si>
  <si>
    <t>Unspecified extirpation of lesion of palate</t>
  </si>
  <si>
    <t>F291</t>
  </si>
  <si>
    <t>Primary repair of cleft palate</t>
  </si>
  <si>
    <t>F292</t>
  </si>
  <si>
    <t>Revision of repair of cleft palate</t>
  </si>
  <si>
    <t>F298</t>
  </si>
  <si>
    <t>Other specified correction of deformity of palate</t>
  </si>
  <si>
    <t>F299</t>
  </si>
  <si>
    <t>Unspecified correction of deformity of palate</t>
  </si>
  <si>
    <t>F301</t>
  </si>
  <si>
    <t>Plastic repair of palate using flap of palate</t>
  </si>
  <si>
    <t>F302</t>
  </si>
  <si>
    <t>Plastic repair of palate using flap of skin</t>
  </si>
  <si>
    <t>F303</t>
  </si>
  <si>
    <t>Plastic repair of palate using flap of tongue</t>
  </si>
  <si>
    <t>F304</t>
  </si>
  <si>
    <t>Plastic repair of palate using graft of skin</t>
  </si>
  <si>
    <t>F305</t>
  </si>
  <si>
    <t>Plastic repair of palate using flap of mucosa</t>
  </si>
  <si>
    <t>F306</t>
  </si>
  <si>
    <t>Plastic repair of palate using graft of mucosa</t>
  </si>
  <si>
    <t>F307</t>
  </si>
  <si>
    <t>Suture of palate</t>
  </si>
  <si>
    <t>F308</t>
  </si>
  <si>
    <t>Other specified other repair of palate</t>
  </si>
  <si>
    <t>F309</t>
  </si>
  <si>
    <t>Unspecified other repair of palate</t>
  </si>
  <si>
    <t>F321</t>
  </si>
  <si>
    <t>Biopsy of lesion of palate</t>
  </si>
  <si>
    <t>F322</t>
  </si>
  <si>
    <t>Removal of foreign body from palate</t>
  </si>
  <si>
    <t>F323</t>
  </si>
  <si>
    <t>Incision of palate</t>
  </si>
  <si>
    <t>F324</t>
  </si>
  <si>
    <t>Operations on uvula NEC</t>
  </si>
  <si>
    <t>F325</t>
  </si>
  <si>
    <t>Uvulopalatopharyngoplasty</t>
  </si>
  <si>
    <t>F326</t>
  </si>
  <si>
    <t>Uvulopalatoplasty</t>
  </si>
  <si>
    <t>F328</t>
  </si>
  <si>
    <t>Other specified other operations on palate</t>
  </si>
  <si>
    <t>F329</t>
  </si>
  <si>
    <t>Unspecified other operations on palate</t>
  </si>
  <si>
    <t>F341</t>
  </si>
  <si>
    <t>Bilateral dissection tonsillectomy</t>
  </si>
  <si>
    <t>F342</t>
  </si>
  <si>
    <t>Bilateral guillotine tonsillectomy</t>
  </si>
  <si>
    <t>F343</t>
  </si>
  <si>
    <t>Bilateral laser tonsillectomy</t>
  </si>
  <si>
    <t>F344</t>
  </si>
  <si>
    <t xml:space="preserve">Bilateral Tonsillectomy NEC, Bilateral excision of tonsil NEC  </t>
  </si>
  <si>
    <t>F345</t>
  </si>
  <si>
    <t>Excision of remnant of tonsil</t>
  </si>
  <si>
    <t>F346</t>
  </si>
  <si>
    <t>Excision of lingual tonsil</t>
  </si>
  <si>
    <t xml:space="preserve">F347 </t>
  </si>
  <si>
    <t>Bilateral coblation tonsillectomy</t>
  </si>
  <si>
    <t>F348</t>
  </si>
  <si>
    <t>Other specified excision of tonsil</t>
  </si>
  <si>
    <t>F349</t>
  </si>
  <si>
    <t>Tonsillectomy NEC</t>
  </si>
  <si>
    <t>F361</t>
  </si>
  <si>
    <t xml:space="preserve">Destruction of lesion of tonsil, Destruction of tonsil </t>
  </si>
  <si>
    <t>F362</t>
  </si>
  <si>
    <t>Biopsy of lesion of tonsil</t>
  </si>
  <si>
    <t>F363</t>
  </si>
  <si>
    <t>Drainage of abscess of peritonsillar region</t>
  </si>
  <si>
    <t>F364</t>
  </si>
  <si>
    <t>Removal of foreign body from tonsil</t>
  </si>
  <si>
    <t>F365</t>
  </si>
  <si>
    <t>Surgical arrest of postoperative bleeding from tonsillar bed</t>
  </si>
  <si>
    <t>F368</t>
  </si>
  <si>
    <t>Other specified other operations on tonsil</t>
  </si>
  <si>
    <t>F369</t>
  </si>
  <si>
    <t>Unspecified other operations on tonsil</t>
  </si>
  <si>
    <t>F381</t>
  </si>
  <si>
    <t>Excision of lesion of floor of mouth</t>
  </si>
  <si>
    <t>F382</t>
  </si>
  <si>
    <t>Excision of lesion of mouth NEC</t>
  </si>
  <si>
    <t>F383</t>
  </si>
  <si>
    <t>Destruction of lesion of floor of mouth</t>
  </si>
  <si>
    <t>F384</t>
  </si>
  <si>
    <t>Destruction of lesion of mouth NEC</t>
  </si>
  <si>
    <t>F388</t>
  </si>
  <si>
    <t>Other specified extirpation of lesion of other part of mouth</t>
  </si>
  <si>
    <t>F389</t>
  </si>
  <si>
    <t>Unspecified extirpation of lesion of other part of mouth</t>
  </si>
  <si>
    <t>F391</t>
  </si>
  <si>
    <t>Reconstruction of mouth using flap NEC</t>
  </si>
  <si>
    <t>F392</t>
  </si>
  <si>
    <t>Reconstruction of mouth using graft NEC</t>
  </si>
  <si>
    <t>F398</t>
  </si>
  <si>
    <t>Other specified reconstruction of other part of mouth</t>
  </si>
  <si>
    <t>F399</t>
  </si>
  <si>
    <t>Unspecified reconstruction of other part of mouth</t>
  </si>
  <si>
    <t>F401</t>
  </si>
  <si>
    <t>Revision of repair of mouth NEC</t>
  </si>
  <si>
    <t>F402</t>
  </si>
  <si>
    <t>Graft of skin to mouth NEC</t>
  </si>
  <si>
    <t>F403</t>
  </si>
  <si>
    <t>Graft of mucosa to mouth NEC</t>
  </si>
  <si>
    <t>F404</t>
  </si>
  <si>
    <t>Suture of mouth NEC</t>
  </si>
  <si>
    <t>F405</t>
  </si>
  <si>
    <t>Removal of suture from mouth NEC</t>
  </si>
  <si>
    <t>F408</t>
  </si>
  <si>
    <t>Other specified other repair of other part of mouth</t>
  </si>
  <si>
    <t>F409</t>
  </si>
  <si>
    <t>Unspecified other repair of other part of mouth</t>
  </si>
  <si>
    <t>F421</t>
  </si>
  <si>
    <t>Biopsy of lesion of mouth NEC</t>
  </si>
  <si>
    <t>F422</t>
  </si>
  <si>
    <t>Incision of mouth NEC</t>
  </si>
  <si>
    <t>F423</t>
  </si>
  <si>
    <t>Removal of excess mucosa from mouth NEC</t>
  </si>
  <si>
    <t>F424</t>
  </si>
  <si>
    <t>Photography of mouth</t>
  </si>
  <si>
    <t>F425</t>
  </si>
  <si>
    <t>Recording of jaw relationships</t>
  </si>
  <si>
    <t>F428</t>
  </si>
  <si>
    <t>Excision of floor of mouth</t>
  </si>
  <si>
    <t>F429</t>
  </si>
  <si>
    <t>Unspecified other operations on mouth</t>
  </si>
  <si>
    <t>F431</t>
  </si>
  <si>
    <t>Smear of buccal mucosa</t>
  </si>
  <si>
    <t>F438</t>
  </si>
  <si>
    <t>Other specified other examinations of mouth</t>
  </si>
  <si>
    <t>F439</t>
  </si>
  <si>
    <t>Unspecified other examinations of mouth</t>
  </si>
  <si>
    <t>F441</t>
  </si>
  <si>
    <t>Total excision of parotid gland</t>
  </si>
  <si>
    <t>F442</t>
  </si>
  <si>
    <t>Partial excision of parotid gland</t>
  </si>
  <si>
    <t>F443</t>
  </si>
  <si>
    <t>Excision of parotid gland NEC, Superficial parotidectomy</t>
  </si>
  <si>
    <t>F444</t>
  </si>
  <si>
    <t>Excision of submandibular gland</t>
  </si>
  <si>
    <t>F445</t>
  </si>
  <si>
    <t>Excision of sublingual gland</t>
  </si>
  <si>
    <t>F448</t>
  </si>
  <si>
    <t>Other specified excision of salivary gland</t>
  </si>
  <si>
    <t>F449</t>
  </si>
  <si>
    <t>Unspecified excision of salivary gland</t>
  </si>
  <si>
    <t>F451</t>
  </si>
  <si>
    <t>Excision of lesion of parotid gland</t>
  </si>
  <si>
    <t>F452</t>
  </si>
  <si>
    <t>Excision of lesion of submandibular gland</t>
  </si>
  <si>
    <t>F453</t>
  </si>
  <si>
    <t>Excision of lesion of sublingual gland</t>
  </si>
  <si>
    <t>F454</t>
  </si>
  <si>
    <t>Excision of lesion of salivary gland NEC</t>
  </si>
  <si>
    <t>F455</t>
  </si>
  <si>
    <t>Destruction of lesion of salivary gland</t>
  </si>
  <si>
    <t>F458</t>
  </si>
  <si>
    <t>Other specified extirpation of lesion of salivary gland</t>
  </si>
  <si>
    <t>F459</t>
  </si>
  <si>
    <t>Unspecified extirpation of lesion of salivary gland</t>
  </si>
  <si>
    <t>F461</t>
  </si>
  <si>
    <t>Incision of parotid gland</t>
  </si>
  <si>
    <t>F462</t>
  </si>
  <si>
    <t>Incision of submandibular gland</t>
  </si>
  <si>
    <t>F463</t>
  </si>
  <si>
    <t>Incision of sublingual gland</t>
  </si>
  <si>
    <t>F468</t>
  </si>
  <si>
    <t>Other specified incision of salivary gland</t>
  </si>
  <si>
    <t>F469</t>
  </si>
  <si>
    <t>Unspecified incision of salivary gland</t>
  </si>
  <si>
    <t>F481</t>
  </si>
  <si>
    <t>Biopsy of lesion of salivary gland</t>
  </si>
  <si>
    <t>F482</t>
  </si>
  <si>
    <t>Closure of fistula of salivary gland</t>
  </si>
  <si>
    <t>F483</t>
  </si>
  <si>
    <t>Repair of salivary gland NEC</t>
  </si>
  <si>
    <t>F484</t>
  </si>
  <si>
    <t>Sialography</t>
  </si>
  <si>
    <t>F485</t>
  </si>
  <si>
    <t>Injection of therapeutic substance into salivary gland</t>
  </si>
  <si>
    <t>F488</t>
  </si>
  <si>
    <t>Other specified other operations on salivary gland</t>
  </si>
  <si>
    <t>F489</t>
  </si>
  <si>
    <t>Unspecified other operations on salivary gland</t>
  </si>
  <si>
    <t>F501</t>
  </si>
  <si>
    <t>Transposition of parotid duct</t>
  </si>
  <si>
    <t>F502</t>
  </si>
  <si>
    <t>Transposition of submandibular duct</t>
  </si>
  <si>
    <t>F508</t>
  </si>
  <si>
    <t>Other specified transposition of salivary duct</t>
  </si>
  <si>
    <t>F509</t>
  </si>
  <si>
    <t>Unspecified transposition of salivary duct</t>
  </si>
  <si>
    <t>F511</t>
  </si>
  <si>
    <t>Open extraction of calculus from parotid duct</t>
  </si>
  <si>
    <t>F512</t>
  </si>
  <si>
    <t>Open extraction of calculus from submandibular duct</t>
  </si>
  <si>
    <t>F518</t>
  </si>
  <si>
    <t>Other specified open extraction of calculus from salivary duct</t>
  </si>
  <si>
    <t>F519</t>
  </si>
  <si>
    <t>Unspecified open extraction of calculus from salivary duct</t>
  </si>
  <si>
    <t>F521</t>
  </si>
  <si>
    <t>Ligation of parotid duct</t>
  </si>
  <si>
    <t>F522</t>
  </si>
  <si>
    <t>Ligation of submandibular duct</t>
  </si>
  <si>
    <t>F528</t>
  </si>
  <si>
    <t>Other specified ligation of salivary duct</t>
  </si>
  <si>
    <t>F529</t>
  </si>
  <si>
    <t>Unspecified ligation of salivary duct</t>
  </si>
  <si>
    <t>F531</t>
  </si>
  <si>
    <t>Open operations on parotid duct NEC</t>
  </si>
  <si>
    <t>F532</t>
  </si>
  <si>
    <t>Open operations on submandibular duct NEC</t>
  </si>
  <si>
    <t>F538</t>
  </si>
  <si>
    <t>Other specified other open operations on salivary duct</t>
  </si>
  <si>
    <t>F539</t>
  </si>
  <si>
    <t>Unspecified other open operations on salivary duct</t>
  </si>
  <si>
    <t>F551</t>
  </si>
  <si>
    <t>Dilation of parotid duct</t>
  </si>
  <si>
    <t>F552</t>
  </si>
  <si>
    <t>Dilation of submandibular duct</t>
  </si>
  <si>
    <t>F558</t>
  </si>
  <si>
    <t>Other specified dilation of salivary duct</t>
  </si>
  <si>
    <t>F559</t>
  </si>
  <si>
    <t>Unspecified dilation of salivary duct</t>
  </si>
  <si>
    <t>F561</t>
  </si>
  <si>
    <t>Manipulative removal of calculus from parotid duct</t>
  </si>
  <si>
    <t>F562</t>
  </si>
  <si>
    <t>Manipulative removal of calculus from submandibular duct</t>
  </si>
  <si>
    <t>F568</t>
  </si>
  <si>
    <t>Other specified manipulative removal of calculus from salivary duct</t>
  </si>
  <si>
    <t>F569</t>
  </si>
  <si>
    <t>Unspecified manipulative removal of calculus from salivary duct</t>
  </si>
  <si>
    <t>F581</t>
  </si>
  <si>
    <t>Operations on parotid duct NEC</t>
  </si>
  <si>
    <t>F582</t>
  </si>
  <si>
    <t>Operations on submandibular duct NEC</t>
  </si>
  <si>
    <t>F588</t>
  </si>
  <si>
    <t>Other specified other operations on salivary duct</t>
  </si>
  <si>
    <t>F589</t>
  </si>
  <si>
    <t>Unspecified other operations on salivary duct</t>
  </si>
  <si>
    <t>F631</t>
  </si>
  <si>
    <t>Creating of impression for denture or obturator</t>
  </si>
  <si>
    <t>F632</t>
  </si>
  <si>
    <t>Fitting of denture or obturator</t>
  </si>
  <si>
    <t>F633</t>
  </si>
  <si>
    <t>Adjustment of denture or obturator</t>
  </si>
  <si>
    <t>F634</t>
  </si>
  <si>
    <t>Repair of denture or obturator</t>
  </si>
  <si>
    <t>F635</t>
  </si>
  <si>
    <t>Splinting of teeth</t>
  </si>
  <si>
    <t>F638</t>
  </si>
  <si>
    <t>Other specified insertion of dental prosthesis</t>
  </si>
  <si>
    <t>F639</t>
  </si>
  <si>
    <t>Unspecified ?? insertion of dental prosthesis</t>
  </si>
  <si>
    <t>G011</t>
  </si>
  <si>
    <t>Oesophagogastrectomy and anastomosis of oesophagus to stomach, Ivor Lewis procedure</t>
  </si>
  <si>
    <t>G012</t>
  </si>
  <si>
    <t>Oesophagogastrectomy and anastomosis of oesophagus to transposed jejunum</t>
  </si>
  <si>
    <t>G013</t>
  </si>
  <si>
    <t>Oesophagogastrectomy and anastomosis of oesophagus to jejunum NEC</t>
  </si>
  <si>
    <t>G018</t>
  </si>
  <si>
    <t>Excision of oesophagus and stomach, Other specified</t>
  </si>
  <si>
    <t>G019</t>
  </si>
  <si>
    <t>Excision of  oesophagus and stomach, Unspecified</t>
  </si>
  <si>
    <t>G021</t>
  </si>
  <si>
    <t>Total oesophagectomy and anastomosis of pharynx to stomach</t>
  </si>
  <si>
    <t>G022</t>
  </si>
  <si>
    <t>Total oesophagectomy and interposition of microvascularly attached jejunum</t>
  </si>
  <si>
    <t>G023</t>
  </si>
  <si>
    <t>Total oesophagectomy and interposition of jejunum NEC</t>
  </si>
  <si>
    <t>G024</t>
  </si>
  <si>
    <t>Total oesophagectomy and interposition of microvascularly attached colon</t>
  </si>
  <si>
    <t>G025</t>
  </si>
  <si>
    <t>Total oesophagectomy and interposition of colon NEC</t>
  </si>
  <si>
    <t>G028</t>
  </si>
  <si>
    <t>Total excision of oesophagus, Other specified</t>
  </si>
  <si>
    <t>G029</t>
  </si>
  <si>
    <t>Total excision of oesophagus, Unspecified</t>
  </si>
  <si>
    <t>G031</t>
  </si>
  <si>
    <t>Partial oesophagectomy and end to end anastomosis of oesophagus</t>
  </si>
  <si>
    <t>G032</t>
  </si>
  <si>
    <t>Partial oesophagectomy and interposition of microvascularly attached jejunum</t>
  </si>
  <si>
    <t>G033</t>
  </si>
  <si>
    <t>Partial oesophagectomy and anastomosis of oesophagus to transposed jejunum</t>
  </si>
  <si>
    <t>G034</t>
  </si>
  <si>
    <t>Partial oesophagectomy and anastomosis of oesophagus to jejunum NEC</t>
  </si>
  <si>
    <t>G035</t>
  </si>
  <si>
    <t>Partial oesophagectomy and interposition of microvascularly attached colon</t>
  </si>
  <si>
    <t>G036</t>
  </si>
  <si>
    <t>Partial oesophagectomy and interposition of colon NEC</t>
  </si>
  <si>
    <t>G038</t>
  </si>
  <si>
    <t>Partial excision of oesophagus, Other specified</t>
  </si>
  <si>
    <t>G039</t>
  </si>
  <si>
    <t>Oesophagectomy Unspecified, Partial excision of oesophagus, Unspecified</t>
  </si>
  <si>
    <t>G041</t>
  </si>
  <si>
    <t>Excision of lesion of oesophagus</t>
  </si>
  <si>
    <t>G042</t>
  </si>
  <si>
    <t>Open laser destruction of lesion of oesophagus</t>
  </si>
  <si>
    <t>G043</t>
  </si>
  <si>
    <t>Open destruction of lesion of oesophagus NEC</t>
  </si>
  <si>
    <t>G048</t>
  </si>
  <si>
    <t>Open extirpation of lesion of oesophagus, Other specified</t>
  </si>
  <si>
    <t>G049</t>
  </si>
  <si>
    <t>Open extirpation of lesion of oesophagus, Unspecified</t>
  </si>
  <si>
    <t>G051</t>
  </si>
  <si>
    <t>Bypass of oesophagus by anastomosis of oesophagus to oesophagus</t>
  </si>
  <si>
    <t>G052</t>
  </si>
  <si>
    <t>Bypass of oesophagus by anastomosis of oesophagus to stomach</t>
  </si>
  <si>
    <t>G053</t>
  </si>
  <si>
    <t>Bypass of oesophagus by interposition of microvascularly attached jejunum</t>
  </si>
  <si>
    <t>G054</t>
  </si>
  <si>
    <t>Bypass of oesophagus by interposition of jejunum NEC</t>
  </si>
  <si>
    <t>G055</t>
  </si>
  <si>
    <t>Bypass of oesophagus by interposition of microvascularly attached colon</t>
  </si>
  <si>
    <t>G056</t>
  </si>
  <si>
    <t>Bypass of oesophagus by interposition of colon NEC</t>
  </si>
  <si>
    <t>G058</t>
  </si>
  <si>
    <t>By-pass of oesophagus, Other specified</t>
  </si>
  <si>
    <t>G059</t>
  </si>
  <si>
    <t>By-pass of oesophagus, Unspecified</t>
  </si>
  <si>
    <t>G060</t>
  </si>
  <si>
    <t>Conversion from previous direct anastomosis of oesophagus</t>
  </si>
  <si>
    <t>G061</t>
  </si>
  <si>
    <t>Revision of interposition anastomosis of oesophagus</t>
  </si>
  <si>
    <t>G062</t>
  </si>
  <si>
    <t>Revision of anastomosis of oesophagus NEC</t>
  </si>
  <si>
    <t>G063</t>
  </si>
  <si>
    <t>Removal of bypass of oesophagus</t>
  </si>
  <si>
    <t>G064</t>
  </si>
  <si>
    <t>Closure of bypass of oesophagus NEC</t>
  </si>
  <si>
    <t>G068</t>
  </si>
  <si>
    <t>Other specified attention to connection of oesophagus</t>
  </si>
  <si>
    <t>G069</t>
  </si>
  <si>
    <t>Unspecified attention to connection of oesophagus</t>
  </si>
  <si>
    <t>G071</t>
  </si>
  <si>
    <t>Closure of tracheooesophageal fistula</t>
  </si>
  <si>
    <t>G072</t>
  </si>
  <si>
    <t>Closure of fistula of oesophagus NEC</t>
  </si>
  <si>
    <t>G073</t>
  </si>
  <si>
    <t>Correction of congenital atresia of oesophagus</t>
  </si>
  <si>
    <t>G074</t>
  </si>
  <si>
    <t>Repair of rupture of oesophagus</t>
  </si>
  <si>
    <t>G078</t>
  </si>
  <si>
    <t>Other specified repair of oesophagus</t>
  </si>
  <si>
    <t>G079</t>
  </si>
  <si>
    <t>Unspecified repair of oesophagus</t>
  </si>
  <si>
    <t>G081</t>
  </si>
  <si>
    <t>Exteriorisation of pouch of oesophagus</t>
  </si>
  <si>
    <t>G082</t>
  </si>
  <si>
    <t>External fistulisation of oesophagus NEC</t>
  </si>
  <si>
    <t>G083</t>
  </si>
  <si>
    <t>Tube oesophagostomy</t>
  </si>
  <si>
    <t>G088</t>
  </si>
  <si>
    <t>Other specified artificial opening into oesophagus</t>
  </si>
  <si>
    <t>G089</t>
  </si>
  <si>
    <t>Unspecified artificial opening into oesophagus</t>
  </si>
  <si>
    <t>G091</t>
  </si>
  <si>
    <t>Cardiomyotomy</t>
  </si>
  <si>
    <t>G092</t>
  </si>
  <si>
    <t>Oesophagomyotomy NEC</t>
  </si>
  <si>
    <t>G093</t>
  </si>
  <si>
    <t>Division of web of oesophagus</t>
  </si>
  <si>
    <t>G094</t>
  </si>
  <si>
    <t>Drainage of oesophagus</t>
  </si>
  <si>
    <t>G098</t>
  </si>
  <si>
    <t>Other specified incision of oesophagus</t>
  </si>
  <si>
    <t>G099</t>
  </si>
  <si>
    <t>Unspecified incision of oesophagus</t>
  </si>
  <si>
    <t>G101</t>
  </si>
  <si>
    <t>Disconnection of azygos vein</t>
  </si>
  <si>
    <t>G102</t>
  </si>
  <si>
    <t>Transection of oesophagus using staple gun</t>
  </si>
  <si>
    <t>G103</t>
  </si>
  <si>
    <t>Transection of oesophagus NEC</t>
  </si>
  <si>
    <t>G104</t>
  </si>
  <si>
    <t>Local ligation of varices of oesophagus</t>
  </si>
  <si>
    <t>G105</t>
  </si>
  <si>
    <t>Open injection sclerotherapy to varices of oesophagus</t>
  </si>
  <si>
    <t>G108</t>
  </si>
  <si>
    <t>Other specified open operations on varices of oesophagus</t>
  </si>
  <si>
    <t>G109</t>
  </si>
  <si>
    <t>Unspecified open operations on varices of oesophagus</t>
  </si>
  <si>
    <t>G111</t>
  </si>
  <si>
    <t>Insertion of tubal prosthesis into oesophagus through stomach</t>
  </si>
  <si>
    <t>G112</t>
  </si>
  <si>
    <t>Open insertion of tubal prosthesis into oesophagus NEC</t>
  </si>
  <si>
    <t>G113</t>
  </si>
  <si>
    <t>Open revision of tubal prosthesis in oesophagus</t>
  </si>
  <si>
    <t>G114</t>
  </si>
  <si>
    <t>Open removal of tubal prosthesis from oesophagus</t>
  </si>
  <si>
    <t>G118</t>
  </si>
  <si>
    <t>Other specified open placement of prosthesis in oesophagus</t>
  </si>
  <si>
    <t>G119</t>
  </si>
  <si>
    <t>Unspecified open placement of prosthesis in oesophagus</t>
  </si>
  <si>
    <t>G131</t>
  </si>
  <si>
    <t>Open biopsy of lesion of oesophagus</t>
  </si>
  <si>
    <t>G132</t>
  </si>
  <si>
    <t>Open removal of foreign body from oesophagus</t>
  </si>
  <si>
    <t>G138</t>
  </si>
  <si>
    <t>Other specified other open operations on oesophagus</t>
  </si>
  <si>
    <t>G139</t>
  </si>
  <si>
    <t>Unspecified other open operations on oesophagus</t>
  </si>
  <si>
    <t>G141</t>
  </si>
  <si>
    <t>Fibreoptic endoscopic snare resection of lesion of oesophagus</t>
  </si>
  <si>
    <t>G142</t>
  </si>
  <si>
    <t>Fibreoptic endoscopic laser destruction of lesion of oesophagus</t>
  </si>
  <si>
    <t>G143</t>
  </si>
  <si>
    <t>Fibreoptic endoscopic cauterisation of lesion of oesophagus</t>
  </si>
  <si>
    <t>G144</t>
  </si>
  <si>
    <t>Fibreoptic endoscopic injection sclerotherapy to varices of oesophagus</t>
  </si>
  <si>
    <t>G145</t>
  </si>
  <si>
    <t>Fibreoptic endoscopic destruction of lesion of oesophagus NEC</t>
  </si>
  <si>
    <t>G146</t>
  </si>
  <si>
    <t>Fibreoptic endoscopic submucosal resection of lesion of oesophagus</t>
  </si>
  <si>
    <t>G147</t>
  </si>
  <si>
    <t>Fibreoptic endoscopic photodynamic therapy of lesion of oesophagus</t>
  </si>
  <si>
    <t>G148</t>
  </si>
  <si>
    <t>Fibreoptic endoscopic extirpation of lesion of oesophagus, Other specified</t>
  </si>
  <si>
    <t>G149</t>
  </si>
  <si>
    <t>Fibreoptic endoscopic extirpation of lesion of oesophagus, Unspecified</t>
  </si>
  <si>
    <t>G151</t>
  </si>
  <si>
    <t>Fibreoptic endoscopic removal of foreign body from oesophagus</t>
  </si>
  <si>
    <t>G152</t>
  </si>
  <si>
    <t>Fibreoptic endoscopic balloon dilation of oesophagus</t>
  </si>
  <si>
    <t>G153</t>
  </si>
  <si>
    <t>Fibreoptic endoscopic dilation of oesophagus NEC</t>
  </si>
  <si>
    <t>G154</t>
  </si>
  <si>
    <t>Fibreoptic endoscopic insertion of tubal prosthesis into oesophagus</t>
  </si>
  <si>
    <t>G155</t>
  </si>
  <si>
    <t>Fibreoptic endoscopic dilation of web of oesophagus</t>
  </si>
  <si>
    <t>G156</t>
  </si>
  <si>
    <t>Fibreoptic endoscopic insertion of expanding metal stent into oesophagus NEC</t>
  </si>
  <si>
    <t>G157</t>
  </si>
  <si>
    <t>Fibreoptic endoscopic insertion of expanding covered metal stent into oesophagus</t>
  </si>
  <si>
    <t>G158</t>
  </si>
  <si>
    <t>Other specified other therapeutic fibreoptic endoscopic operations on oesophagus</t>
  </si>
  <si>
    <t>G159</t>
  </si>
  <si>
    <t>Unspecified other therapeutic fibreoptic endoscopic operations on oesophagus</t>
  </si>
  <si>
    <t>G161</t>
  </si>
  <si>
    <t>Diagnostic fibreoptic endoscopic examination of oesophagus and biopsy of lesion of oesophagus</t>
  </si>
  <si>
    <t>G162</t>
  </si>
  <si>
    <t>Diagnostic fibreoptic endoscopic ultrasound examination of oesophagus</t>
  </si>
  <si>
    <t>G163</t>
  </si>
  <si>
    <t>Diagnostic fibreoptic insertion of Bravo pH capsule into oesophagus</t>
  </si>
  <si>
    <t>G168</t>
  </si>
  <si>
    <t>Other specified diagnostic fibreoptic endoscopic examination of oesophagus</t>
  </si>
  <si>
    <t>G169</t>
  </si>
  <si>
    <t>Unspecified diagnostic fibreoptic endoscopic examination of oesophagus</t>
  </si>
  <si>
    <t>G171</t>
  </si>
  <si>
    <t>Endoscopic snare resection of lesion of oesophagus using rigid oesophagoscope</t>
  </si>
  <si>
    <t>G172</t>
  </si>
  <si>
    <t>Endoscopic laser destruction of lesion of oesophagus using rigid oesophagoscope</t>
  </si>
  <si>
    <t>G173</t>
  </si>
  <si>
    <t>Endoscopic cauterisation of lesion of oesophagus using rigid oesophagoscope</t>
  </si>
  <si>
    <t>G174</t>
  </si>
  <si>
    <t>Endoscopic injection sclerotherapy to varices of oesophagus using rigid oesophagoscope</t>
  </si>
  <si>
    <t>G178</t>
  </si>
  <si>
    <t>Endoscopic extirpation of lesion of oesophagus using rigid oesophagoscope, Other specified</t>
  </si>
  <si>
    <t>G179</t>
  </si>
  <si>
    <t>Endoscopic extirpation of lesion of oesophagus using rigid oesophagoscope, Unspecified</t>
  </si>
  <si>
    <t>G181</t>
  </si>
  <si>
    <t>Endoscopic removal of foreign body from oesophagus using rigid oesophagoscope</t>
  </si>
  <si>
    <t>G182</t>
  </si>
  <si>
    <t>Endoscopic balloon dilation of oesophagus using rigid oesophagoscope</t>
  </si>
  <si>
    <t>G183</t>
  </si>
  <si>
    <t>Endoscopic dilation of oesophagus using rigid oesophagoscope NEC</t>
  </si>
  <si>
    <t>G184</t>
  </si>
  <si>
    <t>Endoscopic insertion of tubal prosthesis into oesophagus using rigid oesophagoscope</t>
  </si>
  <si>
    <t>G185</t>
  </si>
  <si>
    <t>Dilation of web of oesophagus using rigid oesophagoscope</t>
  </si>
  <si>
    <t>G188</t>
  </si>
  <si>
    <t>Other specified other therapeutic endoscopic operations on oesophagus using rigid oesophagoscope</t>
  </si>
  <si>
    <t>G189</t>
  </si>
  <si>
    <t>Unspecified other therapeutic endoscopic operations on oesophagus using rigid oesophagoscope</t>
  </si>
  <si>
    <t>G191</t>
  </si>
  <si>
    <t>Diagnostic endoscopic examination of oesophagus and biopsy of lesion of oesophagus using rigid oesophagoscope</t>
  </si>
  <si>
    <t>G192</t>
  </si>
  <si>
    <t>Diagnostic endoscopic insertion of Bravo pH capsule using rigid oesophagoscope</t>
  </si>
  <si>
    <t>G198</t>
  </si>
  <si>
    <t>Other specified diagnostic endoscopic examination of oesophagus using rigid oesophagoscope</t>
  </si>
  <si>
    <t>G199</t>
  </si>
  <si>
    <t>Unspecified diagnostic endoscopic examination of oesophagus using rigid oesophagoscope</t>
  </si>
  <si>
    <t>G211</t>
  </si>
  <si>
    <t>Intubation of oesophagus for ph manometry</t>
  </si>
  <si>
    <t>G212</t>
  </si>
  <si>
    <t>Intubation of oesophagus for pressure manometry</t>
  </si>
  <si>
    <t>G213</t>
  </si>
  <si>
    <t>Intubation of oesophagus and instillation of acid or alkali HFQ</t>
  </si>
  <si>
    <t>G214</t>
  </si>
  <si>
    <t>Intubation of oesophagus NEC</t>
  </si>
  <si>
    <t>G215</t>
  </si>
  <si>
    <t>Insertion of stent into oesophagus NEC</t>
  </si>
  <si>
    <t>G218</t>
  </si>
  <si>
    <t>Other specified other operations on oesophagus</t>
  </si>
  <si>
    <t>G219</t>
  </si>
  <si>
    <t>Unspecified other operations on oesophagus</t>
  </si>
  <si>
    <t>G231</t>
  </si>
  <si>
    <t>Repair of oesophageal hiatus using thoracic approach</t>
  </si>
  <si>
    <t>G232</t>
  </si>
  <si>
    <t>Repair of diaphragmatic hernia using thoracic approach NEC</t>
  </si>
  <si>
    <t>G233</t>
  </si>
  <si>
    <t>Repair of oesophageal hiatus using abdominal approach</t>
  </si>
  <si>
    <t>G234</t>
  </si>
  <si>
    <t>Repair of diaphragmatic hernia using abdominal approach NEC</t>
  </si>
  <si>
    <t>G238</t>
  </si>
  <si>
    <t>Other specified repair of diaphragmatic hernia</t>
  </si>
  <si>
    <t>G239</t>
  </si>
  <si>
    <t>Unspecified repair of diaphragmatic hernia</t>
  </si>
  <si>
    <t>G241</t>
  </si>
  <si>
    <t>Antireflux fundoplication using thoracic approach</t>
  </si>
  <si>
    <t>G242</t>
  </si>
  <si>
    <t>Antireflux operation using thoracic approach NEC</t>
  </si>
  <si>
    <t>G243</t>
  </si>
  <si>
    <t>Antireflux fundoplication using abdominal approach</t>
  </si>
  <si>
    <t>G244</t>
  </si>
  <si>
    <t>Antireflux gastropexy</t>
  </si>
  <si>
    <t>G245</t>
  </si>
  <si>
    <t>Gastroplasty and antireflux procedure HFQ</t>
  </si>
  <si>
    <t>G246</t>
  </si>
  <si>
    <t>Insertion of angelchick prosthesis</t>
  </si>
  <si>
    <t>G248</t>
  </si>
  <si>
    <t>Other specified antireflux operations</t>
  </si>
  <si>
    <t>G249</t>
  </si>
  <si>
    <t>Unspecified antireflux operations</t>
  </si>
  <si>
    <t>G251</t>
  </si>
  <si>
    <t>Revision of fundoplication of stomach</t>
  </si>
  <si>
    <t>G252</t>
  </si>
  <si>
    <t>Adjustment to angelchick prosthesis</t>
  </si>
  <si>
    <t>G253</t>
  </si>
  <si>
    <t>Removal of angelchick prosthesis</t>
  </si>
  <si>
    <t>G258</t>
  </si>
  <si>
    <t>Other specified revision of antireflux operations</t>
  </si>
  <si>
    <t>G259</t>
  </si>
  <si>
    <t>Unspecified revision of antireflux operations</t>
  </si>
  <si>
    <t>G271</t>
  </si>
  <si>
    <t>Total gastrectomy and excision of surrounding tissue</t>
  </si>
  <si>
    <t>G272</t>
  </si>
  <si>
    <t>Total gastrectomy and anastomosis of oesophagus to duodenum</t>
  </si>
  <si>
    <t>G273</t>
  </si>
  <si>
    <t>Total gastrectomy and interposition of jejunum</t>
  </si>
  <si>
    <t>G274</t>
  </si>
  <si>
    <t>Total gastrectomy and anastomosis of oesophagus to transposed jejunum</t>
  </si>
  <si>
    <t>G275</t>
  </si>
  <si>
    <t>Total gastrectomy and anastomosis of oesophagus to jejunum NEC</t>
  </si>
  <si>
    <t>G278</t>
  </si>
  <si>
    <t>Total excision of stomach, Other specified</t>
  </si>
  <si>
    <t>G279</t>
  </si>
  <si>
    <t>Total gastrectomy, Unspecifed</t>
  </si>
  <si>
    <t>G281</t>
  </si>
  <si>
    <t>Partial gastrectomy and anastomosis of stomach to duodenum</t>
  </si>
  <si>
    <t>G282</t>
  </si>
  <si>
    <t>Partial gastrectomy and anastomosis of stomach to transposed jejunum</t>
  </si>
  <si>
    <t>G283</t>
  </si>
  <si>
    <t>Partial gastrectomy and anastomosis of stomach to jejunum NEC, Billroth II</t>
  </si>
  <si>
    <t>G284</t>
  </si>
  <si>
    <t>Sleeve gastrectomy and duodenal switch</t>
  </si>
  <si>
    <t>G285</t>
  </si>
  <si>
    <t>Sleeve gastrectomy NEC</t>
  </si>
  <si>
    <t>G288</t>
  </si>
  <si>
    <t>Partial excision of stomach, other specified</t>
  </si>
  <si>
    <t>G289</t>
  </si>
  <si>
    <t>Gastrectomy NEC</t>
  </si>
  <si>
    <t>G291</t>
  </si>
  <si>
    <t>Open excision of polyp of stomach</t>
  </si>
  <si>
    <t>G292</t>
  </si>
  <si>
    <t>Open excision of lesion of stomach NEC</t>
  </si>
  <si>
    <t>G293</t>
  </si>
  <si>
    <t>Open laser destruction of lesion of stomach</t>
  </si>
  <si>
    <t>G294</t>
  </si>
  <si>
    <t>Diathermy to lesion of stomach</t>
  </si>
  <si>
    <t>G295</t>
  </si>
  <si>
    <t>Cryotherapy to lesion of stomach</t>
  </si>
  <si>
    <t>G298</t>
  </si>
  <si>
    <t>Open extirpation of lesion of stomach, other specified</t>
  </si>
  <si>
    <t>G299</t>
  </si>
  <si>
    <t>Unspecified open extirpation of lesion of stomach</t>
  </si>
  <si>
    <t>G301</t>
  </si>
  <si>
    <t>Gastroplasty NEC</t>
  </si>
  <si>
    <t>G302</t>
  </si>
  <si>
    <t>Partitioning of stomach NEC</t>
  </si>
  <si>
    <t>G303</t>
  </si>
  <si>
    <t>Partitioning of stomach using band</t>
  </si>
  <si>
    <t>G304</t>
  </si>
  <si>
    <t>Partitioning of stomach using staples</t>
  </si>
  <si>
    <t>G305</t>
  </si>
  <si>
    <t>Maintenance of gastric band</t>
  </si>
  <si>
    <t>G308</t>
  </si>
  <si>
    <t>Other specified plastic operations on stomach</t>
  </si>
  <si>
    <t>G309</t>
  </si>
  <si>
    <t>Unspecified plastic operations on stomach</t>
  </si>
  <si>
    <t>G310</t>
  </si>
  <si>
    <t>Conversion from previous anastomosis of stomach to duodenum</t>
  </si>
  <si>
    <t>G311</t>
  </si>
  <si>
    <t>By-pass by anastomosis of stomach by anastomosis of oesophagus to duodenum, Oesopho-duodenostomy</t>
  </si>
  <si>
    <t>G312</t>
  </si>
  <si>
    <t>By-pass of stomach by anastomosis of stomach to duodenum, Gastro-duodenostomy</t>
  </si>
  <si>
    <t>G313</t>
  </si>
  <si>
    <t>Revision of anastomosis of stomach to duodenum</t>
  </si>
  <si>
    <t>G314</t>
  </si>
  <si>
    <t>Conversion to anastomosis of stomach to duodenum</t>
  </si>
  <si>
    <t>G315</t>
  </si>
  <si>
    <t>Closure of connection of stomach to duodenum</t>
  </si>
  <si>
    <t>G316</t>
  </si>
  <si>
    <t>Attention to connection of stomach to duodenum</t>
  </si>
  <si>
    <t>G318</t>
  </si>
  <si>
    <t>By-pass by anastomosis of oesophagus to jejunum, Oesopho-jejunostomy</t>
  </si>
  <si>
    <t>G319</t>
  </si>
  <si>
    <t>Unspecified connection of stomach to duodenum</t>
  </si>
  <si>
    <t>G320</t>
  </si>
  <si>
    <t>Conversion from previous anastomosis of stomach to transposed jejunum</t>
  </si>
  <si>
    <t>G321</t>
  </si>
  <si>
    <t>Bypass of stomach by anastomosis of stomach to transposed jejunum</t>
  </si>
  <si>
    <t>G322</t>
  </si>
  <si>
    <t>Revision of anastomosis of stomach to transposed jejunum</t>
  </si>
  <si>
    <t>G323</t>
  </si>
  <si>
    <t>Conversion to anastomosis of stomach to transposed jejunum</t>
  </si>
  <si>
    <t>G324</t>
  </si>
  <si>
    <t>Closure of connection of stomach to transposed jejunum</t>
  </si>
  <si>
    <t>G325</t>
  </si>
  <si>
    <t>Attention to connection of stomach to transposed jejunum</t>
  </si>
  <si>
    <t>G328</t>
  </si>
  <si>
    <t>Other specified connection of stomach to transposed jejunum</t>
  </si>
  <si>
    <t>G329</t>
  </si>
  <si>
    <t>Unspecified connection of stomach to transposed jejunum</t>
  </si>
  <si>
    <t>G330</t>
  </si>
  <si>
    <t>Conversion from previous anastomosis of stomach to jejunum NEC</t>
  </si>
  <si>
    <t>G331</t>
  </si>
  <si>
    <t>Bypass of stomach by anastomosis of stomach to jejunum NEC, Gastrojejunostomy, gastroenterostomy</t>
  </si>
  <si>
    <t>G332</t>
  </si>
  <si>
    <t>Revision of anastomosis of stomach to jejunum NEC</t>
  </si>
  <si>
    <t>G333</t>
  </si>
  <si>
    <t>Conversion to anastomosis of stomach to jejunum NEC</t>
  </si>
  <si>
    <t>G334</t>
  </si>
  <si>
    <t>Open reduction of intussusception of gastroenterostomy</t>
  </si>
  <si>
    <t>G335</t>
  </si>
  <si>
    <t>Closure of connection of stomach to jejunum NEC</t>
  </si>
  <si>
    <t>G336</t>
  </si>
  <si>
    <t>Attention to connection of stomach to jejunum</t>
  </si>
  <si>
    <t>G338</t>
  </si>
  <si>
    <t>Other specified other connection of stomach to jejunum</t>
  </si>
  <si>
    <t>G339</t>
  </si>
  <si>
    <t>Unspecified other connection of stomach to jejunum</t>
  </si>
  <si>
    <t>G341</t>
  </si>
  <si>
    <t>Creation of permanent gastrostomy</t>
  </si>
  <si>
    <t>G342</t>
  </si>
  <si>
    <t>Creation of temporary gastrostomy</t>
  </si>
  <si>
    <t>G343</t>
  </si>
  <si>
    <t>Reconstruction of gastrostomy</t>
  </si>
  <si>
    <t>G344</t>
  </si>
  <si>
    <t>Closure of gastrostomy</t>
  </si>
  <si>
    <t>G345</t>
  </si>
  <si>
    <t>Attention to gastrostomy tube</t>
  </si>
  <si>
    <t>G348</t>
  </si>
  <si>
    <t>Other specified artificial opening into stomach</t>
  </si>
  <si>
    <t>G349</t>
  </si>
  <si>
    <t>Unspecified artificial opening into stomach</t>
  </si>
  <si>
    <t>G351</t>
  </si>
  <si>
    <t>Closure of perforated ulcer of stomach</t>
  </si>
  <si>
    <t>G352</t>
  </si>
  <si>
    <t>Closure of ulcer of stomach NEC</t>
  </si>
  <si>
    <t>G358</t>
  </si>
  <si>
    <t>Other specified operations on ulcer of stomach</t>
  </si>
  <si>
    <t>G359</t>
  </si>
  <si>
    <t>Unspecified operations on ulcer of stomach</t>
  </si>
  <si>
    <t>G361</t>
  </si>
  <si>
    <t>Gastropexy NEC</t>
  </si>
  <si>
    <t>G362</t>
  </si>
  <si>
    <t>Closure of perforation of stomach NEC</t>
  </si>
  <si>
    <t>G363</t>
  </si>
  <si>
    <t>Closure of abnormal opening of stomach NEC</t>
  </si>
  <si>
    <t>G368</t>
  </si>
  <si>
    <t>Other specified other repair of stomach</t>
  </si>
  <si>
    <t>G369</t>
  </si>
  <si>
    <t>Unspecified other repair of stomach</t>
  </si>
  <si>
    <t>G381</t>
  </si>
  <si>
    <t>Open biopsy of lesion of stomach</t>
  </si>
  <si>
    <t>G382</t>
  </si>
  <si>
    <t>Open insertion of prosthesis into stomach</t>
  </si>
  <si>
    <t>G383</t>
  </si>
  <si>
    <t>Open insertion of feeding tube into stomach</t>
  </si>
  <si>
    <t>G384</t>
  </si>
  <si>
    <t>Open removal of foreign body from stomach</t>
  </si>
  <si>
    <t>G385</t>
  </si>
  <si>
    <t>Incision of stomach NEC</t>
  </si>
  <si>
    <t>G386</t>
  </si>
  <si>
    <t>Reduction of volvulus of stomach</t>
  </si>
  <si>
    <t>G387</t>
  </si>
  <si>
    <t>Removal of gastric band</t>
  </si>
  <si>
    <t>G388</t>
  </si>
  <si>
    <t>Other specified other open operations on stomach</t>
  </si>
  <si>
    <t>G389</t>
  </si>
  <si>
    <t>Unspecified other open operations on stomach</t>
  </si>
  <si>
    <t>G401</t>
  </si>
  <si>
    <t>Pyloromyotomy</t>
  </si>
  <si>
    <t>G402</t>
  </si>
  <si>
    <t>Repair of congenital atresia of pylorus</t>
  </si>
  <si>
    <t>G403</t>
  </si>
  <si>
    <t>Pyloroplasty NEC</t>
  </si>
  <si>
    <t>G404</t>
  </si>
  <si>
    <t>Revision of pyloroplasty</t>
  </si>
  <si>
    <t>G405</t>
  </si>
  <si>
    <t>Closure of pyloroplasty</t>
  </si>
  <si>
    <t>G406</t>
  </si>
  <si>
    <t>Open dilation of pylorus</t>
  </si>
  <si>
    <t>G408</t>
  </si>
  <si>
    <t>Other specified incision of pylorus</t>
  </si>
  <si>
    <t>G409</t>
  </si>
  <si>
    <t>Unspecified incision of pylorus</t>
  </si>
  <si>
    <t>G411</t>
  </si>
  <si>
    <t>Open biopsy of lesion of pylorus</t>
  </si>
  <si>
    <t>G412</t>
  </si>
  <si>
    <t>Repair of perforation of pylorus</t>
  </si>
  <si>
    <t>G418</t>
  </si>
  <si>
    <t>Other specified other operations on pylorus</t>
  </si>
  <si>
    <t>G419</t>
  </si>
  <si>
    <t>Unspecified other operations on pylorus</t>
  </si>
  <si>
    <t>G421</t>
  </si>
  <si>
    <t>Fibreoptic endoscopic submucosal resection of lesion of stomach</t>
  </si>
  <si>
    <t xml:space="preserve">G422 </t>
  </si>
  <si>
    <t>Fibreoptic endoscopic photodynamic therapy of lesion of stomach upper gastrointestinal tract</t>
  </si>
  <si>
    <t>G428</t>
  </si>
  <si>
    <t>Other specified fibreoptic endoscopic extirpation of lesion of stomach</t>
  </si>
  <si>
    <t>G429</t>
  </si>
  <si>
    <t>Fibreoptic endoscopic extirpation / removal of lesion of stomach. Unspecified</t>
  </si>
  <si>
    <t>G431</t>
  </si>
  <si>
    <t xml:space="preserve">Fibreoptic endoscopic snare resection of lesion of upper gastrointestinal tract, EMR - Endoscopic Mucosal Resection </t>
  </si>
  <si>
    <t>G432</t>
  </si>
  <si>
    <t>Fibreoptic endoscopic laser destruction of lesion of upper gastrointestinal tract</t>
  </si>
  <si>
    <t>G433</t>
  </si>
  <si>
    <t>Fibreoptic endoscopic cauterisation of lesion of upper gastrointestinal tract</t>
  </si>
  <si>
    <t>G434</t>
  </si>
  <si>
    <t>Fibreoptic endoscopic sclerotherapy to lesion of upper gastrointestinal tract</t>
  </si>
  <si>
    <t>G435</t>
  </si>
  <si>
    <t>Fibreoptic endoscopic destruction of lesion of upper gastrointestinal tract NEC</t>
  </si>
  <si>
    <t>G436</t>
  </si>
  <si>
    <t>Fibreoptic endoscopic injection therapy to lesion of upper gastrointestinal tract NEC (Alcohol injection)</t>
  </si>
  <si>
    <t>G437</t>
  </si>
  <si>
    <t>Fibreoptic endoscopic rubber band ligation of upper gastrointestinaltract varices</t>
  </si>
  <si>
    <t>G438</t>
  </si>
  <si>
    <t>Fibreoptic endoscopic extirpation of lesion of upper gastrointestinal tract, other specified</t>
  </si>
  <si>
    <t>G439</t>
  </si>
  <si>
    <t>Fibreoptic endoscopic extirpation of lesion of upper gastrointestinal tract, unspecified</t>
  </si>
  <si>
    <t>G441</t>
  </si>
  <si>
    <t>Fibreoptic endoscopic insertion of prosthesis into upper gastrointestinal tract</t>
  </si>
  <si>
    <t>G442</t>
  </si>
  <si>
    <t>Fibreoptic endoscopic removal of foreign body from upper gastrointestinal tract</t>
  </si>
  <si>
    <t>G443</t>
  </si>
  <si>
    <t>Fibreoptic endoscopic dilation of upper gastrointestinal tract NEC</t>
  </si>
  <si>
    <t>G444</t>
  </si>
  <si>
    <t>Fibreoptic endoscopic reduction of intussusception of gastroenterostomy</t>
  </si>
  <si>
    <t>G445</t>
  </si>
  <si>
    <t>Fibreoptic endoscopic percutaneous insertion of gastrostomy (PEG)</t>
  </si>
  <si>
    <t>G446</t>
  </si>
  <si>
    <t>Fibreoptic endoscopic pressure-controlled balloon dilatation of lower oesophageal sphincter</t>
  </si>
  <si>
    <t>G447</t>
  </si>
  <si>
    <t>Fibreoptic endoscopic removal of gastrostomy tube</t>
  </si>
  <si>
    <t>G448</t>
  </si>
  <si>
    <t>Other specified other fibreoptic therapeutic endoscopic operations on upper gastrointestinal tract</t>
  </si>
  <si>
    <t>G449</t>
  </si>
  <si>
    <t>Unspecified other fibreoptic therapeutic endoscopic operations on upper gastrointestinal tract</t>
  </si>
  <si>
    <t>G451</t>
  </si>
  <si>
    <t>Fibreoptic endoscopic examination of upper gastrointestinal tract and biopsy of lesion of upper gastrointestinal tract</t>
  </si>
  <si>
    <t>G452</t>
  </si>
  <si>
    <t>Fibreoptic endoscopic ultrasound examination of upper gastrointestinal tract</t>
  </si>
  <si>
    <t>G453</t>
  </si>
  <si>
    <t>Fibreoptic endoscopic insertion of Bravo pH capsule into upper gastrointestinal tract</t>
  </si>
  <si>
    <t>G454</t>
  </si>
  <si>
    <t>Fibreoptic endoscopic examination of upper gastrointestinal tract and staining of gastric mucosa</t>
  </si>
  <si>
    <t>G458</t>
  </si>
  <si>
    <t>Other specified diagnostic fibreoptic endoscopic examination of upper gastrointestinal tract</t>
  </si>
  <si>
    <t>G459</t>
  </si>
  <si>
    <t>Unspecified diagnostic fibreoptic endoscopic examination of upper gastrointestinal tract</t>
  </si>
  <si>
    <t>G461</t>
  </si>
  <si>
    <t>Fibreoptic endoscopic endoluminal plication of gastroesophageal junction</t>
  </si>
  <si>
    <t>G468</t>
  </si>
  <si>
    <t>Therapeutic fibreoptic endoscopic operations on upper gastrointestinal tract, Other specified</t>
  </si>
  <si>
    <t>G469</t>
  </si>
  <si>
    <t>Therapeutic fibreoptic endoscopic operations on upper gastrointestinal tract, Unspecified</t>
  </si>
  <si>
    <t>G471</t>
  </si>
  <si>
    <t>Intubation of stomach for ph manometry</t>
  </si>
  <si>
    <t>G472</t>
  </si>
  <si>
    <t>Intubation of stomach for pressure manometry</t>
  </si>
  <si>
    <t>G473</t>
  </si>
  <si>
    <t>Irrigation of stomach</t>
  </si>
  <si>
    <t>G474</t>
  </si>
  <si>
    <t>Intubation of stomach for study of gastric secretion</t>
  </si>
  <si>
    <t>G478</t>
  </si>
  <si>
    <t>Other specified intubation of stomach</t>
  </si>
  <si>
    <t>G479</t>
  </si>
  <si>
    <t>Unspecified intubation of stomach</t>
  </si>
  <si>
    <t>G481</t>
  </si>
  <si>
    <t>Insertion of gastric bubble</t>
  </si>
  <si>
    <t>G482</t>
  </si>
  <si>
    <t>Attention to gastric bubble</t>
  </si>
  <si>
    <t>G483</t>
  </si>
  <si>
    <t>Induction of emesis</t>
  </si>
  <si>
    <t>G484</t>
  </si>
  <si>
    <t>Administration of activated charcoal</t>
  </si>
  <si>
    <t>G485</t>
  </si>
  <si>
    <t>Insertion of gastric balloon</t>
  </si>
  <si>
    <t>G486</t>
  </si>
  <si>
    <t>Attention to gastric balloon</t>
  </si>
  <si>
    <t>G488</t>
  </si>
  <si>
    <t>Other specified other operations on stomach</t>
  </si>
  <si>
    <t>G489</t>
  </si>
  <si>
    <t>Unspecified other operations on stomach</t>
  </si>
  <si>
    <t>G491</t>
  </si>
  <si>
    <t>Gastroduodenectomy</t>
  </si>
  <si>
    <t>G492</t>
  </si>
  <si>
    <t>Total excision of duodenum</t>
  </si>
  <si>
    <t>NYCRIS</t>
  </si>
  <si>
    <t>G493</t>
  </si>
  <si>
    <t>Partial excision of Duodenum</t>
  </si>
  <si>
    <t>G498</t>
  </si>
  <si>
    <t>Other specified excision of duodenum</t>
  </si>
  <si>
    <t>G499</t>
  </si>
  <si>
    <t>Duodenectomy NEC, Excision of duodenum, unspecified</t>
  </si>
  <si>
    <t>G501</t>
  </si>
  <si>
    <t>Excision of lesion of duodenum</t>
  </si>
  <si>
    <t>G502</t>
  </si>
  <si>
    <t>Open destruction of lesion of duodenum</t>
  </si>
  <si>
    <t>G508</t>
  </si>
  <si>
    <t>Other specified open extirpation of lesion of duodenum</t>
  </si>
  <si>
    <t>G509</t>
  </si>
  <si>
    <t>Open excision of lesion of duodenum, unspecified</t>
  </si>
  <si>
    <t>G511</t>
  </si>
  <si>
    <t>Bypass of duodenum by anastomosis of stomach to jejunum</t>
  </si>
  <si>
    <t>G512</t>
  </si>
  <si>
    <t>Bypass of duodenum by anastomosis of duodenum to duodenum</t>
  </si>
  <si>
    <t>G513</t>
  </si>
  <si>
    <t>Bypass of duodenum by anastomosis of duodenum to jejunum</t>
  </si>
  <si>
    <t>G514</t>
  </si>
  <si>
    <t>Bypass of duodenum by anastomosis of duodenum to colon</t>
  </si>
  <si>
    <t>G518</t>
  </si>
  <si>
    <t>Other specified bypass of duodenum</t>
  </si>
  <si>
    <t>G519</t>
  </si>
  <si>
    <t>Unspecified bypass of duodenum</t>
  </si>
  <si>
    <t>G521</t>
  </si>
  <si>
    <t>Closure of perforated ulcer of duodenum</t>
  </si>
  <si>
    <t>G522</t>
  </si>
  <si>
    <t>Suture of ulcer of duodenum NEC</t>
  </si>
  <si>
    <t>G523</t>
  </si>
  <si>
    <t>Oversew of blood vessel of duodenal ulcer</t>
  </si>
  <si>
    <t>G528</t>
  </si>
  <si>
    <t>Other specified operations on ulcer of duodenum</t>
  </si>
  <si>
    <t>G529</t>
  </si>
  <si>
    <t>Unspecified operations on ulcer of duodenum</t>
  </si>
  <si>
    <t>G531</t>
  </si>
  <si>
    <t>Open biopsy of lesion of duodenum</t>
  </si>
  <si>
    <t>G532</t>
  </si>
  <si>
    <t>Closure of perforation of duodenum NEC</t>
  </si>
  <si>
    <t>G533</t>
  </si>
  <si>
    <t>Open removal of foreign body from duodenum</t>
  </si>
  <si>
    <t>G534</t>
  </si>
  <si>
    <t>Open insertion of tubal prosthesis into duodenum</t>
  </si>
  <si>
    <t>G535</t>
  </si>
  <si>
    <t>Incision of duodenum NEC</t>
  </si>
  <si>
    <t>G536</t>
  </si>
  <si>
    <t>Correction of malrotation of duodenum</t>
  </si>
  <si>
    <t>G538</t>
  </si>
  <si>
    <t>Other specified other open operations on duodenum</t>
  </si>
  <si>
    <t>G539</t>
  </si>
  <si>
    <t>Unspecified other open operations on duodenum</t>
  </si>
  <si>
    <t>G541</t>
  </si>
  <si>
    <t>Endoscopic extirpation of lesion of duodenum, Snare resection of lesion of duodenum</t>
  </si>
  <si>
    <t>G542</t>
  </si>
  <si>
    <t>Endoscopic dilation of duodenum</t>
  </si>
  <si>
    <t>G543</t>
  </si>
  <si>
    <t xml:space="preserve">Endoscopic insertion of tubal prosthesis into duodenum, stent </t>
  </si>
  <si>
    <t>G548</t>
  </si>
  <si>
    <t>Other specified therapeutic endoscopic operations on duodenum</t>
  </si>
  <si>
    <t>G549</t>
  </si>
  <si>
    <t>Endoscopic extirpation of lesion of duodenum, unspecified</t>
  </si>
  <si>
    <t>G551</t>
  </si>
  <si>
    <t>Diagnostic endoscopic examination of duodenum and biopsy of lesion of duodenum</t>
  </si>
  <si>
    <t>G558</t>
  </si>
  <si>
    <t>Other specified diagnostic endoscopic examination of duodenum</t>
  </si>
  <si>
    <t>G559</t>
  </si>
  <si>
    <t>Unspecified diagnostic endoscopic examination of duodenum</t>
  </si>
  <si>
    <t>G571</t>
  </si>
  <si>
    <t>Intubation of duodenum for studies of pancreatic function HFQ</t>
  </si>
  <si>
    <t>G572</t>
  </si>
  <si>
    <t>Intubation of duodenum NEC</t>
  </si>
  <si>
    <t>G578</t>
  </si>
  <si>
    <t>Other specified other operations on duodenum</t>
  </si>
  <si>
    <t>G579</t>
  </si>
  <si>
    <t>Unspecified other operations on duodenum</t>
  </si>
  <si>
    <t>G581</t>
  </si>
  <si>
    <t>Total jejunectomy and anastomosis of stomach to ileum</t>
  </si>
  <si>
    <t>G582</t>
  </si>
  <si>
    <t>Total jejunectomy and anastomosis of duodenum to ileum</t>
  </si>
  <si>
    <t>G583</t>
  </si>
  <si>
    <t>Total jejunectomy and anastomosis of duodenum to colon</t>
  </si>
  <si>
    <t>G584</t>
  </si>
  <si>
    <t>Partial jejunectomy and anastomosis of jejunum to ileum, Jejunectomy and anastomosis of jejunum to jejunum</t>
  </si>
  <si>
    <t>G585</t>
  </si>
  <si>
    <t>Partial jejunectomy and anastomosis of duodenum to colon</t>
  </si>
  <si>
    <t>G588</t>
  </si>
  <si>
    <t>Partial jejunectomy Nos</t>
  </si>
  <si>
    <t>G589</t>
  </si>
  <si>
    <t>Jejunectomy NEC, Excision of jejunum, unspecified</t>
  </si>
  <si>
    <t>G591</t>
  </si>
  <si>
    <t>Excision of lesion of jejunum</t>
  </si>
  <si>
    <t>G592</t>
  </si>
  <si>
    <t>Open destruction of lesion of jejunum</t>
  </si>
  <si>
    <t>G598</t>
  </si>
  <si>
    <t>Other specified extirpation of lesion of jejunum</t>
  </si>
  <si>
    <t>G599</t>
  </si>
  <si>
    <t xml:space="preserve">Excision of lesion of jejunum, unspecified </t>
  </si>
  <si>
    <t>G601</t>
  </si>
  <si>
    <t>Creation of jejunostomy</t>
  </si>
  <si>
    <t>G602</t>
  </si>
  <si>
    <t>Refashioning of jejunostomy</t>
  </si>
  <si>
    <t>G603</t>
  </si>
  <si>
    <t>Closure of jejunostomy</t>
  </si>
  <si>
    <t>G608</t>
  </si>
  <si>
    <t>Other specified artificial opening into jejunum</t>
  </si>
  <si>
    <t>G609</t>
  </si>
  <si>
    <t>Unspecified artificial opening into jejunum</t>
  </si>
  <si>
    <t>G611</t>
  </si>
  <si>
    <t>Bypass of jejunum by anastomosis of jejunum to jejunum</t>
  </si>
  <si>
    <t>G612</t>
  </si>
  <si>
    <t>Bypass of jejunum by anastomosis of jejunum to ileum</t>
  </si>
  <si>
    <t>G613</t>
  </si>
  <si>
    <t>Bypass of jejunum by anastomosis of jejunum to colon</t>
  </si>
  <si>
    <t>G618</t>
  </si>
  <si>
    <t>Other specified bypass of jejunum</t>
  </si>
  <si>
    <t>G619</t>
  </si>
  <si>
    <t>Bypass of jejunum, unspecified</t>
  </si>
  <si>
    <t>G621</t>
  </si>
  <si>
    <t>Open jejunoscopy</t>
  </si>
  <si>
    <t>G628</t>
  </si>
  <si>
    <t>Other specified open endoscopic operations on jejunum</t>
  </si>
  <si>
    <t>G629</t>
  </si>
  <si>
    <t>Unspecified open endoscopic operations on jejunum</t>
  </si>
  <si>
    <t>G631</t>
  </si>
  <si>
    <t>Open biopsy of lesion of jejunum</t>
  </si>
  <si>
    <t>G632</t>
  </si>
  <si>
    <t>Incision of jejunum</t>
  </si>
  <si>
    <t>G633</t>
  </si>
  <si>
    <t>Closure of perforation of jejunum</t>
  </si>
  <si>
    <t>G634</t>
  </si>
  <si>
    <t>Open intubation of jejunum</t>
  </si>
  <si>
    <t>G638</t>
  </si>
  <si>
    <t>Other specified other open operations on jejunum</t>
  </si>
  <si>
    <t>G639</t>
  </si>
  <si>
    <t>Unspecified other open operations on jejunum</t>
  </si>
  <si>
    <t>G641</t>
  </si>
  <si>
    <t>Endoscopic extirpation of lesion of jejunum</t>
  </si>
  <si>
    <t>G642</t>
  </si>
  <si>
    <t>Endoscopic dilation of jejunum</t>
  </si>
  <si>
    <t>G643</t>
  </si>
  <si>
    <t>Endoscopic insertion of tubal prosthesis into jejunum  (Stent)</t>
  </si>
  <si>
    <t>G648</t>
  </si>
  <si>
    <t>Other specified therapeutic endoscopic operations on jejunum</t>
  </si>
  <si>
    <t>G649</t>
  </si>
  <si>
    <t>Unspecified therapeutic endoscopic operations on jejunum</t>
  </si>
  <si>
    <t>G651</t>
  </si>
  <si>
    <t>Diagnostic endoscopic examination of jejunum and biopsy of lesion of jejunum</t>
  </si>
  <si>
    <t>G658</t>
  </si>
  <si>
    <t>Other specified diagnostic endoscopic examination of jejunum</t>
  </si>
  <si>
    <t>G659</t>
  </si>
  <si>
    <t>Unspecified diagnostic endoscopic examination of jejunum</t>
  </si>
  <si>
    <t>G671</t>
  </si>
  <si>
    <t>Intubation of jejunum for decompression of intestine</t>
  </si>
  <si>
    <t>G672</t>
  </si>
  <si>
    <t>Intubation of jejunum for measurement of intestinal function</t>
  </si>
  <si>
    <t>G673</t>
  </si>
  <si>
    <t>Passage of crosby capsule into jejunum for biopsy of mucosa of jejunum</t>
  </si>
  <si>
    <t>G674</t>
  </si>
  <si>
    <t>Intubation of jejunum NEC</t>
  </si>
  <si>
    <t>G678</t>
  </si>
  <si>
    <t>Other specified other operations on jejunum</t>
  </si>
  <si>
    <t>G679</t>
  </si>
  <si>
    <t>Unspecified other operations on jejunum</t>
  </si>
  <si>
    <t>G681</t>
  </si>
  <si>
    <t>Allotransplantation of ileum</t>
  </si>
  <si>
    <t>G688</t>
  </si>
  <si>
    <t>Other specified transplantation of ileum</t>
  </si>
  <si>
    <t>G689</t>
  </si>
  <si>
    <t>Unspecified transplantation of ileum</t>
  </si>
  <si>
    <t>G691</t>
  </si>
  <si>
    <t>Ileectomy and anastomosis of stomach to ileum</t>
  </si>
  <si>
    <t>G692</t>
  </si>
  <si>
    <t>Ileectomy and anastomosis of duodenum to ileum</t>
  </si>
  <si>
    <t>G693</t>
  </si>
  <si>
    <t>Ileectomy and anastomosis of ileum to ileum</t>
  </si>
  <si>
    <t>G694</t>
  </si>
  <si>
    <t>Ileectomy and anastomosis of ileum to colon</t>
  </si>
  <si>
    <t>G698</t>
  </si>
  <si>
    <t>Other specified excision of ileum</t>
  </si>
  <si>
    <t>G699</t>
  </si>
  <si>
    <t xml:space="preserve">Excision of ileum / Small intestine, unspecified, Ileectomy NEC </t>
  </si>
  <si>
    <t>G701</t>
  </si>
  <si>
    <t>Open excision of meckel diverticulum</t>
  </si>
  <si>
    <t>G702</t>
  </si>
  <si>
    <t>Open excision of lesion of ileum /small intestine nec</t>
  </si>
  <si>
    <t>G703</t>
  </si>
  <si>
    <t>Open destruction of lesion of ileum /small intestine nec</t>
  </si>
  <si>
    <t>G708</t>
  </si>
  <si>
    <t>Other specified open extirpation of lesion of ileum</t>
  </si>
  <si>
    <t>G709</t>
  </si>
  <si>
    <t>Open extirpation of lesion of ileum /small intestine nec, unspecified</t>
  </si>
  <si>
    <t>G711</t>
  </si>
  <si>
    <t>Bypass of ileum by anastomosis of jejunum to ileum</t>
  </si>
  <si>
    <t>G712</t>
  </si>
  <si>
    <t>Bypass of ileum by anastomosis of ileum to ileum</t>
  </si>
  <si>
    <t>G713</t>
  </si>
  <si>
    <t>Bypass of ileum by anastomosis of ileum to caecum</t>
  </si>
  <si>
    <t>G714</t>
  </si>
  <si>
    <t>Bypass of ileum by anastomosis of ileum to transverse colon</t>
  </si>
  <si>
    <t>G715</t>
  </si>
  <si>
    <t>Bypass of ileum by anastomosis of ileum to colon NEC, Bypass of Ileumby anastomosis of ileum to rectum</t>
  </si>
  <si>
    <t>G716</t>
  </si>
  <si>
    <t>Duodenal switch</t>
  </si>
  <si>
    <t>G717</t>
  </si>
  <si>
    <t>Reversal of duodenal switch</t>
  </si>
  <si>
    <t>G718</t>
  </si>
  <si>
    <t>Other specified bypass of ileum</t>
  </si>
  <si>
    <t>G719</t>
  </si>
  <si>
    <t>Bypass of ileum / small intestine, unspecified</t>
  </si>
  <si>
    <t>G721</t>
  </si>
  <si>
    <t>Anastomosis of ileum to caecum</t>
  </si>
  <si>
    <t>G722</t>
  </si>
  <si>
    <t>Anastomosis of ileum to transverse colon</t>
  </si>
  <si>
    <t>G723</t>
  </si>
  <si>
    <t>Anastomosis of ileum to colon NEC</t>
  </si>
  <si>
    <t>G724</t>
  </si>
  <si>
    <t>Anastomosis of ileum to rectum</t>
  </si>
  <si>
    <t>G725</t>
  </si>
  <si>
    <t>Anastomosis of ileum to anus and creation of pouch HFQ</t>
  </si>
  <si>
    <t>G728</t>
  </si>
  <si>
    <t>Other specified other connection of ileum</t>
  </si>
  <si>
    <t>G729</t>
  </si>
  <si>
    <t>Unspecified other connection of ileum</t>
  </si>
  <si>
    <t>G731</t>
  </si>
  <si>
    <t>Revision of anastomosis of ileum</t>
  </si>
  <si>
    <t>G732</t>
  </si>
  <si>
    <t>Closure of anastomosis of ileum</t>
  </si>
  <si>
    <t>G733</t>
  </si>
  <si>
    <t>Resection of ileostomy</t>
  </si>
  <si>
    <t>G734</t>
  </si>
  <si>
    <t>Resection of ileo-colic anastomosis</t>
  </si>
  <si>
    <t>G738</t>
  </si>
  <si>
    <t>Other specified attention to connection of ileum</t>
  </si>
  <si>
    <t>G739</t>
  </si>
  <si>
    <t>Unspecified attention to connection of ileum</t>
  </si>
  <si>
    <t>G741</t>
  </si>
  <si>
    <t>Creation of continent ileostomy</t>
  </si>
  <si>
    <t>G742</t>
  </si>
  <si>
    <t>Creation of temporary ileostomy</t>
  </si>
  <si>
    <t>G743</t>
  </si>
  <si>
    <t>Creation of defunctioning ileostomy</t>
  </si>
  <si>
    <t>G748</t>
  </si>
  <si>
    <t>Other specified creation of artificial opening into ileum</t>
  </si>
  <si>
    <t>G749</t>
  </si>
  <si>
    <t>Ileostomy nos, Unspecified creation of artificial opening into ileum</t>
  </si>
  <si>
    <t>G751</t>
  </si>
  <si>
    <t>Refashioning of ileostomy</t>
  </si>
  <si>
    <t>G752</t>
  </si>
  <si>
    <t>Repair of prolapse of ileostomy</t>
  </si>
  <si>
    <t>G753</t>
  </si>
  <si>
    <t>Closure of ileostomy</t>
  </si>
  <si>
    <t>G754</t>
  </si>
  <si>
    <t>Dilation of ileostomy</t>
  </si>
  <si>
    <t>G755</t>
  </si>
  <si>
    <t>Reduction of prolapse of ileostomy</t>
  </si>
  <si>
    <t>G758</t>
  </si>
  <si>
    <t>Other specified attention to artificial opening into ileum</t>
  </si>
  <si>
    <t>G759</t>
  </si>
  <si>
    <t>Unspecified attention to artificial opening into ileum</t>
  </si>
  <si>
    <t>G761</t>
  </si>
  <si>
    <t>Open reduction of intussusception of ileum</t>
  </si>
  <si>
    <t>G762</t>
  </si>
  <si>
    <t>Open relief of strangulation of ileum</t>
  </si>
  <si>
    <t>G763</t>
  </si>
  <si>
    <t>Open relief of obstruction of ileum NEC</t>
  </si>
  <si>
    <t>G764</t>
  </si>
  <si>
    <t>Plication of ileum</t>
  </si>
  <si>
    <t>G768</t>
  </si>
  <si>
    <t>Other specified intra-abdominal manipulation of ileum</t>
  </si>
  <si>
    <t>G769</t>
  </si>
  <si>
    <t>Unspecified intra-abdominal manipulation of ileum</t>
  </si>
  <si>
    <t>G781</t>
  </si>
  <si>
    <t>Open biopsy of lesion of ileum</t>
  </si>
  <si>
    <t>G782</t>
  </si>
  <si>
    <t>Strictureplasty of ileum</t>
  </si>
  <si>
    <t>G783</t>
  </si>
  <si>
    <t>Removal of foreign body from ileum</t>
  </si>
  <si>
    <t>G784</t>
  </si>
  <si>
    <t>Closure of perforation of ileum</t>
  </si>
  <si>
    <t>G785</t>
  </si>
  <si>
    <t>Exclusion of segment of ileum</t>
  </si>
  <si>
    <t>G786</t>
  </si>
  <si>
    <t>Open intubation of ileum</t>
  </si>
  <si>
    <t>G788</t>
  </si>
  <si>
    <t>Other specified other open operations on ileum</t>
  </si>
  <si>
    <t>G789</t>
  </si>
  <si>
    <t>Unspecified other open operations on ileum</t>
  </si>
  <si>
    <t>G791</t>
  </si>
  <si>
    <t>Endoscopic extirpation of lesion of ileum / small intestine nos</t>
  </si>
  <si>
    <t>G792</t>
  </si>
  <si>
    <t>Endoscopic dilation of ileum</t>
  </si>
  <si>
    <t>G793</t>
  </si>
  <si>
    <t>Endoscopic insertion of tubal prosthesis into ileum / small intestine nos (Stent)</t>
  </si>
  <si>
    <t>G798</t>
  </si>
  <si>
    <t>Other specified therapeutic endoscopic operations on ileum</t>
  </si>
  <si>
    <t>G799</t>
  </si>
  <si>
    <t>Unspecified therapeutic endoscopic operations on ileum</t>
  </si>
  <si>
    <t>G801</t>
  </si>
  <si>
    <t>Diagnostic endoscopic examination of ileum and biopsy of lesion of ileum</t>
  </si>
  <si>
    <t>G802</t>
  </si>
  <si>
    <t>Wireless capsule endoscopy</t>
  </si>
  <si>
    <t>G803</t>
  </si>
  <si>
    <t>Diagnostic endoscopic balloon examination of ileum</t>
  </si>
  <si>
    <t>G808</t>
  </si>
  <si>
    <t>Other specified diagnostic endoscopic examination of ileum</t>
  </si>
  <si>
    <t>G809</t>
  </si>
  <si>
    <t>Unspecified diagnostic endoscopic examination of ileum</t>
  </si>
  <si>
    <t>G821</t>
  </si>
  <si>
    <t>Radiological reduction of intussusception of ileum using barium enema</t>
  </si>
  <si>
    <t>G822</t>
  </si>
  <si>
    <t>Intubation of ileum for decompression of intestine</t>
  </si>
  <si>
    <t>G823</t>
  </si>
  <si>
    <t>Intubation of ileum for studies on function HFQ</t>
  </si>
  <si>
    <t>G824</t>
  </si>
  <si>
    <t>Intubation of ileum NEC</t>
  </si>
  <si>
    <t>G828</t>
  </si>
  <si>
    <t>Other specified other operations on ileum</t>
  </si>
  <si>
    <t>G829</t>
  </si>
  <si>
    <t>Unspecified other operations on ileum</t>
  </si>
  <si>
    <t>H011</t>
  </si>
  <si>
    <t>Emergency excision of abnormal appendix and drainage HFQ</t>
  </si>
  <si>
    <t>H012</t>
  </si>
  <si>
    <t>Emergency excision of abnormal appendix NEC</t>
  </si>
  <si>
    <t>H013</t>
  </si>
  <si>
    <t>Emergency excision of normal appendix</t>
  </si>
  <si>
    <t>H018</t>
  </si>
  <si>
    <t>Other specified emergency excision of appendix</t>
  </si>
  <si>
    <t>H019</t>
  </si>
  <si>
    <t>Emergency appendicectomy NEC, unspecified</t>
  </si>
  <si>
    <t>H021</t>
  </si>
  <si>
    <t>Interval appendicectomy</t>
  </si>
  <si>
    <t>H022</t>
  </si>
  <si>
    <t>Planned delayed appendicectomy NEC</t>
  </si>
  <si>
    <t>H023</t>
  </si>
  <si>
    <t>Prophylactic appendicectomy NEC</t>
  </si>
  <si>
    <t>H024</t>
  </si>
  <si>
    <t>Incidental appendicectomy</t>
  </si>
  <si>
    <t>H028</t>
  </si>
  <si>
    <t>Other specified other excision of appendix</t>
  </si>
  <si>
    <t>H029</t>
  </si>
  <si>
    <t xml:space="preserve">Appendicectomy NEC, unspecified; </t>
  </si>
  <si>
    <t>H031</t>
  </si>
  <si>
    <t>Drainage of abscess of appendix</t>
  </si>
  <si>
    <t>H032</t>
  </si>
  <si>
    <t>Drainage of appendix NEC</t>
  </si>
  <si>
    <t>H033</t>
  </si>
  <si>
    <t>Exteriorisation of appendix</t>
  </si>
  <si>
    <t>H038</t>
  </si>
  <si>
    <t>Other specified other operations on appendix</t>
  </si>
  <si>
    <t>H039</t>
  </si>
  <si>
    <t>Unspecified other operations on appendix</t>
  </si>
  <si>
    <t>H041</t>
  </si>
  <si>
    <t>Proctocolectomy NEC, Panproctocolectomy and Ileostomy</t>
  </si>
  <si>
    <t>H042</t>
  </si>
  <si>
    <t>Panproctocolectomy and anastomosis of ileum to anus and creation of pouch HFQ</t>
  </si>
  <si>
    <t>H043</t>
  </si>
  <si>
    <t>Panproctocolectomy and anastomosis of ileum to anus NEC</t>
  </si>
  <si>
    <t>H048</t>
  </si>
  <si>
    <t>Other specified total excision of colon and rectum</t>
  </si>
  <si>
    <t>H049</t>
  </si>
  <si>
    <t xml:space="preserve">Panproctocolectomy NEC, Total excision of colon and rectum, unspecified- </t>
  </si>
  <si>
    <t>H051</t>
  </si>
  <si>
    <t>Total colectomy and anastomosis of ileum to rectum</t>
  </si>
  <si>
    <t>H052</t>
  </si>
  <si>
    <t>Total colectomy and ileostomy and creation of rectal fistula HFQ</t>
  </si>
  <si>
    <t>H053</t>
  </si>
  <si>
    <t>Total colectomy and ileostomy NEC</t>
  </si>
  <si>
    <t>H058</t>
  </si>
  <si>
    <t>Total excision of colon, other specified</t>
  </si>
  <si>
    <t>H059</t>
  </si>
  <si>
    <t>Total excision of colon, Unspecified</t>
  </si>
  <si>
    <t>H061</t>
  </si>
  <si>
    <t>Extended right hemicolectomy and end to end anastomosis</t>
  </si>
  <si>
    <t>H062</t>
  </si>
  <si>
    <t>Extended right hemicolectomy and anastomosis of ileum to colon</t>
  </si>
  <si>
    <t>H063</t>
  </si>
  <si>
    <t>Extended right hemicolectomy and anastomosis NEC</t>
  </si>
  <si>
    <t>H064</t>
  </si>
  <si>
    <t>Extended right hemicolectomy and ileostomy HFQ</t>
  </si>
  <si>
    <t>H068</t>
  </si>
  <si>
    <t>Other specified extended excision of right hemicolon</t>
  </si>
  <si>
    <t>H069</t>
  </si>
  <si>
    <t>Extended excision of Right hemicolon, unspecified, excision of Right colon and surrounding tissue</t>
  </si>
  <si>
    <t>H071</t>
  </si>
  <si>
    <t>Right hemicolectomy and end to end anastomosis of ileum to colon, Ileocaecal resection</t>
  </si>
  <si>
    <t>H072</t>
  </si>
  <si>
    <t xml:space="preserve">Right hemicolectomy and side to side anastomosis of ileum to transverse colon, </t>
  </si>
  <si>
    <t>H073</t>
  </si>
  <si>
    <t xml:space="preserve">Right hemicolectomy and anastomosis NEC </t>
  </si>
  <si>
    <t>H074</t>
  </si>
  <si>
    <t>Right hemicolectomy and ileostomy HFQ</t>
  </si>
  <si>
    <t>H078</t>
  </si>
  <si>
    <t>Other specified other excision of right hemicolon</t>
  </si>
  <si>
    <t>H079</t>
  </si>
  <si>
    <t>Other excision of right hemicolon, unspecified; Right hemicolectomy NEC</t>
  </si>
  <si>
    <t>H081</t>
  </si>
  <si>
    <t>Transverse colectomy and end to end anastomosis</t>
  </si>
  <si>
    <t>H082</t>
  </si>
  <si>
    <t>Transverse colectomy and anastomosis of ileum to colon</t>
  </si>
  <si>
    <t>H083</t>
  </si>
  <si>
    <t>Transverse colectomy and anastomosis NEC</t>
  </si>
  <si>
    <t>H084</t>
  </si>
  <si>
    <t>Transverse colectomy and ileostomy HFQ</t>
  </si>
  <si>
    <t>H085</t>
  </si>
  <si>
    <t>Transverse colectomy and exteriorisation of bowel NEC (CODE COLOSTOMY SPERATELY)</t>
  </si>
  <si>
    <t>H088</t>
  </si>
  <si>
    <t>Other specified excision of transverse colon</t>
  </si>
  <si>
    <t>H089</t>
  </si>
  <si>
    <t>Excision of transverse colon, unspecified</t>
  </si>
  <si>
    <t>H091</t>
  </si>
  <si>
    <t>Left hemicolectomy and end to end anastomosis of colon to rectum</t>
  </si>
  <si>
    <t>H092</t>
  </si>
  <si>
    <t>Left hemicolectomy and end to end anastomosis of colon to colon</t>
  </si>
  <si>
    <t>H093</t>
  </si>
  <si>
    <t>Left hemicolectomy and anastomosis NEC</t>
  </si>
  <si>
    <t>H094</t>
  </si>
  <si>
    <t>Left hemicolectomy and ileostomy HFQ</t>
  </si>
  <si>
    <t>H095</t>
  </si>
  <si>
    <t>Left hemicolectomy and exteriorisation of bowel NEC (CODE COLOSTOMY SEPERATELY)</t>
  </si>
  <si>
    <t>H098</t>
  </si>
  <si>
    <t>Excision of left hemicolon, Other specified</t>
  </si>
  <si>
    <t>H099</t>
  </si>
  <si>
    <t>Left hemicolectmy NEC, Excision of left hemicolon, Unspecified</t>
  </si>
  <si>
    <t>H101</t>
  </si>
  <si>
    <t>Sigmoid colectomy and end to end anastomosis of ileum to rectum</t>
  </si>
  <si>
    <t>H102</t>
  </si>
  <si>
    <t>Sigmoid colectomy and anastomosis of colon to rectum</t>
  </si>
  <si>
    <t>H103</t>
  </si>
  <si>
    <t>Sigmoid colectomy and anastomosis NEC</t>
  </si>
  <si>
    <t>H104</t>
  </si>
  <si>
    <t>Sigmoid colectomy and ileostomy HFQ</t>
  </si>
  <si>
    <t>H105</t>
  </si>
  <si>
    <t>Sigmoid colectomy and exteriorisation of bowel NEC</t>
  </si>
  <si>
    <t>H108</t>
  </si>
  <si>
    <t>Other specified excision of sigmoid colon</t>
  </si>
  <si>
    <t>H109</t>
  </si>
  <si>
    <t>Unspecified excision of sigmoid colon</t>
  </si>
  <si>
    <t>H111</t>
  </si>
  <si>
    <t>Colectomy and end to end anastomosis of colon to colon NEC</t>
  </si>
  <si>
    <t>H112</t>
  </si>
  <si>
    <t>Colectomy and side to side anastomosis of ileum to colon NEC</t>
  </si>
  <si>
    <t>H113</t>
  </si>
  <si>
    <t>Colectomy and anastomosis NEC</t>
  </si>
  <si>
    <t>H114</t>
  </si>
  <si>
    <t>Colectomy and ileostomy NEC</t>
  </si>
  <si>
    <t>H115</t>
  </si>
  <si>
    <t>Colectomy and exteriorisation of bowel (CODE COLOSTOMY SEPERATELY)</t>
  </si>
  <si>
    <t>H118</t>
  </si>
  <si>
    <t>Other excision of colon, other specified</t>
  </si>
  <si>
    <t>H119</t>
  </si>
  <si>
    <t xml:space="preserve">Hemicolectomy NEC; Colectomy NEC,  Other excision of colon, unspecified; </t>
  </si>
  <si>
    <t>H121</t>
  </si>
  <si>
    <t>Excision of diverticulum of colon</t>
  </si>
  <si>
    <t>H122</t>
  </si>
  <si>
    <t>Polypectomy NEC, Excision of lesion NEC</t>
  </si>
  <si>
    <t>H123</t>
  </si>
  <si>
    <t>Destruction of lesion of colon NEC</t>
  </si>
  <si>
    <t>H128</t>
  </si>
  <si>
    <t>Other specified extirpation of lesion of colon</t>
  </si>
  <si>
    <t>H129</t>
  </si>
  <si>
    <t>Unspecified extirpation of lesion of colon</t>
  </si>
  <si>
    <t>H131</t>
  </si>
  <si>
    <t>Bypass of colon by anastomosis of ileum to colon</t>
  </si>
  <si>
    <t>H132</t>
  </si>
  <si>
    <t>Bypass of colon by anastomosis of caecum to sigmoid colon</t>
  </si>
  <si>
    <t>H133</t>
  </si>
  <si>
    <t>Bypass of colon by anastomosis of transverse colon to sigmoid colon</t>
  </si>
  <si>
    <t>H134</t>
  </si>
  <si>
    <t>Bypass of colon by anastomosis of transverse colon to rectum</t>
  </si>
  <si>
    <t>H135</t>
  </si>
  <si>
    <t>Bypass of colon by anastomosis of colon to rectum NEC</t>
  </si>
  <si>
    <t>H138</t>
  </si>
  <si>
    <t>Other specified bypass of colon</t>
  </si>
  <si>
    <t>H139</t>
  </si>
  <si>
    <t>Unspecified bypass of colon</t>
  </si>
  <si>
    <t>H141</t>
  </si>
  <si>
    <t>Tube caecostomy</t>
  </si>
  <si>
    <t>H142</t>
  </si>
  <si>
    <t>Refashioning of caecostomy</t>
  </si>
  <si>
    <t>H143</t>
  </si>
  <si>
    <t>Closure of caecostomy</t>
  </si>
  <si>
    <t xml:space="preserve">H144 </t>
  </si>
  <si>
    <t>Appendicocaecostomy</t>
  </si>
  <si>
    <t>H148</t>
  </si>
  <si>
    <t>Other specified exteriorisation of caecum</t>
  </si>
  <si>
    <t>H149</t>
  </si>
  <si>
    <t>Caecostomy NEC, Unspecified exteriorisation of caecum</t>
  </si>
  <si>
    <t>H151</t>
  </si>
  <si>
    <t>Loop colostomy</t>
  </si>
  <si>
    <t>H152</t>
  </si>
  <si>
    <t>End colostomy</t>
  </si>
  <si>
    <t>H153</t>
  </si>
  <si>
    <t>Refashioning of colostomy</t>
  </si>
  <si>
    <t>H154</t>
  </si>
  <si>
    <t>Closure of colostomy</t>
  </si>
  <si>
    <t>H155</t>
  </si>
  <si>
    <t>Dilation of colostomy</t>
  </si>
  <si>
    <t>H156</t>
  </si>
  <si>
    <t>Reduction of prolapse of colostomy</t>
  </si>
  <si>
    <t>H157</t>
  </si>
  <si>
    <t>Percutaneous endoscopic sigmoid colostomy</t>
  </si>
  <si>
    <t>H158</t>
  </si>
  <si>
    <t>Other specified other exteriorisation of colon</t>
  </si>
  <si>
    <t>H159</t>
  </si>
  <si>
    <t>Colostomy NEC, Unspecified other exteriorisation of colon</t>
  </si>
  <si>
    <t>H161</t>
  </si>
  <si>
    <t>Drainage of colon</t>
  </si>
  <si>
    <t>H162</t>
  </si>
  <si>
    <t>Caecotomy</t>
  </si>
  <si>
    <t>H163</t>
  </si>
  <si>
    <t>Colotomy</t>
  </si>
  <si>
    <t>H168</t>
  </si>
  <si>
    <t>Other specified incision of colon</t>
  </si>
  <si>
    <t>H169</t>
  </si>
  <si>
    <t>Unspecified incision of colon</t>
  </si>
  <si>
    <t>H171</t>
  </si>
  <si>
    <t>Open reduction of intussusception of colon</t>
  </si>
  <si>
    <t>H172</t>
  </si>
  <si>
    <t>Open reduction of volvulus of caecum</t>
  </si>
  <si>
    <t>H173</t>
  </si>
  <si>
    <t>Open reduction of volvulus of sigmoid colon</t>
  </si>
  <si>
    <t>H174</t>
  </si>
  <si>
    <t>Open reduction of volvulus of colon NEC</t>
  </si>
  <si>
    <t>H175</t>
  </si>
  <si>
    <t>Open relief of strangulation of colon</t>
  </si>
  <si>
    <t>H176</t>
  </si>
  <si>
    <t>Open relief of obstruction of colon NEC</t>
  </si>
  <si>
    <t>H178</t>
  </si>
  <si>
    <t>Other specified intra-abdominal manipulation of colon</t>
  </si>
  <si>
    <t>H179</t>
  </si>
  <si>
    <t>Unspecified intra-abdominal manipulation of colon</t>
  </si>
  <si>
    <t>H181</t>
  </si>
  <si>
    <t>Open colonoscopy</t>
  </si>
  <si>
    <t>H188</t>
  </si>
  <si>
    <t>Other specified open endoscopic operations on colon</t>
  </si>
  <si>
    <t>H189</t>
  </si>
  <si>
    <t>Unspecified open endoscopic operations on colon</t>
  </si>
  <si>
    <t>H191</t>
  </si>
  <si>
    <t>Open biopsy of lesion of colon</t>
  </si>
  <si>
    <t>H192</t>
  </si>
  <si>
    <t>Fixation of colon</t>
  </si>
  <si>
    <t>H193</t>
  </si>
  <si>
    <t>Enterorrhaphy of colon</t>
  </si>
  <si>
    <t>H194</t>
  </si>
  <si>
    <t>Open removal of foreign body from colon</t>
  </si>
  <si>
    <t>H198</t>
  </si>
  <si>
    <t>Other specified other open operations on colon</t>
  </si>
  <si>
    <t>H199</t>
  </si>
  <si>
    <t>Unspecified other open operations on colon</t>
  </si>
  <si>
    <t>H201</t>
  </si>
  <si>
    <t>Fibreoptic Endoscopic snare resection of lesion of colon</t>
  </si>
  <si>
    <t>H202</t>
  </si>
  <si>
    <t>Fibreoptic Endoscopic cauterisation of lesion of colon; Diathermy</t>
  </si>
  <si>
    <t>H203</t>
  </si>
  <si>
    <t>Fibreoptic Endoscopic laser destruction of lesion of colon</t>
  </si>
  <si>
    <t>H204</t>
  </si>
  <si>
    <t>Fibreoptic Endoscopic destruction of lesion of colon NEC</t>
  </si>
  <si>
    <t>H205</t>
  </si>
  <si>
    <t>Fibreoptic endoscopic submucosal resection of lesion of colon</t>
  </si>
  <si>
    <t>H206</t>
  </si>
  <si>
    <t>Fibreoptic endoscopic resection of lesion of colon NEC</t>
  </si>
  <si>
    <t>H208</t>
  </si>
  <si>
    <t>Fibreoptic Endoscopic removal of lesion of colon, Other specified</t>
  </si>
  <si>
    <t>H209</t>
  </si>
  <si>
    <t>Fibreoptic Endoscopic removal of lesion of colon, Unspecified</t>
  </si>
  <si>
    <t>H211</t>
  </si>
  <si>
    <t>Fibreoptic endoscopic dilation of colon</t>
  </si>
  <si>
    <t>H212</t>
  </si>
  <si>
    <t>Fibreoptic endoscopic coagulation of blood vessel of colon</t>
  </si>
  <si>
    <t>H213</t>
  </si>
  <si>
    <t>Fibreoptic endoscopic removal of foreign body from colon</t>
  </si>
  <si>
    <t>H214</t>
  </si>
  <si>
    <t>Fibreoptic endoscopic insertion of expanding metal stent into colon</t>
  </si>
  <si>
    <t>H218</t>
  </si>
  <si>
    <t>Other specified other therapeutic endoscopic operations on colon</t>
  </si>
  <si>
    <t>H219</t>
  </si>
  <si>
    <t>Unspecified other therapeutic endoscopic operations on colon</t>
  </si>
  <si>
    <t>H221</t>
  </si>
  <si>
    <t>Diagnostic fibreoptic endoscopic examination of colon and biopsy of lesion of colon</t>
  </si>
  <si>
    <t>H228</t>
  </si>
  <si>
    <t>Other specified diagnostic endoscopic examination of colon</t>
  </si>
  <si>
    <t>H229</t>
  </si>
  <si>
    <t>Unspecified diagnostic endoscopic examination of colon</t>
  </si>
  <si>
    <t>H231</t>
  </si>
  <si>
    <t>Endoscopic snare resection of lesion of lower bowel (includes colon, sigmoid and rectum)</t>
  </si>
  <si>
    <t>H232</t>
  </si>
  <si>
    <t>Endoscopic cauterisation of lesion of lower bowel; diathermy(includes colon, sigmoid and rectum)</t>
  </si>
  <si>
    <t>H233</t>
  </si>
  <si>
    <t>Endoscopic laser destruction of lesion of lower bowel, (includes colon, sigmoid and rectum)</t>
  </si>
  <si>
    <t>H234</t>
  </si>
  <si>
    <t>Endoscopic destruction of lesion of lower bowel NEC (includes colon, sigmoid and rectum)</t>
  </si>
  <si>
    <t>H235</t>
  </si>
  <si>
    <t>Endoscopic submucosal resection of lesion of lower bowel using fibreoptic sigmoidoscope</t>
  </si>
  <si>
    <t>H236</t>
  </si>
  <si>
    <t>Endoscopic resection of lesion of lower bowel using fibreoptic sigmoidoscope NEC</t>
  </si>
  <si>
    <t>H238</t>
  </si>
  <si>
    <t>Endoscopic removal of lesion of lower bowel, other unspecified (includes colon, sigmoid and rectum)</t>
  </si>
  <si>
    <t>H239</t>
  </si>
  <si>
    <t>Endoscopic removal of lesion of lower bowel, unspecified (includes colon, sigmoid and rectum)</t>
  </si>
  <si>
    <t>H241</t>
  </si>
  <si>
    <t>Endoscopic dilation of lower bowel using fibreoptic sigmoidoscope</t>
  </si>
  <si>
    <t>H242</t>
  </si>
  <si>
    <t>Endoscopic coagulation of blood vessel of lower bowel using fibreoptic sigmoidoscope</t>
  </si>
  <si>
    <t>H243</t>
  </si>
  <si>
    <t>Endoscopic insertion of tubal prosthesis into lower bowel using fibreoptic sigmoidoscope</t>
  </si>
  <si>
    <t>H244</t>
  </si>
  <si>
    <t>Endoscopic insertion of expanding metal stent into lower bowel using fibreoptic sigmoidoscope</t>
  </si>
  <si>
    <t>H248</t>
  </si>
  <si>
    <t>Other specified other therapeutic endoscopic operations on lower bowel using fibreoptic</t>
  </si>
  <si>
    <t>H249</t>
  </si>
  <si>
    <t>Unspecified other therapeutic endoscopic operations on lower bowel using fibreoptic</t>
  </si>
  <si>
    <t>H251</t>
  </si>
  <si>
    <t>Diagnostic endoscopic examination of lower bowel and biopsy of lesion of lower bowel using fibreoptic sigmoidoscope</t>
  </si>
  <si>
    <t>H252</t>
  </si>
  <si>
    <t>Diagnostic endoscopic examination of lower bowel and sampling for bacterial overgrowth using fibreoptic sigmoidoscope</t>
  </si>
  <si>
    <t>H258</t>
  </si>
  <si>
    <t>H259</t>
  </si>
  <si>
    <t>Unspecified diagnostic endoscopic examination of lower bowel using fibreoptic sigmoidoscope</t>
  </si>
  <si>
    <t>H261</t>
  </si>
  <si>
    <t>Endoscopic snare resection of lesion of sigmoid colon using rigid sigmoidoscope</t>
  </si>
  <si>
    <t>H262</t>
  </si>
  <si>
    <t>Endoscopic cauterisation of lesion of sigmoid colon using rigid sigmoidoscope</t>
  </si>
  <si>
    <t>H263</t>
  </si>
  <si>
    <t>Endoscopic laser destruction of lesion of sigmoid colon using rigid sigmoidoscope</t>
  </si>
  <si>
    <t>H264</t>
  </si>
  <si>
    <t>Endoscopic cryotherapy to lesion of sigmoid colon using rigid sigmoidoscope</t>
  </si>
  <si>
    <t>H265</t>
  </si>
  <si>
    <t>Endoscopic destruction of lesion of sigmoid colon using rigid sigmoidoscope NEC</t>
  </si>
  <si>
    <t>H266</t>
  </si>
  <si>
    <t>Endoscopic submucosal resection of lesion of sigmoid colon using rigid sigmoidoscope</t>
  </si>
  <si>
    <t>H267</t>
  </si>
  <si>
    <t>Endoscopic resection of lesion of sigmoid colon using rigid sigmoidoscope NEC</t>
  </si>
  <si>
    <t>H268</t>
  </si>
  <si>
    <t>Other specified endoscopic extirpation of lesion of sigmoid colon using rigid sigmoidoscope</t>
  </si>
  <si>
    <t>H269</t>
  </si>
  <si>
    <t>Unspecified endoscopic extirpation of lesion of sigmoid colon using rigid sigmoidoscope</t>
  </si>
  <si>
    <t>H271</t>
  </si>
  <si>
    <t>Endoscopic dilation of sigmoid colon using rigid sigmoidoscope</t>
  </si>
  <si>
    <t>H272</t>
  </si>
  <si>
    <t>Endoscopic removal of foreign body from sigmoid colon using rigid sigmoidoscope</t>
  </si>
  <si>
    <t>H273</t>
  </si>
  <si>
    <t>Endoscopic insertion of tubal prosthesis into sigmoid colon using rigid sigmoidoscope</t>
  </si>
  <si>
    <t>H274</t>
  </si>
  <si>
    <t>Endoscopic insertion of expanding metal stent into sigmoid colon using rigid sigmoidoscope</t>
  </si>
  <si>
    <t>H278</t>
  </si>
  <si>
    <t>Other specified other therapeutic endoscopic operations on sigmoid colon using rigid sigmoidoscope</t>
  </si>
  <si>
    <t>H279</t>
  </si>
  <si>
    <t>Unspecified other therapeutic endoscopic operations on sigmoid colon using rigid sigmoidoscope</t>
  </si>
  <si>
    <t>H281</t>
  </si>
  <si>
    <t>Diagnostic endoscopic examination of sigmoid colon and biopsy of lesion of sigmoid colon using rigid sigmoidoscope</t>
  </si>
  <si>
    <t>H288</t>
  </si>
  <si>
    <t>Other specified diagnostic endoscopic examination of sigmoid colon using rigid sigmoidoscope</t>
  </si>
  <si>
    <t>H289</t>
  </si>
  <si>
    <t>Unspecified diagnostic endoscopic examination of sigmoid colon using rigid sigmoidoscope</t>
  </si>
  <si>
    <t>H291</t>
  </si>
  <si>
    <t>Subtotal excision of colon and rectum and creation of colonic pouch and anastomosis of colon to anus</t>
  </si>
  <si>
    <t>H292</t>
  </si>
  <si>
    <t>Subtotal excision of colon and rectum and creation of colonic pouch NEC</t>
  </si>
  <si>
    <t>H293</t>
  </si>
  <si>
    <t>Subtotal excision of colon and creation of colonic pouch and anastomosis of colon to rectum</t>
  </si>
  <si>
    <t>H294</t>
  </si>
  <si>
    <t>Subtotal excision of colon and creation of colonic pouch NEC</t>
  </si>
  <si>
    <t>H298</t>
  </si>
  <si>
    <t xml:space="preserve">Subtotal excision of colon, Other specified </t>
  </si>
  <si>
    <t>H299</t>
  </si>
  <si>
    <t xml:space="preserve">Subtotal excision of colon, Unspecified </t>
  </si>
  <si>
    <t>H301</t>
  </si>
  <si>
    <t>Radiological reduction of intussusception of colon using barium enema</t>
  </si>
  <si>
    <t>H302</t>
  </si>
  <si>
    <t>Intubation of colon for pressure manometry</t>
  </si>
  <si>
    <t>H303</t>
  </si>
  <si>
    <t>Passage of flatus tube to reduce volvulus of sigmoid colon</t>
  </si>
  <si>
    <t>H304</t>
  </si>
  <si>
    <t>Intubation of colon NEC</t>
  </si>
  <si>
    <t>H305</t>
  </si>
  <si>
    <t>Irrigation of colon</t>
  </si>
  <si>
    <t>H308</t>
  </si>
  <si>
    <t>Other specified other operations on colon</t>
  </si>
  <si>
    <t>H309</t>
  </si>
  <si>
    <t>Unspecified other operations on colon</t>
  </si>
  <si>
    <t>H311</t>
  </si>
  <si>
    <t>Image guided percutaneous occlusion of colorectal fistula</t>
  </si>
  <si>
    <t>H312</t>
  </si>
  <si>
    <t>Image guided transluminal occlusion of colorectal fistula</t>
  </si>
  <si>
    <t>H313</t>
  </si>
  <si>
    <t>Image guided balloon dilation of colorectal stricture</t>
  </si>
  <si>
    <t>H314</t>
  </si>
  <si>
    <t>Image guided insertion of colorectal stent</t>
  </si>
  <si>
    <t>H315</t>
  </si>
  <si>
    <t>Image guided removal of colorectal stent</t>
  </si>
  <si>
    <t>H318</t>
  </si>
  <si>
    <t>Other specified image guided colorectal therapeutic operations</t>
  </si>
  <si>
    <t>H319</t>
  </si>
  <si>
    <t>Unspecified image guided colorectal therapeutic operations</t>
  </si>
  <si>
    <t>H331</t>
  </si>
  <si>
    <t>Abdominoperineal excision of rectum and end colostomy; APR; SCAPER</t>
  </si>
  <si>
    <t>H332</t>
  </si>
  <si>
    <t>Proctectomy and anastomosis of colon to anus</t>
  </si>
  <si>
    <t>H333</t>
  </si>
  <si>
    <t>Anterior resection of rectum and anastomosis of colon to rectum using staples</t>
  </si>
  <si>
    <t>H334</t>
  </si>
  <si>
    <t>Anterior resection of rectum and anastomosis NEC</t>
  </si>
  <si>
    <t>H335</t>
  </si>
  <si>
    <t>Hartmann procedure, Rectosigmoidectomy and closure of rectal stump and exteriorisation of bowel (CODE COLOSTOMY SEPERATELY)</t>
  </si>
  <si>
    <t>H336</t>
  </si>
  <si>
    <t>Anterior resection of rectum and exteriorisation, (CODE COLOSTOMY SEPARATELY)</t>
  </si>
  <si>
    <t>H337</t>
  </si>
  <si>
    <t>Perineal resection of rectum HFQ</t>
  </si>
  <si>
    <t>H338</t>
  </si>
  <si>
    <t>Anterior Resection of Rectum NEC, Rectosigmoidectomy and anastomosis of colon to rectum Excision of rectum, other specified</t>
  </si>
  <si>
    <t>H339</t>
  </si>
  <si>
    <t xml:space="preserve">Rectosigmoidectomy NEC, Excision of rectum, unspecified; </t>
  </si>
  <si>
    <t>H341</t>
  </si>
  <si>
    <t>Open excision of lesion of rectum: Open removal of polyp; Yorke Mason</t>
  </si>
  <si>
    <t>H342</t>
  </si>
  <si>
    <t>Open cauterisation of lesion of rectum, Diathermy</t>
  </si>
  <si>
    <t>H343</t>
  </si>
  <si>
    <t>Open cryotherapy to lesion of rectum</t>
  </si>
  <si>
    <t>H344</t>
  </si>
  <si>
    <t>Open laser destruction of lesion of rectum</t>
  </si>
  <si>
    <t>H345</t>
  </si>
  <si>
    <t>Open destruction of lesion of rectum NEC</t>
  </si>
  <si>
    <t>H348</t>
  </si>
  <si>
    <t>Open removal of lesion of rectum, other specified</t>
  </si>
  <si>
    <t>H349</t>
  </si>
  <si>
    <t>Open removal of lesion of rectum, unspecified</t>
  </si>
  <si>
    <t>H351</t>
  </si>
  <si>
    <t>Anterior fixation of rectum</t>
  </si>
  <si>
    <t>H352</t>
  </si>
  <si>
    <t>Posterior fixation of rectum using prosthetic material</t>
  </si>
  <si>
    <t>H353</t>
  </si>
  <si>
    <t>Posterior fixation of rectum NEC</t>
  </si>
  <si>
    <t>H354</t>
  </si>
  <si>
    <t>Fixation of rectum using fascia lata</t>
  </si>
  <si>
    <t>H358</t>
  </si>
  <si>
    <t>Other specified fixation of rectum for prolapse</t>
  </si>
  <si>
    <t>H359</t>
  </si>
  <si>
    <t>Unspecified fixation of rectum for prolapse</t>
  </si>
  <si>
    <t>H361</t>
  </si>
  <si>
    <t>Abdominal repair of levator ani muscles</t>
  </si>
  <si>
    <t>H368</t>
  </si>
  <si>
    <t>Other specified other abdominal operations for prolapse of rectum</t>
  </si>
  <si>
    <t>H369</t>
  </si>
  <si>
    <t>Unspecified other abdominal operations for prolapse of rectum</t>
  </si>
  <si>
    <t>H401</t>
  </si>
  <si>
    <t>Trans-sphincteric excision of mucosa of rectum</t>
  </si>
  <si>
    <t>H402</t>
  </si>
  <si>
    <t>Trans-sphincteric excision of lesion of rectum</t>
  </si>
  <si>
    <t>H403</t>
  </si>
  <si>
    <t>Trans-sphincteric destruction of lesion of rectum</t>
  </si>
  <si>
    <t>H404</t>
  </si>
  <si>
    <t>Trans-sphincteric anastomosis of colon to anus</t>
  </si>
  <si>
    <t>H408</t>
  </si>
  <si>
    <t>Other specified operations on rectum through anal sphincter</t>
  </si>
  <si>
    <t>H409</t>
  </si>
  <si>
    <t>Unspecified operations on rectum through anal sphincter</t>
  </si>
  <si>
    <t>H411</t>
  </si>
  <si>
    <t>Rectosigmoidectomy and peranal anastomosis</t>
  </si>
  <si>
    <t>H412</t>
  </si>
  <si>
    <t>Peranal excision of lesion of rectum: Peranal removal of polyp; TART,  TEMS</t>
  </si>
  <si>
    <t>H413</t>
  </si>
  <si>
    <t>Peranal destruction of lesion of rectum</t>
  </si>
  <si>
    <t>H414</t>
  </si>
  <si>
    <t>Peranal mucosal proctectomy and endoanal anastomosis</t>
  </si>
  <si>
    <t>H418</t>
  </si>
  <si>
    <t>Other specified other operations on rectum through anus</t>
  </si>
  <si>
    <t>H419</t>
  </si>
  <si>
    <t>Other operations on rectum through anus, unspecified</t>
  </si>
  <si>
    <t>H421</t>
  </si>
  <si>
    <t>Insertion of encircling suture around perianal sphincter</t>
  </si>
  <si>
    <t>H422</t>
  </si>
  <si>
    <t>Perineal plication of levator ani muscles and anal sphincters</t>
  </si>
  <si>
    <t>H423</t>
  </si>
  <si>
    <t>Insertion of supralevator sling</t>
  </si>
  <si>
    <t>H424</t>
  </si>
  <si>
    <t>Removal of encircling suture from around perianal sphincter</t>
  </si>
  <si>
    <t>H425</t>
  </si>
  <si>
    <t>Excision of mucosal prolapse of rectum NEC</t>
  </si>
  <si>
    <t>H426</t>
  </si>
  <si>
    <t>Perineal repair of prolapse of rectum NEC</t>
  </si>
  <si>
    <t>H428</t>
  </si>
  <si>
    <t>Other specified perineal operations for prolapse of rectum</t>
  </si>
  <si>
    <t>H429</t>
  </si>
  <si>
    <t>Unspecified perineal operations for prolapse of rectum</t>
  </si>
  <si>
    <t>H441</t>
  </si>
  <si>
    <t>Manual removal of foreign body from rectum</t>
  </si>
  <si>
    <t>H442</t>
  </si>
  <si>
    <t>Manual reduction of prolapse of rectum</t>
  </si>
  <si>
    <t>H443</t>
  </si>
  <si>
    <t>Manual evacuation of impacted faeces from rectum</t>
  </si>
  <si>
    <t>H444</t>
  </si>
  <si>
    <t>Examination of rectum under anaesthetic</t>
  </si>
  <si>
    <t>H445</t>
  </si>
  <si>
    <t>Massage of rectum</t>
  </si>
  <si>
    <t>H448</t>
  </si>
  <si>
    <t>Other specified manipulation of rectum</t>
  </si>
  <si>
    <t>H449</t>
  </si>
  <si>
    <t>Unspecified manipulation of rectum</t>
  </si>
  <si>
    <t>H461</t>
  </si>
  <si>
    <t>Radiological reduction of intussusception of rectum using barium enema</t>
  </si>
  <si>
    <t>H462</t>
  </si>
  <si>
    <t>Hydrostatic reduction of intussusception of rectum</t>
  </si>
  <si>
    <t>H463</t>
  </si>
  <si>
    <t>Intubation of rectum for pressure manometry</t>
  </si>
  <si>
    <t>H464</t>
  </si>
  <si>
    <t>Intubation of rectum NEC</t>
  </si>
  <si>
    <t>H468</t>
  </si>
  <si>
    <t>Other specified other operations on rectum</t>
  </si>
  <si>
    <t>H469</t>
  </si>
  <si>
    <t>Other operations on rectum unspecified</t>
  </si>
  <si>
    <t>H471</t>
  </si>
  <si>
    <t xml:space="preserve">Excision of sphincter of anus </t>
  </si>
  <si>
    <t>H478</t>
  </si>
  <si>
    <t xml:space="preserve">Excision of anus, Other specified </t>
  </si>
  <si>
    <t>H479</t>
  </si>
  <si>
    <t xml:space="preserve">Excision of anus, Unspecified </t>
  </si>
  <si>
    <t>H481</t>
  </si>
  <si>
    <t xml:space="preserve">Polypectomy of anus, Excision of polyp of anus </t>
  </si>
  <si>
    <t>H482</t>
  </si>
  <si>
    <t>Excision of skin tag of anus</t>
  </si>
  <si>
    <t>H483</t>
  </si>
  <si>
    <t>Excision of perianal wart</t>
  </si>
  <si>
    <t>H488</t>
  </si>
  <si>
    <t>Other specified excision of lesion of anus</t>
  </si>
  <si>
    <t>H489</t>
  </si>
  <si>
    <t xml:space="preserve">Excision of lesion of anus, Unspecified </t>
  </si>
  <si>
    <t>H491</t>
  </si>
  <si>
    <t xml:space="preserve">Cauterisation of lesion of anus </t>
  </si>
  <si>
    <t>H492</t>
  </si>
  <si>
    <t xml:space="preserve">Laser destruction of lesion of anus </t>
  </si>
  <si>
    <t>H493</t>
  </si>
  <si>
    <t>Cryotherapy to lesion of anus</t>
  </si>
  <si>
    <t>H498</t>
  </si>
  <si>
    <t>Other specified destruction of lesion of anus</t>
  </si>
  <si>
    <t>H499</t>
  </si>
  <si>
    <t xml:space="preserve">Destruction of lesion of anus, Unspecified </t>
  </si>
  <si>
    <t>H501</t>
  </si>
  <si>
    <t>Posterior repair of anal sphincter</t>
  </si>
  <si>
    <t>H502</t>
  </si>
  <si>
    <t>Anterior repair of anal sphincter</t>
  </si>
  <si>
    <t>H503</t>
  </si>
  <si>
    <t>Cutback of covered anus</t>
  </si>
  <si>
    <t>H504</t>
  </si>
  <si>
    <t>Reanastomosis of rectum to anal canal for correction of congenital atresia of rectum</t>
  </si>
  <si>
    <t>H508</t>
  </si>
  <si>
    <t>Other specified repair of anus</t>
  </si>
  <si>
    <t>H509</t>
  </si>
  <si>
    <t>Unspecified repair of anus</t>
  </si>
  <si>
    <t>H511</t>
  </si>
  <si>
    <t>Haemorrhoidectomy</t>
  </si>
  <si>
    <t>H512</t>
  </si>
  <si>
    <t>Partial internal sphincterotomy for haemorrhoid</t>
  </si>
  <si>
    <t>H513</t>
  </si>
  <si>
    <t>Stapled haemorrhoidectomy</t>
  </si>
  <si>
    <t>H518</t>
  </si>
  <si>
    <t>Other specified excision of haemorrhoid</t>
  </si>
  <si>
    <t>H519</t>
  </si>
  <si>
    <t>Unspecified excision of haemorrhoid</t>
  </si>
  <si>
    <t>H521</t>
  </si>
  <si>
    <t>Cryotherapy to haemorrhoid</t>
  </si>
  <si>
    <t>H522</t>
  </si>
  <si>
    <t>Infra red photocoagulation of haemorrhoid</t>
  </si>
  <si>
    <t>H523</t>
  </si>
  <si>
    <t>Injection of sclerosing substance into haemorrhoid</t>
  </si>
  <si>
    <t>H524</t>
  </si>
  <si>
    <t>Rubber band ligation of haemorrhoid</t>
  </si>
  <si>
    <t>H528</t>
  </si>
  <si>
    <t>Other specified destruction of haemorrhoid</t>
  </si>
  <si>
    <t>H529</t>
  </si>
  <si>
    <t>Unspecified destruction of haemorrhoid</t>
  </si>
  <si>
    <t>H531</t>
  </si>
  <si>
    <t>Evacuation of perianal haematoma</t>
  </si>
  <si>
    <t>H532</t>
  </si>
  <si>
    <t>Forced manual dilation of anus for haemorrhoid</t>
  </si>
  <si>
    <t>H533</t>
  </si>
  <si>
    <t>Manual reduction of prolapsed haemorrhoid</t>
  </si>
  <si>
    <t>H538</t>
  </si>
  <si>
    <t>Other specified other operations on haemorrhoid</t>
  </si>
  <si>
    <t>H539</t>
  </si>
  <si>
    <t>Unspecified other operations on haemorrhoid</t>
  </si>
  <si>
    <t>H541</t>
  </si>
  <si>
    <t>Anorectal stretch</t>
  </si>
  <si>
    <t>H548</t>
  </si>
  <si>
    <t>Other specified dilation of anal sphincter</t>
  </si>
  <si>
    <t>H549</t>
  </si>
  <si>
    <t>Unspecified dilation of anal sphincter</t>
  </si>
  <si>
    <t>H551</t>
  </si>
  <si>
    <t>Laying open of low anal fistula</t>
  </si>
  <si>
    <t>H552</t>
  </si>
  <si>
    <t>Laying open of high anal fistula</t>
  </si>
  <si>
    <t>H553</t>
  </si>
  <si>
    <t>Laying open of anal fistula NEC</t>
  </si>
  <si>
    <t>H554</t>
  </si>
  <si>
    <t>Insertion of seton into high anal fistula and partial laying open of track HFQ</t>
  </si>
  <si>
    <t>H555</t>
  </si>
  <si>
    <t>Fistulography of anal fistula</t>
  </si>
  <si>
    <t>H556</t>
  </si>
  <si>
    <t>Probing of perineal fistula</t>
  </si>
  <si>
    <t>H557</t>
  </si>
  <si>
    <t>Repair of anal fistula using plug</t>
  </si>
  <si>
    <t>lower GI</t>
  </si>
  <si>
    <t>H558</t>
  </si>
  <si>
    <t>Other specified other operations on perianal region</t>
  </si>
  <si>
    <t>H559</t>
  </si>
  <si>
    <t>Unspecified other operations on perianal region</t>
  </si>
  <si>
    <t>H561</t>
  </si>
  <si>
    <t>Biopsy of lesion of anus</t>
  </si>
  <si>
    <t>H562</t>
  </si>
  <si>
    <t>Lateral sphincterotomy of anus</t>
  </si>
  <si>
    <t>H563</t>
  </si>
  <si>
    <t>Incision of septum of anus</t>
  </si>
  <si>
    <t>H564</t>
  </si>
  <si>
    <t>Excision of anal fissure</t>
  </si>
  <si>
    <t>H568</t>
  </si>
  <si>
    <t>Other specified other operations on anus</t>
  </si>
  <si>
    <t>H569</t>
  </si>
  <si>
    <t>Unspecified other operations on anus</t>
  </si>
  <si>
    <t>H571</t>
  </si>
  <si>
    <t>Placement of artificial anal sphincter NEC</t>
  </si>
  <si>
    <t>H572</t>
  </si>
  <si>
    <t>Maintenance of artificial anal sphincter NEC</t>
  </si>
  <si>
    <t>H573</t>
  </si>
  <si>
    <t>Removal of artificial anal sphincter NEC</t>
  </si>
  <si>
    <t>H574</t>
  </si>
  <si>
    <t>Creation of graciloplasty sphincter</t>
  </si>
  <si>
    <t>H575</t>
  </si>
  <si>
    <t>Placement of dynamic graciloplasty sphincter</t>
  </si>
  <si>
    <t>H576</t>
  </si>
  <si>
    <t>Maintenance of dynamic graciloplasty sphincter</t>
  </si>
  <si>
    <t>H577</t>
  </si>
  <si>
    <t>Removal of dynamic graciloplasty sphincter</t>
  </si>
  <si>
    <t>H578</t>
  </si>
  <si>
    <t>Other specified other operations on the anal sphincter to control continence</t>
  </si>
  <si>
    <t>H579</t>
  </si>
  <si>
    <t>Unspecified other operations on the anal sphincter to control continence</t>
  </si>
  <si>
    <t>H581</t>
  </si>
  <si>
    <t>Drainage of ischiorectal abscess</t>
  </si>
  <si>
    <t>H582</t>
  </si>
  <si>
    <t>Drainage of perianal abscess</t>
  </si>
  <si>
    <t>H583</t>
  </si>
  <si>
    <t>Drainage of perirectal abscess</t>
  </si>
  <si>
    <t>H588</t>
  </si>
  <si>
    <t>Other specified drainage through perineal region</t>
  </si>
  <si>
    <t>H589</t>
  </si>
  <si>
    <t>Unspecified drainage through perineal region</t>
  </si>
  <si>
    <t>H591</t>
  </si>
  <si>
    <t>Excision of pilonidal sinus and Z plasty skin flap HFQ</t>
  </si>
  <si>
    <t>H592</t>
  </si>
  <si>
    <t>Excision of pilonidal sinus and skin flap NEC</t>
  </si>
  <si>
    <t>H593</t>
  </si>
  <si>
    <t>Excision of pilonidal sinus and skin graft HFQ</t>
  </si>
  <si>
    <t>H594</t>
  </si>
  <si>
    <t>Excision of pilonidal sinus and suture HFQ</t>
  </si>
  <si>
    <t>H598</t>
  </si>
  <si>
    <t>Other specified excision of pilonidal sinus</t>
  </si>
  <si>
    <t>H599</t>
  </si>
  <si>
    <t>Unspecified excision of pilonidal sinus</t>
  </si>
  <si>
    <t>H601</t>
  </si>
  <si>
    <t>Destruction of pilonidal sinus</t>
  </si>
  <si>
    <t>H602</t>
  </si>
  <si>
    <t>Laying open of pilonidal sinus</t>
  </si>
  <si>
    <t>H603</t>
  </si>
  <si>
    <t>Drainage of pilonidal sinus</t>
  </si>
  <si>
    <t>H604</t>
  </si>
  <si>
    <t>Injection of radiocontrast substance into pilonid</t>
  </si>
  <si>
    <t>H608</t>
  </si>
  <si>
    <t>Other specified other operations on pilonidal sinus</t>
  </si>
  <si>
    <t>H609</t>
  </si>
  <si>
    <t>Unspecified other operations on pilonidal sinus</t>
  </si>
  <si>
    <t>H621</t>
  </si>
  <si>
    <t>Laser recanalisation of bowel NEC</t>
  </si>
  <si>
    <t>H622</t>
  </si>
  <si>
    <t>Mobilisation of bowel NEC</t>
  </si>
  <si>
    <t>H623</t>
  </si>
  <si>
    <t>Dilation of bowel NEC</t>
  </si>
  <si>
    <t>H624</t>
  </si>
  <si>
    <t>Intubation of bowel NEC</t>
  </si>
  <si>
    <t>H625</t>
  </si>
  <si>
    <t>Irrigation of bowel NEC</t>
  </si>
  <si>
    <t>H626</t>
  </si>
  <si>
    <t>Proctoscopy</t>
  </si>
  <si>
    <t>H628</t>
  </si>
  <si>
    <t>Other specified other operations on bowel</t>
  </si>
  <si>
    <t>H629</t>
  </si>
  <si>
    <t>Unspecified other operations on bowel</t>
  </si>
  <si>
    <t>H661</t>
  </si>
  <si>
    <t>Excision of ileoanal pouch</t>
  </si>
  <si>
    <t>H662</t>
  </si>
  <si>
    <t>Revision of ileo-anal pouch</t>
  </si>
  <si>
    <t>H668</t>
  </si>
  <si>
    <t>Other specified therapeutic operations on ileoanal pouch</t>
  </si>
  <si>
    <t>H669</t>
  </si>
  <si>
    <t>Unspecified therapeutic operations on ileoanal pouch</t>
  </si>
  <si>
    <t>H681</t>
  </si>
  <si>
    <t>Diagnostic endoscopic examination of colonic pouch and biopsy of colonic pouch using colonoscope</t>
  </si>
  <si>
    <t>H682</t>
  </si>
  <si>
    <t>Diagnostic endoscopic examination of colonic pouch using colonoscope NEC</t>
  </si>
  <si>
    <t>H683</t>
  </si>
  <si>
    <t>Diagnostic endoscopic examination of ileoanal pouch and biopsy of ileoanal pouch using colonoscope</t>
  </si>
  <si>
    <t>H684</t>
  </si>
  <si>
    <t>Diagnostic endoscopic examination of ileoanal pouch using colonoscope NEC</t>
  </si>
  <si>
    <t>H688</t>
  </si>
  <si>
    <t>Other specified diagnostic endoscopic examination of enteric pouch using colonoscope</t>
  </si>
  <si>
    <t>H689</t>
  </si>
  <si>
    <t>Unspecified diagnostic endoscopic examination of enteric pouch using colonoscope</t>
  </si>
  <si>
    <t>H691</t>
  </si>
  <si>
    <t>Diagnostic endoscopic examination of colonic pouch and biopsy of colonic pouch using fibreoptic sigmoidoscope</t>
  </si>
  <si>
    <t>H692</t>
  </si>
  <si>
    <t>Diagnostic endoscopic examination of colonic pouch using fibreoptic sigmoidoscope NEC</t>
  </si>
  <si>
    <t>H693</t>
  </si>
  <si>
    <t>Diagnostic endoscopic examination of ileoanal pouch and biopsy of ileoanal pouch using fibreoptic sigmoidoscope</t>
  </si>
  <si>
    <t>H694</t>
  </si>
  <si>
    <t>Diagnostic endoscopic examination of ileoanal pouch using fibreoptic sigmoidoscope NEC</t>
  </si>
  <si>
    <t>H698</t>
  </si>
  <si>
    <t>Other specified diagnostic endoscopic examination of enteric pouch using fibreoptic sigmoidoscope</t>
  </si>
  <si>
    <t>H699</t>
  </si>
  <si>
    <t>Unspecified diagnostic endoscopic examination of enteric pouch using fibreoptic sigmoidoscope</t>
  </si>
  <si>
    <t>H701</t>
  </si>
  <si>
    <t>Diagnostic endoscopic examination of colonic pouch and biopsy of colonic pouch using rigid sigmoidoscope</t>
  </si>
  <si>
    <t>H702</t>
  </si>
  <si>
    <t>Diagnostic endoscopic examination of colonic pouch using rigid sigmoidoscope NEC</t>
  </si>
  <si>
    <t>H703</t>
  </si>
  <si>
    <t>Diagnostic endoscopic examination of ileoanal pouch and biopsy of ileoanal pouch using rigid sigmoidoscope</t>
  </si>
  <si>
    <t>H704</t>
  </si>
  <si>
    <t>Diagnostic endoscopic examination of ileoanal pouch using rigid sigmoidoscope NEC</t>
  </si>
  <si>
    <t>H708</t>
  </si>
  <si>
    <t>Other specified diagnostic endoscopic examination of enteric pouch using rigid sigmoidoscope</t>
  </si>
  <si>
    <t>H709</t>
  </si>
  <si>
    <t>Unspecified diagnostic endoscopic examination of enteric pouch using rigid sigmoidoscope</t>
  </si>
  <si>
    <t>J011</t>
  </si>
  <si>
    <t>Orthotopic transplantation of liver NEC</t>
  </si>
  <si>
    <t>hepatobiliary</t>
  </si>
  <si>
    <t>J012</t>
  </si>
  <si>
    <t>Heterotopic transplantation</t>
  </si>
  <si>
    <t>J013</t>
  </si>
  <si>
    <t>Replacement of previous liver transplant</t>
  </si>
  <si>
    <t>J014</t>
  </si>
  <si>
    <t>Transplantation of liver cells</t>
  </si>
  <si>
    <t>J015</t>
  </si>
  <si>
    <t>Orthotopic transplantation of whole liver</t>
  </si>
  <si>
    <t>J018</t>
  </si>
  <si>
    <t>Transplantation of liver, other specified.</t>
  </si>
  <si>
    <t>J019</t>
  </si>
  <si>
    <t xml:space="preserve">Transplantation of liver, unspecified. </t>
  </si>
  <si>
    <t>J021</t>
  </si>
  <si>
    <t>Right hemihepatectomy</t>
  </si>
  <si>
    <t>J022</t>
  </si>
  <si>
    <t>Left hemihepatectomy</t>
  </si>
  <si>
    <t>J023</t>
  </si>
  <si>
    <t xml:space="preserve">Resection of segment of liver </t>
  </si>
  <si>
    <t>J024</t>
  </si>
  <si>
    <t>Wedge excision of liver</t>
  </si>
  <si>
    <t>J025</t>
  </si>
  <si>
    <t>Marsupialisation of lesion of liver</t>
  </si>
  <si>
    <t>J026</t>
  </si>
  <si>
    <t>Extended right hemihepatectomy</t>
  </si>
  <si>
    <t>J027</t>
  </si>
  <si>
    <t>Extended left hemihepatectomy</t>
  </si>
  <si>
    <t>J028</t>
  </si>
  <si>
    <t>Other specified partial excision of liver</t>
  </si>
  <si>
    <t>J029</t>
  </si>
  <si>
    <t>Partial excision of liver, Unspecified</t>
  </si>
  <si>
    <t>J031</t>
  </si>
  <si>
    <t>Excision of lesion of liver NEC</t>
  </si>
  <si>
    <t>J032</t>
  </si>
  <si>
    <t>Destruction of lesion of liver NEC</t>
  </si>
  <si>
    <t>J033</t>
  </si>
  <si>
    <t xml:space="preserve">Thermal ablation of single lesion of liver,   Thermal ablation of lesion of liver NEC   </t>
  </si>
  <si>
    <t>J034</t>
  </si>
  <si>
    <t>Thermal ablation of multiple lesions of liver</t>
  </si>
  <si>
    <t>J035</t>
  </si>
  <si>
    <t>Excision of multiple lesions of liver</t>
  </si>
  <si>
    <t>J038</t>
  </si>
  <si>
    <t>Extirpation of lesion of liver, other specified.</t>
  </si>
  <si>
    <t>J039</t>
  </si>
  <si>
    <t>Extirpation of lesion, unspecified.</t>
  </si>
  <si>
    <t>J041</t>
  </si>
  <si>
    <t>Removal of lacerated fragment of liver</t>
  </si>
  <si>
    <t>J042</t>
  </si>
  <si>
    <t>Repair of laceration of liver</t>
  </si>
  <si>
    <t>J043</t>
  </si>
  <si>
    <t>Packing of laceration of liver</t>
  </si>
  <si>
    <t>J048</t>
  </si>
  <si>
    <t>Other specified repair of liver</t>
  </si>
  <si>
    <t>J049</t>
  </si>
  <si>
    <t>Unspecified repair of liver</t>
  </si>
  <si>
    <t>J051</t>
  </si>
  <si>
    <t>Open drainage of liver</t>
  </si>
  <si>
    <t>J052</t>
  </si>
  <si>
    <t>Open removal of calculus from liver</t>
  </si>
  <si>
    <t>J053</t>
  </si>
  <si>
    <t>Open wedge biopsy of lesion of liver</t>
  </si>
  <si>
    <t>J058</t>
  </si>
  <si>
    <t>Other specified incision of liver</t>
  </si>
  <si>
    <t>J059</t>
  </si>
  <si>
    <t>Unspecified incision of liver</t>
  </si>
  <si>
    <t>J061</t>
  </si>
  <si>
    <t>Transjugular intrahepatic insertion of stent into portal vein</t>
  </si>
  <si>
    <t>J062</t>
  </si>
  <si>
    <t>Transjugular intrahepatic insertion of stent graft into portal vein</t>
  </si>
  <si>
    <t>J068</t>
  </si>
  <si>
    <t>Other transjugular intrahepatic operations on blood vessel of liver, Other specified</t>
  </si>
  <si>
    <t>J069</t>
  </si>
  <si>
    <t>Other transjugular intrahepatic operations on blood vessel of liver, Unspecified</t>
  </si>
  <si>
    <t>J071</t>
  </si>
  <si>
    <t>Open devascularisation of liver</t>
  </si>
  <si>
    <t>J072</t>
  </si>
  <si>
    <t>Open insertion of cannula for perfusion of liver</t>
  </si>
  <si>
    <t>J073</t>
  </si>
  <si>
    <t>Exploration of liver</t>
  </si>
  <si>
    <t>J078</t>
  </si>
  <si>
    <t>Other specified other open operations on liver</t>
  </si>
  <si>
    <t>J079</t>
  </si>
  <si>
    <t>Unspecified other open operations on liver</t>
  </si>
  <si>
    <t>J081</t>
  </si>
  <si>
    <t>Endoscopic removal of calculus from liver using laparoscope</t>
  </si>
  <si>
    <t>J082</t>
  </si>
  <si>
    <t>Endoscopic insertion of cannula into gall bladder using laparoscope</t>
  </si>
  <si>
    <t>J083</t>
  </si>
  <si>
    <t>Endoscopic microwave ablation of lesion of liver using laparoscope</t>
  </si>
  <si>
    <t>J088</t>
  </si>
  <si>
    <t>Other specified therapeutic endoscopic operations on liver using laparoscope</t>
  </si>
  <si>
    <t>J089</t>
  </si>
  <si>
    <t>Unspecified therapeutic endoscopic operations on liver using laparoscope</t>
  </si>
  <si>
    <t>J091</t>
  </si>
  <si>
    <t>Diagnostic endoscopic examination of liver and biopsy of lesion of liver using laparoscope</t>
  </si>
  <si>
    <t>J092</t>
  </si>
  <si>
    <t>Laparoscopic ultrasound examination of liver and biopsy of lesion of liver</t>
  </si>
  <si>
    <t>J093</t>
  </si>
  <si>
    <t>Laparoscopic ultrasound examination of liver NEC</t>
  </si>
  <si>
    <t>J098</t>
  </si>
  <si>
    <t>Other specified diagnostic endoscopic examination of liver using laparoscope</t>
  </si>
  <si>
    <t>J099</t>
  </si>
  <si>
    <t>Unspecified diagnostic endoscopic examination of liver using laparoscope</t>
  </si>
  <si>
    <t>J101</t>
  </si>
  <si>
    <t>Percutaneous transluminal embolisation of hepatic artery</t>
  </si>
  <si>
    <t>J102</t>
  </si>
  <si>
    <t>Percutaneous transluminal embolisation of portal vein</t>
  </si>
  <si>
    <t>J103</t>
  </si>
  <si>
    <t>Percutaneous transluminal injection of therapeutic substance into liver</t>
  </si>
  <si>
    <t>OT</t>
  </si>
  <si>
    <t>J104</t>
  </si>
  <si>
    <t>Percutaneous transluminal angioplasty of blood vessel of liver</t>
  </si>
  <si>
    <t>J105</t>
  </si>
  <si>
    <t>Percutaneous transluminal thrombectomy of blood vessel of liver</t>
  </si>
  <si>
    <t>J106</t>
  </si>
  <si>
    <t>Percutaneous transluminal thrombolysis of blood vessel of liver</t>
  </si>
  <si>
    <t>J107</t>
  </si>
  <si>
    <t>Arteriography of hepatic artery</t>
  </si>
  <si>
    <t>J108</t>
  </si>
  <si>
    <t>Other specified transluminal operations on blood vessel of liver</t>
  </si>
  <si>
    <t>J109</t>
  </si>
  <si>
    <t>Unspecified transluminal operations on blood vessel of liver</t>
  </si>
  <si>
    <t>J111</t>
  </si>
  <si>
    <t>Transjugular intrahepatic angioplasty of portal vein</t>
  </si>
  <si>
    <t>J112</t>
  </si>
  <si>
    <t>Transjugular intrahepatic thrombectomy of portal vein</t>
  </si>
  <si>
    <t>J113</t>
  </si>
  <si>
    <t>Transjugular intrahepatic thrombolysis of portal vein</t>
  </si>
  <si>
    <t>J114</t>
  </si>
  <si>
    <t>Transjugular intrahepatic creation of portosystemic shunt</t>
  </si>
  <si>
    <t>J115</t>
  </si>
  <si>
    <t>Transjugular intrahepatic venography of portal vein</t>
  </si>
  <si>
    <t>J116</t>
  </si>
  <si>
    <t>Transjugular intrahepatic pressure measurements of portal vein</t>
  </si>
  <si>
    <t>J117</t>
  </si>
  <si>
    <t>Transjugular intrahepatic pressure measurements of hepatic vein</t>
  </si>
  <si>
    <t>J118</t>
  </si>
  <si>
    <t>Other specified transjugular intrahepatic operations on blood vessel of liver</t>
  </si>
  <si>
    <t>J119</t>
  </si>
  <si>
    <t>Unspecified transjugular intrahepatic operations on blood vessel of liver</t>
  </si>
  <si>
    <t>J121</t>
  </si>
  <si>
    <t>Percutaneous drainage of liver</t>
  </si>
  <si>
    <t>J122</t>
  </si>
  <si>
    <t>Percutaneous removal of calculus from liver</t>
  </si>
  <si>
    <t>J123</t>
  </si>
  <si>
    <t>Selective internal radiotherapy with microspheres to lesion of liver</t>
  </si>
  <si>
    <t>J124</t>
  </si>
  <si>
    <t>Percutaneous radiofrequency ablation of lesion of liver</t>
  </si>
  <si>
    <t>J125</t>
  </si>
  <si>
    <t>Percutaneous thermal ablation of lesion of liver NEC</t>
  </si>
  <si>
    <t>J126</t>
  </si>
  <si>
    <t>Percutaneous chemical ablation of lesion of liver</t>
  </si>
  <si>
    <t>J127</t>
  </si>
  <si>
    <t>Percutaneous microwave ablation of lesion of liver</t>
  </si>
  <si>
    <t>J128</t>
  </si>
  <si>
    <t>Other specified other therapeutic percutaneous operations on liver</t>
  </si>
  <si>
    <t>J129</t>
  </si>
  <si>
    <t>Unspecified other therapeutic percutaneous operations on liver</t>
  </si>
  <si>
    <t>J131</t>
  </si>
  <si>
    <t>Percutaneous transvascular biopsy of lesion</t>
  </si>
  <si>
    <t>J132</t>
  </si>
  <si>
    <t>Percutaneous biopsy of lesion of liver NEC</t>
  </si>
  <si>
    <t>J138</t>
  </si>
  <si>
    <t>Other specified diagnostic percutaneous operations on liver</t>
  </si>
  <si>
    <t>J139</t>
  </si>
  <si>
    <t>Unspecified diagnostic percutaneous operations on liver</t>
  </si>
  <si>
    <t>J141</t>
  </si>
  <si>
    <t>Biopsy of liver NEC</t>
  </si>
  <si>
    <t>J142</t>
  </si>
  <si>
    <t>Aspiration of liver NEC</t>
  </si>
  <si>
    <t>J148</t>
  </si>
  <si>
    <t>Other specified other puncture of liver</t>
  </si>
  <si>
    <t>J149</t>
  </si>
  <si>
    <t>Unspecified other puncture of liver</t>
  </si>
  <si>
    <t>J151</t>
  </si>
  <si>
    <t>Percutaneous transluminal insertion of stent graft into hepatic artery</t>
  </si>
  <si>
    <t>J152</t>
  </si>
  <si>
    <t>Percutaneous transluminal insertion of stent into hepatic artery NEC</t>
  </si>
  <si>
    <t>J153</t>
  </si>
  <si>
    <t>Percutaneous transluminal insertion of stent graft into blood vessel of liver NEC</t>
  </si>
  <si>
    <t>J154</t>
  </si>
  <si>
    <t>Percutaneous transluminal insertion of stent into portal vein</t>
  </si>
  <si>
    <t>J155</t>
  </si>
  <si>
    <t>Percutaneous transluminal insertion of stent graft into portal vein</t>
  </si>
  <si>
    <t>J158</t>
  </si>
  <si>
    <t>Other specified transluminal insertion of prosthesis into blood vessel of liver</t>
  </si>
  <si>
    <t>J159</t>
  </si>
  <si>
    <t>Unspecified transluminal insertion of prosthesis into blood vessel of liver</t>
  </si>
  <si>
    <t>J161</t>
  </si>
  <si>
    <t>Localised perfusion of liver</t>
  </si>
  <si>
    <t>J162</t>
  </si>
  <si>
    <t>Extracorporeal assistance to liver</t>
  </si>
  <si>
    <t>J168</t>
  </si>
  <si>
    <t>Other specified other operations on liver</t>
  </si>
  <si>
    <t>J169</t>
  </si>
  <si>
    <t>Unspecified other operations on liver</t>
  </si>
  <si>
    <t>J171</t>
  </si>
  <si>
    <t>Endoscopic ultrasound examination of liver and biopsy of lesion of liver</t>
  </si>
  <si>
    <t>J178</t>
  </si>
  <si>
    <t>Other specified endoscopic ultrasound examination of liver</t>
  </si>
  <si>
    <t>J179</t>
  </si>
  <si>
    <t>Unspecified endoscopic ultrasound examination of liver</t>
  </si>
  <si>
    <t>J181</t>
  </si>
  <si>
    <t>Total cholecystectomy and excision of surrounding tissue,  Radical gallbladder excision (gallbladder plus surrounding tissue)</t>
  </si>
  <si>
    <t>J182</t>
  </si>
  <si>
    <t>Total cholecystectomy and exploration of common bile duct</t>
  </si>
  <si>
    <t>J183</t>
  </si>
  <si>
    <t>Cholecystectomy NEC, Total Cholecystectomy NEC</t>
  </si>
  <si>
    <t>J184</t>
  </si>
  <si>
    <t xml:space="preserve">Partial cholecystectomy and exploration of common bile duct </t>
  </si>
  <si>
    <t>J185</t>
  </si>
  <si>
    <t>Partial cholecystectomy NEC</t>
  </si>
  <si>
    <t>J188</t>
  </si>
  <si>
    <t>Other specified excision of gall bladder</t>
  </si>
  <si>
    <t>J189</t>
  </si>
  <si>
    <t xml:space="preserve">Excision of gallbladder, Unspecified </t>
  </si>
  <si>
    <t>J191</t>
  </si>
  <si>
    <t>Anastomosis of gall bladder to stomach</t>
  </si>
  <si>
    <t>J192</t>
  </si>
  <si>
    <t>Anastomosis of gall bladder to duodenum</t>
  </si>
  <si>
    <t>J193</t>
  </si>
  <si>
    <t>Anastomosis of gall bladder to jejunum</t>
  </si>
  <si>
    <t>J194</t>
  </si>
  <si>
    <t>Anastomosis of gall bladder to intestine NEC</t>
  </si>
  <si>
    <t>J195</t>
  </si>
  <si>
    <t>Revision of anastomosis of gall bladder</t>
  </si>
  <si>
    <t>J196</t>
  </si>
  <si>
    <t>Closure of anastomosis of gall bladder</t>
  </si>
  <si>
    <t>J198</t>
  </si>
  <si>
    <t>Other specified connection of gall bladder</t>
  </si>
  <si>
    <t>J199</t>
  </si>
  <si>
    <t>Unspecified connection of gall bladder</t>
  </si>
  <si>
    <t>J201</t>
  </si>
  <si>
    <t>Closure of fistula of gall bladder</t>
  </si>
  <si>
    <t>J202</t>
  </si>
  <si>
    <t>Closure of cholecystotomy</t>
  </si>
  <si>
    <t>J203</t>
  </si>
  <si>
    <t>Repair of perforation of gall bladder</t>
  </si>
  <si>
    <t>J208</t>
  </si>
  <si>
    <t>Other specified repair of gall bladder</t>
  </si>
  <si>
    <t>J209</t>
  </si>
  <si>
    <t>Unspecified repair of gall bladder</t>
  </si>
  <si>
    <t>J211</t>
  </si>
  <si>
    <t>Open removal of calculus from gall bladder</t>
  </si>
  <si>
    <t>J212</t>
  </si>
  <si>
    <t>Drainage of gall bladder</t>
  </si>
  <si>
    <t>J213</t>
  </si>
  <si>
    <t>Drainage of tissue surrounding gall bladder</t>
  </si>
  <si>
    <t>J218</t>
  </si>
  <si>
    <t>Other specified incision of gall bladder</t>
  </si>
  <si>
    <t>J219</t>
  </si>
  <si>
    <t>Unspecified incision of gall bladder</t>
  </si>
  <si>
    <t>J231</t>
  </si>
  <si>
    <t>Excision of lesion of gall bladder</t>
  </si>
  <si>
    <t>J232</t>
  </si>
  <si>
    <t>Open biopsy of lesion of gall bladder</t>
  </si>
  <si>
    <t>J233</t>
  </si>
  <si>
    <t>Exploration of gall bladder</t>
  </si>
  <si>
    <t>J238</t>
  </si>
  <si>
    <t>Other specified other open operations on gall bladder</t>
  </si>
  <si>
    <t>J239</t>
  </si>
  <si>
    <t>Unspecified other open operations on gall bladder</t>
  </si>
  <si>
    <t>J241</t>
  </si>
  <si>
    <t>Percutaneous drainage of gall bladder</t>
  </si>
  <si>
    <t>J242</t>
  </si>
  <si>
    <t>Percutaneous fragmentation of calculus in gall bladder</t>
  </si>
  <si>
    <t>J243</t>
  </si>
  <si>
    <t>Percutaneous dissolution therapy to calculus in gall bladder</t>
  </si>
  <si>
    <t>J248</t>
  </si>
  <si>
    <t>Other specified therapeutic percutaneous operations on gall bladder</t>
  </si>
  <si>
    <t>J249</t>
  </si>
  <si>
    <t>Unspecified therapeutic percutaneous operations on gall bladder</t>
  </si>
  <si>
    <t>J251</t>
  </si>
  <si>
    <t>Percutaneous biopsy of lesion of gall bladder</t>
  </si>
  <si>
    <t>J258</t>
  </si>
  <si>
    <t>Other specified diagnostic percutaneous operations on gall bladder</t>
  </si>
  <si>
    <t>J259</t>
  </si>
  <si>
    <t>Unspecified diagnostic percutaneous operations on gall bladder</t>
  </si>
  <si>
    <t>J261</t>
  </si>
  <si>
    <t>Extracorporeal fragmentation of calculus in gall bladder</t>
  </si>
  <si>
    <t>J268</t>
  </si>
  <si>
    <t>Other specified other operations on gall bladder</t>
  </si>
  <si>
    <t>J269</t>
  </si>
  <si>
    <t>Unspecified other operations on gall bladder</t>
  </si>
  <si>
    <t>J271</t>
  </si>
  <si>
    <t>Excision of ampulla of vater and replantation of common bile duct into duodenum</t>
  </si>
  <si>
    <t>J272</t>
  </si>
  <si>
    <t>Partial excision of bile duct and anastomosis of bile duct to duodenum</t>
  </si>
  <si>
    <t>J273</t>
  </si>
  <si>
    <t>Partial excision of bile duct and anastomosis of bile duct to jejunum</t>
  </si>
  <si>
    <t>J274</t>
  </si>
  <si>
    <t>Partial excision of bile duct and end to end anastomosis of bile duct</t>
  </si>
  <si>
    <t>J275</t>
  </si>
  <si>
    <t>Excision of extrahepatic bile ducts hfq, Excision of extrahepatic biliary tree hfq</t>
  </si>
  <si>
    <t>J278</t>
  </si>
  <si>
    <t>Other specified excision of bile duct</t>
  </si>
  <si>
    <t>J279</t>
  </si>
  <si>
    <t xml:space="preserve">Excision of bile duct Unspecified </t>
  </si>
  <si>
    <t>J281</t>
  </si>
  <si>
    <t xml:space="preserve">Excision / Extirpation of lesion of bile duct </t>
  </si>
  <si>
    <t>J282</t>
  </si>
  <si>
    <t>Destruction of lesion of bile duct</t>
  </si>
  <si>
    <t>J288</t>
  </si>
  <si>
    <t>Other specified extirpation of lesion of bile duct</t>
  </si>
  <si>
    <t>J289</t>
  </si>
  <si>
    <t xml:space="preserve">Extirpation of lesion of bile duct, Unspecified </t>
  </si>
  <si>
    <t>J291</t>
  </si>
  <si>
    <t>Anastomosis of hepatic duct to transposed jejunum and insertion of tubal prosthesis HFQ</t>
  </si>
  <si>
    <t>J292</t>
  </si>
  <si>
    <t>Hepaticojejunostomy, Anastomosis of hepatic duct to jejunum NEC</t>
  </si>
  <si>
    <t>J293</t>
  </si>
  <si>
    <t>Revision of anastomosis of hepatic duct</t>
  </si>
  <si>
    <t>J294</t>
  </si>
  <si>
    <t>Open dilation of anastomosis of hepatic duct</t>
  </si>
  <si>
    <t>J298</t>
  </si>
  <si>
    <t>Other specified connection of hepatic duct</t>
  </si>
  <si>
    <t>J299</t>
  </si>
  <si>
    <t>Unspecified connection of hepatic duct</t>
  </si>
  <si>
    <t>J301</t>
  </si>
  <si>
    <t>Anastomosis of common bile duct to duodenum</t>
  </si>
  <si>
    <t>J302</t>
  </si>
  <si>
    <t>Anastomosis of common bile duct to transposed jejunum</t>
  </si>
  <si>
    <t>J303</t>
  </si>
  <si>
    <t>Anastomosis of common bile duct, Unspecified, Choledochojejunostomy</t>
  </si>
  <si>
    <t>J304</t>
  </si>
  <si>
    <t>Revision of anastomosis of common bile duct</t>
  </si>
  <si>
    <t>J305</t>
  </si>
  <si>
    <t>Open dilation of anastomosis of common bile duct</t>
  </si>
  <si>
    <t>J308</t>
  </si>
  <si>
    <t>Other specified connection of common bile duct</t>
  </si>
  <si>
    <t>J309</t>
  </si>
  <si>
    <t>Unspecified connection of common bile duct</t>
  </si>
  <si>
    <t>J311</t>
  </si>
  <si>
    <t>Open insertion of tubal prosthesis into both hepatic ducts and common bile duct</t>
  </si>
  <si>
    <t>J312</t>
  </si>
  <si>
    <t>Open insertion of tubal prosthesis into one hepatic duct and common bile duct</t>
  </si>
  <si>
    <t>J313</t>
  </si>
  <si>
    <t>Open renewal of tubal prosthesis in bile duct</t>
  </si>
  <si>
    <t>J314</t>
  </si>
  <si>
    <t>Open removal of tubal prosthesis from bile duct</t>
  </si>
  <si>
    <t>J318</t>
  </si>
  <si>
    <t>Other specified open introduction of prosthesis into bile duct</t>
  </si>
  <si>
    <t>J319</t>
  </si>
  <si>
    <t xml:space="preserve">Open Insertion of prosthesis into bile duct, unspecified </t>
  </si>
  <si>
    <t>J321</t>
  </si>
  <si>
    <t>Reconstruction of bile duct</t>
  </si>
  <si>
    <t>J322</t>
  </si>
  <si>
    <t>Reanastomosis of bile duct</t>
  </si>
  <si>
    <t>J328</t>
  </si>
  <si>
    <t>Other specified repair of bile duct</t>
  </si>
  <si>
    <t>J329</t>
  </si>
  <si>
    <t>Unspecified repair of bile duct</t>
  </si>
  <si>
    <t>J331</t>
  </si>
  <si>
    <t>Open removal of calculus from bile duct and drainage of bile duct</t>
  </si>
  <si>
    <t>J332</t>
  </si>
  <si>
    <t>Open removal of calculus from bile duct NEC</t>
  </si>
  <si>
    <t>J333</t>
  </si>
  <si>
    <t>Drainage of bile duct NEC</t>
  </si>
  <si>
    <t>J338</t>
  </si>
  <si>
    <t>Other specified incision of bile duct</t>
  </si>
  <si>
    <t>J339</t>
  </si>
  <si>
    <t>Unspecified incision of bile duct</t>
  </si>
  <si>
    <t>J341</t>
  </si>
  <si>
    <t>Sphincteroplasty of bile duct and pancreatic duct using duodenal approach</t>
  </si>
  <si>
    <t>J342</t>
  </si>
  <si>
    <t>Sphincteroplasty of bile duct using duodenal approach NEC</t>
  </si>
  <si>
    <t>J343</t>
  </si>
  <si>
    <t>Sphincteroplasty of pancreatic duct using duodenal approach NEC</t>
  </si>
  <si>
    <t>J348</t>
  </si>
  <si>
    <t>Other specified plastic repair of sphincter of oddi using duodenal approach</t>
  </si>
  <si>
    <t>J349</t>
  </si>
  <si>
    <t>Unspecified plastic repair of sphincter of oddi using duodenal approach</t>
  </si>
  <si>
    <t>J351</t>
  </si>
  <si>
    <t>Sphincterotomy of bile duct and pancreatic duct using duodenal approach</t>
  </si>
  <si>
    <t>J352</t>
  </si>
  <si>
    <t>Sphincterotomy of bile duct using duodenal approach NEC</t>
  </si>
  <si>
    <t>J353</t>
  </si>
  <si>
    <t>Sphincterotomy of pancreatic duct using duodenal approach NEC</t>
  </si>
  <si>
    <t>J358</t>
  </si>
  <si>
    <t>Other specified incision of sphincter of oddi using duodenal approach</t>
  </si>
  <si>
    <t>J359</t>
  </si>
  <si>
    <t>Unspecified incision of sphincter of oddi using duodenal approach</t>
  </si>
  <si>
    <t>J361</t>
  </si>
  <si>
    <t xml:space="preserve">Excision of Ampulla of Vater, Unspecified, Excision of Ampulla of Vater using duodenal approach </t>
  </si>
  <si>
    <t>J362</t>
  </si>
  <si>
    <t>Biopsy of lesion of ampulla of vater using duodenal approach</t>
  </si>
  <si>
    <t>J368</t>
  </si>
  <si>
    <t>Other specified other operations on ampulla of vater using duodenal approach</t>
  </si>
  <si>
    <t>J369</t>
  </si>
  <si>
    <t>Unspecified other operations on ampulla of vater using duodenal approach</t>
  </si>
  <si>
    <t>J371</t>
  </si>
  <si>
    <t>Open biopsy of lesion of bile duct</t>
  </si>
  <si>
    <t>J372</t>
  </si>
  <si>
    <t>Operative cholangiography through cystic duct</t>
  </si>
  <si>
    <t>J373</t>
  </si>
  <si>
    <t>Direct puncture operative cholangiography</t>
  </si>
  <si>
    <t>J374</t>
  </si>
  <si>
    <t>Operative choledochoscopy NEC</t>
  </si>
  <si>
    <t>J378</t>
  </si>
  <si>
    <t>Other specified other open operations on bile duct</t>
  </si>
  <si>
    <t>J379</t>
  </si>
  <si>
    <t>Unspecified other open operations on bile duct</t>
  </si>
  <si>
    <t>J381</t>
  </si>
  <si>
    <t>Endoscopic sphincterotomy of sphincter of oddi and removal of calculus HFQ</t>
  </si>
  <si>
    <t>J382</t>
  </si>
  <si>
    <t>Endoscopic sphincterotomy of sphincter of oddi and insertion of tubal prosthesis into bile duct</t>
  </si>
  <si>
    <t>J388</t>
  </si>
  <si>
    <t>Other specified endoscopic incision of sphincter of oddi</t>
  </si>
  <si>
    <t>J389</t>
  </si>
  <si>
    <t>Unspecified endoscopic incision of sphincter of oddi</t>
  </si>
  <si>
    <t>J391</t>
  </si>
  <si>
    <t>Endoscopic sphincterotomy of accessory ampulla of vater</t>
  </si>
  <si>
    <t>J398</t>
  </si>
  <si>
    <t>Other specified other therapeutic endoscopic operations on ampulla of vater</t>
  </si>
  <si>
    <t>J399</t>
  </si>
  <si>
    <t>Unspecified other therapeutic endoscopic operations on ampulla of vater</t>
  </si>
  <si>
    <t>J401</t>
  </si>
  <si>
    <t>Endoscopic retrograde insertion of tubal prosthesis into both hepatic ducts</t>
  </si>
  <si>
    <t>J402</t>
  </si>
  <si>
    <t>Endoscopic retrograde insertion of tubal prosthesis into bile duct NEC</t>
  </si>
  <si>
    <t>J403</t>
  </si>
  <si>
    <t>Endoscopic retrograde renewal of tubal prosthesis in bile duct NEC</t>
  </si>
  <si>
    <t>J404</t>
  </si>
  <si>
    <t>Endoscopic retrograde removal of tubal prosthesis from bile duct</t>
  </si>
  <si>
    <t>J405</t>
  </si>
  <si>
    <t>Endoscopic retrograde insertion of expanding covered metal stent into bile duct</t>
  </si>
  <si>
    <t>J406</t>
  </si>
  <si>
    <t>Endoscopic retrograde insertion of expanding metal stent into bile duct NEC</t>
  </si>
  <si>
    <t>J407</t>
  </si>
  <si>
    <t>Endoscopic retrograde renewal of expanding metal stent in bile duct</t>
  </si>
  <si>
    <t>J408</t>
  </si>
  <si>
    <t>Other specified endoscopic retrograde placement of prosthesis in bile duct</t>
  </si>
  <si>
    <t>J409</t>
  </si>
  <si>
    <t>Endoscopic retrograde placement of prosthesis in bile duct, stent</t>
  </si>
  <si>
    <t>J411</t>
  </si>
  <si>
    <t>Endoscopic retrograde extraction of calculus from bile duct</t>
  </si>
  <si>
    <t>J412</t>
  </si>
  <si>
    <t>Endoscopic dilation of bile duct NEC</t>
  </si>
  <si>
    <t>J413</t>
  </si>
  <si>
    <t>Endoscopic retrograde lithotripsy of calculus of bile duct</t>
  </si>
  <si>
    <t>J414</t>
  </si>
  <si>
    <t>Endoscopic retrograde photodynamic laser therapy of lesion of bile duct</t>
  </si>
  <si>
    <t>J418</t>
  </si>
  <si>
    <t>Other specified other therapeutic endoscopic retrograde operations on bile duct</t>
  </si>
  <si>
    <t>J419</t>
  </si>
  <si>
    <t>Unspecified other therapeutic endoscopic retrograde operations on bile duct</t>
  </si>
  <si>
    <t>J421</t>
  </si>
  <si>
    <t>Endoscopic retrograde insertion of tubal prosthesis into pancreatic duct</t>
  </si>
  <si>
    <t>J422</t>
  </si>
  <si>
    <t>Endoscopic retrograde renewal of tubal prosthesis in pancreatic duct</t>
  </si>
  <si>
    <t>J423</t>
  </si>
  <si>
    <t>Endoscopic retrograde removal of calculus from pancreatic duct</t>
  </si>
  <si>
    <t>J424</t>
  </si>
  <si>
    <t>Endoscopic retrograde drainage of lesion of pancreas</t>
  </si>
  <si>
    <t>J425</t>
  </si>
  <si>
    <t>Endoscopic retrograde dilation of pancreatic duct</t>
  </si>
  <si>
    <t>J428</t>
  </si>
  <si>
    <t>Other specified therapeutic endoscopic retrograde operations on pancreatic duct</t>
  </si>
  <si>
    <t>J429</t>
  </si>
  <si>
    <t>Unspecified therapeutic endoscopic retrograde operations on pancreatic duct</t>
  </si>
  <si>
    <t>J431</t>
  </si>
  <si>
    <t>Endoscopic retrograde cholangiopancreatography and biopsy of lesion of ampulla of vater</t>
  </si>
  <si>
    <t>J432</t>
  </si>
  <si>
    <t>Endoscopic retrograde cholangiopancreatography and biopsy of lesion of biliary or pancreatic system NEC</t>
  </si>
  <si>
    <t>J433</t>
  </si>
  <si>
    <t>Endoscopic retrograde cholangiopancreatography and collection of bile</t>
  </si>
  <si>
    <t>J438</t>
  </si>
  <si>
    <t>Other specified diagnostic endoscopic retrograde examination of bile duct and pancreatic duct</t>
  </si>
  <si>
    <t>J439</t>
  </si>
  <si>
    <t>Unspecified diagnostic endoscopic retrograde examination of bile duct and pancreatic duct</t>
  </si>
  <si>
    <t>J441</t>
  </si>
  <si>
    <t>Endoscopic retrograde cholangiography and biopsy of lesion of bile duct</t>
  </si>
  <si>
    <t>J448</t>
  </si>
  <si>
    <t>Other specified diagnostic endoscopic retrograde examination of bile duct</t>
  </si>
  <si>
    <t>J449</t>
  </si>
  <si>
    <t>Unspecified diagnostic endoscopic retrograde examination of bile duct</t>
  </si>
  <si>
    <t>J451</t>
  </si>
  <si>
    <t>Endoscopic retrograde pancreatography and biopsy of lesion of pancreas</t>
  </si>
  <si>
    <t>J452</t>
  </si>
  <si>
    <t>Endoscopic retrograde pancreatography and collection of pancreatic juice</t>
  </si>
  <si>
    <t>J453</t>
  </si>
  <si>
    <t>Endoscopic retrograde pancreatography through accessory ampulla of vater</t>
  </si>
  <si>
    <t>J458</t>
  </si>
  <si>
    <t>Other specified diagnostic endoscopic retrograde examination of pancreatic duct</t>
  </si>
  <si>
    <t>J459</t>
  </si>
  <si>
    <t>Unspecified diagnostic endoscopic retrograde examination of pancreatic duct</t>
  </si>
  <si>
    <t>J461</t>
  </si>
  <si>
    <t>Percutaneous dilation of anastomosis of bile duct and insertion of tubal prosthesis HFQ</t>
  </si>
  <si>
    <t>J462</t>
  </si>
  <si>
    <t>Percutaneous dilation of anastomosis of bile duct NEC</t>
  </si>
  <si>
    <t>J468</t>
  </si>
  <si>
    <t>Other specified therapeutic percutaneous attention to connection of bile duct</t>
  </si>
  <si>
    <t>J469</t>
  </si>
  <si>
    <t>Unspecified therapeutic percutaneous attention to connection of bile duct</t>
  </si>
  <si>
    <t>J471</t>
  </si>
  <si>
    <t>Percutaneous insertion of tubal prosthesis into both hepatic ducts</t>
  </si>
  <si>
    <t>J472</t>
  </si>
  <si>
    <t>Percutaneous insertion of tubal prosthesis into right hepatic duct NEC</t>
  </si>
  <si>
    <t>J473</t>
  </si>
  <si>
    <t>Percutaneous insertion of tubal prosthesis into left hepatic duct NEC</t>
  </si>
  <si>
    <t>J474</t>
  </si>
  <si>
    <t>Percutaneous insertion of tubal prosthesis into hepatic duct NEC</t>
  </si>
  <si>
    <t>J475</t>
  </si>
  <si>
    <t>Percutaneous insertion of tubal prosthesis into common bile duct</t>
  </si>
  <si>
    <t>J478</t>
  </si>
  <si>
    <t>Other specified therapeutic percutaneous insertion of prosthesis into bile duct</t>
  </si>
  <si>
    <t>J479</t>
  </si>
  <si>
    <t>Unspecified therapeutic percutaneous insertion of prosthesis into bile duct</t>
  </si>
  <si>
    <t>J481</t>
  </si>
  <si>
    <t>Renewal of percutaneously inserted tubal prosthesis in bile duct</t>
  </si>
  <si>
    <t>J482</t>
  </si>
  <si>
    <t>Removal of percutaneously inserted tubal prosthesis from bile duct</t>
  </si>
  <si>
    <t>J483</t>
  </si>
  <si>
    <t>Attention to percutaneously inserted tubal prosthesis in bile duct NEC</t>
  </si>
  <si>
    <t>J484</t>
  </si>
  <si>
    <t>Percutaneous photodynamic therapy of lesion of bile duct</t>
  </si>
  <si>
    <t>J485</t>
  </si>
  <si>
    <t>Percutaneous transhepatic biliary drainage multiple</t>
  </si>
  <si>
    <t>J486</t>
  </si>
  <si>
    <t>Percutaneous transhepatic biliary drainage single</t>
  </si>
  <si>
    <t>J487</t>
  </si>
  <si>
    <t>Percutaneous brachytherapy of lesion of bile duct</t>
  </si>
  <si>
    <t>J488</t>
  </si>
  <si>
    <t>Other specified other therapeutic percutaneous operations on bile duct</t>
  </si>
  <si>
    <t>J489</t>
  </si>
  <si>
    <t>Unspecified other therapeutic percutaneous operations on bile duct</t>
  </si>
  <si>
    <t>J491</t>
  </si>
  <si>
    <t>Endoscopic removal of calculus from bile duct along T tube track</t>
  </si>
  <si>
    <t>J492</t>
  </si>
  <si>
    <t>Percutaneous removal of calculus from bile duct along T tube track</t>
  </si>
  <si>
    <t>J498</t>
  </si>
  <si>
    <t>Other specified therapeutic operations on bile duct along T tube track</t>
  </si>
  <si>
    <t>J499</t>
  </si>
  <si>
    <t>Unspecified therapeutic operations on bile duct along T tube track</t>
  </si>
  <si>
    <t>J501</t>
  </si>
  <si>
    <t>T tube cholangiography</t>
  </si>
  <si>
    <t>J502</t>
  </si>
  <si>
    <t>Percutaneous cholangiography NEC</t>
  </si>
  <si>
    <t>J503</t>
  </si>
  <si>
    <t>Percutaneous transbiliary biopsy of lesion of bile duct</t>
  </si>
  <si>
    <t>J504</t>
  </si>
  <si>
    <t>Percutaneous trans-jejunal cholangiography</t>
  </si>
  <si>
    <t>J505</t>
  </si>
  <si>
    <t>Percutaneous transhepatic cholangiography</t>
  </si>
  <si>
    <t>J506</t>
  </si>
  <si>
    <t>Percutaneous trans-jejunal examination of bile duct NEC</t>
  </si>
  <si>
    <t>J507</t>
  </si>
  <si>
    <t>Percutaneous transhepatic cholangioscopy</t>
  </si>
  <si>
    <t>J508</t>
  </si>
  <si>
    <t>Other specified percutaneous examination of bile duct</t>
  </si>
  <si>
    <t>J509</t>
  </si>
  <si>
    <t>Unspecified percutaneous examination of bile duct</t>
  </si>
  <si>
    <t>J511</t>
  </si>
  <si>
    <t>Laparoscopic ultrasound examination of bile duct and biopsy of lesion of bile duct</t>
  </si>
  <si>
    <t>J518</t>
  </si>
  <si>
    <t>Other specified laparoscopic ultrasound examination of bile duct</t>
  </si>
  <si>
    <t>J519</t>
  </si>
  <si>
    <t>Unspecified laparoscopic ultrasound examination of bile duct</t>
  </si>
  <si>
    <t>J521</t>
  </si>
  <si>
    <t>Extracorporeal lithotripsy of calculus in bile duct</t>
  </si>
  <si>
    <t>J528</t>
  </si>
  <si>
    <t>Other specified other operations on bile duct</t>
  </si>
  <si>
    <t>J529</t>
  </si>
  <si>
    <t>Unspecified other operations on bile duct</t>
  </si>
  <si>
    <t>J531</t>
  </si>
  <si>
    <t>Endoscopic ultrasound examination of bile duct and biopsy of lesion of bile duct</t>
  </si>
  <si>
    <t>J538</t>
  </si>
  <si>
    <t>Other specified endoscopic ultrasound examination of bile duct</t>
  </si>
  <si>
    <t>J539</t>
  </si>
  <si>
    <t>Unspecified endoscopic ultrasound examination of bile duct</t>
  </si>
  <si>
    <t>J541</t>
  </si>
  <si>
    <t>Transplantation of pancreas and duodenum</t>
  </si>
  <si>
    <t>J542</t>
  </si>
  <si>
    <t>Transplantation of whole pancreas</t>
  </si>
  <si>
    <t>J543</t>
  </si>
  <si>
    <t>Transplantation of tail of pancreas</t>
  </si>
  <si>
    <t>J544</t>
  </si>
  <si>
    <t>Transplantation of islet of langerhans</t>
  </si>
  <si>
    <t>J545</t>
  </si>
  <si>
    <t>Renewal of transplanted pancreatic tissue</t>
  </si>
  <si>
    <t>J548</t>
  </si>
  <si>
    <t>Other specified transplantation of pancreas</t>
  </si>
  <si>
    <t>J549</t>
  </si>
  <si>
    <t>Unspecified transplantation of pancreas</t>
  </si>
  <si>
    <t>J551</t>
  </si>
  <si>
    <t>Total pancreatectomy and excision of surrounding tissue</t>
  </si>
  <si>
    <t>J552</t>
  </si>
  <si>
    <t>Total pancreatectomy NEC</t>
  </si>
  <si>
    <t>J553</t>
  </si>
  <si>
    <t>Excision of transplanted pancreas</t>
  </si>
  <si>
    <t>J558</t>
  </si>
  <si>
    <t>Other specified total excision of pancreas</t>
  </si>
  <si>
    <t>J559</t>
  </si>
  <si>
    <t>Unspecified total excision of pancreas</t>
  </si>
  <si>
    <t>J561</t>
  </si>
  <si>
    <t>Pancreaticoduodenectomy and excision of surrounding tissue</t>
  </si>
  <si>
    <t>J562</t>
  </si>
  <si>
    <t>Pancreaticoduodenectomy and resection of antrum of stomach, Whipples</t>
  </si>
  <si>
    <t>J563</t>
  </si>
  <si>
    <t>Pancreaticoduodenectomy NEC</t>
  </si>
  <si>
    <t>J564</t>
  </si>
  <si>
    <t>Subtotal excision of head of pancreas with preservation of duodenum and drainage HFQ</t>
  </si>
  <si>
    <t>J568</t>
  </si>
  <si>
    <t>Pylorus-preserving Pancreaticoduodenectomy. Excision of head of pancreas, other specified.</t>
  </si>
  <si>
    <t>J569</t>
  </si>
  <si>
    <t>Excision of head of pancreas, unspecified.</t>
  </si>
  <si>
    <t>J571</t>
  </si>
  <si>
    <t>Subtotal pancreatectomy</t>
  </si>
  <si>
    <t>J572</t>
  </si>
  <si>
    <t>Left pancreatectomy and drainage of pancreatic duct</t>
  </si>
  <si>
    <t>J573</t>
  </si>
  <si>
    <t>Left pancreatectomy NEC</t>
  </si>
  <si>
    <t>J574</t>
  </si>
  <si>
    <t>Excision of tail of pancreas and drainage of pancreatic duct</t>
  </si>
  <si>
    <t>J575</t>
  </si>
  <si>
    <t>Excision of tail of pancreas NEC</t>
  </si>
  <si>
    <t>J576</t>
  </si>
  <si>
    <t>Pancreatic necrosectomy</t>
  </si>
  <si>
    <t>J578</t>
  </si>
  <si>
    <t>Other specified other partial excision of pancreas</t>
  </si>
  <si>
    <t>J579</t>
  </si>
  <si>
    <t>Other partial excision of pancreas, unspecified. Pancreatectomy nos</t>
  </si>
  <si>
    <t>J581</t>
  </si>
  <si>
    <t>Excision of lesion of islet of langerhans</t>
  </si>
  <si>
    <t>J582</t>
  </si>
  <si>
    <t>Excision of lesion of pancreas NEC</t>
  </si>
  <si>
    <t>J583</t>
  </si>
  <si>
    <t>Destruction of lesion of pancreas</t>
  </si>
  <si>
    <t>J588</t>
  </si>
  <si>
    <t>Extirpation of lesion of pancreas, other specified.</t>
  </si>
  <si>
    <t>J589</t>
  </si>
  <si>
    <t>Extirpation of lesion of pancreas, unspecified.</t>
  </si>
  <si>
    <t>J591</t>
  </si>
  <si>
    <t>Anastomosis of pancreatic duct to stomach</t>
  </si>
  <si>
    <t>J592</t>
  </si>
  <si>
    <t>Anastomosis of pancreatic duct to duodenum</t>
  </si>
  <si>
    <t>J593</t>
  </si>
  <si>
    <t>Anastomosis of pancreatic duct to transposed jejunum</t>
  </si>
  <si>
    <t>J594</t>
  </si>
  <si>
    <t>Anastomosis of pancreatic duct to jejunum NEC</t>
  </si>
  <si>
    <t>J595</t>
  </si>
  <si>
    <t>Revision of anastomosis of pancreatic duct</t>
  </si>
  <si>
    <t>J596</t>
  </si>
  <si>
    <t>Closure of anastomosis of pancreatic duct</t>
  </si>
  <si>
    <t>J598</t>
  </si>
  <si>
    <t>Other specified connection of pancreatic duct</t>
  </si>
  <si>
    <t>J599</t>
  </si>
  <si>
    <t>Bypass pancreas nos, Unspecified connection of pancreatic duct</t>
  </si>
  <si>
    <t>J601</t>
  </si>
  <si>
    <t>Drainage of pancreatic duct</t>
  </si>
  <si>
    <t>J602</t>
  </si>
  <si>
    <t>Open removal of calculus from pancreatic duct</t>
  </si>
  <si>
    <t>J603</t>
  </si>
  <si>
    <t>Insertion of T tube into pancreatic duct</t>
  </si>
  <si>
    <t>J604</t>
  </si>
  <si>
    <t>Open insertion of tubal prosthesis/stent NOS, insertion of stent into pancreatic duct NEC</t>
  </si>
  <si>
    <t>J605</t>
  </si>
  <si>
    <t>Open dilation of pancreatic duct</t>
  </si>
  <si>
    <t>J608</t>
  </si>
  <si>
    <t>Other specified other open operations on pancreatic duct</t>
  </si>
  <si>
    <t>J609</t>
  </si>
  <si>
    <t>Unspecified other open operations on pancreatic duct</t>
  </si>
  <si>
    <t>J611</t>
  </si>
  <si>
    <t>Open cystogastrotomy of pancreas</t>
  </si>
  <si>
    <t>J612</t>
  </si>
  <si>
    <t>Drainage of cyst of pancreas into transposed jejunum</t>
  </si>
  <si>
    <t>J613</t>
  </si>
  <si>
    <t>Drainage of cyst of pancreas into jejunum NEC</t>
  </si>
  <si>
    <t>J614</t>
  </si>
  <si>
    <t>Drainage of cyst of pancreas NEC</t>
  </si>
  <si>
    <t>J618</t>
  </si>
  <si>
    <t>Other specified open drainage of lesion of pancreas</t>
  </si>
  <si>
    <t>J619</t>
  </si>
  <si>
    <t>Unspecified open drainage of lesion of pancreas</t>
  </si>
  <si>
    <t>J621</t>
  </si>
  <si>
    <t>Division of annular pancreas</t>
  </si>
  <si>
    <t>J628</t>
  </si>
  <si>
    <t>Other specified incision of pancreas</t>
  </si>
  <si>
    <t>J629</t>
  </si>
  <si>
    <t>Unspecified incision of pancreas</t>
  </si>
  <si>
    <t>J631</t>
  </si>
  <si>
    <t>Open pancreatography through tail of pancreas</t>
  </si>
  <si>
    <t>J632</t>
  </si>
  <si>
    <t>Open pancreatography through papilla of vater</t>
  </si>
  <si>
    <t>J633</t>
  </si>
  <si>
    <t>Open pancreatography NEC</t>
  </si>
  <si>
    <t>J638</t>
  </si>
  <si>
    <t>Other specified open examination of pancreas</t>
  </si>
  <si>
    <t>J639</t>
  </si>
  <si>
    <t>Unspecified open examination of pancreas</t>
  </si>
  <si>
    <t>J651</t>
  </si>
  <si>
    <t>Open biopsy of lesion of pancreas</t>
  </si>
  <si>
    <t>J658</t>
  </si>
  <si>
    <t>Other specified other open operations on pancreas</t>
  </si>
  <si>
    <t>J659</t>
  </si>
  <si>
    <t>Unspecified other open operations on pancreas</t>
  </si>
  <si>
    <t>J661</t>
  </si>
  <si>
    <t>Percutaneous drainage of lesion of pancreas and insertion of cystogastrostomy tube NEC</t>
  </si>
  <si>
    <t>J662</t>
  </si>
  <si>
    <t>Percutaneous drainage of lesion of pancreas and insertion of temporary external drain HFQ</t>
  </si>
  <si>
    <t>J663</t>
  </si>
  <si>
    <t>Percutaneous drainage of lesion of pancreas NEC</t>
  </si>
  <si>
    <t>J664</t>
  </si>
  <si>
    <t>Percutaneous aspiration of lesion of pancreas</t>
  </si>
  <si>
    <t>J665</t>
  </si>
  <si>
    <t>Percutaneous chemical ablation of lesion of pancreas</t>
  </si>
  <si>
    <t>J668</t>
  </si>
  <si>
    <t>Other specified therapeutic percutaneous operations on pancreas</t>
  </si>
  <si>
    <t>J669</t>
  </si>
  <si>
    <t>Unspecified therapeutic percutaneous operations on pancreas</t>
  </si>
  <si>
    <t>J671</t>
  </si>
  <si>
    <t>Diagnostic percutaneous aspiration of lesion of pancreas</t>
  </si>
  <si>
    <t>J672</t>
  </si>
  <si>
    <t>Percutaneous puncture of pancreatic duct and pancreatography</t>
  </si>
  <si>
    <t>J673</t>
  </si>
  <si>
    <t>Percutaneous biopsy of lesion of pancreas</t>
  </si>
  <si>
    <t>J678</t>
  </si>
  <si>
    <t>Other specified diagnostic percutaneous operations on pancreas</t>
  </si>
  <si>
    <t>J679</t>
  </si>
  <si>
    <t>Unspecified diagnostic percutaneous operations on pancreas</t>
  </si>
  <si>
    <t>J681</t>
  </si>
  <si>
    <t>Extracorporeal shockwave lithotripsy of calculus of pancreas</t>
  </si>
  <si>
    <t>J688</t>
  </si>
  <si>
    <t>Other operations on pancreas, Other specified</t>
  </si>
  <si>
    <t>J689</t>
  </si>
  <si>
    <t>Other operations on pancreas, Unspecified</t>
  </si>
  <si>
    <t>J691</t>
  </si>
  <si>
    <t>Total excision of spleen and replantation of fragments of spleen</t>
  </si>
  <si>
    <t>J692</t>
  </si>
  <si>
    <t>Total splenectomy</t>
  </si>
  <si>
    <t>J693</t>
  </si>
  <si>
    <t>Excision of accessory spleen</t>
  </si>
  <si>
    <t>J698</t>
  </si>
  <si>
    <t>Other specified total excision of spleen</t>
  </si>
  <si>
    <t>J699</t>
  </si>
  <si>
    <t>Splenectomy NEC, Unspecified total excision of spleen</t>
  </si>
  <si>
    <t>J701</t>
  </si>
  <si>
    <t>Partial splenectomy</t>
  </si>
  <si>
    <t>J702</t>
  </si>
  <si>
    <t>Marsupialisation of lesion of spleen</t>
  </si>
  <si>
    <t>J708</t>
  </si>
  <si>
    <t>Other specified other excision of spleen</t>
  </si>
  <si>
    <t>J709</t>
  </si>
  <si>
    <t>Unspecified other excision of spleen</t>
  </si>
  <si>
    <t>J721</t>
  </si>
  <si>
    <t>Transplantation of spleen</t>
  </si>
  <si>
    <t>J722</t>
  </si>
  <si>
    <t>Embolisation of spleen</t>
  </si>
  <si>
    <t>spleen</t>
  </si>
  <si>
    <t>J723</t>
  </si>
  <si>
    <t>Biopsy of lesion of spleen</t>
  </si>
  <si>
    <t>J724</t>
  </si>
  <si>
    <t>Repair of spleen</t>
  </si>
  <si>
    <t>J725</t>
  </si>
  <si>
    <t>Banding of spleen</t>
  </si>
  <si>
    <t>J728</t>
  </si>
  <si>
    <t>Other specified other operations on spleen</t>
  </si>
  <si>
    <t>J729</t>
  </si>
  <si>
    <t>Unspecified other operations on spleen</t>
  </si>
  <si>
    <t>J731</t>
  </si>
  <si>
    <t>Laparoscopic ultrasound examination of pancreas and biopsy of lesion of pancreas</t>
  </si>
  <si>
    <t>J738</t>
  </si>
  <si>
    <t>Other specified laparoscopic ultrasound examination of pancreas</t>
  </si>
  <si>
    <t>J739</t>
  </si>
  <si>
    <t>Unspecified laparoscopic ultrasound examination of pancreas</t>
  </si>
  <si>
    <t>J741</t>
  </si>
  <si>
    <t>Endoscopic ultrasound examination of pancreas and biopsy of lesion of pancreas</t>
  </si>
  <si>
    <t>J748</t>
  </si>
  <si>
    <t>Other specified endoscopic ultrasound examination of pancreas</t>
  </si>
  <si>
    <t>J749</t>
  </si>
  <si>
    <t>Unspecified endoscopic ultrasound examination of pancreas</t>
  </si>
  <si>
    <t>J761</t>
  </si>
  <si>
    <t>Percutaneous transhepatic removal of calculus from bile duct</t>
  </si>
  <si>
    <t>J762</t>
  </si>
  <si>
    <t>Percutaneous balloon dilation of bile duct</t>
  </si>
  <si>
    <t>J768</t>
  </si>
  <si>
    <t>Therapeutic percutaneous operations on bile duct, Other specified</t>
  </si>
  <si>
    <t>J769</t>
  </si>
  <si>
    <t>Therapeutic percutaneous operations on bile duct, Unspecified</t>
  </si>
  <si>
    <t>J771</t>
  </si>
  <si>
    <t>Percutaneous transhepatic portal venous sampling</t>
  </si>
  <si>
    <t>J778</t>
  </si>
  <si>
    <t>Other transluminal operations on blood vessel of liver, Other specified</t>
  </si>
  <si>
    <t>J779</t>
  </si>
  <si>
    <t>Other transluminal operations on blood vessel of liver, Unspecified</t>
  </si>
  <si>
    <t>K011</t>
  </si>
  <si>
    <t>Allotransplantation of heart and lung</t>
  </si>
  <si>
    <t>cardiothoracic</t>
  </si>
  <si>
    <t>K012</t>
  </si>
  <si>
    <t>Revision of transplantation of heart and lung</t>
  </si>
  <si>
    <t>K018</t>
  </si>
  <si>
    <t>Other specified transplantation of heart and lung</t>
  </si>
  <si>
    <t>K019</t>
  </si>
  <si>
    <t>Unspecified transplantation of heart and lung</t>
  </si>
  <si>
    <t>K021</t>
  </si>
  <si>
    <t>Allotransplantation of heart NEC</t>
  </si>
  <si>
    <t>K022</t>
  </si>
  <si>
    <t>Xenotransplantation of heart</t>
  </si>
  <si>
    <t>K023</t>
  </si>
  <si>
    <t>Implantation of prosthetic heart</t>
  </si>
  <si>
    <t>K024</t>
  </si>
  <si>
    <t>Piggy back transplantation of heart</t>
  </si>
  <si>
    <t>K025</t>
  </si>
  <si>
    <t>Revision of implantation of prosthetic heart</t>
  </si>
  <si>
    <t>K026</t>
  </si>
  <si>
    <t>Revision of transplantation of heart NEC</t>
  </si>
  <si>
    <t>K028</t>
  </si>
  <si>
    <t>Other specified other transplantation of heart</t>
  </si>
  <si>
    <t>K029</t>
  </si>
  <si>
    <t>Unspecified other transplantation of heart</t>
  </si>
  <si>
    <t>K041</t>
  </si>
  <si>
    <t>Repair of tetralogy of fallot using valved right ventricular outflow conduit</t>
  </si>
  <si>
    <t>K042</t>
  </si>
  <si>
    <t>Repair of tetralogy of fallot using right ventricular outflow conduit NEC</t>
  </si>
  <si>
    <t>K043</t>
  </si>
  <si>
    <t>Repair of tetralogy of fallot using transannular patch</t>
  </si>
  <si>
    <t>K044</t>
  </si>
  <si>
    <t>Revision of repair of tetralogy of fallot</t>
  </si>
  <si>
    <t>K045</t>
  </si>
  <si>
    <t>Repair of tetralogy of fallot with absent pulmonary valve</t>
  </si>
  <si>
    <t>K046</t>
  </si>
  <si>
    <t>Repair of fallot-type pulmonary atresia with aortopulmonary collaterals</t>
  </si>
  <si>
    <t>K048</t>
  </si>
  <si>
    <t>Other specified repair of tetralogy of fallot</t>
  </si>
  <si>
    <t>K049</t>
  </si>
  <si>
    <t>Unspecified repair of tetralogy of fallot</t>
  </si>
  <si>
    <t>K051</t>
  </si>
  <si>
    <t>Reconstruction of atrium using atrial patch for transposition of great vessels arteries</t>
  </si>
  <si>
    <t>K052</t>
  </si>
  <si>
    <t>Reconstruction of atrium using atrial wall for transposition of great vessels arteries</t>
  </si>
  <si>
    <t>K058</t>
  </si>
  <si>
    <t>Other specified atrial inversion operations for transposition of great vessels</t>
  </si>
  <si>
    <t>K059</t>
  </si>
  <si>
    <t>Unspecified atrial inversion operations for transposition of great vessels</t>
  </si>
  <si>
    <t>K061</t>
  </si>
  <si>
    <t>Repositioning of transposed great arteries</t>
  </si>
  <si>
    <t>K062</t>
  </si>
  <si>
    <t>Left ventricle to aorta tunnel with right ventricle to pulmonary trunk direct anastomosis</t>
  </si>
  <si>
    <t>K063</t>
  </si>
  <si>
    <t>Left ventricle to aorta tunnel with right ventricle to pulmonary artery valved conduit</t>
  </si>
  <si>
    <t>K064</t>
  </si>
  <si>
    <t>Atrial inversion and repositioning of transposed great artery</t>
  </si>
  <si>
    <t>K068</t>
  </si>
  <si>
    <t>Other specified other repair of transposition of great arteries</t>
  </si>
  <si>
    <t>K069</t>
  </si>
  <si>
    <t>Unspecified other repair of transposition of great arteries</t>
  </si>
  <si>
    <t>K071</t>
  </si>
  <si>
    <t>Correction of total anomalous pulmonary venous connection to supracardiac vessel</t>
  </si>
  <si>
    <t>K072</t>
  </si>
  <si>
    <t>Correction of total anomalous pulmonary venous connection to coronary sinus</t>
  </si>
  <si>
    <t>K073</t>
  </si>
  <si>
    <t>Correction of total anomalous pulmonary venous connection to infradiaphragmatic vessel</t>
  </si>
  <si>
    <t>K078</t>
  </si>
  <si>
    <t>Other specified correction of total anomalous pulmonary venous connection</t>
  </si>
  <si>
    <t>K079</t>
  </si>
  <si>
    <t>Unspecified correction of total anomalous pulmonary venous connection</t>
  </si>
  <si>
    <t>K081</t>
  </si>
  <si>
    <t>Repair of double outlet right ventricle with intraventricular tunnel</t>
  </si>
  <si>
    <t>K082</t>
  </si>
  <si>
    <t>Repair of fallot-type double outlet right ventricle</t>
  </si>
  <si>
    <t>K083</t>
  </si>
  <si>
    <t>Repair of double outlet right ventricle</t>
  </si>
  <si>
    <t>K084</t>
  </si>
  <si>
    <t>Repair of double outlet left ventricle</t>
  </si>
  <si>
    <t>K088</t>
  </si>
  <si>
    <t>Other specified repair of double outlet ventricle</t>
  </si>
  <si>
    <t>K089</t>
  </si>
  <si>
    <t>Unspecified repair of double outlet ventricle</t>
  </si>
  <si>
    <t>K091</t>
  </si>
  <si>
    <t>Repair of defect of atrioventricular septum using dual prosthetic patches</t>
  </si>
  <si>
    <t>K092</t>
  </si>
  <si>
    <t>Repair of defect of atrioventricular septum using prosthetic patch NEC</t>
  </si>
  <si>
    <t>K093</t>
  </si>
  <si>
    <t>Repair of defect of atrioventricular septum using tissue graft</t>
  </si>
  <si>
    <t>K094</t>
  </si>
  <si>
    <t>Repair of persistent ostium primum</t>
  </si>
  <si>
    <t>K095</t>
  </si>
  <si>
    <t>Primary repair of defect of atrioventricular septum NEC</t>
  </si>
  <si>
    <t>K096</t>
  </si>
  <si>
    <t>Revision of repair of defect of atrioventricular septum</t>
  </si>
  <si>
    <t>K098</t>
  </si>
  <si>
    <t>Other specified repair of defect of atrioventricular septum</t>
  </si>
  <si>
    <t>K099</t>
  </si>
  <si>
    <t>Unspecified repair of defect of atrioventricular septum</t>
  </si>
  <si>
    <t>K101</t>
  </si>
  <si>
    <t>Closure Repair of defect of interatrial septum using prosthetic patch</t>
  </si>
  <si>
    <t>K102</t>
  </si>
  <si>
    <t>Closure Repair of defect of interatrial septum using pericardial patch</t>
  </si>
  <si>
    <t>K103</t>
  </si>
  <si>
    <t>Closure Repair of defect of interatrial septum using tissue graft NEC</t>
  </si>
  <si>
    <t>K104</t>
  </si>
  <si>
    <t>Primary closure repair of defect of interatrial septum NEC</t>
  </si>
  <si>
    <t>K105</t>
  </si>
  <si>
    <t>Revision of closure repair of defect of interatrial septum</t>
  </si>
  <si>
    <t>K108</t>
  </si>
  <si>
    <t>Other specified closure of defect of interatrial septum</t>
  </si>
  <si>
    <t>K109</t>
  </si>
  <si>
    <t>Unspecified closure of defect of interatrial septum</t>
  </si>
  <si>
    <t>K111</t>
  </si>
  <si>
    <t>Closure Repair of defect of interventricular septum using prosthetic patch</t>
  </si>
  <si>
    <t>K112</t>
  </si>
  <si>
    <t>Closure Repair of defect of interventricular septum using pericardial patch</t>
  </si>
  <si>
    <t>K113</t>
  </si>
  <si>
    <t>Closure Repair of defect of interventricular septum using tissue graft NEC</t>
  </si>
  <si>
    <t>K114</t>
  </si>
  <si>
    <t>Primary closure repair of defect of interventricular septum NEC</t>
  </si>
  <si>
    <t>K115</t>
  </si>
  <si>
    <t>Revision of closure repair of defect of interventricular septum</t>
  </si>
  <si>
    <t>K116</t>
  </si>
  <si>
    <t>Closure Repair of multiple interventricular septal defects</t>
  </si>
  <si>
    <t>K117</t>
  </si>
  <si>
    <t>Closure Repair of interventricular septal defect using intraoperative transluminal prosthesis</t>
  </si>
  <si>
    <t>K118</t>
  </si>
  <si>
    <t>Other specified closure of defect of interventricular septum</t>
  </si>
  <si>
    <t>K119</t>
  </si>
  <si>
    <t>Unspecified closure of defect of interventricular septum</t>
  </si>
  <si>
    <t>K121</t>
  </si>
  <si>
    <t>Closure Repair of defect of septum of heart using prosthetic patch NEC</t>
  </si>
  <si>
    <t>K122</t>
  </si>
  <si>
    <t>Closure Repair of defect of septum of heart using pericardial patch NEC</t>
  </si>
  <si>
    <t>K123</t>
  </si>
  <si>
    <t>Closure Repair of defect of septum of heart using tissue graft NEC</t>
  </si>
  <si>
    <t>K124</t>
  </si>
  <si>
    <t>Primary closure repair of defect of septum of heart NEC</t>
  </si>
  <si>
    <t>K125</t>
  </si>
  <si>
    <t>Revision of closure repair of septum of heart NEC</t>
  </si>
  <si>
    <t>K128</t>
  </si>
  <si>
    <t>Other specified closure of defect of unspecified septum of heart</t>
  </si>
  <si>
    <t>K129</t>
  </si>
  <si>
    <t>Unspecified closure of defect of unspecified septum of heart</t>
  </si>
  <si>
    <t>K131</t>
  </si>
  <si>
    <t>Percutaneous transluminal closure repair of defect of interventricular septum using prosthesis</t>
  </si>
  <si>
    <t>K132</t>
  </si>
  <si>
    <t>Percutaneous transluminal closure repair of defect of interventricular septum NEC</t>
  </si>
  <si>
    <t>K133</t>
  </si>
  <si>
    <t>Percutaneous transluminal closure repair of defect of interatrial septum using prosthesis</t>
  </si>
  <si>
    <t>K134</t>
  </si>
  <si>
    <t>Percutaneous transluminal closure repair of defect of interatrial septum NEC</t>
  </si>
  <si>
    <t>K135</t>
  </si>
  <si>
    <t>Percutaneous transluminal closure repair of defect of unspecified septum using prosthesis</t>
  </si>
  <si>
    <t>K138</t>
  </si>
  <si>
    <t>Other specified transluminal closure of defect of septum</t>
  </si>
  <si>
    <t>K139</t>
  </si>
  <si>
    <t>Unspecified transluminal closure of defect of septum</t>
  </si>
  <si>
    <t>K141</t>
  </si>
  <si>
    <t>Open enlargement of defect of atrial septum</t>
  </si>
  <si>
    <t>K142</t>
  </si>
  <si>
    <t>Open atrial septum fenestration</t>
  </si>
  <si>
    <t>K143</t>
  </si>
  <si>
    <t>Atrial septectomy</t>
  </si>
  <si>
    <t>K144</t>
  </si>
  <si>
    <t>Surgical atrial septation procedure</t>
  </si>
  <si>
    <t>K145</t>
  </si>
  <si>
    <t>Open enlargement of defect of interventricular septum</t>
  </si>
  <si>
    <t>K148</t>
  </si>
  <si>
    <t>Other specified other open operations on septum of heart</t>
  </si>
  <si>
    <t>K149</t>
  </si>
  <si>
    <t>Unspecified other open operations on septum of heart</t>
  </si>
  <si>
    <t>K151</t>
  </si>
  <si>
    <t>Closed enlargement of defect of atrial septum</t>
  </si>
  <si>
    <t>K152</t>
  </si>
  <si>
    <t>Closed atrial septostomy</t>
  </si>
  <si>
    <t>K158</t>
  </si>
  <si>
    <t>Other specified closed operations on septum of heart</t>
  </si>
  <si>
    <t>K159</t>
  </si>
  <si>
    <t>Unspecified closed operations on septum of heart</t>
  </si>
  <si>
    <t>K161</t>
  </si>
  <si>
    <t>Percutaneous transluminal balloon atrial septostomy</t>
  </si>
  <si>
    <t>K162</t>
  </si>
  <si>
    <t>Percutaneous transluminal atrial septostomy NEC</t>
  </si>
  <si>
    <t>K163</t>
  </si>
  <si>
    <t>Percutaneous transluminal atrial septum fenestration closure with prosthesis</t>
  </si>
  <si>
    <t>K164</t>
  </si>
  <si>
    <t>Percutaneous transluminal atrial septum fenestration</t>
  </si>
  <si>
    <t>K165</t>
  </si>
  <si>
    <t>Percutaneous transluminal closure of patent oval foramen with prosthesis</t>
  </si>
  <si>
    <t>K166</t>
  </si>
  <si>
    <t>Percutaneous transluminal chemical mediated septal ablation</t>
  </si>
  <si>
    <t>K168</t>
  </si>
  <si>
    <t>Other specified other therapeutic transluminal operations on septum of heart</t>
  </si>
  <si>
    <t>K169</t>
  </si>
  <si>
    <t>Unspecified other therapeutic transluminal operations on septum of heart</t>
  </si>
  <si>
    <t>K171</t>
  </si>
  <si>
    <t>Total cavopulmonary connection with extracardiac inferior caval vein topulmonary artery conduit</t>
  </si>
  <si>
    <t>K172</t>
  </si>
  <si>
    <t>Total cavopulmonary connection with lateral atrial tunnel</t>
  </si>
  <si>
    <t>K173</t>
  </si>
  <si>
    <t>Radical aortopulmonary reconstruction with systemic-to-pulmonary arterial shunt</t>
  </si>
  <si>
    <t>K174</t>
  </si>
  <si>
    <t>Radical aortopulmonary reconstruction with right ventricle to pulmonary arterial valveless conduit</t>
  </si>
  <si>
    <t>K175</t>
  </si>
  <si>
    <t>Biventricular repair of hypoplastic left heart syndrome</t>
  </si>
  <si>
    <t>K176</t>
  </si>
  <si>
    <t>Takedown of total cavopulmonary connection</t>
  </si>
  <si>
    <t>K177</t>
  </si>
  <si>
    <t>Conversion of atrial pulmonary anastomosis to total pulmonary connection</t>
  </si>
  <si>
    <t>K178</t>
  </si>
  <si>
    <t>Other specified repair of univentricular heart</t>
  </si>
  <si>
    <t>K179</t>
  </si>
  <si>
    <t>Unspecified repair of univentricular heart</t>
  </si>
  <si>
    <t>K181</t>
  </si>
  <si>
    <t>Creation of valved conduit between atrium and ventricle of heart</t>
  </si>
  <si>
    <t>K182</t>
  </si>
  <si>
    <t>Creation of valved conduit between right atrium and pulmonary artery</t>
  </si>
  <si>
    <t>K183</t>
  </si>
  <si>
    <t>Creation of valved conduit between right ventricle of heart and pulmonary artery</t>
  </si>
  <si>
    <t>K184</t>
  </si>
  <si>
    <t>Creation of valved conduit between left ventricle of heart and aorta</t>
  </si>
  <si>
    <t>K185</t>
  </si>
  <si>
    <t>Revision of valved cardiac conduit</t>
  </si>
  <si>
    <t>K186</t>
  </si>
  <si>
    <t>Creation of valved conduit between left ventricle of heart and pulmonary artery</t>
  </si>
  <si>
    <t>K187</t>
  </si>
  <si>
    <t>Replacement of valved cardiac conduit</t>
  </si>
  <si>
    <t>K188</t>
  </si>
  <si>
    <t>Other specified creation of valved cardiac conduit</t>
  </si>
  <si>
    <t>K189</t>
  </si>
  <si>
    <t>Unspecified creation of valved cardiac conduit</t>
  </si>
  <si>
    <t>K191</t>
  </si>
  <si>
    <t>Creation of conduit between atrium and ventricle of heart NEC</t>
  </si>
  <si>
    <t>K192</t>
  </si>
  <si>
    <t>Creation of conduit between right atrium and pulmonary artery NEC</t>
  </si>
  <si>
    <t>K193</t>
  </si>
  <si>
    <t>Creation of conduit between right ventricle of heart and pulmonaryartery NEC</t>
  </si>
  <si>
    <t>K194</t>
  </si>
  <si>
    <t>Creation of conduit between right ventricle of heart and vena cava</t>
  </si>
  <si>
    <t>K195</t>
  </si>
  <si>
    <t>Creation of conduit between left ventricle of heart and aorta NEC</t>
  </si>
  <si>
    <t>K196</t>
  </si>
  <si>
    <t>Revision of cardiac conduit NEC</t>
  </si>
  <si>
    <t>K198</t>
  </si>
  <si>
    <t>Other specified creation of other cardiac conduit</t>
  </si>
  <si>
    <t>K199</t>
  </si>
  <si>
    <t>Unspecified creation of other cardiac conduit</t>
  </si>
  <si>
    <t>K201</t>
  </si>
  <si>
    <t>Correction of persistent sinus venosus</t>
  </si>
  <si>
    <t>K202</t>
  </si>
  <si>
    <t>Correction of partial anomalous pulmonary venous drainage</t>
  </si>
  <si>
    <t>K203</t>
  </si>
  <si>
    <t>Repair of cor triatriatum</t>
  </si>
  <si>
    <t>K204</t>
  </si>
  <si>
    <t>Repair of coronary sinus abnormality</t>
  </si>
  <si>
    <t>K208</t>
  </si>
  <si>
    <t>Other specified refashioning of atrium</t>
  </si>
  <si>
    <t>K209</t>
  </si>
  <si>
    <t>Unspecified refashioning of atrium</t>
  </si>
  <si>
    <t>K221</t>
  </si>
  <si>
    <t>Excision of lesion of atrium</t>
  </si>
  <si>
    <t>K222</t>
  </si>
  <si>
    <t>Repair of atrium NEC</t>
  </si>
  <si>
    <t>K228</t>
  </si>
  <si>
    <t>Other specified other operations on wall of atrium</t>
  </si>
  <si>
    <t>K229</t>
  </si>
  <si>
    <t>Unspecified other operations on wall of atrium</t>
  </si>
  <si>
    <t>K231</t>
  </si>
  <si>
    <t>Excision of lesion of wall of heart NEC</t>
  </si>
  <si>
    <t>K232</t>
  </si>
  <si>
    <t>Biopsy of lesion of wall of heart</t>
  </si>
  <si>
    <t>K233</t>
  </si>
  <si>
    <t>Repair of wall of heart NEC</t>
  </si>
  <si>
    <t>K234</t>
  </si>
  <si>
    <t>Revascularisation of wall of heart</t>
  </si>
  <si>
    <t>K235</t>
  </si>
  <si>
    <t>Partial left ventriculectomy</t>
  </si>
  <si>
    <t>K236</t>
  </si>
  <si>
    <t>Cardiomyoplasty</t>
  </si>
  <si>
    <t>K238</t>
  </si>
  <si>
    <t>Other specified other operations of wall of heart</t>
  </si>
  <si>
    <t>K239</t>
  </si>
  <si>
    <t>Unspecified other operations of wall of heart</t>
  </si>
  <si>
    <t>K241</t>
  </si>
  <si>
    <t>Relief of right ventricular outflow tract obstruction</t>
  </si>
  <si>
    <t>K242</t>
  </si>
  <si>
    <t>Repair of double chambered right ventricle</t>
  </si>
  <si>
    <t>K243</t>
  </si>
  <si>
    <t>Repair of right ventricular aneurysm</t>
  </si>
  <si>
    <t>K244</t>
  </si>
  <si>
    <t>Repair of left ventricular aneurysm</t>
  </si>
  <si>
    <t>K245</t>
  </si>
  <si>
    <t>Relief of left ventricular outflow tract obstruction</t>
  </si>
  <si>
    <t>K246</t>
  </si>
  <si>
    <t>Myectomy of left ventricular outflow tract</t>
  </si>
  <si>
    <t>K247</t>
  </si>
  <si>
    <t>Myotomy of left ventricular outflow tract</t>
  </si>
  <si>
    <t>K248</t>
  </si>
  <si>
    <t>Other specified other operations on ventricles of heart</t>
  </si>
  <si>
    <t>K249</t>
  </si>
  <si>
    <t>Unspecified other operations on ventricles of heart</t>
  </si>
  <si>
    <t>K251</t>
  </si>
  <si>
    <t>Allograft replacement of mitral valve</t>
  </si>
  <si>
    <t>K252</t>
  </si>
  <si>
    <t>Xenograft replacement of mitral valve</t>
  </si>
  <si>
    <t>K253</t>
  </si>
  <si>
    <t>Prosthetic replacement of mitral valve</t>
  </si>
  <si>
    <t>K254</t>
  </si>
  <si>
    <t>Replacement of mitral valve NEC</t>
  </si>
  <si>
    <t>K255</t>
  </si>
  <si>
    <t>Mitral valve repair NEC</t>
  </si>
  <si>
    <t>K258</t>
  </si>
  <si>
    <t>Other specified plastic repair of mitral valve</t>
  </si>
  <si>
    <t>K259</t>
  </si>
  <si>
    <t>Unspecified plastic repair of mitral valve</t>
  </si>
  <si>
    <t>K261</t>
  </si>
  <si>
    <t>Allograft replacement of aortic valve</t>
  </si>
  <si>
    <t>K262</t>
  </si>
  <si>
    <t>Xenograft replacement of aortic valve</t>
  </si>
  <si>
    <t>K263</t>
  </si>
  <si>
    <t>Prosthetic replacement of aortic valve</t>
  </si>
  <si>
    <t>K264</t>
  </si>
  <si>
    <t>Replacement of aortic valve NEC</t>
  </si>
  <si>
    <t>K265</t>
  </si>
  <si>
    <t>Aortic valve repair NEC</t>
  </si>
  <si>
    <t>K268</t>
  </si>
  <si>
    <t>Other specified plastic repair of aortic valve</t>
  </si>
  <si>
    <t>K269</t>
  </si>
  <si>
    <t>Unspecified plastic repair of aortic valve</t>
  </si>
  <si>
    <t>K271</t>
  </si>
  <si>
    <t>Allograft replacement of tricuspid valve</t>
  </si>
  <si>
    <t>K272</t>
  </si>
  <si>
    <t>Xenograft replacement of tricuspid valve</t>
  </si>
  <si>
    <t>K273</t>
  </si>
  <si>
    <t>Prosthetic replacement of tricuspid valve</t>
  </si>
  <si>
    <t>K274</t>
  </si>
  <si>
    <t>Replacement of tricuspid valve NEC</t>
  </si>
  <si>
    <t>K275</t>
  </si>
  <si>
    <t>Repositioning of tricuspid valve</t>
  </si>
  <si>
    <t>K276</t>
  </si>
  <si>
    <t>Tricuspid valve repair NEC</t>
  </si>
  <si>
    <t>K278</t>
  </si>
  <si>
    <t>Other specified plastic repair of tricuspid valve</t>
  </si>
  <si>
    <t>K279</t>
  </si>
  <si>
    <t>Unspecified plastic repair of tricuspid valve</t>
  </si>
  <si>
    <t>K281</t>
  </si>
  <si>
    <t>Allograft replacement of pulmonary valve</t>
  </si>
  <si>
    <t>K282</t>
  </si>
  <si>
    <t>Xenograft replacement of pulmonary valve</t>
  </si>
  <si>
    <t>K283</t>
  </si>
  <si>
    <t>Prosthetic replacement of pulmonary valve</t>
  </si>
  <si>
    <t>K284</t>
  </si>
  <si>
    <t>Replacement of pulmonary valve NEC</t>
  </si>
  <si>
    <t>K285</t>
  </si>
  <si>
    <t>Pulmonary valve repair NEC</t>
  </si>
  <si>
    <t>K288</t>
  </si>
  <si>
    <t>Other specified plastic repair of pulmonary valve</t>
  </si>
  <si>
    <t>K289</t>
  </si>
  <si>
    <t>Unspecified plastic repair of pulmonary valve</t>
  </si>
  <si>
    <t>K291</t>
  </si>
  <si>
    <t>Allograft replacement of valve of heart NEC</t>
  </si>
  <si>
    <t>K292</t>
  </si>
  <si>
    <t>Xenograft replacement of valve of heart NEC</t>
  </si>
  <si>
    <t>K293</t>
  </si>
  <si>
    <t>Prosthetic replacement of valve of heart NEC</t>
  </si>
  <si>
    <t>K294</t>
  </si>
  <si>
    <t>Replacement of valve of heart NEC</t>
  </si>
  <si>
    <t>K295</t>
  </si>
  <si>
    <t>Repair of valve of heart NEC</t>
  </si>
  <si>
    <t>K296</t>
  </si>
  <si>
    <t>Truncal valve repair</t>
  </si>
  <si>
    <t>K297</t>
  </si>
  <si>
    <t>Replacement of truncal valve</t>
  </si>
  <si>
    <t>K298</t>
  </si>
  <si>
    <t>Other specified plastic repair of unspecified valve of heart</t>
  </si>
  <si>
    <t>K299</t>
  </si>
  <si>
    <t>Unspecified plastic repair of unspecified valve of heart</t>
  </si>
  <si>
    <t>K301</t>
  </si>
  <si>
    <t>Revision of plastic repair of mitral valve</t>
  </si>
  <si>
    <t>K302</t>
  </si>
  <si>
    <t>Revision of plastic repair of aortic valve</t>
  </si>
  <si>
    <t>K303</t>
  </si>
  <si>
    <t>Revision of plastic repair of tricuspid valve</t>
  </si>
  <si>
    <t>K304</t>
  </si>
  <si>
    <t>Revision of plastic repair of pulmonary valve</t>
  </si>
  <si>
    <t>K305</t>
  </si>
  <si>
    <t>Revision of plastic repair of truncal valve</t>
  </si>
  <si>
    <t>K308</t>
  </si>
  <si>
    <t>Other specified revision of plastic repair of valve of heart</t>
  </si>
  <si>
    <t>K309</t>
  </si>
  <si>
    <t>Unspecified revision of plastic repair of valve of heart</t>
  </si>
  <si>
    <t>K311</t>
  </si>
  <si>
    <t>Open mitral valvotomy</t>
  </si>
  <si>
    <t>K312</t>
  </si>
  <si>
    <t>Open aortic valvotomy</t>
  </si>
  <si>
    <t>K313</t>
  </si>
  <si>
    <t>Open tricuspid valvotomy</t>
  </si>
  <si>
    <t>K314</t>
  </si>
  <si>
    <t>Open pulmonary valvotomy</t>
  </si>
  <si>
    <t>K315</t>
  </si>
  <si>
    <t>Open truncal valvotomy</t>
  </si>
  <si>
    <t>K318</t>
  </si>
  <si>
    <t>Other specified open incision of valve of heart</t>
  </si>
  <si>
    <t>K319</t>
  </si>
  <si>
    <t>Unspecified open incision of valve of heart</t>
  </si>
  <si>
    <t>K321</t>
  </si>
  <si>
    <t>Closed mitral valvotomy</t>
  </si>
  <si>
    <t>K322</t>
  </si>
  <si>
    <t>Closed aortic valvotomy</t>
  </si>
  <si>
    <t>K323</t>
  </si>
  <si>
    <t>Closed tricuspid valvotomy</t>
  </si>
  <si>
    <t>K324</t>
  </si>
  <si>
    <t>Closed pulmonary valvotomy</t>
  </si>
  <si>
    <t>K328</t>
  </si>
  <si>
    <t>Other specified closed incision of valve of heart</t>
  </si>
  <si>
    <t>K329</t>
  </si>
  <si>
    <t>Unspecified closed incision of valve of heart</t>
  </si>
  <si>
    <t>K331</t>
  </si>
  <si>
    <t>Aortic root replacement using pulmonary valve autograft with right ventricle to pulmonary artery valved conduit</t>
  </si>
  <si>
    <t>K332</t>
  </si>
  <si>
    <t>Aortic root replacement using pulmonary valve autograft with right ventricle to pulmonary artery valved conduit and aortoventriculoplasty</t>
  </si>
  <si>
    <t>K333</t>
  </si>
  <si>
    <t>Aortic root replacement using homograft</t>
  </si>
  <si>
    <t>K334</t>
  </si>
  <si>
    <t>Aortic root replacement using mechanical prosthesis</t>
  </si>
  <si>
    <t>K335</t>
  </si>
  <si>
    <t>Aortic root replacement NEC</t>
  </si>
  <si>
    <t>K336</t>
  </si>
  <si>
    <t>Aortoventriculoplasty with pulmonary valve autograft</t>
  </si>
  <si>
    <t>K338</t>
  </si>
  <si>
    <t>Other specified operations on aortic root</t>
  </si>
  <si>
    <t>K339</t>
  </si>
  <si>
    <t>Unspecified operations on aortic root</t>
  </si>
  <si>
    <t>K341</t>
  </si>
  <si>
    <t>Annuloplasty of mitral valve</t>
  </si>
  <si>
    <t>K342</t>
  </si>
  <si>
    <t>Annuloplasty of tricuspid valve</t>
  </si>
  <si>
    <t>K343</t>
  </si>
  <si>
    <t>Annuloplasty of valve of heart NEC</t>
  </si>
  <si>
    <t>K344</t>
  </si>
  <si>
    <t>Excision of vegetations of valve of heart</t>
  </si>
  <si>
    <t>K345</t>
  </si>
  <si>
    <t>Closure of tricuspid valve</t>
  </si>
  <si>
    <t>K346</t>
  </si>
  <si>
    <t>Closure of pulmonary valve</t>
  </si>
  <si>
    <t>K348</t>
  </si>
  <si>
    <t>Other specified other open operations on valve of heart</t>
  </si>
  <si>
    <t>K349</t>
  </si>
  <si>
    <t>Unspecified other open operations on valve of heart</t>
  </si>
  <si>
    <t>K351</t>
  </si>
  <si>
    <t>Percutaneous transluminal mitral valvotomy</t>
  </si>
  <si>
    <t>K352</t>
  </si>
  <si>
    <t>Percutaneous transluminal aortic valvotomy</t>
  </si>
  <si>
    <t>K353</t>
  </si>
  <si>
    <t>Percutaneous transluminal tricuspid valvotomy</t>
  </si>
  <si>
    <t>K354</t>
  </si>
  <si>
    <t>Percutaneous transluminal pulmonary valvotomy</t>
  </si>
  <si>
    <t>K355</t>
  </si>
  <si>
    <t>Percutaneous transluminal valvuloplasty</t>
  </si>
  <si>
    <t>K356</t>
  </si>
  <si>
    <t>Percutaneous transluminal pulmonary valve perforation and dilation</t>
  </si>
  <si>
    <t>K357</t>
  </si>
  <si>
    <t>Percutaneous transluminal pulmonary valve replacement</t>
  </si>
  <si>
    <t>K358</t>
  </si>
  <si>
    <t>Other specified therapeutic transluminal operations on valve of heart</t>
  </si>
  <si>
    <t>K359</t>
  </si>
  <si>
    <t>Unspecified therapeutic transluminal operations on valve of heart</t>
  </si>
  <si>
    <t>K361</t>
  </si>
  <si>
    <t>Tricuspid valvectomy</t>
  </si>
  <si>
    <t>K362</t>
  </si>
  <si>
    <t>Pulmonary valvectomy</t>
  </si>
  <si>
    <t>K368</t>
  </si>
  <si>
    <t>Other specified excision of valve of heart</t>
  </si>
  <si>
    <t>K369</t>
  </si>
  <si>
    <t>Unspecified excision of valve of heart</t>
  </si>
  <si>
    <t>K371</t>
  </si>
  <si>
    <t>Infundibulectomy of heart using patch</t>
  </si>
  <si>
    <t>K372</t>
  </si>
  <si>
    <t>Infundibulectomy of heart NEC</t>
  </si>
  <si>
    <t>K373</t>
  </si>
  <si>
    <t>Repair of subaortic stenosis</t>
  </si>
  <si>
    <t>K374</t>
  </si>
  <si>
    <t>Repair of supraaortic stenosis</t>
  </si>
  <si>
    <t>K375</t>
  </si>
  <si>
    <t>Excision of supramitral ring</t>
  </si>
  <si>
    <t>K376</t>
  </si>
  <si>
    <t>Aortoventriculoplasty</t>
  </si>
  <si>
    <t>K378</t>
  </si>
  <si>
    <t>Other specified removal of obstruction from structure adjacent to valve of heart</t>
  </si>
  <si>
    <t>K379</t>
  </si>
  <si>
    <t>Unspecified removal of obstruction from structure adjacent to valve of heart</t>
  </si>
  <si>
    <t>K381</t>
  </si>
  <si>
    <t>Operations on papillary muscle</t>
  </si>
  <si>
    <t>K382</t>
  </si>
  <si>
    <t>Operations on chordae tendineae</t>
  </si>
  <si>
    <t>K383</t>
  </si>
  <si>
    <t>Operations on mitral subvalvar apparatus</t>
  </si>
  <si>
    <t>K384</t>
  </si>
  <si>
    <t>Closure of aorto-left ventricular tunnel</t>
  </si>
  <si>
    <t>K385</t>
  </si>
  <si>
    <t>Closure of aortic sinus of Valsalva fistula</t>
  </si>
  <si>
    <t>K386</t>
  </si>
  <si>
    <t>Repair of aortic sinus of Valsalva aneurysm</t>
  </si>
  <si>
    <t>K388</t>
  </si>
  <si>
    <t>Other specified other operations on structure adjacent to valve of heart</t>
  </si>
  <si>
    <t>K389</t>
  </si>
  <si>
    <t>Unspecified other operations on structure adjacent to valve of heart</t>
  </si>
  <si>
    <t>K401</t>
  </si>
  <si>
    <t>Saphenous vein graft replacement of one coronary artery</t>
  </si>
  <si>
    <t>K402</t>
  </si>
  <si>
    <t>Saphenous vein graft replacement of two coronary arteries</t>
  </si>
  <si>
    <t>K403</t>
  </si>
  <si>
    <t>Saphenous vein graft replacement of three coronary arteries</t>
  </si>
  <si>
    <t>K404</t>
  </si>
  <si>
    <t>Saphenous vein graft replacement of four or more coronary arteries</t>
  </si>
  <si>
    <t>K408</t>
  </si>
  <si>
    <t>Other specified saphenous vein graft replacement of coronary artery</t>
  </si>
  <si>
    <t>K409</t>
  </si>
  <si>
    <t>Unspecified saphenous vein graft replacement of coronary artery</t>
  </si>
  <si>
    <t>K411</t>
  </si>
  <si>
    <t>Autograft replacement of one coronary artery NEC</t>
  </si>
  <si>
    <t>K412</t>
  </si>
  <si>
    <t>Autograft replacement of two coronary arteries NEC</t>
  </si>
  <si>
    <t>K413</t>
  </si>
  <si>
    <t>Autograft replacement of three coronary arteries NEC</t>
  </si>
  <si>
    <t>K414</t>
  </si>
  <si>
    <t>Autograft replacement of four or more coronary arteries NEC</t>
  </si>
  <si>
    <t>K418</t>
  </si>
  <si>
    <t>Other specified other autograft replacement of coronary artery</t>
  </si>
  <si>
    <t>K419</t>
  </si>
  <si>
    <t>Unspecified other autograft replacement of coronary artery</t>
  </si>
  <si>
    <t>K421</t>
  </si>
  <si>
    <t>Allograft replacement of one coronary artery</t>
  </si>
  <si>
    <t>K422</t>
  </si>
  <si>
    <t>Allograft replacement of two coronary arteries</t>
  </si>
  <si>
    <t>K423</t>
  </si>
  <si>
    <t>Allograft replacement of three coronary arteries</t>
  </si>
  <si>
    <t>K424</t>
  </si>
  <si>
    <t>Allograft replacement of four or more coronary arteries</t>
  </si>
  <si>
    <t>K428</t>
  </si>
  <si>
    <t>Other specified allograft replacement of coronary artery</t>
  </si>
  <si>
    <t>K429</t>
  </si>
  <si>
    <t>Unspecified allograft replacement of coronary artery</t>
  </si>
  <si>
    <t>K431</t>
  </si>
  <si>
    <t>Prosthetic replacement of one coronary artery</t>
  </si>
  <si>
    <t>K432</t>
  </si>
  <si>
    <t>Prosthetic replacement of two coronary arteries</t>
  </si>
  <si>
    <t>K433</t>
  </si>
  <si>
    <t>Prosthetic replacement of three coronary arteries</t>
  </si>
  <si>
    <t>K434</t>
  </si>
  <si>
    <t>Prosthetic replacement of four or more coronary arteries</t>
  </si>
  <si>
    <t>K438</t>
  </si>
  <si>
    <t>Other specified prosthetic replacement of coronary artery</t>
  </si>
  <si>
    <t>K439</t>
  </si>
  <si>
    <t>Unspecified prosthetic replacement of coronary artery</t>
  </si>
  <si>
    <t>K441</t>
  </si>
  <si>
    <t>Replacement of coronary arteries using multiple methods</t>
  </si>
  <si>
    <t>K442</t>
  </si>
  <si>
    <t>Revision of replacement of coronary artery</t>
  </si>
  <si>
    <t>K448</t>
  </si>
  <si>
    <t>Other specified other replacement of coronary artery</t>
  </si>
  <si>
    <t>K449</t>
  </si>
  <si>
    <t>Unspecified other replacement of coronary artery</t>
  </si>
  <si>
    <t>K451</t>
  </si>
  <si>
    <t>Double anastomosis of mammary arteries to coronary arteries</t>
  </si>
  <si>
    <t>K452</t>
  </si>
  <si>
    <t>Double anastomosis of thoracic arteries to coronary arteries NEC</t>
  </si>
  <si>
    <t>K453</t>
  </si>
  <si>
    <t>Anastomosis of mammary artery to left anterior descending coronary artery</t>
  </si>
  <si>
    <t>K454</t>
  </si>
  <si>
    <t>Anastomosis of mammary artery to coronary artery NEC</t>
  </si>
  <si>
    <t>K455</t>
  </si>
  <si>
    <t>Anastomosis of thoracic artery to coronary artery NEC</t>
  </si>
  <si>
    <t>K456</t>
  </si>
  <si>
    <t>Revision of connection of thoracic artery to coronary artery</t>
  </si>
  <si>
    <t>K458</t>
  </si>
  <si>
    <t>Other specified connection of thoracic artery to coronary artery</t>
  </si>
  <si>
    <t>K459</t>
  </si>
  <si>
    <t>Unspecified connection of thoracic artery to coronary artery</t>
  </si>
  <si>
    <t>K461</t>
  </si>
  <si>
    <t>Double implantation of mammary arteries into heart</t>
  </si>
  <si>
    <t>K462</t>
  </si>
  <si>
    <t>Double implantation of thoracic arteries into heart NEC</t>
  </si>
  <si>
    <t>K463</t>
  </si>
  <si>
    <t>Implantation of mammary artery into heart NEC</t>
  </si>
  <si>
    <t>K464</t>
  </si>
  <si>
    <t>Implantation of thoracic artery into heart NEC</t>
  </si>
  <si>
    <t>K465</t>
  </si>
  <si>
    <t>Revision of implantation of thoracic artery into heart</t>
  </si>
  <si>
    <t>K468</t>
  </si>
  <si>
    <t>Other specified other bypass of coronary artery</t>
  </si>
  <si>
    <t>K469</t>
  </si>
  <si>
    <t>Unspecified other bypass of coronary artery</t>
  </si>
  <si>
    <t>K471</t>
  </si>
  <si>
    <t>Endarterectomy of coronary artery</t>
  </si>
  <si>
    <t>K472</t>
  </si>
  <si>
    <t>Repair of arteriovenous fistula of coronary artery</t>
  </si>
  <si>
    <t>K473</t>
  </si>
  <si>
    <t>Repair of aneurysm of coronary artery</t>
  </si>
  <si>
    <t>K474</t>
  </si>
  <si>
    <t>Repair of rupture of coronary artery</t>
  </si>
  <si>
    <t>K475</t>
  </si>
  <si>
    <t>Repair of arteriovenous malformation of coronary artery</t>
  </si>
  <si>
    <t>K478</t>
  </si>
  <si>
    <t>Other specified repair of coronary artery</t>
  </si>
  <si>
    <t>K479</t>
  </si>
  <si>
    <t>Unspecified repair of coronary artery</t>
  </si>
  <si>
    <t>K481</t>
  </si>
  <si>
    <t>Transection of muscle-bridge of coronary artery</t>
  </si>
  <si>
    <t>K482</t>
  </si>
  <si>
    <t>Transposition of coronary artery NEC</t>
  </si>
  <si>
    <t>K483</t>
  </si>
  <si>
    <t>Open angioplasty of coronary artery</t>
  </si>
  <si>
    <t>K484</t>
  </si>
  <si>
    <t>Exploration of coronary artery</t>
  </si>
  <si>
    <t>K488</t>
  </si>
  <si>
    <t>Other specified other open operations on coronary artery</t>
  </si>
  <si>
    <t>K489</t>
  </si>
  <si>
    <t>Unspecified other open operations on coronary artery</t>
  </si>
  <si>
    <t>K491</t>
  </si>
  <si>
    <t>Percutaneous transluminal balloon angioplasty of one coronary artery</t>
  </si>
  <si>
    <t>K492</t>
  </si>
  <si>
    <t>Percutaneous transluminal balloon angioplasty of multiple coronary arteries</t>
  </si>
  <si>
    <t>K493</t>
  </si>
  <si>
    <t>Percutaneous transluminal balloon angioplasty of bypass graft of coronary artery</t>
  </si>
  <si>
    <t>K494</t>
  </si>
  <si>
    <t>Percutaneous transluminal cutting balloon angioplasty of coronary artery</t>
  </si>
  <si>
    <t>K498</t>
  </si>
  <si>
    <t>Other specified transluminal balloon angioplasty of coronary artery</t>
  </si>
  <si>
    <t>K499</t>
  </si>
  <si>
    <t>Unspecified transluminal balloon angioplasty of coronary artery</t>
  </si>
  <si>
    <t>K501</t>
  </si>
  <si>
    <t>Percutaneous transluminal laser coronary angioplasty</t>
  </si>
  <si>
    <t>K502</t>
  </si>
  <si>
    <t>Percutaneous transluminal coronary thrombolysis using streptokinase</t>
  </si>
  <si>
    <t>K503</t>
  </si>
  <si>
    <t>Percutaneous transluminal injection of therapeutic substance into coronary artery NEC</t>
  </si>
  <si>
    <t>K504</t>
  </si>
  <si>
    <t>Percutaneous transluminal atherectomy of coronary artery</t>
  </si>
  <si>
    <t>K508</t>
  </si>
  <si>
    <t>Other specified other therapeutic transluminal operations on coronary artery</t>
  </si>
  <si>
    <t>K509</t>
  </si>
  <si>
    <t>Unspecified other therapeutic transluminal operations on coronary artery</t>
  </si>
  <si>
    <t>K511</t>
  </si>
  <si>
    <t>Percutaneous transluminal angioscopy</t>
  </si>
  <si>
    <t>K512</t>
  </si>
  <si>
    <t>Intravascular ultrasound of coronary artery</t>
  </si>
  <si>
    <t>K518</t>
  </si>
  <si>
    <t>Other specified diagnostic transluminal operations on coronary artery</t>
  </si>
  <si>
    <t>K519</t>
  </si>
  <si>
    <t>Unspecified diagnostic transluminal operations on coronary artery</t>
  </si>
  <si>
    <t>K521</t>
  </si>
  <si>
    <t>Open ablation of atrioventricular node</t>
  </si>
  <si>
    <t>K522</t>
  </si>
  <si>
    <t>Epicardial excision of rhythmogenic focus</t>
  </si>
  <si>
    <t>K523</t>
  </si>
  <si>
    <t>Endocardial excision of rhythmogenic focus</t>
  </si>
  <si>
    <t>K524</t>
  </si>
  <si>
    <t>Open division of accessory pathway within heart</t>
  </si>
  <si>
    <t>K525</t>
  </si>
  <si>
    <t>Open division of conducting system of heart NEC</t>
  </si>
  <si>
    <t>K526</t>
  </si>
  <si>
    <t>Incision of tissue in atria</t>
  </si>
  <si>
    <t>K528</t>
  </si>
  <si>
    <t>Other specified open operations on conducting system of heart</t>
  </si>
  <si>
    <t>K529</t>
  </si>
  <si>
    <t>Unspecified open operations on conducting system of heart</t>
  </si>
  <si>
    <t>K531</t>
  </si>
  <si>
    <t>Inspection of valve of heart</t>
  </si>
  <si>
    <t>K532</t>
  </si>
  <si>
    <t>Exploration of heart NEC</t>
  </si>
  <si>
    <t>K538</t>
  </si>
  <si>
    <t>Other specified other incision of heart</t>
  </si>
  <si>
    <t>K539</t>
  </si>
  <si>
    <t>Unspecified other incision of heart</t>
  </si>
  <si>
    <t>K541</t>
  </si>
  <si>
    <t>Open implantation of ventricular assist device</t>
  </si>
  <si>
    <t>K542</t>
  </si>
  <si>
    <t>Open removal of ventricular assist device</t>
  </si>
  <si>
    <t>K548</t>
  </si>
  <si>
    <t>Other specifed open heart assist operations</t>
  </si>
  <si>
    <t>K549</t>
  </si>
  <si>
    <t>Unspecified open heart assist operations</t>
  </si>
  <si>
    <t>K551</t>
  </si>
  <si>
    <t>Ligation of sinus of valsalva</t>
  </si>
  <si>
    <t>K552</t>
  </si>
  <si>
    <t>Open chest massage of heart</t>
  </si>
  <si>
    <t>K553</t>
  </si>
  <si>
    <t>Open removal of cardiac thrombus</t>
  </si>
  <si>
    <t>K554</t>
  </si>
  <si>
    <t>Open removal of cardiac vegetations NEC</t>
  </si>
  <si>
    <t>K555</t>
  </si>
  <si>
    <t>Resection of heart tumour</t>
  </si>
  <si>
    <t>K556</t>
  </si>
  <si>
    <t>Repair of traumatic injury of heart</t>
  </si>
  <si>
    <t>K558</t>
  </si>
  <si>
    <t>Other specified other open operations on heart</t>
  </si>
  <si>
    <t>K559</t>
  </si>
  <si>
    <t>Unspecified other open operations on heart</t>
  </si>
  <si>
    <t>K561</t>
  </si>
  <si>
    <t>Transluminal insertion of pulsation balloon into aorta</t>
  </si>
  <si>
    <t>K562</t>
  </si>
  <si>
    <t>Transluminal insertion of heart assist system NEC</t>
  </si>
  <si>
    <t>K563</t>
  </si>
  <si>
    <t>Transluminal maintenance of heart assist system</t>
  </si>
  <si>
    <t>K564</t>
  </si>
  <si>
    <t>Transluminal removal of heart assist system</t>
  </si>
  <si>
    <t>K568</t>
  </si>
  <si>
    <t>Other specified transluminal heart assist operations</t>
  </si>
  <si>
    <t>K569</t>
  </si>
  <si>
    <t>Unspecified transluminal heart assist operations</t>
  </si>
  <si>
    <t>K571</t>
  </si>
  <si>
    <t>Percutaneous transluminal ablation of atrioventricular node</t>
  </si>
  <si>
    <t>K572</t>
  </si>
  <si>
    <t>Percutaneous transluminal ablation of conducting system of heart NEC</t>
  </si>
  <si>
    <t>K573</t>
  </si>
  <si>
    <t>Percutaneous transluminal removal of foreign body from heart</t>
  </si>
  <si>
    <t>K574</t>
  </si>
  <si>
    <t>Percutaneous transluminal ablation of accessory pathway</t>
  </si>
  <si>
    <t>K575</t>
  </si>
  <si>
    <t>Percutaneous transluminal ablation of atrial wall NEC</t>
  </si>
  <si>
    <t>K576</t>
  </si>
  <si>
    <t>Percutaneous transluminal ablation of ventricular wall</t>
  </si>
  <si>
    <t>K577</t>
  </si>
  <si>
    <t>Percutaneous transluminal ablation for congenital heart malformation</t>
  </si>
  <si>
    <t>K578</t>
  </si>
  <si>
    <t>Other specified other therapeutic transluminal operations on heart</t>
  </si>
  <si>
    <t>K579</t>
  </si>
  <si>
    <t>Unspecified other therapeutic transluminal operations on heart</t>
  </si>
  <si>
    <t>K581</t>
  </si>
  <si>
    <t>Percutaneous transluminal mapping of conducting system of heart</t>
  </si>
  <si>
    <t>K582</t>
  </si>
  <si>
    <t>Percutaneous transluminal electrophysiological studies on conducting system of heart</t>
  </si>
  <si>
    <t>K583</t>
  </si>
  <si>
    <t>Percutaneous transluminal right ventricular biopsy</t>
  </si>
  <si>
    <t>K584</t>
  </si>
  <si>
    <t>Percutaneous transluminal left ventricular biopsy</t>
  </si>
  <si>
    <t>K585</t>
  </si>
  <si>
    <t>Transluminal intracardiac echocardiography</t>
  </si>
  <si>
    <t>K586</t>
  </si>
  <si>
    <t>Percutaneous transluminal three dimensional electroanatomic mapping of conducting system of heart</t>
  </si>
  <si>
    <t>K588</t>
  </si>
  <si>
    <t>Other specified diagnostic transluminal operations on heart</t>
  </si>
  <si>
    <t>K589</t>
  </si>
  <si>
    <t>Unspecified diagnostic transluminal operations on heart</t>
  </si>
  <si>
    <t>K591</t>
  </si>
  <si>
    <t>Implantation of cardioverter defibrillator using one electrode lead</t>
  </si>
  <si>
    <t>K592</t>
  </si>
  <si>
    <t>Implantation of cardioverter defibrillator using two electrode leads</t>
  </si>
  <si>
    <t>K593</t>
  </si>
  <si>
    <t>Resiting of lead of cardioverter defibrillator</t>
  </si>
  <si>
    <t>K594</t>
  </si>
  <si>
    <t>Renewal of cardioverter defibrillator</t>
  </si>
  <si>
    <t>K595</t>
  </si>
  <si>
    <t>Removal of cardioverter defibrillator</t>
  </si>
  <si>
    <t>K596</t>
  </si>
  <si>
    <t>Implantation of cardioverter defibrillator using three electrode leads</t>
  </si>
  <si>
    <t>K598</t>
  </si>
  <si>
    <t>Other specified cardioverter defibrillator introduced through the vein</t>
  </si>
  <si>
    <t>K599</t>
  </si>
  <si>
    <t>Unspecified cardioverter defibrillator introduced through the vein</t>
  </si>
  <si>
    <t>K601</t>
  </si>
  <si>
    <t>Implantation of intravenous cardiac pacemaker system</t>
  </si>
  <si>
    <t>K602</t>
  </si>
  <si>
    <t>Resiting of lead of intravenous cardiac pacemaker system</t>
  </si>
  <si>
    <t>K603</t>
  </si>
  <si>
    <t>Renewal of intravenous cardiac pacemaker system</t>
  </si>
  <si>
    <t>K604</t>
  </si>
  <si>
    <t>Removal of intravenous cardiac pacemaker system</t>
  </si>
  <si>
    <t>K605</t>
  </si>
  <si>
    <t>Implantation of intravenous single chamber cardiac pacemaker system</t>
  </si>
  <si>
    <t>K606</t>
  </si>
  <si>
    <t>Implantation of intravenous dual chamber cardiac pacemaker system</t>
  </si>
  <si>
    <t>K607</t>
  </si>
  <si>
    <t>Implantation of intravenous biventricular cardiac pacemaker system</t>
  </si>
  <si>
    <t>K608</t>
  </si>
  <si>
    <t>Other specified cardiac pacemaker system introduced through vein</t>
  </si>
  <si>
    <t>K609</t>
  </si>
  <si>
    <t>Unspecified cardiac pacemaker system introduced through vein</t>
  </si>
  <si>
    <t>K611</t>
  </si>
  <si>
    <t>Implantation of cardiac pacemaker system NEC</t>
  </si>
  <si>
    <t>K612</t>
  </si>
  <si>
    <t>Resiting of lead of cardiac pacemaker system NEC</t>
  </si>
  <si>
    <t>K613</t>
  </si>
  <si>
    <t>Renewal of cardiac pacemaker system NEC</t>
  </si>
  <si>
    <t>K614</t>
  </si>
  <si>
    <t>Removal of cardiac pacemaker system NEC</t>
  </si>
  <si>
    <t>K615</t>
  </si>
  <si>
    <t>Implantation of single chamber cardiac pacemaker system</t>
  </si>
  <si>
    <t>K616</t>
  </si>
  <si>
    <t>Implantation of dual chamber cardiac pacemaker system</t>
  </si>
  <si>
    <t>K617</t>
  </si>
  <si>
    <t>Implantation of biventricular cardiac pacemaker system</t>
  </si>
  <si>
    <t>K618</t>
  </si>
  <si>
    <t>Other specified other cardiac pacemaker system</t>
  </si>
  <si>
    <t>K619</t>
  </si>
  <si>
    <t>Unspecified other cardiac pacemaker system</t>
  </si>
  <si>
    <t>K621</t>
  </si>
  <si>
    <t>Percutaneous transluminal ablation of pulmonary vein to left atrium conducting system</t>
  </si>
  <si>
    <t>K622</t>
  </si>
  <si>
    <t>Percutaneous transluminal ablation of atrial wall for atrial flutter.</t>
  </si>
  <si>
    <t>K623</t>
  </si>
  <si>
    <t>Percutaneous transluminal ablation of conducting system of heart for atrial flutter NEC</t>
  </si>
  <si>
    <t>K624</t>
  </si>
  <si>
    <t>Percutaneous transluminal internal cardioversion NEC</t>
  </si>
  <si>
    <t>K628</t>
  </si>
  <si>
    <t>Therapeutic transluminal operations on heart, Other specified</t>
  </si>
  <si>
    <t>K629</t>
  </si>
  <si>
    <t>Therapeutic transluminal operations on heart, Unspecified</t>
  </si>
  <si>
    <t>K631</t>
  </si>
  <si>
    <t>Angiocardiography of combination of right and left side of heart</t>
  </si>
  <si>
    <t>K632</t>
  </si>
  <si>
    <t>Angiocardiography of right side of heart NEC</t>
  </si>
  <si>
    <t>K633</t>
  </si>
  <si>
    <t>Angiocardiography of left side of heart NEC</t>
  </si>
  <si>
    <t>K634</t>
  </si>
  <si>
    <t>Coronary arteriography using two catheters</t>
  </si>
  <si>
    <t>K635</t>
  </si>
  <si>
    <t>Coronary arteriography using single catheter</t>
  </si>
  <si>
    <t>K636</t>
  </si>
  <si>
    <t>Coronary arteriography NEC</t>
  </si>
  <si>
    <t>K638</t>
  </si>
  <si>
    <t>Other specified contrast radiology of heart</t>
  </si>
  <si>
    <t>K639</t>
  </si>
  <si>
    <t>Unspecified contrast radiology of heart</t>
  </si>
  <si>
    <t>K641</t>
  </si>
  <si>
    <t>Percutaneous radiofrequency ablation of epicardium</t>
  </si>
  <si>
    <t>K648</t>
  </si>
  <si>
    <t>Other specified percutaneous operations on heart</t>
  </si>
  <si>
    <t>K649</t>
  </si>
  <si>
    <t>Unspecified percutaneous operations on heart</t>
  </si>
  <si>
    <t>K651</t>
  </si>
  <si>
    <t>Catheterisation of combination of right and left side of heart NEC</t>
  </si>
  <si>
    <t>K652</t>
  </si>
  <si>
    <t>Catheterisation of right side of heart NEC</t>
  </si>
  <si>
    <t>K653</t>
  </si>
  <si>
    <t>Catheterisation of left side of heart NEC</t>
  </si>
  <si>
    <t>K654</t>
  </si>
  <si>
    <t>Catheterisation of left side of heart via atrial transeptal puncture</t>
  </si>
  <si>
    <t>K658</t>
  </si>
  <si>
    <t>Other specified catheterisation of heart</t>
  </si>
  <si>
    <t>K659</t>
  </si>
  <si>
    <t>Unspecified catheterisation of heart</t>
  </si>
  <si>
    <t>K661</t>
  </si>
  <si>
    <t>Cardiotachygraphy</t>
  </si>
  <si>
    <t>K668</t>
  </si>
  <si>
    <t>Other specified other operations on heart</t>
  </si>
  <si>
    <t>K669</t>
  </si>
  <si>
    <t>Unspecified other operations on heart</t>
  </si>
  <si>
    <t>K671</t>
  </si>
  <si>
    <t>Excision of lesion of pericardium</t>
  </si>
  <si>
    <t>haematology</t>
  </si>
  <si>
    <t>K678</t>
  </si>
  <si>
    <t>Other specified excision of pericardium</t>
  </si>
  <si>
    <t>K679</t>
  </si>
  <si>
    <t>Unspecified excision of pericardium</t>
  </si>
  <si>
    <t>K681</t>
  </si>
  <si>
    <t>Decompression of cardiac tamponade</t>
  </si>
  <si>
    <t>K682</t>
  </si>
  <si>
    <t>Pericardiocentesis NEC</t>
  </si>
  <si>
    <t>K688</t>
  </si>
  <si>
    <t>Other specified drainage of pericardium</t>
  </si>
  <si>
    <t>K689</t>
  </si>
  <si>
    <t>Unspecified drainage of pericardium</t>
  </si>
  <si>
    <t>K691</t>
  </si>
  <si>
    <t>Freeing of adhesions of pericardium</t>
  </si>
  <si>
    <t>K692</t>
  </si>
  <si>
    <t>Fenestration of pericardium</t>
  </si>
  <si>
    <t>K698</t>
  </si>
  <si>
    <t>Other specified incision of pericardium</t>
  </si>
  <si>
    <t>K699</t>
  </si>
  <si>
    <t>Unspecified incision of pericardium</t>
  </si>
  <si>
    <t>K711</t>
  </si>
  <si>
    <t>Biopsy of lesion of pericardium</t>
  </si>
  <si>
    <t>K712</t>
  </si>
  <si>
    <t>Repair of pericardium</t>
  </si>
  <si>
    <t>K713</t>
  </si>
  <si>
    <t>Injection of therapeutic substance into pericardium</t>
  </si>
  <si>
    <t>K714</t>
  </si>
  <si>
    <t>Exploration of pericardium</t>
  </si>
  <si>
    <t>K718</t>
  </si>
  <si>
    <t>Other specified other operations on pericardium</t>
  </si>
  <si>
    <t>K719</t>
  </si>
  <si>
    <t>Unspecified other operations on pericardium</t>
  </si>
  <si>
    <t>K751</t>
  </si>
  <si>
    <t>Percutaneous transluminal balloon angioplasty and insertion of 1-2 drug-eluting stents into coronary artery</t>
  </si>
  <si>
    <t>K752</t>
  </si>
  <si>
    <t>Percutaneous transluminal balloon angioplasty and insertion of 3 or more drug-eluting  stents into coronary artery</t>
  </si>
  <si>
    <t>K753</t>
  </si>
  <si>
    <t>Percutaneous transluminal balloon angioplasty and insertion of 1û2 stents into coronary artery</t>
  </si>
  <si>
    <t>K754</t>
  </si>
  <si>
    <t>Percutaneous transluminal balloon angioplasty and insertion of 3 or more stents into coronary artery NEC</t>
  </si>
  <si>
    <t>K758</t>
  </si>
  <si>
    <t>Other specified percutaneous transluminal balloon angioplasty and stenting of coronary artery</t>
  </si>
  <si>
    <t>K759</t>
  </si>
  <si>
    <t>Unspecified percutaneous transluminal balloon angioplasty and stenting of coronary artery</t>
  </si>
  <si>
    <t>K761</t>
  </si>
  <si>
    <t>Percutaneous transluminal balloon dilation of cardiac conduit</t>
  </si>
  <si>
    <t>K768</t>
  </si>
  <si>
    <t>Other specified transluminal operations on cardiac conduit</t>
  </si>
  <si>
    <t>K769</t>
  </si>
  <si>
    <t>Unspecified transluminal operations on cardiac conduit</t>
  </si>
  <si>
    <t>K771</t>
  </si>
  <si>
    <t>Percutaneous transluminal pericardiocentesis</t>
  </si>
  <si>
    <t>K778</t>
  </si>
  <si>
    <t>Other specified transluminal drainage of pericardium</t>
  </si>
  <si>
    <t>K779</t>
  </si>
  <si>
    <t>Unspecified transluminal drainage of pericardium</t>
  </si>
  <si>
    <t>K781</t>
  </si>
  <si>
    <t>Transluminal occlusion of left internal mammary artery side branch</t>
  </si>
  <si>
    <t>K788</t>
  </si>
  <si>
    <t>Other specified transluminal operations on internal mammary artery side branch</t>
  </si>
  <si>
    <t>K789</t>
  </si>
  <si>
    <t>Unspecified ?? transluminal operations on internal mammary artery side branch</t>
  </si>
  <si>
    <t>L011</t>
  </si>
  <si>
    <t>Correction of persistent truncus arteriosus</t>
  </si>
  <si>
    <t>L012</t>
  </si>
  <si>
    <t>Application of band to persistent truncus arteriosus</t>
  </si>
  <si>
    <t>L013</t>
  </si>
  <si>
    <t>Repair of anomalous pulmonary artery origin from ascending aorta</t>
  </si>
  <si>
    <t>L014</t>
  </si>
  <si>
    <t>Closure of aortopulmonary window</t>
  </si>
  <si>
    <t>L018</t>
  </si>
  <si>
    <t>Other specified open operations for combined abnormality of great vessels</t>
  </si>
  <si>
    <t>L019</t>
  </si>
  <si>
    <t>Unspecified open operations for combined abnormality of great vessels</t>
  </si>
  <si>
    <t>L021</t>
  </si>
  <si>
    <t>Division of patent ductus ateriosus</t>
  </si>
  <si>
    <t>L022</t>
  </si>
  <si>
    <t>Ligature of patent ductus arteriosus</t>
  </si>
  <si>
    <t>L023</t>
  </si>
  <si>
    <t>Closure of patent ductus arteriosus NEC</t>
  </si>
  <si>
    <t>L024</t>
  </si>
  <si>
    <t>Revision of correction of patent ductus arteriosus</t>
  </si>
  <si>
    <t>L028</t>
  </si>
  <si>
    <t>Other specified open correction of patent ductus arteriosus</t>
  </si>
  <si>
    <t>L029</t>
  </si>
  <si>
    <t>Unspecified open correction of patent ductus arteriosus</t>
  </si>
  <si>
    <t>L031</t>
  </si>
  <si>
    <t>Percutaneous transluminal prosthetic occlusion of patent ductus arteriosus</t>
  </si>
  <si>
    <t>L032</t>
  </si>
  <si>
    <t>Percutaneous transluminal stent implantation into arterial duct</t>
  </si>
  <si>
    <t>L038</t>
  </si>
  <si>
    <t>Other specified transluminal operations on abnormality of great vessel</t>
  </si>
  <si>
    <t>L039</t>
  </si>
  <si>
    <t>Unspecified transluminal operations on abnormality of great vessel</t>
  </si>
  <si>
    <t>L041</t>
  </si>
  <si>
    <t>Pulmonary thromboendarterectomy</t>
  </si>
  <si>
    <t>L048</t>
  </si>
  <si>
    <t>Other specified open operations on both pulmonary arteries</t>
  </si>
  <si>
    <t>L049</t>
  </si>
  <si>
    <t>Unspecified open operations on both pulmonary arteries</t>
  </si>
  <si>
    <t>L051</t>
  </si>
  <si>
    <t>Creation of shunt to main pulmonary artery from ascending aorta using interposition tube prosthesis</t>
  </si>
  <si>
    <t>L052</t>
  </si>
  <si>
    <t>Creation of shunt to right pulmonary artery from ascending aorta using interposition tube prosthesis</t>
  </si>
  <si>
    <t>L053</t>
  </si>
  <si>
    <t>Creation of shunt to left pulmonary artery from ascending aorta using interposition tube prosthesis</t>
  </si>
  <si>
    <t>L054</t>
  </si>
  <si>
    <t>Percutaneous transluminal balloon dilation of interposition tube prosthesis between pulmonary artery and aorta</t>
  </si>
  <si>
    <t>L058</t>
  </si>
  <si>
    <t>Other specified creation of shunt to pulmonary artery from aorta using interposition tube prosthesis</t>
  </si>
  <si>
    <t>L059</t>
  </si>
  <si>
    <t>Unspecified creation of shunt to pulmonary artery from aorta using interposition tube prosthesis</t>
  </si>
  <si>
    <t>L061</t>
  </si>
  <si>
    <t>Creation of aortopulmonary window</t>
  </si>
  <si>
    <t>L062</t>
  </si>
  <si>
    <t>Creation of anastomosis to main pulmonary artery from ascending aorta NEC</t>
  </si>
  <si>
    <t>L063</t>
  </si>
  <si>
    <t>Creation of anastomosis to right pulmonary artery from ascending aorta NEC</t>
  </si>
  <si>
    <t>L064</t>
  </si>
  <si>
    <t>Creation of anastomosis to left pulmonary artery from descending aorta NEC</t>
  </si>
  <si>
    <t>L065</t>
  </si>
  <si>
    <t>Creation of anastomosis to pulmonary artery from aorta NEC</t>
  </si>
  <si>
    <t>L066</t>
  </si>
  <si>
    <t>Revision of anastomosis to pulmonary artery from aorta</t>
  </si>
  <si>
    <t>L067</t>
  </si>
  <si>
    <t>Takedown of anastomosis to pulmonary artery from aorta</t>
  </si>
  <si>
    <t>L068</t>
  </si>
  <si>
    <t>Other specified other connection to pulmonary artery from aorta</t>
  </si>
  <si>
    <t>L069</t>
  </si>
  <si>
    <t>Unspecified other connection to pulmonary artery from aorta</t>
  </si>
  <si>
    <t>L071</t>
  </si>
  <si>
    <t>Creation of shunt to right pulmonary artery from right subclavian artery using interposition tube prosthesis</t>
  </si>
  <si>
    <t>L072</t>
  </si>
  <si>
    <t>Creation of shunt to left pulmonary artery from left subclavian artery using interposition tube prosthesis</t>
  </si>
  <si>
    <t>L073</t>
  </si>
  <si>
    <t>Closure of prosthetic shunt to pulmonary artery from subclavian artery</t>
  </si>
  <si>
    <t>L074</t>
  </si>
  <si>
    <t>Percutaneous transluminal balloon dilation of interposition tube prosthesis between pulmonary artery and subclavian artery</t>
  </si>
  <si>
    <t>L075</t>
  </si>
  <si>
    <t>Percutaneous transluminal occlusion of interposition tube prosthesis between pulmonary artery and subclavian artery</t>
  </si>
  <si>
    <t>L078</t>
  </si>
  <si>
    <t>Other specified creation of shunt to pulmonary artery from subclavian artery using interposition tube</t>
  </si>
  <si>
    <t>L079</t>
  </si>
  <si>
    <t>Unspecified creation of shunt to pulmonary artery from subclavian artery using interposition tube</t>
  </si>
  <si>
    <t>L081</t>
  </si>
  <si>
    <t>Creation of anastomosis to right pulmonary artery from right subclavian artery NEC</t>
  </si>
  <si>
    <t>L082</t>
  </si>
  <si>
    <t>Creation of anastomosis to left pulmonary artery from left subclavian artery NEC</t>
  </si>
  <si>
    <t>L083</t>
  </si>
  <si>
    <t>Creation of anastomosis to pulmonary artery from subclavian artery NEC</t>
  </si>
  <si>
    <t>L084</t>
  </si>
  <si>
    <t>Revision of anastomosis to pulmonary artery from subclavian artery</t>
  </si>
  <si>
    <t>L086</t>
  </si>
  <si>
    <t>Percutaneous transluminal balloon dilation of anastomosis between pulmonary artery and subclavian artery</t>
  </si>
  <si>
    <t>L087</t>
  </si>
  <si>
    <t>Percutaneous transluminal occlusion of anastomosis between pulmonary artery and subclavian artery</t>
  </si>
  <si>
    <t>L088</t>
  </si>
  <si>
    <t>Other specified other connection to pulmonary artery from subclavian artery</t>
  </si>
  <si>
    <t>L089</t>
  </si>
  <si>
    <t>Unspecified other connection to pulmonary artery from subclavian artery</t>
  </si>
  <si>
    <t>L091</t>
  </si>
  <si>
    <t>Creation of anastomosis to pulmonary artery from vena cava</t>
  </si>
  <si>
    <t>L092</t>
  </si>
  <si>
    <t>Removal of anastomosis between pulmonary artery and vena cava</t>
  </si>
  <si>
    <t>L098</t>
  </si>
  <si>
    <t>Other specified other connection to pulmonary artery</t>
  </si>
  <si>
    <t>L099</t>
  </si>
  <si>
    <t>Unspecified other connection to pulmonary artery</t>
  </si>
  <si>
    <t>L101</t>
  </si>
  <si>
    <t>Repair of pulmonary artery using prosthesis</t>
  </si>
  <si>
    <t>L102</t>
  </si>
  <si>
    <t>Repair of pulmonary artery using patch</t>
  </si>
  <si>
    <t>L103</t>
  </si>
  <si>
    <t>Repair of anomalous pulmonary artery NEC</t>
  </si>
  <si>
    <t>L104</t>
  </si>
  <si>
    <t>Repair of pulmonary arterial sling</t>
  </si>
  <si>
    <t>L108</t>
  </si>
  <si>
    <t>Other specified repair of pulmonary artery</t>
  </si>
  <si>
    <t>L109</t>
  </si>
  <si>
    <t>Unspecified repair of pulmonary artery</t>
  </si>
  <si>
    <t>L121</t>
  </si>
  <si>
    <t>Application of band to pulmonary artery</t>
  </si>
  <si>
    <t>L122</t>
  </si>
  <si>
    <t>Adjustment of band to pulmonary artery</t>
  </si>
  <si>
    <t>L123</t>
  </si>
  <si>
    <t>Removal of band from pulmonary artery</t>
  </si>
  <si>
    <t>L124</t>
  </si>
  <si>
    <t>Open embolectomy of pulmonary artery</t>
  </si>
  <si>
    <t>L125</t>
  </si>
  <si>
    <t>Open embolisation of pulmonary artery</t>
  </si>
  <si>
    <t>L126</t>
  </si>
  <si>
    <t>Pulmonary artery ligation</t>
  </si>
  <si>
    <t>L128</t>
  </si>
  <si>
    <t>Other specified other open operations on pulmonary artery</t>
  </si>
  <si>
    <t>L129</t>
  </si>
  <si>
    <t>Unspecified other open operations on pulmonary artery</t>
  </si>
  <si>
    <t>L131</t>
  </si>
  <si>
    <t>Percutaneous transluminal embolectomy of pulmonary artery</t>
  </si>
  <si>
    <t>L132</t>
  </si>
  <si>
    <t>Percutaneous transluminal embolisation of pulmonary artery</t>
  </si>
  <si>
    <t>L133</t>
  </si>
  <si>
    <t>Arteriography of pulmonary artery</t>
  </si>
  <si>
    <t>L134</t>
  </si>
  <si>
    <t>Percutaneous transluminal cutting balloon angioplasty of pulmonary artery</t>
  </si>
  <si>
    <t>L135</t>
  </si>
  <si>
    <t>Percutaneous transluminal balloon angioplasty of pulmonary artery NEC</t>
  </si>
  <si>
    <t>L136</t>
  </si>
  <si>
    <t>Percutaneous transluminal balloon angioplasty and insertion of stent into pulmonary artery</t>
  </si>
  <si>
    <t>L138</t>
  </si>
  <si>
    <t>Other specified transluminal operations on pulmonary artery</t>
  </si>
  <si>
    <t>L139</t>
  </si>
  <si>
    <t>Unspecified transluminal operations on pulmonary artery</t>
  </si>
  <si>
    <t>L161</t>
  </si>
  <si>
    <t>Emergency bypass of aorta by anastomosis of axillary artery to femoral artery</t>
  </si>
  <si>
    <t>L162</t>
  </si>
  <si>
    <t>Bypass of aorta by anastomosis of axillary artery to femoral artery NEC</t>
  </si>
  <si>
    <t>L163</t>
  </si>
  <si>
    <t>Bypass of aorta by anastomosis of axillary artery to bilateral femoral arteries</t>
  </si>
  <si>
    <t>L168</t>
  </si>
  <si>
    <t>Other specified extra-anatomic bypass of aorta</t>
  </si>
  <si>
    <t>L169</t>
  </si>
  <si>
    <t>Unspecified extra-anatomic bypass of aorta</t>
  </si>
  <si>
    <t>L181</t>
  </si>
  <si>
    <t>Emergency replacement of aneurysmal segment of ascending aorta by anastomosis of aorta to aorta</t>
  </si>
  <si>
    <t>L182</t>
  </si>
  <si>
    <t>Emergency replacement of aneurysmal segment of thoracic aorta by anastomosis of aorta to aorta NEC</t>
  </si>
  <si>
    <t>L183</t>
  </si>
  <si>
    <t>Emergency replacement of aneurysmal segment of suprarenal abdominal aorta by anastomosis of aorta to aorta</t>
  </si>
  <si>
    <t>L184</t>
  </si>
  <si>
    <t>Emergency replacement of aneurysmal segment of infrarenal abdominal aorta by anastomosis of aorta to aorta</t>
  </si>
  <si>
    <t>L185</t>
  </si>
  <si>
    <t>Emergency replacement of aneurysmal segment of abdominal aorta by anastomosis of aorta to aorta NEC</t>
  </si>
  <si>
    <t>L186</t>
  </si>
  <si>
    <t>Emergency replacement of aneurysmal bifurcation of aorta by anastomosis of aorta to iliac artery</t>
  </si>
  <si>
    <t>L188</t>
  </si>
  <si>
    <t>Other specified emergency replacement of aneurysmal segment of aorta</t>
  </si>
  <si>
    <t>L189</t>
  </si>
  <si>
    <t>Unspecified emergency replacement of aneurysmal segment of aorta</t>
  </si>
  <si>
    <t>L191</t>
  </si>
  <si>
    <t>Replacement of aneurysmal segment of ascending aorta by anastomosis of aorta to aorta NEC</t>
  </si>
  <si>
    <t>L192</t>
  </si>
  <si>
    <t>Replacement of aneurysmal segment of thoracic aorta by anastomosis of aorta to aorta NEC</t>
  </si>
  <si>
    <t>L193</t>
  </si>
  <si>
    <t>Replacement of aneurysmal segment of suprarenal abdominal aorta by anastomosis of aorta to aorta NEC</t>
  </si>
  <si>
    <t>L194</t>
  </si>
  <si>
    <t>Replacement of aneurysmal segment of infrarenal abdominal aorta by anastomosis of aorta to aorta NEC</t>
  </si>
  <si>
    <t>L195</t>
  </si>
  <si>
    <t>Replacement of aneurysmal segment of abdominal aorta by anastomosis of aorta to aorta NEC</t>
  </si>
  <si>
    <t>L196</t>
  </si>
  <si>
    <t>Replacement of aneurysmal bifurcation of aorta by anastomosis of aorta to iliac artery NEC</t>
  </si>
  <si>
    <t>L198</t>
  </si>
  <si>
    <t>Other specified other replacement of aneurysmal segment of aorta</t>
  </si>
  <si>
    <t>L199</t>
  </si>
  <si>
    <t>Unspecified other replacement of aneurysmal segment of aorta</t>
  </si>
  <si>
    <t>L201</t>
  </si>
  <si>
    <t>Emergency bypass of segment of ascending aorta by anastomosis of aorta to aorta NEC</t>
  </si>
  <si>
    <t>L202</t>
  </si>
  <si>
    <t>Emergency bypass of segment of thoracic aorta by anastomosis of aorta to aorta NEC</t>
  </si>
  <si>
    <t>L203</t>
  </si>
  <si>
    <t>Emergency bypass of segment of suprarenal abdominal aorta by anastomosis of aorta to aorta NEC</t>
  </si>
  <si>
    <t>L204</t>
  </si>
  <si>
    <t>Emergency bypass of segment of infrarenal abdominal aorta by anastomosis of aorta to aorta NEC</t>
  </si>
  <si>
    <t>L205</t>
  </si>
  <si>
    <t>Emergency bypass of segment of abdominal aorta by anastomosis of aorta to aorta NEC</t>
  </si>
  <si>
    <t>L206</t>
  </si>
  <si>
    <t>Emergency bypass of bifurcation of aorta by anastomosis of aorta to iliac artery NEC</t>
  </si>
  <si>
    <t>L208</t>
  </si>
  <si>
    <t>Other specified other emergency bypass of segment of aorta</t>
  </si>
  <si>
    <t>L209</t>
  </si>
  <si>
    <t>Unspecified other emergency bypass of segment of aorta</t>
  </si>
  <si>
    <t>L211</t>
  </si>
  <si>
    <t>Bypass of segment of ascending aorta by anastomosis of aorta to aorta NEC</t>
  </si>
  <si>
    <t>L212</t>
  </si>
  <si>
    <t>Bypass of segment of thoracic aorta by anastomosis of aorta to aorta NEC</t>
  </si>
  <si>
    <t>L213</t>
  </si>
  <si>
    <t>Bypass of segment of suprarenal abdominal aorta by anastomosis of aorta to aorta NEC</t>
  </si>
  <si>
    <t>L214</t>
  </si>
  <si>
    <t>Bypass of segment of infrarenal abdominal aorta by anastomosis of aorta to aorta NEC</t>
  </si>
  <si>
    <t>L215</t>
  </si>
  <si>
    <t>Bypass of segment of abdominal aorta by anastomosis of aorta to aorta NEC</t>
  </si>
  <si>
    <t>L216</t>
  </si>
  <si>
    <t>Bypass of bifurcation of aorta by anastomosis of aorta to iliac artery NEC</t>
  </si>
  <si>
    <t>L218</t>
  </si>
  <si>
    <t>Other specified other bypass of segment of aorta</t>
  </si>
  <si>
    <t>L219</t>
  </si>
  <si>
    <t>Unspecified other bypass of segment of aorta</t>
  </si>
  <si>
    <t>L221</t>
  </si>
  <si>
    <t>Revision of prosthesis of thoracic aorta</t>
  </si>
  <si>
    <t>L222</t>
  </si>
  <si>
    <t>Revision of prosthesis of bifurcation of aorta</t>
  </si>
  <si>
    <t>L223</t>
  </si>
  <si>
    <t>Revision of prosthesis of abdominal aorta NEC</t>
  </si>
  <si>
    <t>L224</t>
  </si>
  <si>
    <t>Removal of prosthesis from aorta</t>
  </si>
  <si>
    <t>L228</t>
  </si>
  <si>
    <t>Other specified attention to prosthesis of aorta</t>
  </si>
  <si>
    <t>L229</t>
  </si>
  <si>
    <t>Unspecified attention to prosthesis of aorta</t>
  </si>
  <si>
    <t>L231</t>
  </si>
  <si>
    <t>Plastic repair of aorta and end to end anastomosis of aorta</t>
  </si>
  <si>
    <t>L232</t>
  </si>
  <si>
    <t>Plastic repair of aorta using subclavian flap</t>
  </si>
  <si>
    <t>L233</t>
  </si>
  <si>
    <t>Plastic repair of aorta using patch graft</t>
  </si>
  <si>
    <t>L234</t>
  </si>
  <si>
    <t>Release of vascular ring of aorta</t>
  </si>
  <si>
    <t>L235</t>
  </si>
  <si>
    <t>Revision of plastic repair of aorta</t>
  </si>
  <si>
    <t>L236</t>
  </si>
  <si>
    <t>Plastic repair of aorta and insertion of tube graft</t>
  </si>
  <si>
    <t>L237</t>
  </si>
  <si>
    <t>Repair of interrupted aortic arch</t>
  </si>
  <si>
    <t>L238</t>
  </si>
  <si>
    <t>Other specified plastic repair of aorta</t>
  </si>
  <si>
    <t>L239</t>
  </si>
  <si>
    <t>Unspecified plastic repair of aorta</t>
  </si>
  <si>
    <t>L251</t>
  </si>
  <si>
    <t>Endarterectomy of aorta and patch repair of aorta</t>
  </si>
  <si>
    <t>L252</t>
  </si>
  <si>
    <t>Endarterectomy of aorta NEC</t>
  </si>
  <si>
    <t>L253</t>
  </si>
  <si>
    <t>Open embolectomy of bifurcation of aorta</t>
  </si>
  <si>
    <t>L254</t>
  </si>
  <si>
    <t>Operations on aneurysm of aorta NEC</t>
  </si>
  <si>
    <t>L255</t>
  </si>
  <si>
    <t>Operations on aortic body</t>
  </si>
  <si>
    <t>L258</t>
  </si>
  <si>
    <t>Other specified other open operations on aorta</t>
  </si>
  <si>
    <t>L259</t>
  </si>
  <si>
    <t>Unspecified other open operations on aorta</t>
  </si>
  <si>
    <t>L261</t>
  </si>
  <si>
    <t>Percutaneous transluminal balloon angioplasty of aorta</t>
  </si>
  <si>
    <t>L262</t>
  </si>
  <si>
    <t>Percutaneous transluminal balloon angioplasty and insertion of stent into aorta</t>
  </si>
  <si>
    <t>L263</t>
  </si>
  <si>
    <t>Percutaneous transluminal embolectomy of bifurcation of aorta</t>
  </si>
  <si>
    <t>L264</t>
  </si>
  <si>
    <t>Aortography</t>
  </si>
  <si>
    <t>L265</t>
  </si>
  <si>
    <t>Percutaneous transluminal balloon angioplasty and stenting of aorta</t>
  </si>
  <si>
    <t>L266</t>
  </si>
  <si>
    <t>Percutaneous transluminal aortic stent graft with fenestration NEC</t>
  </si>
  <si>
    <t>L267</t>
  </si>
  <si>
    <t>Percutaneous transluminal aortic stent graft with branches NEC</t>
  </si>
  <si>
    <t>L268</t>
  </si>
  <si>
    <t>Other specified transluminal operations on aorta</t>
  </si>
  <si>
    <t>L269</t>
  </si>
  <si>
    <t>Unspecified transluminal operations on aorta</t>
  </si>
  <si>
    <t>L271</t>
  </si>
  <si>
    <t>Endovascular insertion of stent graft for infrarenal abdominal aortic aneurysm</t>
  </si>
  <si>
    <t>L272</t>
  </si>
  <si>
    <t>Endovascular insertion of stent graft for suprarenal aortic aneurysm</t>
  </si>
  <si>
    <t>L273</t>
  </si>
  <si>
    <t>Endovascular insertion of stent graft for thoracic aortic aneurysm</t>
  </si>
  <si>
    <t>L274</t>
  </si>
  <si>
    <t>Endovascular insertion of stent graft for aortic dissection in any position</t>
  </si>
  <si>
    <t>L275</t>
  </si>
  <si>
    <t>Endovascular insertion of stent graft for aortic aneurysm of bifurcation NEC</t>
  </si>
  <si>
    <t>L276</t>
  </si>
  <si>
    <t>Endovascular insertion of stent graft for aorto-uniiliac aneursym</t>
  </si>
  <si>
    <t>L278</t>
  </si>
  <si>
    <t>Transluminal insertion of stent graft for aneurysmal segment of aorta, Other specified</t>
  </si>
  <si>
    <t>L279</t>
  </si>
  <si>
    <t>Transluminal insertion of stent graft for aneurysmal segment of aorta, Unspecified</t>
  </si>
  <si>
    <t>L281</t>
  </si>
  <si>
    <t>Endovascular stenting for infrarenal abdominal aortic aneurysm</t>
  </si>
  <si>
    <t>L282</t>
  </si>
  <si>
    <t>Endovascular stenting for suprarenal aortic aneurysm</t>
  </si>
  <si>
    <t>L283</t>
  </si>
  <si>
    <t>Endovascular stenting for thoracic aortic aneurysm</t>
  </si>
  <si>
    <t>L284</t>
  </si>
  <si>
    <t>Endovascular stenting for aortic dissection in any position</t>
  </si>
  <si>
    <t>L285</t>
  </si>
  <si>
    <t>Endovascular insertion of stent for aortic aneurysm of bifurcation NEC</t>
  </si>
  <si>
    <t>L286</t>
  </si>
  <si>
    <t>Endovascular insertion of stent for aorto-uniiliac aneurysm</t>
  </si>
  <si>
    <t>L288</t>
  </si>
  <si>
    <t>Other specified transluminal operations on aneurysmal segment of aorta</t>
  </si>
  <si>
    <t>L289</t>
  </si>
  <si>
    <t>Unspecified transluminal operations on aneurysmal segment of aorta</t>
  </si>
  <si>
    <t>L291</t>
  </si>
  <si>
    <t>Replacement of carotid artery using graft</t>
  </si>
  <si>
    <t>L292</t>
  </si>
  <si>
    <t>Intracranial bypass from carotid artery NEC</t>
  </si>
  <si>
    <t>L293</t>
  </si>
  <si>
    <t>Bypass to carotid artery NEC</t>
  </si>
  <si>
    <t>L294</t>
  </si>
  <si>
    <t>Endarterectomy of carotid artery and patch repair of carotid artery</t>
  </si>
  <si>
    <t>L295</t>
  </si>
  <si>
    <t>Endarterectomy of carotid artery NEC</t>
  </si>
  <si>
    <t>L296</t>
  </si>
  <si>
    <t>High-flow interposition extracranial to intracranial bypass from external carotid artery to middle cerebral artery</t>
  </si>
  <si>
    <t>L297</t>
  </si>
  <si>
    <t>Bypass of carotid artery by anastomosis of superficial temporal artery to middle cerebral artery</t>
  </si>
  <si>
    <t>L298</t>
  </si>
  <si>
    <t>Other specified reconstruction of carotid artery</t>
  </si>
  <si>
    <t>L299</t>
  </si>
  <si>
    <t>Unspecified reconstruction of carotid artery</t>
  </si>
  <si>
    <t>L301</t>
  </si>
  <si>
    <t>Repair of carotid artery NEC</t>
  </si>
  <si>
    <t>L302</t>
  </si>
  <si>
    <t>Ligation of carotid artery</t>
  </si>
  <si>
    <t>L303</t>
  </si>
  <si>
    <t>Open embolectomy of carotid artery</t>
  </si>
  <si>
    <t>L304</t>
  </si>
  <si>
    <t>Operations on aneurysm of carotid artery</t>
  </si>
  <si>
    <t>L305</t>
  </si>
  <si>
    <t>Operations on carotid body</t>
  </si>
  <si>
    <t>L308</t>
  </si>
  <si>
    <t>Other specified other open operations on carotid artery</t>
  </si>
  <si>
    <t>L309</t>
  </si>
  <si>
    <t>Unspecified other open operations on carotid artery</t>
  </si>
  <si>
    <t>L311</t>
  </si>
  <si>
    <t>Percutaneous transluminal angioplasty of carotid artery</t>
  </si>
  <si>
    <t>L312</t>
  </si>
  <si>
    <t>Arteriography of carotid artery</t>
  </si>
  <si>
    <t>L313</t>
  </si>
  <si>
    <t>Endovascular repair of carotid artery</t>
  </si>
  <si>
    <t>L314</t>
  </si>
  <si>
    <t>Percutaneous transluminal insertion of stent into carotid artery</t>
  </si>
  <si>
    <t>L318</t>
  </si>
  <si>
    <t>Other specified transluminal operations on carotid artery</t>
  </si>
  <si>
    <t>L319</t>
  </si>
  <si>
    <t>Unspecified transluminal operations on carotid artery</t>
  </si>
  <si>
    <t>L331</t>
  </si>
  <si>
    <t>Excision of aneurysm of cerebral artery</t>
  </si>
  <si>
    <t>L332</t>
  </si>
  <si>
    <t>Clipping of aneurysm of cerebral artery</t>
  </si>
  <si>
    <t>L333</t>
  </si>
  <si>
    <t>Ligation of aneurysm of cerebral artery NEC</t>
  </si>
  <si>
    <t>L334</t>
  </si>
  <si>
    <t>Obliteration of aneurysm of cerebral artery NEC</t>
  </si>
  <si>
    <t>L338</t>
  </si>
  <si>
    <t>Other specified operations on aneurysm of cerebral artery</t>
  </si>
  <si>
    <t>L339</t>
  </si>
  <si>
    <t>Unspecified operations on aneurysm of cerebral artery</t>
  </si>
  <si>
    <t>L341</t>
  </si>
  <si>
    <t>Reconstruction of cerebral artery</t>
  </si>
  <si>
    <t>L342</t>
  </si>
  <si>
    <t>Anastomosis of cerebral artery</t>
  </si>
  <si>
    <t>L343</t>
  </si>
  <si>
    <t>Open embolectomy of cerebral artery</t>
  </si>
  <si>
    <t>L344</t>
  </si>
  <si>
    <t>Open embolisation of cerebral artery</t>
  </si>
  <si>
    <t>L348</t>
  </si>
  <si>
    <t>Other specified other open operations on cerebral artery</t>
  </si>
  <si>
    <t>L349</t>
  </si>
  <si>
    <t>Unspecified other open operations on cerebral artery</t>
  </si>
  <si>
    <t>L351</t>
  </si>
  <si>
    <t>Percutaneous transluminal embolisation of cerebral artery</t>
  </si>
  <si>
    <t>L352</t>
  </si>
  <si>
    <t>Arteriography of cerebral artery</t>
  </si>
  <si>
    <t>L353</t>
  </si>
  <si>
    <t>Percutaneous transluminal insertion of stent into cerebral artery</t>
  </si>
  <si>
    <t>L358</t>
  </si>
  <si>
    <t>Other specified transluminal operations on cerebral artery</t>
  </si>
  <si>
    <t>L359</t>
  </si>
  <si>
    <t>Unspecified transluminal operations on cerebral artery</t>
  </si>
  <si>
    <t>L371</t>
  </si>
  <si>
    <t>Bypass of subclavian artery NEC</t>
  </si>
  <si>
    <t>L372</t>
  </si>
  <si>
    <t>Endarterectomy of vertebral artery</t>
  </si>
  <si>
    <t>L373</t>
  </si>
  <si>
    <t>Endarterectomy of subclavian artery and patch repair of subclavian artery</t>
  </si>
  <si>
    <t>L374</t>
  </si>
  <si>
    <t>Endarterectomy of subclavian artery NEC</t>
  </si>
  <si>
    <t>L378</t>
  </si>
  <si>
    <t>Other specified reconstruction of subclavian artery</t>
  </si>
  <si>
    <t>L379</t>
  </si>
  <si>
    <t>Unspecified reconstruction of subclavian artery</t>
  </si>
  <si>
    <t>L381</t>
  </si>
  <si>
    <t>Repair of subclavian artery NEC</t>
  </si>
  <si>
    <t>L382</t>
  </si>
  <si>
    <t>Ligation of subclavian artery</t>
  </si>
  <si>
    <t>L383</t>
  </si>
  <si>
    <t>Open embolectomy of subclavian artery</t>
  </si>
  <si>
    <t>L384</t>
  </si>
  <si>
    <t>Operations on aneurysm of subclavian artery</t>
  </si>
  <si>
    <t>L388</t>
  </si>
  <si>
    <t>Other specified other open operations on subclavian artery</t>
  </si>
  <si>
    <t>L389</t>
  </si>
  <si>
    <t>Unspecified other open operations on subclavian artery</t>
  </si>
  <si>
    <t>L391</t>
  </si>
  <si>
    <t>Percutaneous transluminal angioplasty of subclavian artery</t>
  </si>
  <si>
    <t>L392</t>
  </si>
  <si>
    <t>Percutaneous transluminal embolectomy of subclavian artery</t>
  </si>
  <si>
    <t>L393</t>
  </si>
  <si>
    <t>Percutaneous transluminal embolisation of subclavian artery</t>
  </si>
  <si>
    <t>L394</t>
  </si>
  <si>
    <t>Arteriography of subclavian artery</t>
  </si>
  <si>
    <t>L395</t>
  </si>
  <si>
    <t>Percutaneous transluminal insertion of stent into subclavian artery</t>
  </si>
  <si>
    <t>L398</t>
  </si>
  <si>
    <t>Other specified transluminal operations on subclavian artery</t>
  </si>
  <si>
    <t>L399</t>
  </si>
  <si>
    <t>Unspecified transluminal operations on subclavian artery</t>
  </si>
  <si>
    <t>L411</t>
  </si>
  <si>
    <t>Plastic repair of renal artery and end to end anastomosis of renal artery</t>
  </si>
  <si>
    <t>L412</t>
  </si>
  <si>
    <t>Bypass of renal artery</t>
  </si>
  <si>
    <t>L413</t>
  </si>
  <si>
    <t>Replantation of renal artery</t>
  </si>
  <si>
    <t>L414</t>
  </si>
  <si>
    <t>Endarterectomy of renal artery</t>
  </si>
  <si>
    <t>L415</t>
  </si>
  <si>
    <t>Translocation of branch of renal artery</t>
  </si>
  <si>
    <t>L416</t>
  </si>
  <si>
    <t>Patch angioplasty of renal artery</t>
  </si>
  <si>
    <t>L418</t>
  </si>
  <si>
    <t>Other specified reconstruction of renal artery</t>
  </si>
  <si>
    <t>L419</t>
  </si>
  <si>
    <t>Unspecified reconstruction of renal artery</t>
  </si>
  <si>
    <t>L421</t>
  </si>
  <si>
    <t>Open embolectomy of renal artery</t>
  </si>
  <si>
    <t>L422</t>
  </si>
  <si>
    <t xml:space="preserve">Open Embolisation of Renal Artery, Embolisation of renal Artery </t>
  </si>
  <si>
    <t xml:space="preserve">urology </t>
  </si>
  <si>
    <t>L423</t>
  </si>
  <si>
    <t>Ligation of renal artery</t>
  </si>
  <si>
    <t>L424</t>
  </si>
  <si>
    <t>Operations on aneurysm of renal artery</t>
  </si>
  <si>
    <t>L428</t>
  </si>
  <si>
    <t>Other specified other open operations on renal artery</t>
  </si>
  <si>
    <t>L429</t>
  </si>
  <si>
    <t>Unspecified other open operations on renal artery</t>
  </si>
  <si>
    <t>L431</t>
  </si>
  <si>
    <t>Percutaneous transluminal angioplasty of renal artery</t>
  </si>
  <si>
    <t>L432</t>
  </si>
  <si>
    <t>Percutaneous transluminal embolectomy of renal artery</t>
  </si>
  <si>
    <t>L433</t>
  </si>
  <si>
    <t>Percutaneous Transluminal Embolisation of Renal Artery includes Embolisation of Renal Artery NEC</t>
  </si>
  <si>
    <t>L434</t>
  </si>
  <si>
    <t>Arteriography of renal artery</t>
  </si>
  <si>
    <t>L435</t>
  </si>
  <si>
    <t>Percutaneous transluminal ballon angioplasty and insertion of stent into renal artery</t>
  </si>
  <si>
    <t>L438</t>
  </si>
  <si>
    <t>Other specified transluminal operations on renal artery</t>
  </si>
  <si>
    <t>L439</t>
  </si>
  <si>
    <t>Unspecified transluminal operations on renal artery</t>
  </si>
  <si>
    <t>L451</t>
  </si>
  <si>
    <t>Bypass of visceral branch of abdominal aorta NEC</t>
  </si>
  <si>
    <t>L452</t>
  </si>
  <si>
    <t>Replantation of visceral branch of abdominal aorta NEC</t>
  </si>
  <si>
    <t>L453</t>
  </si>
  <si>
    <t>Endarterectomy of visceral branch of abdominal aorta and patch repair of visceral branch of abdominal aorta NEC</t>
  </si>
  <si>
    <t>L454</t>
  </si>
  <si>
    <t>Endarterectomy of visceral branch of abdominal aorta NEC</t>
  </si>
  <si>
    <t>L458</t>
  </si>
  <si>
    <t>Other specified reconstruction of other visceral branch of abdominal aorta</t>
  </si>
  <si>
    <t>L459</t>
  </si>
  <si>
    <t>Unspecified reconstruction of other visceral branch of abdominal aorta</t>
  </si>
  <si>
    <t>L461</t>
  </si>
  <si>
    <t>Open embolectomy of visceral branch of abdominal aorta NEC</t>
  </si>
  <si>
    <t>L462</t>
  </si>
  <si>
    <t>Open embolisation of visceral branch of abdominal aorta NEC</t>
  </si>
  <si>
    <t>L463</t>
  </si>
  <si>
    <t>Ligation of visceral branch of abdominal aorta NEC</t>
  </si>
  <si>
    <t>L464</t>
  </si>
  <si>
    <t>Operations on aneurysm of visceral branch of abdominal aorta NEC</t>
  </si>
  <si>
    <t>L468</t>
  </si>
  <si>
    <t>Other specified other open operations on other visceral branch of abdominal aorta</t>
  </si>
  <si>
    <t>L469</t>
  </si>
  <si>
    <t>Unspecified other open operations on other visceral branch of abdominal aorta</t>
  </si>
  <si>
    <t>L471</t>
  </si>
  <si>
    <t>Percutaneous transluminal angioplasty of visceral branch of abdominal aorta NEC</t>
  </si>
  <si>
    <t>L472</t>
  </si>
  <si>
    <t>Percutaneous transluminal embolisation of visceral branch of abdominal aorta NEC</t>
  </si>
  <si>
    <t>L473</t>
  </si>
  <si>
    <t>Arteriography of visceral branch of abdominal aorta NEC</t>
  </si>
  <si>
    <t>L474</t>
  </si>
  <si>
    <t>Percutaneous transluminal insertion of stent into visceral branch of abdominal aorta NEC</t>
  </si>
  <si>
    <t>L478</t>
  </si>
  <si>
    <t>Other specified transluminal operations on other visceral branch of abdominal aorta</t>
  </si>
  <si>
    <t>L479</t>
  </si>
  <si>
    <t>Unspecified transluminal operations on other visceral branch of abdominal aorta</t>
  </si>
  <si>
    <t>L481</t>
  </si>
  <si>
    <t>Emergency replacement of aneurysmal common iliac artery by anastomosis of aorta to common iliac artery</t>
  </si>
  <si>
    <t>L482</t>
  </si>
  <si>
    <t>Emergency replacement of aneurysmal iliac artery by anastomosis of aorta to external iliac artery</t>
  </si>
  <si>
    <t>L483</t>
  </si>
  <si>
    <t>Emergency replacement of aneurysmal artery of leg by anastomosis of aorta to common femoral artery</t>
  </si>
  <si>
    <t>L484</t>
  </si>
  <si>
    <t>Emergency replacement of aneurysmal artery of leg by anastomosis of aorta to superficial femoral artery</t>
  </si>
  <si>
    <t>L485</t>
  </si>
  <si>
    <t>Emergency replacement of aneurysmal iliac artery by anastomosis of iliac artery to iliac artery</t>
  </si>
  <si>
    <t>L486</t>
  </si>
  <si>
    <t>Emergency replacement of aneurysmal artery of leg by anastomosis of iliac artery to femoral artery</t>
  </si>
  <si>
    <t>L488</t>
  </si>
  <si>
    <t>Other specified emergency replacement of aneurysmal iliac artery</t>
  </si>
  <si>
    <t>L489</t>
  </si>
  <si>
    <t>Unspecified emergency replacement of aneurysmal iliac artery</t>
  </si>
  <si>
    <t>L491</t>
  </si>
  <si>
    <t>Replacement of aneurysmal common iliac artery by anastomosis of aorta to common iliac artery NEC</t>
  </si>
  <si>
    <t>L492</t>
  </si>
  <si>
    <t>Replacement of aneurysmal iliac artery by anastomosis of aorta to external iliac artery NEC</t>
  </si>
  <si>
    <t>L493</t>
  </si>
  <si>
    <t>Replacement of aneurysmal artery of leg by anastomosis of aorta to common femoral artery NEC</t>
  </si>
  <si>
    <t>L494</t>
  </si>
  <si>
    <t>Replacement of aneurysmal artery of leg by anastomosis of aorta to superficial femoral artery NEC</t>
  </si>
  <si>
    <t>L495</t>
  </si>
  <si>
    <t>Replacement of aneurysmal iliac artery by anastomosis of iliac artery to iliac artery NEC</t>
  </si>
  <si>
    <t>L496</t>
  </si>
  <si>
    <t>Replacement of aneurysmal artery of leg by anastomosis of iliac artery to femoral artery NEC</t>
  </si>
  <si>
    <t>L498</t>
  </si>
  <si>
    <t>Other specified other replacement of aneurysmal iliac artery</t>
  </si>
  <si>
    <t>L499</t>
  </si>
  <si>
    <t>Unspecified other replacement of aneurysmal iliac artery</t>
  </si>
  <si>
    <t>L501</t>
  </si>
  <si>
    <t>Emergency bypass of common iliac artery by anastomosis of aorta to common iliac artery NEC</t>
  </si>
  <si>
    <t>L502</t>
  </si>
  <si>
    <t>Emergency bypass of iliac artery by anastomosis of aorta to external iliac artery NEC</t>
  </si>
  <si>
    <t>L503</t>
  </si>
  <si>
    <t>Emergency bypass of artery of leg by anastomosis of aorta to common femoral artery NEC</t>
  </si>
  <si>
    <t>L504</t>
  </si>
  <si>
    <t>Emergency bypass of artery of leg by anastomosis of aorta to deep femoral artery NEC</t>
  </si>
  <si>
    <t>L505</t>
  </si>
  <si>
    <t>Emergency bypass of iliac artery by anastomosis of iliac artery to iliac artery NEC</t>
  </si>
  <si>
    <t>L506</t>
  </si>
  <si>
    <t>Emergency bypass of artery of leg by anastomosis of iliac artery to femoral artery NEC</t>
  </si>
  <si>
    <t>L508</t>
  </si>
  <si>
    <t>Other specified other emergency bypass of iliac artery</t>
  </si>
  <si>
    <t>L509</t>
  </si>
  <si>
    <t>Unspecified other emergency bypass of iliac artery</t>
  </si>
  <si>
    <t>L511</t>
  </si>
  <si>
    <t>Bypass of common iliac artery by anastomosis of aorta to common iliac artery NEC</t>
  </si>
  <si>
    <t>L512</t>
  </si>
  <si>
    <t>Bypass of iliac artery by anastomosis of aorta to external iliac artery NEC</t>
  </si>
  <si>
    <t>L513</t>
  </si>
  <si>
    <t>Bypass of artery of leg by anastomosis of aorta to common femoral artery NEC</t>
  </si>
  <si>
    <t>L514</t>
  </si>
  <si>
    <t>Bypass of artery of leg by anastomosis of aorta to deep femoral artery NEC</t>
  </si>
  <si>
    <t>L515</t>
  </si>
  <si>
    <t>Bypass of iliac artery by anastomosis of iliac artery to iliac artery NEC</t>
  </si>
  <si>
    <t>L516</t>
  </si>
  <si>
    <t>Bypass of artery of leg by anastomosis of iliac artery to femoral artery NEC</t>
  </si>
  <si>
    <t>L518</t>
  </si>
  <si>
    <t>Other specified other bypass of iliac artery</t>
  </si>
  <si>
    <t>L519</t>
  </si>
  <si>
    <t>Unspecified other bypass of iliac artery</t>
  </si>
  <si>
    <t>L521</t>
  </si>
  <si>
    <t>Endarterectomy of iliac artery and patch repair of iliac artery</t>
  </si>
  <si>
    <t>L522</t>
  </si>
  <si>
    <t>Endarterectomy of iliac artery NEC</t>
  </si>
  <si>
    <t>L528</t>
  </si>
  <si>
    <t>Other specified reconstruction of iliac artery</t>
  </si>
  <si>
    <t>L529</t>
  </si>
  <si>
    <t>Unspecified reconstruction of iliac artery</t>
  </si>
  <si>
    <t>L531</t>
  </si>
  <si>
    <t>Repair of iliac artery NEC</t>
  </si>
  <si>
    <t>L532</t>
  </si>
  <si>
    <t>Open embolectomy of iliac artery</t>
  </si>
  <si>
    <t>L533</t>
  </si>
  <si>
    <t>Operations on aneurysm of iliac artery NEC</t>
  </si>
  <si>
    <t>L538</t>
  </si>
  <si>
    <t>Other specified other open operations on iliac artery</t>
  </si>
  <si>
    <t>L539</t>
  </si>
  <si>
    <t>Unspecified other open operations on iliac artery</t>
  </si>
  <si>
    <t>L541</t>
  </si>
  <si>
    <t>Percutaneous transluminal angioplasty of iliac artery</t>
  </si>
  <si>
    <t>L542</t>
  </si>
  <si>
    <t>Percutaneous transluminal embolectomy of iliac artery</t>
  </si>
  <si>
    <t>L543</t>
  </si>
  <si>
    <t>Arteriography of iliac artery</t>
  </si>
  <si>
    <t>L544</t>
  </si>
  <si>
    <t>Percutaneous transluminal insertion of stent into iliac artery</t>
  </si>
  <si>
    <t>L548</t>
  </si>
  <si>
    <t>Other specified transluminal operations on iliac artery</t>
  </si>
  <si>
    <t>L549</t>
  </si>
  <si>
    <t>Unspecified transluminal operations on iliac artery</t>
  </si>
  <si>
    <t>L561</t>
  </si>
  <si>
    <t>Emergency replacement of aneurysmal femoral artery by anastomosis of femoral artery to femoral artery</t>
  </si>
  <si>
    <t>L562</t>
  </si>
  <si>
    <t>Emergency replacement of aneurysmal femoral artery by anastomosis of femoral artery to popliteal artery using prosthesis</t>
  </si>
  <si>
    <t>L563</t>
  </si>
  <si>
    <t>Emergency replacement of aneurysmal femoral artery by anastomosis of femoral artery to popliteal artery using vein graft</t>
  </si>
  <si>
    <t>L564</t>
  </si>
  <si>
    <t>Emergency replacement of aneurysmal femoral artery by anastomosis of femoral artery to tibial artery using prosthesis</t>
  </si>
  <si>
    <t>L565</t>
  </si>
  <si>
    <t>Emergency replacement of aneurysmal femoral artery by anastomosis of femoral artery to tibial artery using vein graft</t>
  </si>
  <si>
    <t>L566</t>
  </si>
  <si>
    <t>Emergency replacement of aneurysmal femoral artery by anastomosis of femoral artery to peroneal artery using prosthesis</t>
  </si>
  <si>
    <t>L567</t>
  </si>
  <si>
    <t>Emergency replacement of aneurysmal femoral artery by anastomosis of femoral artery to peroneal artery using vein graft</t>
  </si>
  <si>
    <t>L568</t>
  </si>
  <si>
    <t>Other specified emergency replacement of aneurysmal femoral artery</t>
  </si>
  <si>
    <t>L569</t>
  </si>
  <si>
    <t>Unspecified emergency replacement of aneurysmal femoral artery</t>
  </si>
  <si>
    <t>L571</t>
  </si>
  <si>
    <t>Replacement of aneurysmal femoral artery by anastomosis of femoral artery to femoral artery NEC</t>
  </si>
  <si>
    <t>L572</t>
  </si>
  <si>
    <t>Replacement of aneurysmal femoral artery by anastomosis of femoral artery to popliteal artery using prosthesis NEC</t>
  </si>
  <si>
    <t>L573</t>
  </si>
  <si>
    <t>Replacement of aneurysmal femoral artery by anastomosis of femoral artery to popliteal artery using vein graft NEC</t>
  </si>
  <si>
    <t>L574</t>
  </si>
  <si>
    <t>Replacement of aneurysmal femoral artery by anastomosis of femoral artery to tibial artery using prosthesis NEC</t>
  </si>
  <si>
    <t>L575</t>
  </si>
  <si>
    <t>Replacement of aneurysmal femoral artery by anastomosis of femoral artery to tibial artery using vein graft NEC</t>
  </si>
  <si>
    <t>L576</t>
  </si>
  <si>
    <t>Replacement of aneurysmal femoral artery by anastomosis of femoral artery to peroneal artery using prosthesis NEC</t>
  </si>
  <si>
    <t>L577</t>
  </si>
  <si>
    <t>Replacement of aneurysmal femoral artery by anastomosis of femoral artery to peroneal artery using vein graft NEC</t>
  </si>
  <si>
    <t>L578</t>
  </si>
  <si>
    <t>Other specified other replacement of aneurysmal femoral artery</t>
  </si>
  <si>
    <t>L579</t>
  </si>
  <si>
    <t>Unspecified other replacement of aneurysmal femoral artery</t>
  </si>
  <si>
    <t>L581</t>
  </si>
  <si>
    <t>Emergency bypass of femoral artery by anastomosis of femoral artery to femoral artery NEC</t>
  </si>
  <si>
    <t>L582</t>
  </si>
  <si>
    <t>Emergency bypass of femoral artery by anastomosis of femoral artery to popliteal artery using prosthesis NEC</t>
  </si>
  <si>
    <t>L583</t>
  </si>
  <si>
    <t>Emergency bypass of femoral artery by anastomosis of femoral artery to popliteal artery using vein graft NEC</t>
  </si>
  <si>
    <t>L584</t>
  </si>
  <si>
    <t>Emergency bypass of femoral artery by anastomosis of femoral artery to tibial artery using prosthesis NEC</t>
  </si>
  <si>
    <t>L585</t>
  </si>
  <si>
    <t>Emergency bypass of femoral artery by anastomosis of femoral artery to tibial artery using vein graft NEC</t>
  </si>
  <si>
    <t>L586</t>
  </si>
  <si>
    <t>Emergency bypass of femoral artery by anastomosis of femoral artery to peroneal artery using prosthesis NEC</t>
  </si>
  <si>
    <t>L587</t>
  </si>
  <si>
    <t>Emergency bypass of femoral artery by anastomosis of femoral artery to peroneal artery using vein graft NEC</t>
  </si>
  <si>
    <t>L588</t>
  </si>
  <si>
    <t>Other specified other emergency bypass of femoral artery</t>
  </si>
  <si>
    <t>L589</t>
  </si>
  <si>
    <t>Unspecified other emergency bypass of femoral artery</t>
  </si>
  <si>
    <t>L591</t>
  </si>
  <si>
    <t>Bypass of femoral artery by anastomosis of femoral artery to femoral artery NEC</t>
  </si>
  <si>
    <t>L592</t>
  </si>
  <si>
    <t>Bypass of femoral artery by anastomosis of femoral artery to popliteal artery using prosthesis NEC</t>
  </si>
  <si>
    <t>L593</t>
  </si>
  <si>
    <t>Bypass of femoral artery by anastomosis of femoral artery to popliteal artery using vein graft NEC</t>
  </si>
  <si>
    <t>L594</t>
  </si>
  <si>
    <t>Bypass of femoral artery by anastomosis of femoral artery to tibial artery using prosthesis NEC</t>
  </si>
  <si>
    <t>L595</t>
  </si>
  <si>
    <t>Bypass of femoral artery by anastomosis of femoral artery to tibial artery using vein graft NEC</t>
  </si>
  <si>
    <t>L596</t>
  </si>
  <si>
    <t>Bypass of femoral artery by anastomosis of femoral artery to peronealartery using prosthesis NEC</t>
  </si>
  <si>
    <t>L597</t>
  </si>
  <si>
    <t>Bypass of femoral artery by anastomosis of femoral artery to peroneal artery using vein graft NEC</t>
  </si>
  <si>
    <t>L598</t>
  </si>
  <si>
    <t>Other specified other bypass of femoral artery</t>
  </si>
  <si>
    <t>L599</t>
  </si>
  <si>
    <t>Unspecified other bypass of femoral artery</t>
  </si>
  <si>
    <t>L601</t>
  </si>
  <si>
    <t>Endarterectomy of femoral artery and patch repair of femoral artery</t>
  </si>
  <si>
    <t>L602</t>
  </si>
  <si>
    <t>Endarterectomy of femoral artery NEC</t>
  </si>
  <si>
    <t>L603</t>
  </si>
  <si>
    <t>Profundoplasty of femoral artery and patch repair of deep femoral artery</t>
  </si>
  <si>
    <t>L604</t>
  </si>
  <si>
    <t>Profundoplasty of femoral artery NEC</t>
  </si>
  <si>
    <t>L608</t>
  </si>
  <si>
    <t>Other specified reconstruction of femoral artery</t>
  </si>
  <si>
    <t>L609</t>
  </si>
  <si>
    <t>Unspecified reconstruction of femoral artery</t>
  </si>
  <si>
    <t>L621</t>
  </si>
  <si>
    <t>Repair of femoral artery NEC</t>
  </si>
  <si>
    <t>L622</t>
  </si>
  <si>
    <t>Open embolectomy of femoral artery</t>
  </si>
  <si>
    <t>L623</t>
  </si>
  <si>
    <t>Ligation of aneurysm of popliteal artery</t>
  </si>
  <si>
    <t>L624</t>
  </si>
  <si>
    <t>Operations on aneurysm of femoral artery NEC</t>
  </si>
  <si>
    <t>L628</t>
  </si>
  <si>
    <t>Other specified other open operations on femoral artery</t>
  </si>
  <si>
    <t>L629</t>
  </si>
  <si>
    <t>Unspecified other open operations on femoral artery</t>
  </si>
  <si>
    <t>L631</t>
  </si>
  <si>
    <t>Percutaneous transluminal angioplasty of femoral artery</t>
  </si>
  <si>
    <t>L632</t>
  </si>
  <si>
    <t>Percutaneous transluminal embolectomy of femoral artery</t>
  </si>
  <si>
    <t>L633</t>
  </si>
  <si>
    <t>Percutaneous transluminal embolisation of femoral artery</t>
  </si>
  <si>
    <t>L634</t>
  </si>
  <si>
    <t>Arteriography of femoral artery</t>
  </si>
  <si>
    <t>L635</t>
  </si>
  <si>
    <t>Percutaneous transluminal insertion of stent into femoral artery</t>
  </si>
  <si>
    <t>L638</t>
  </si>
  <si>
    <t>Other specified transluminal operations on femoral artery</t>
  </si>
  <si>
    <t>L639</t>
  </si>
  <si>
    <t>Unspecified transluminal operations on femoral artery</t>
  </si>
  <si>
    <t>L651</t>
  </si>
  <si>
    <t>Revision of reconstruction involving aorta</t>
  </si>
  <si>
    <t>L652</t>
  </si>
  <si>
    <t>Revision of reconstruction involving iliac artery</t>
  </si>
  <si>
    <t>L653</t>
  </si>
  <si>
    <t>Revision of reconstruction involving femoral artery</t>
  </si>
  <si>
    <t>L658</t>
  </si>
  <si>
    <t>Other specified revision of reconstruction of artery</t>
  </si>
  <si>
    <t>L659</t>
  </si>
  <si>
    <t>Unspecified revision of reconstruction of artery</t>
  </si>
  <si>
    <t>L661</t>
  </si>
  <si>
    <t>Percutaneous transluminal arterial thrombolysis and reconstruction</t>
  </si>
  <si>
    <t>L662</t>
  </si>
  <si>
    <t>Percutaneous transluminal stent reconstruction of artery</t>
  </si>
  <si>
    <t>L663</t>
  </si>
  <si>
    <t>Percutaneous transluminal occlusion of artery</t>
  </si>
  <si>
    <t>L664</t>
  </si>
  <si>
    <t>Percutaneous transluminal balloon test occlusion of artery</t>
  </si>
  <si>
    <t>L665</t>
  </si>
  <si>
    <t>Percutaneous transluminal balloon angioplasty of artery</t>
  </si>
  <si>
    <t>L667</t>
  </si>
  <si>
    <t>Percutaneous transluminal placement of peripheral stent in artery</t>
  </si>
  <si>
    <t>L668</t>
  </si>
  <si>
    <t>Other specified other therapeutic transluminal operations on artery</t>
  </si>
  <si>
    <t>L669</t>
  </si>
  <si>
    <t>Unspecified other therapeutic transluminal operations on artery</t>
  </si>
  <si>
    <t>L671</t>
  </si>
  <si>
    <t>Biopsy of artery NEC</t>
  </si>
  <si>
    <t>miscellaneous</t>
  </si>
  <si>
    <t>L678</t>
  </si>
  <si>
    <t>Other specified excision of other artery</t>
  </si>
  <si>
    <t>L679</t>
  </si>
  <si>
    <t>Unspecified excision of other artery</t>
  </si>
  <si>
    <t>L681</t>
  </si>
  <si>
    <t>Endarterectomy and patch repair of artery NEC</t>
  </si>
  <si>
    <t>L682</t>
  </si>
  <si>
    <t>Endarterectomy NEC</t>
  </si>
  <si>
    <t>L683</t>
  </si>
  <si>
    <t>Repair of artery using prosthesis NEC</t>
  </si>
  <si>
    <t>L684</t>
  </si>
  <si>
    <t>Repair of artery using vein graft NEC</t>
  </si>
  <si>
    <t>L688</t>
  </si>
  <si>
    <t>Other specified repair of other artery</t>
  </si>
  <si>
    <t>L689</t>
  </si>
  <si>
    <t>Unspecified repair of other artery</t>
  </si>
  <si>
    <t>L691</t>
  </si>
  <si>
    <t>Major systemic to pulmonary collateral artery occlusion</t>
  </si>
  <si>
    <t>L692</t>
  </si>
  <si>
    <t>Pulmonary unifocalisation</t>
  </si>
  <si>
    <t>L693</t>
  </si>
  <si>
    <t>Percutaneous transluminal embolisation of major systemic to pulmonary collateral artery</t>
  </si>
  <si>
    <t>L694</t>
  </si>
  <si>
    <t>Percutaneous transluminal balloon angioplasty of major systemic to pulmonary collateral artery</t>
  </si>
  <si>
    <t>L695</t>
  </si>
  <si>
    <t>Percutaneous transluminal stenting of major systemic to pulmonary collateral artery</t>
  </si>
  <si>
    <t>L698</t>
  </si>
  <si>
    <t>Other specified operations on major systemic to pulmonary collateral arteries</t>
  </si>
  <si>
    <t>L699</t>
  </si>
  <si>
    <t>Unspecified operations on major systemic to pulmonary collateral arteries</t>
  </si>
  <si>
    <t>L701</t>
  </si>
  <si>
    <t>Open embolectomy of artery NEC</t>
  </si>
  <si>
    <t>L702</t>
  </si>
  <si>
    <t>Open embolisation of artery NEC</t>
  </si>
  <si>
    <t>L703</t>
  </si>
  <si>
    <t>Ligation of artery NEC</t>
  </si>
  <si>
    <t>L704</t>
  </si>
  <si>
    <t>Open cannulation of artery</t>
  </si>
  <si>
    <t>L705</t>
  </si>
  <si>
    <t>Operations on aneurysm of artery NEC</t>
  </si>
  <si>
    <t>L708</t>
  </si>
  <si>
    <t>Other specified other open operations on other artery</t>
  </si>
  <si>
    <t>L709</t>
  </si>
  <si>
    <t>Unspecified other open operations on other artery</t>
  </si>
  <si>
    <t>L711</t>
  </si>
  <si>
    <t>Percutaneous transluminal angioplasty of artery</t>
  </si>
  <si>
    <t>L712</t>
  </si>
  <si>
    <t>Percutaneous transluminal embolectomy of artery</t>
  </si>
  <si>
    <t>L713</t>
  </si>
  <si>
    <t>Percutaneous transluminal embolisation of artery, includes percutaneous transluminal chemoembolisation of artery</t>
  </si>
  <si>
    <t>L714</t>
  </si>
  <si>
    <t>Percutaneous transluminal cannulation of artery</t>
  </si>
  <si>
    <t>L715</t>
  </si>
  <si>
    <t>Percutaneous transluminal dilation of artery</t>
  </si>
  <si>
    <t>L716</t>
  </si>
  <si>
    <t>Percutaneous transluminal thrombolysis of artery</t>
  </si>
  <si>
    <t>L717</t>
  </si>
  <si>
    <t>Percutaneous transluminal atherectomy</t>
  </si>
  <si>
    <t>L718</t>
  </si>
  <si>
    <t>Other specified therapeutic transluminal operations on other artery</t>
  </si>
  <si>
    <t>L719</t>
  </si>
  <si>
    <t>Unspecified therapeutic transluminal operations on other artery</t>
  </si>
  <si>
    <t>L721</t>
  </si>
  <si>
    <t>Arteriography NEC</t>
  </si>
  <si>
    <t>L722</t>
  </si>
  <si>
    <t>Monitoring of arterial pressure</t>
  </si>
  <si>
    <t>L723</t>
  </si>
  <si>
    <t>Percutaneous transluminal angioscopy NEC</t>
  </si>
  <si>
    <t>L725</t>
  </si>
  <si>
    <t>Stimulated arteriography of pancreas</t>
  </si>
  <si>
    <t>L726</t>
  </si>
  <si>
    <t>Intravascular ultrasound of artery NEC</t>
  </si>
  <si>
    <t>L728</t>
  </si>
  <si>
    <t>Other specified diagnostic transluminal operations on other artery</t>
  </si>
  <si>
    <t>L729</t>
  </si>
  <si>
    <t>Unspecified diagnostic transluminal operations on other artery</t>
  </si>
  <si>
    <t>L731</t>
  </si>
  <si>
    <t>Mechanical embolic protection NEC</t>
  </si>
  <si>
    <t>L732</t>
  </si>
  <si>
    <t>Mechanical embolic protection of artery</t>
  </si>
  <si>
    <t>L733</t>
  </si>
  <si>
    <t>Mechanical embolic protection of vein</t>
  </si>
  <si>
    <t>L738</t>
  </si>
  <si>
    <t>Other specified mechanical embolic protection</t>
  </si>
  <si>
    <t>L739</t>
  </si>
  <si>
    <t>Unspecified mechanical embolic protection</t>
  </si>
  <si>
    <t>L741</t>
  </si>
  <si>
    <t>Insertion of arteriovenous prosthesis</t>
  </si>
  <si>
    <t>L742</t>
  </si>
  <si>
    <t>Creation of arteriovenous fistula NEC</t>
  </si>
  <si>
    <t>L743</t>
  </si>
  <si>
    <t>Attention to arteriovenous shunt</t>
  </si>
  <si>
    <t>L744</t>
  </si>
  <si>
    <t>Banding of arteriovenous fistula</t>
  </si>
  <si>
    <t>L745</t>
  </si>
  <si>
    <t>Thrombectomy of arteriovenous fistula</t>
  </si>
  <si>
    <t>L746</t>
  </si>
  <si>
    <t xml:space="preserve">Creation of graft fistula for dialysis 	</t>
  </si>
  <si>
    <t>L748</t>
  </si>
  <si>
    <t>Other specified arteriovenous shunt</t>
  </si>
  <si>
    <t>L749</t>
  </si>
  <si>
    <t>Unspecified arteriovenous shunt</t>
  </si>
  <si>
    <t>L751</t>
  </si>
  <si>
    <t>Excision of congenital arteriovenous malformation</t>
  </si>
  <si>
    <t>L752</t>
  </si>
  <si>
    <t>Repair of acquired arteriovenous fistula</t>
  </si>
  <si>
    <t>L753</t>
  </si>
  <si>
    <t>Embolisation of arteriovenous abnormality NEC</t>
  </si>
  <si>
    <t>L754</t>
  </si>
  <si>
    <t>Percutaneous transluminal embolisation of arteriovenous malformation NEC</t>
  </si>
  <si>
    <t>L755</t>
  </si>
  <si>
    <t>Percutaneous transluminal venous embolisation of arteriovenous malformation</t>
  </si>
  <si>
    <t>L756</t>
  </si>
  <si>
    <t>Percutaneous transluminal arterial and venous embolisation of arteriovenous malformation</t>
  </si>
  <si>
    <t>L758</t>
  </si>
  <si>
    <t>Other specified other arteriovenous operations</t>
  </si>
  <si>
    <t>L759</t>
  </si>
  <si>
    <t>Unspecified other arteriovenous operations</t>
  </si>
  <si>
    <t>L761</t>
  </si>
  <si>
    <t>Endovascular placement of one metallic stent</t>
  </si>
  <si>
    <t>L762</t>
  </si>
  <si>
    <t>Endovascular placement of one plastic stent</t>
  </si>
  <si>
    <t>L763</t>
  </si>
  <si>
    <t>Endovascular placement of two metallic stents</t>
  </si>
  <si>
    <t>L764</t>
  </si>
  <si>
    <t>Endovascular placement of two plastic stents</t>
  </si>
  <si>
    <t>L765</t>
  </si>
  <si>
    <t>Endovascular placement of three or more metallic stents</t>
  </si>
  <si>
    <t>L766</t>
  </si>
  <si>
    <t>Endovascular placement of three or more plastic stents</t>
  </si>
  <si>
    <t>L767</t>
  </si>
  <si>
    <t>Endovascular placement of metallic stent with mechanical embolic protection NEC</t>
  </si>
  <si>
    <t>L768</t>
  </si>
  <si>
    <t>Other specified endovascular placement of stent</t>
  </si>
  <si>
    <t>L769</t>
  </si>
  <si>
    <t>Unspecified endovascular placement of stent</t>
  </si>
  <si>
    <t>L771</t>
  </si>
  <si>
    <t>Creation of portocaval shunt</t>
  </si>
  <si>
    <t>L772</t>
  </si>
  <si>
    <t>Creation of mesocaval shunt</t>
  </si>
  <si>
    <t>L773</t>
  </si>
  <si>
    <t>Creation of portosystemic shunt NEC</t>
  </si>
  <si>
    <t>L774</t>
  </si>
  <si>
    <t>Creation of distal splenorenal shunt</t>
  </si>
  <si>
    <t>L775</t>
  </si>
  <si>
    <t>Creation of proximal splenorenal shunt</t>
  </si>
  <si>
    <t>L778</t>
  </si>
  <si>
    <t>Other specified connection of vena cava or branch of vena cava</t>
  </si>
  <si>
    <t>L779</t>
  </si>
  <si>
    <t>Unspecified connection of vena cava or branch of vena cava</t>
  </si>
  <si>
    <t>L791</t>
  </si>
  <si>
    <t>Insertion of filter into vena cava</t>
  </si>
  <si>
    <t>L792</t>
  </si>
  <si>
    <t>Plication of vena cava</t>
  </si>
  <si>
    <t>L793</t>
  </si>
  <si>
    <t>Stenting of vena cava NEC</t>
  </si>
  <si>
    <t>L794</t>
  </si>
  <si>
    <t>Attention to filter into vena cava NEC</t>
  </si>
  <si>
    <t>L795</t>
  </si>
  <si>
    <t>Removal of filter in vena cava</t>
  </si>
  <si>
    <t>L796</t>
  </si>
  <si>
    <t>Repair of anomalous caval vein connection</t>
  </si>
  <si>
    <t>L797</t>
  </si>
  <si>
    <t>Excision of lesion of vena cava</t>
  </si>
  <si>
    <t>L798</t>
  </si>
  <si>
    <t>Other specified other operations on vena cava</t>
  </si>
  <si>
    <t>L799</t>
  </si>
  <si>
    <t>Unspecified other operations on vena cava</t>
  </si>
  <si>
    <t>L801</t>
  </si>
  <si>
    <t>Repair of pulmonary vein stenosis</t>
  </si>
  <si>
    <t>L802</t>
  </si>
  <si>
    <t>Percutaneous transluminal balloon angioplasty of pulmonary vein</t>
  </si>
  <si>
    <t>L803</t>
  </si>
  <si>
    <t>Percutaneous transluminal cutting balloon angioplasty of pulmonary vein</t>
  </si>
  <si>
    <t>L804</t>
  </si>
  <si>
    <t>Percutaneous transluminal balloon angioplasty and insertion of stent into pulmonary vein</t>
  </si>
  <si>
    <t>L808</t>
  </si>
  <si>
    <t>Other specified operations on individual pulmonary veins</t>
  </si>
  <si>
    <t>L809</t>
  </si>
  <si>
    <t>Unspecified operations on individual pulmonary veins</t>
  </si>
  <si>
    <t>L811</t>
  </si>
  <si>
    <t>Creation of peritovenous shunt</t>
  </si>
  <si>
    <t>L812</t>
  </si>
  <si>
    <t>Bypass operations for priapism</t>
  </si>
  <si>
    <t>L818</t>
  </si>
  <si>
    <t>Other specified other bypass operations on vein</t>
  </si>
  <si>
    <t>L819</t>
  </si>
  <si>
    <t>Unspecified other bypass operations on vein</t>
  </si>
  <si>
    <t>L821</t>
  </si>
  <si>
    <t>Transposition of valve of vein</t>
  </si>
  <si>
    <t>L822</t>
  </si>
  <si>
    <t>Interposition of valve of vein</t>
  </si>
  <si>
    <t>L828</t>
  </si>
  <si>
    <t>Other specified repair of valve of vein</t>
  </si>
  <si>
    <t>L829</t>
  </si>
  <si>
    <t>Unspecified repair of valve of vein</t>
  </si>
  <si>
    <t>L831</t>
  </si>
  <si>
    <t>Crossover graft of saphenous vein</t>
  </si>
  <si>
    <t>L832</t>
  </si>
  <si>
    <t>Subfascial ligation of perforating vein of leg</t>
  </si>
  <si>
    <t>L838</t>
  </si>
  <si>
    <t>Other specified other operations for venous insufficiency</t>
  </si>
  <si>
    <t>L839</t>
  </si>
  <si>
    <t>Unspecified other operations for venous insufficiency</t>
  </si>
  <si>
    <t>L841</t>
  </si>
  <si>
    <t>Combined operations on primary long saphenous vein</t>
  </si>
  <si>
    <t>L842</t>
  </si>
  <si>
    <t>Combined operations on primary short saphenous vein</t>
  </si>
  <si>
    <t>L843</t>
  </si>
  <si>
    <t>Combined operations on primary long and short saphenous vein</t>
  </si>
  <si>
    <t>L844</t>
  </si>
  <si>
    <t>Combined operations on recurrent long saphenous vein</t>
  </si>
  <si>
    <t>L845</t>
  </si>
  <si>
    <t>Combined operations on recurrent short saphenous vein</t>
  </si>
  <si>
    <t>L846</t>
  </si>
  <si>
    <t>Combined operations on recurrent long and short saphenous vein</t>
  </si>
  <si>
    <t>L848</t>
  </si>
  <si>
    <t>Other specified combined operations on varicose vein of leg</t>
  </si>
  <si>
    <t>L849</t>
  </si>
  <si>
    <t>Unspecified combined operations on varicose vein of leg</t>
  </si>
  <si>
    <t>L851</t>
  </si>
  <si>
    <t>Ligation of long saphenous vein</t>
  </si>
  <si>
    <t>L852</t>
  </si>
  <si>
    <t>Ligation of short saphenous vein</t>
  </si>
  <si>
    <t>L853</t>
  </si>
  <si>
    <t>Ligation of recurrent varicose vein of leg</t>
  </si>
  <si>
    <t>L858</t>
  </si>
  <si>
    <t>Other specified ligation of varicose vein of leg</t>
  </si>
  <si>
    <t>L859</t>
  </si>
  <si>
    <t>Unspecified ligation of varicose vein of leg</t>
  </si>
  <si>
    <t>L861</t>
  </si>
  <si>
    <t>Injection of sclerosing substance into varicose vein of leg NEC</t>
  </si>
  <si>
    <t>L862</t>
  </si>
  <si>
    <t>Ultrasound guided foam sclerotherapy for varicose vein of leg</t>
  </si>
  <si>
    <t>L868</t>
  </si>
  <si>
    <t>Other specified injection into varicose vein of leg</t>
  </si>
  <si>
    <t>L869</t>
  </si>
  <si>
    <t>Unspecified injection into varicose vein of leg</t>
  </si>
  <si>
    <t>L871</t>
  </si>
  <si>
    <t>Stripping of long saphenous vein</t>
  </si>
  <si>
    <t>L872</t>
  </si>
  <si>
    <t>Stripping of short saphenous vein</t>
  </si>
  <si>
    <t>L873</t>
  </si>
  <si>
    <t>Stripping of varicose vein of leg NEC</t>
  </si>
  <si>
    <t>L874</t>
  </si>
  <si>
    <t>Avulsion of varicose vein of leg</t>
  </si>
  <si>
    <t>L875</t>
  </si>
  <si>
    <t>Local excision of varicose vein of leg</t>
  </si>
  <si>
    <t>L876</t>
  </si>
  <si>
    <t>Incision of varicose vein of leg</t>
  </si>
  <si>
    <t>L877</t>
  </si>
  <si>
    <t>Transilluminated powered phlebectomy of varicose vein of leg</t>
  </si>
  <si>
    <t>L878</t>
  </si>
  <si>
    <t>Other specified other operations on varicose vein of leg</t>
  </si>
  <si>
    <t>L879</t>
  </si>
  <si>
    <t>Unspecified other operations on varicose vein of leg</t>
  </si>
  <si>
    <t>L881</t>
  </si>
  <si>
    <t>Percutaneous transluminal laser ablation of long saphenous vein</t>
  </si>
  <si>
    <t>L882</t>
  </si>
  <si>
    <t>Radiofrequency ablation of varicose vein of leg</t>
  </si>
  <si>
    <t>L883</t>
  </si>
  <si>
    <t>Percutaneous transluminal laser ablation of varicose vein of leg NEC</t>
  </si>
  <si>
    <t>L888</t>
  </si>
  <si>
    <t>Other specified transluminal operations on varicose vein of leg</t>
  </si>
  <si>
    <t>L889</t>
  </si>
  <si>
    <t>Unspecified transluminal operations on varicose vein of leg</t>
  </si>
  <si>
    <t>L891</t>
  </si>
  <si>
    <t>Endovascular placement of two drug-eluting stents</t>
  </si>
  <si>
    <t>L892</t>
  </si>
  <si>
    <t>Endovascular placement of two coated stents</t>
  </si>
  <si>
    <t>L893</t>
  </si>
  <si>
    <t>Endovascular placement of three or more drug-eluting stents</t>
  </si>
  <si>
    <t>L894</t>
  </si>
  <si>
    <t>Endovascular placement of three or more coated stents</t>
  </si>
  <si>
    <t>L895</t>
  </si>
  <si>
    <t>Endovascular placement of one drug-eluting stent</t>
  </si>
  <si>
    <t>L896</t>
  </si>
  <si>
    <t>Endovascular placement of one coated stent</t>
  </si>
  <si>
    <t>L898</t>
  </si>
  <si>
    <t>Other specified other endovascular placement of stent</t>
  </si>
  <si>
    <t>L899</t>
  </si>
  <si>
    <t>Unspecified other endovascular placement of stent</t>
  </si>
  <si>
    <t>L901</t>
  </si>
  <si>
    <t>Open thrombectomy of vein of upper limb</t>
  </si>
  <si>
    <t>L902</t>
  </si>
  <si>
    <t>Open thrombectomy of vein of lower limb</t>
  </si>
  <si>
    <t>L903</t>
  </si>
  <si>
    <t>Open thrombectomy of renal vein</t>
  </si>
  <si>
    <t>L908</t>
  </si>
  <si>
    <t>Other specified open removal of thrombus from vein</t>
  </si>
  <si>
    <t>L909</t>
  </si>
  <si>
    <t>Unspecified open removal of thrombus from vein</t>
  </si>
  <si>
    <t>L911</t>
  </si>
  <si>
    <t>Open insertion of central venous catheter</t>
  </si>
  <si>
    <t>L912</t>
  </si>
  <si>
    <t>Insertion of central venous catheter NEC</t>
  </si>
  <si>
    <t>L913</t>
  </si>
  <si>
    <t>Attention to central venous catheter NEC</t>
  </si>
  <si>
    <t>L914</t>
  </si>
  <si>
    <t>Removal of central venous catheter</t>
  </si>
  <si>
    <t>L915</t>
  </si>
  <si>
    <t>Insertion of tunnelled catheter</t>
  </si>
  <si>
    <t>L916</t>
  </si>
  <si>
    <t>Cannulation of vein NEC</t>
  </si>
  <si>
    <t>L918</t>
  </si>
  <si>
    <t>Other specified other vein related operations</t>
  </si>
  <si>
    <t>L919</t>
  </si>
  <si>
    <t>Unspecified other vein related operations</t>
  </si>
  <si>
    <t>L921</t>
  </si>
  <si>
    <t>Fibrin sheath stripping of access catheter</t>
  </si>
  <si>
    <t>L922</t>
  </si>
  <si>
    <t>Wire brushing of access catheter</t>
  </si>
  <si>
    <t>L923</t>
  </si>
  <si>
    <t>Thrombolysis of access catheter</t>
  </si>
  <si>
    <t>L928</t>
  </si>
  <si>
    <t>Other specified unblocking of access catheter</t>
  </si>
  <si>
    <t>L929</t>
  </si>
  <si>
    <t>Unspecified unblocking of access catheter</t>
  </si>
  <si>
    <t>L931</t>
  </si>
  <si>
    <t>Excision of vein NEC</t>
  </si>
  <si>
    <t>L932</t>
  </si>
  <si>
    <t>Incision of vein NEC</t>
  </si>
  <si>
    <t>L933</t>
  </si>
  <si>
    <t>Ligation of vein NEC</t>
  </si>
  <si>
    <t>L934</t>
  </si>
  <si>
    <t>Open cannulation of vein</t>
  </si>
  <si>
    <t>L935</t>
  </si>
  <si>
    <t>Vein graft</t>
  </si>
  <si>
    <t>L936</t>
  </si>
  <si>
    <t>Excision of lesion of vein NEC</t>
  </si>
  <si>
    <t>L938</t>
  </si>
  <si>
    <t>Other specified other open operations on vein</t>
  </si>
  <si>
    <t>L939</t>
  </si>
  <si>
    <t>Unspecified other open operations on vein</t>
  </si>
  <si>
    <t>L941</t>
  </si>
  <si>
    <t>Percutaneous transluminal embolisation of vein</t>
  </si>
  <si>
    <t>L942</t>
  </si>
  <si>
    <t>Percutaneous transluminal cannulation of vein</t>
  </si>
  <si>
    <t>L943</t>
  </si>
  <si>
    <t>Percutaneous transluminal insertion of subcutaneous port</t>
  </si>
  <si>
    <t>L944</t>
  </si>
  <si>
    <t>Percutaneous transluminal replacement of subcutaneous port</t>
  </si>
  <si>
    <t>L945</t>
  </si>
  <si>
    <t>Percutaneous transluminal insertion of stent into vein NEC</t>
  </si>
  <si>
    <t>L946</t>
  </si>
  <si>
    <t>Percutaneous transluminal venoplasty</t>
  </si>
  <si>
    <t>L947</t>
  </si>
  <si>
    <t>Percutaneous transluminal balloon angioplasty of vein</t>
  </si>
  <si>
    <t>L948</t>
  </si>
  <si>
    <t>Other specified therapeutic transluminal operations on vein</t>
  </si>
  <si>
    <t>L949</t>
  </si>
  <si>
    <t>Unspecified therapeutic transluminal operations on vein</t>
  </si>
  <si>
    <t>L951</t>
  </si>
  <si>
    <t>Venography</t>
  </si>
  <si>
    <t>L952</t>
  </si>
  <si>
    <t>Monitoring of venous pressure NEC</t>
  </si>
  <si>
    <t>L958</t>
  </si>
  <si>
    <t>Other specified diagnostic transluminal operations on vein</t>
  </si>
  <si>
    <t>L959</t>
  </si>
  <si>
    <t>Unspecified diagnostic transluminal operations on vein</t>
  </si>
  <si>
    <t>L961</t>
  </si>
  <si>
    <t>Percutaneous mechanical thromboembolectomy</t>
  </si>
  <si>
    <t>L962</t>
  </si>
  <si>
    <t>Percutaneous aspiration thromboembolectomy</t>
  </si>
  <si>
    <t>L968</t>
  </si>
  <si>
    <t>Other specified percutaneous removal of thrombus from vein</t>
  </si>
  <si>
    <t>L969</t>
  </si>
  <si>
    <t>Unspecified percutaneous removal of thrombus from vein</t>
  </si>
  <si>
    <t>L971</t>
  </si>
  <si>
    <t>Revascularisation for impotence</t>
  </si>
  <si>
    <t>L972</t>
  </si>
  <si>
    <t>Peroperative angioplasty</t>
  </si>
  <si>
    <t>L973</t>
  </si>
  <si>
    <t>Isolated limb perfusion</t>
  </si>
  <si>
    <t>L974</t>
  </si>
  <si>
    <t>Operations on artery NEC</t>
  </si>
  <si>
    <t>L975</t>
  </si>
  <si>
    <t>Operations on vein NEC</t>
  </si>
  <si>
    <t>L976</t>
  </si>
  <si>
    <t>Insertion of vascular closure device</t>
  </si>
  <si>
    <t>L977</t>
  </si>
  <si>
    <t>Thrombin injection for pseudoaneurysm</t>
  </si>
  <si>
    <t>L978</t>
  </si>
  <si>
    <t>Other specified other operations on blood vessel</t>
  </si>
  <si>
    <t>L979</t>
  </si>
  <si>
    <t>Unspecified other operations on blood vessel</t>
  </si>
  <si>
    <t>L981</t>
  </si>
  <si>
    <t>Microvascular vessel anastomosis</t>
  </si>
  <si>
    <t>L982</t>
  </si>
  <si>
    <t>Microvascular lymphatic vessel anastomosis</t>
  </si>
  <si>
    <t>L983</t>
  </si>
  <si>
    <t>Microvascular lymphatico-venous anastomosis</t>
  </si>
  <si>
    <t>L984</t>
  </si>
  <si>
    <t>Anastomosis of vessel using microvascular anastomotic device</t>
  </si>
  <si>
    <t>L985</t>
  </si>
  <si>
    <t>Revision of microvascular vessel anastomosis</t>
  </si>
  <si>
    <t>L986</t>
  </si>
  <si>
    <t>Placement of doppler ultrasound probe into microvascular vessel anastomosis</t>
  </si>
  <si>
    <t>L988</t>
  </si>
  <si>
    <t>Other specified operations on microvascular vessel</t>
  </si>
  <si>
    <t>L989</t>
  </si>
  <si>
    <t>Unspecified operations on microvascular vessel</t>
  </si>
  <si>
    <t>L991</t>
  </si>
  <si>
    <t>Percutaneous transluminal angioplasty of vein NEC</t>
  </si>
  <si>
    <t>L992</t>
  </si>
  <si>
    <t>Percutaneous transluminal stent reconstruction of vein</t>
  </si>
  <si>
    <t>L993</t>
  </si>
  <si>
    <t>Percutaneous transluminal venous thrombolysis with reconstruction</t>
  </si>
  <si>
    <t>L994</t>
  </si>
  <si>
    <t>Percutaneous transluminal venous thrombolysis NEC</t>
  </si>
  <si>
    <t>L995</t>
  </si>
  <si>
    <t>Percutaneous transluminal occlusion of vein NEC</t>
  </si>
  <si>
    <t>L996</t>
  </si>
  <si>
    <t>Percutaneous transluminal balloon test occlusion of vein</t>
  </si>
  <si>
    <t>L997</t>
  </si>
  <si>
    <t>Percutaneous transluminal peripheral insertion of central catheter</t>
  </si>
  <si>
    <t>L998</t>
  </si>
  <si>
    <t>Other specified other therapeutic transluminal operations on vein</t>
  </si>
  <si>
    <t>L999</t>
  </si>
  <si>
    <t>Unspecified other therapeutic transluminal operations on vein</t>
  </si>
  <si>
    <t>M011</t>
  </si>
  <si>
    <t>Autotransplantation of kidney</t>
  </si>
  <si>
    <t>urology</t>
  </si>
  <si>
    <t>M012</t>
  </si>
  <si>
    <t>Allotransplantation of kidney from live donor</t>
  </si>
  <si>
    <t>M013</t>
  </si>
  <si>
    <t>Allotransplantation of kidney from cadaver NEC</t>
  </si>
  <si>
    <t>M014</t>
  </si>
  <si>
    <t>Allotransplantation of kidney from cadaver heart-beating</t>
  </si>
  <si>
    <t>M015</t>
  </si>
  <si>
    <t>Allotransplantation of kidney from cadaver non-heart-beating</t>
  </si>
  <si>
    <t>M018</t>
  </si>
  <si>
    <t>Other specified transplantation of kidney</t>
  </si>
  <si>
    <t>M019</t>
  </si>
  <si>
    <t>Unspecified transplantation of kidney</t>
  </si>
  <si>
    <t>M021</t>
  </si>
  <si>
    <t>Nephrectomy and excision of perirenal tissue, Nephroureterectomy and excision of perirenal tissue</t>
  </si>
  <si>
    <t>M022</t>
  </si>
  <si>
    <t>Nephroureterectomy NEC</t>
  </si>
  <si>
    <t>M023</t>
  </si>
  <si>
    <t xml:space="preserve">Bilateral nephrectomy </t>
  </si>
  <si>
    <t>M024</t>
  </si>
  <si>
    <t>Excision of half of horseshoe kidney</t>
  </si>
  <si>
    <t>M025</t>
  </si>
  <si>
    <t>Nephrectomy NEC</t>
  </si>
  <si>
    <t>M026</t>
  </si>
  <si>
    <t>Excision of rejected transplanted kidney</t>
  </si>
  <si>
    <t>M028</t>
  </si>
  <si>
    <t xml:space="preserve">Total excision of kidney, other specified </t>
  </si>
  <si>
    <t>M029</t>
  </si>
  <si>
    <t>Total excision of kidney, unspecified</t>
  </si>
  <si>
    <t>M031</t>
  </si>
  <si>
    <t>Heminephrectomy of duplex kidney</t>
  </si>
  <si>
    <t>M032</t>
  </si>
  <si>
    <t>Division of isthmus of horseshoe kidney</t>
  </si>
  <si>
    <t>M038</t>
  </si>
  <si>
    <t>Other specified partial excision of kidney</t>
  </si>
  <si>
    <t>M039</t>
  </si>
  <si>
    <t>Partial nephrectomy NEC, Partial excision of kidney, Unspecified</t>
  </si>
  <si>
    <t>M041</t>
  </si>
  <si>
    <t>Deroofing of cyst of kidney</t>
  </si>
  <si>
    <t>M042</t>
  </si>
  <si>
    <t>Open excision of lesion of kidney NEC</t>
  </si>
  <si>
    <t>M043</t>
  </si>
  <si>
    <t>Open destruction of lesion of kidney</t>
  </si>
  <si>
    <t>M048</t>
  </si>
  <si>
    <t>Other specified open extirpation of lesion of kidney</t>
  </si>
  <si>
    <t>M049</t>
  </si>
  <si>
    <t xml:space="preserve">Open extirpation / removal of lesion of kidney, unspecified </t>
  </si>
  <si>
    <t>M051</t>
  </si>
  <si>
    <t>Open pyeloplasty</t>
  </si>
  <si>
    <t>M052</t>
  </si>
  <si>
    <t>Open revision of pyeloplasty</t>
  </si>
  <si>
    <t>M053</t>
  </si>
  <si>
    <t>Nephropexy</t>
  </si>
  <si>
    <t>M054</t>
  </si>
  <si>
    <t>Plication of kidney</t>
  </si>
  <si>
    <t>M055</t>
  </si>
  <si>
    <t>Repair of laceration of kidney</t>
  </si>
  <si>
    <t>M058</t>
  </si>
  <si>
    <t>Other specified open repair of kidney</t>
  </si>
  <si>
    <t>M059</t>
  </si>
  <si>
    <t>Unspecified open repair of kidney</t>
  </si>
  <si>
    <t>M061</t>
  </si>
  <si>
    <t>Open removal of calculus from kidney</t>
  </si>
  <si>
    <t>M062</t>
  </si>
  <si>
    <t>Nephrostomy NEC or insertion of nephrostomy tube NEC</t>
  </si>
  <si>
    <t>M063</t>
  </si>
  <si>
    <t>Closure of nephrostomy</t>
  </si>
  <si>
    <t>M064</t>
  </si>
  <si>
    <t>Attention to nephrostomy tube NEC</t>
  </si>
  <si>
    <t>M068</t>
  </si>
  <si>
    <t>Other specified incision of kidney</t>
  </si>
  <si>
    <t>M069</t>
  </si>
  <si>
    <t>Unspecified incision of kidney</t>
  </si>
  <si>
    <t>M081</t>
  </si>
  <si>
    <t>Open biopsy of lesion of kidney</t>
  </si>
  <si>
    <t>M082</t>
  </si>
  <si>
    <t>Open denervation of kidney</t>
  </si>
  <si>
    <t>M083</t>
  </si>
  <si>
    <t>Exploration of kidney</t>
  </si>
  <si>
    <t>M084</t>
  </si>
  <si>
    <t>Exploration of transplanted kidney</t>
  </si>
  <si>
    <t>M088</t>
  </si>
  <si>
    <t>Other specified other open operations on kidney</t>
  </si>
  <si>
    <t>M089</t>
  </si>
  <si>
    <t>Unspecified other open operations on kidney</t>
  </si>
  <si>
    <t>M091</t>
  </si>
  <si>
    <t>Endoscopic ultrasound fragmentation of calculus of kidney</t>
  </si>
  <si>
    <t>M092</t>
  </si>
  <si>
    <t>Endoscopic electrohydraulic shock wave fragmentation of calculus of kidney</t>
  </si>
  <si>
    <t>M093</t>
  </si>
  <si>
    <t>Endoscopic laser fragmentation of calculus of kidney</t>
  </si>
  <si>
    <t>M094</t>
  </si>
  <si>
    <t>Endoscopic extraction of calculus of kidney NEC</t>
  </si>
  <si>
    <t>M098</t>
  </si>
  <si>
    <t>Other specified therapeutic endoscopic operations on calculus of kidney</t>
  </si>
  <si>
    <t>M099</t>
  </si>
  <si>
    <t>Unspecified therapeutic endoscopic operations on calculus of kidney</t>
  </si>
  <si>
    <t>M101</t>
  </si>
  <si>
    <t>Endoscopic extirpation of lesion of kidney NEC</t>
  </si>
  <si>
    <t>M102</t>
  </si>
  <si>
    <t>Endoscopic pyeloplasty</t>
  </si>
  <si>
    <t>M103</t>
  </si>
  <si>
    <t>Endoscopic de-roofing of multiple cysts of kidney</t>
  </si>
  <si>
    <t>M104</t>
  </si>
  <si>
    <t>Endoscopic cryoablation of lesion of kidney</t>
  </si>
  <si>
    <t>M105</t>
  </si>
  <si>
    <t>Endoscopic endoluminal balloon rupture of stenosis of pelvi-ureteric junction of kidney</t>
  </si>
  <si>
    <t>M108</t>
  </si>
  <si>
    <t>Other specified other therapeutic endoscopic operations on kidney</t>
  </si>
  <si>
    <t>M109</t>
  </si>
  <si>
    <t>Unspecified other therapeutic endoscopic operations on kidney</t>
  </si>
  <si>
    <t>M111</t>
  </si>
  <si>
    <t>Diagnostic endoscopic examination of kidney and biopsy of lesion of kidney</t>
  </si>
  <si>
    <t>M112</t>
  </si>
  <si>
    <t>Diagnostic endoscopic retrograde examination of kidney and biopsy of lesion of kidney</t>
  </si>
  <si>
    <t>M113</t>
  </si>
  <si>
    <t>Diagnostic endoscopic retrograde examination of kidney NEC</t>
  </si>
  <si>
    <t>M118</t>
  </si>
  <si>
    <t>Other specified diagnostic endoscopic examination of kidney</t>
  </si>
  <si>
    <t>M119</t>
  </si>
  <si>
    <t>Unspecified diagnostic endoscopic examination of kidney</t>
  </si>
  <si>
    <t>M121</t>
  </si>
  <si>
    <t>Percutaneous pyeloureterodynamics</t>
  </si>
  <si>
    <t>M128</t>
  </si>
  <si>
    <t>Other specified percutaneous pyeloureterodynamics</t>
  </si>
  <si>
    <t>M129</t>
  </si>
  <si>
    <t>Unspecified percutaneous pyeloureterodynamics</t>
  </si>
  <si>
    <t>M131</t>
  </si>
  <si>
    <t>Percutaneous needle biopsy of lesion of kidney</t>
  </si>
  <si>
    <t>M132</t>
  </si>
  <si>
    <t>Percutaneous drainage of kidney</t>
  </si>
  <si>
    <t>M133</t>
  </si>
  <si>
    <t>Percutaneous aspiration of kidney NEC</t>
  </si>
  <si>
    <t>M134</t>
  </si>
  <si>
    <t>Percutaneous injection of therapeutic substance into kidney</t>
  </si>
  <si>
    <t>M135</t>
  </si>
  <si>
    <t>Percutaneous injection of radiocontrast substance into kidney</t>
  </si>
  <si>
    <t>M136</t>
  </si>
  <si>
    <t>Percutaneous insertion of nephrostomy tube</t>
  </si>
  <si>
    <t>M137</t>
  </si>
  <si>
    <t>Percutaneous radiofrequency ablation of lesion of kidney</t>
  </si>
  <si>
    <t>M138</t>
  </si>
  <si>
    <t>Other specified	 percutaneous puncture of kidney</t>
  </si>
  <si>
    <t>M139</t>
  </si>
  <si>
    <t>Unspecified percutaneous puncture of kidney</t>
  </si>
  <si>
    <t>M141</t>
  </si>
  <si>
    <t>Extracorporeal shock wave lithotripsy of calculus of kidney</t>
  </si>
  <si>
    <t>M148</t>
  </si>
  <si>
    <t>Other specified extracorporeal fragmentation of calculus of kidney</t>
  </si>
  <si>
    <t>M149</t>
  </si>
  <si>
    <t>Unspecified extracorporeal fragmentation of calculus of kidney</t>
  </si>
  <si>
    <t>M151</t>
  </si>
  <si>
    <t>Nephrostomography</t>
  </si>
  <si>
    <t>M158</t>
  </si>
  <si>
    <t>Other specified operations on kidney along nephrostomy tube track</t>
  </si>
  <si>
    <t>M159</t>
  </si>
  <si>
    <t>Unspecified operations on kidney along nephrostomy tube track</t>
  </si>
  <si>
    <t>M161</t>
  </si>
  <si>
    <t>Irrigation of kidney</t>
  </si>
  <si>
    <t>M162</t>
  </si>
  <si>
    <t>Maintenance of drainage tube of kidney</t>
  </si>
  <si>
    <t>M164</t>
  </si>
  <si>
    <t>Percutaneous nephrolithotomy NEC</t>
  </si>
  <si>
    <t>M165</t>
  </si>
  <si>
    <t>Removal of nephrostomy tube</t>
  </si>
  <si>
    <t>M168</t>
  </si>
  <si>
    <t>Other specified other operations on kidney</t>
  </si>
  <si>
    <t>M169</t>
  </si>
  <si>
    <t>Unspecified other operations on kidney</t>
  </si>
  <si>
    <t>M171</t>
  </si>
  <si>
    <t>Live kidney donor screening</t>
  </si>
  <si>
    <t>M172</t>
  </si>
  <si>
    <t>Pre-transplantation of kidney work-up û recipient</t>
  </si>
  <si>
    <t>M173</t>
  </si>
  <si>
    <t>Pre-transplantation of kidney work-up û live donor</t>
  </si>
  <si>
    <t>M174</t>
  </si>
  <si>
    <t>Post-transplantation of kidney examination û recipient</t>
  </si>
  <si>
    <t>M175</t>
  </si>
  <si>
    <t>Post-transplantation of kidney examination û live donor</t>
  </si>
  <si>
    <t>M178</t>
  </si>
  <si>
    <t>Other specified interventions associated with transplantation of kidney</t>
  </si>
  <si>
    <t>M179</t>
  </si>
  <si>
    <t>Unspecified interventions associated with transplantation of kidney</t>
  </si>
  <si>
    <t>M181</t>
  </si>
  <si>
    <t>Total ureterectomy , Ureterectomy NEC</t>
  </si>
  <si>
    <t>M182</t>
  </si>
  <si>
    <t>Excision of segment of ureter</t>
  </si>
  <si>
    <t>M183</t>
  </si>
  <si>
    <t>Secondary ureterectomy</t>
  </si>
  <si>
    <t>M184</t>
  </si>
  <si>
    <t>Excision of duplex ureter</t>
  </si>
  <si>
    <t>M188</t>
  </si>
  <si>
    <t>Other specified excision of ureter</t>
  </si>
  <si>
    <t>M189</t>
  </si>
  <si>
    <t>Unspecified excision of ureter</t>
  </si>
  <si>
    <t>M191</t>
  </si>
  <si>
    <t>Construction of ileal conduit</t>
  </si>
  <si>
    <t>M192</t>
  </si>
  <si>
    <t>Creation of urinary diversion to intestine NEC</t>
  </si>
  <si>
    <t>M193</t>
  </si>
  <si>
    <t>Revision of urinary diversion</t>
  </si>
  <si>
    <t>M194</t>
  </si>
  <si>
    <t>Cutaneous ureterostomy NEC</t>
  </si>
  <si>
    <t>M195</t>
  </si>
  <si>
    <t>Revision of ureterostomy stoma</t>
  </si>
  <si>
    <t>M196</t>
  </si>
  <si>
    <t>Percutaneous tunnelled kidney to bladder bypass using prosthesis</t>
  </si>
  <si>
    <t>M198</t>
  </si>
  <si>
    <t>Other specified urinary diversion</t>
  </si>
  <si>
    <t>M199</t>
  </si>
  <si>
    <t>Unspecified urinary diversion</t>
  </si>
  <si>
    <t>M201</t>
  </si>
  <si>
    <t>Bilateral replantation of ureter</t>
  </si>
  <si>
    <t>M202</t>
  </si>
  <si>
    <t>Unilateral replantation of ureter</t>
  </si>
  <si>
    <t>M203</t>
  </si>
  <si>
    <t>Replantation of ureter after urinary diversion</t>
  </si>
  <si>
    <t>M208</t>
  </si>
  <si>
    <t>Other specified replantation of ureter</t>
  </si>
  <si>
    <t>M209</t>
  </si>
  <si>
    <t>Unspecified replantation of ureter</t>
  </si>
  <si>
    <t>M211</t>
  </si>
  <si>
    <t>Direct anastomosis of ureter to bladder</t>
  </si>
  <si>
    <t>M212</t>
  </si>
  <si>
    <t>Anastomosis of ureter to bladder using flap of bladder</t>
  </si>
  <si>
    <t>M213</t>
  </si>
  <si>
    <t>Ileal replacement of ureter</t>
  </si>
  <si>
    <t>M214</t>
  </si>
  <si>
    <t>Colonic replacement of ureter</t>
  </si>
  <si>
    <t>M215</t>
  </si>
  <si>
    <t>Revision of anastomosis of ureter NEC</t>
  </si>
  <si>
    <t>M216</t>
  </si>
  <si>
    <t>Ureteroureterostomy</t>
  </si>
  <si>
    <t>M218</t>
  </si>
  <si>
    <t>Other specified other connection of ureter</t>
  </si>
  <si>
    <t>M219</t>
  </si>
  <si>
    <t>Unspecified other connection of ureter</t>
  </si>
  <si>
    <t>M221</t>
  </si>
  <si>
    <t>Suture of ureter</t>
  </si>
  <si>
    <t>M222</t>
  </si>
  <si>
    <t>Removal of ligature from ureter</t>
  </si>
  <si>
    <t>M223</t>
  </si>
  <si>
    <t>Closure of ureteric fistula</t>
  </si>
  <si>
    <t>M228</t>
  </si>
  <si>
    <t>Other specified repair of ureter</t>
  </si>
  <si>
    <t>M229</t>
  </si>
  <si>
    <t>Unspecified repair of ureter</t>
  </si>
  <si>
    <t>M231</t>
  </si>
  <si>
    <t>Open ureterolithotomy</t>
  </si>
  <si>
    <t>M238</t>
  </si>
  <si>
    <t>Other specified incision of ureter</t>
  </si>
  <si>
    <t>M239</t>
  </si>
  <si>
    <t>Unspecified incision of ureter</t>
  </si>
  <si>
    <t>M251</t>
  </si>
  <si>
    <t>Excision of ureterocele</t>
  </si>
  <si>
    <t>M252</t>
  </si>
  <si>
    <t>Open excision of lesion of ureter NEC</t>
  </si>
  <si>
    <t>M253</t>
  </si>
  <si>
    <t>Ureterolysis</t>
  </si>
  <si>
    <t>M254</t>
  </si>
  <si>
    <t>Open biopsy of lesion of ureter</t>
  </si>
  <si>
    <t>M255</t>
  </si>
  <si>
    <t>Open exploration of ureter</t>
  </si>
  <si>
    <t>M258</t>
  </si>
  <si>
    <t>Other specified other open operations on ureter</t>
  </si>
  <si>
    <t>M259</t>
  </si>
  <si>
    <t>Unspecified other open operations on ureter</t>
  </si>
  <si>
    <t>M261</t>
  </si>
  <si>
    <t>Nephroscopic laser fragmentation of calculus of ureter</t>
  </si>
  <si>
    <t>M262</t>
  </si>
  <si>
    <t>Nephroscopic fragmentation of calculus of ureter NEC</t>
  </si>
  <si>
    <t>M263</t>
  </si>
  <si>
    <t>Nephroscopic extraction of calculus of ureter</t>
  </si>
  <si>
    <t>M264</t>
  </si>
  <si>
    <t>Nephroscopic insertion of tubal prosthesis into ureter</t>
  </si>
  <si>
    <t>M268</t>
  </si>
  <si>
    <t>Other specified therapeutic nephroscopic operations on ureter</t>
  </si>
  <si>
    <t>M269</t>
  </si>
  <si>
    <t>Unspecified therapeutic nephroscopic operations on ureter</t>
  </si>
  <si>
    <t>M271</t>
  </si>
  <si>
    <t>Ureteroscopic laser fragmentation of calculus of ureter</t>
  </si>
  <si>
    <t>M272</t>
  </si>
  <si>
    <t>Ureteroscopic fragmentation of calculus of ureter NEC</t>
  </si>
  <si>
    <t>M273</t>
  </si>
  <si>
    <t>Ureteroscopic extraction of calculus of ureter</t>
  </si>
  <si>
    <t>M274</t>
  </si>
  <si>
    <t>Ureteroscopic insertion of ureteric stent</t>
  </si>
  <si>
    <t>M275</t>
  </si>
  <si>
    <t>Ureteroscopic removal of ureteric stent</t>
  </si>
  <si>
    <t>M276</t>
  </si>
  <si>
    <t>Ureteroscopic endoluminal balloon rupture of stenosis of ureter</t>
  </si>
  <si>
    <t>M277</t>
  </si>
  <si>
    <t>Ureteroscopic dilation of ureter</t>
  </si>
  <si>
    <t>M278</t>
  </si>
  <si>
    <t>Other specified therapeutic ureteroscopic operations on ureter</t>
  </si>
  <si>
    <t>M279</t>
  </si>
  <si>
    <t>Unspecified therapeutic ureteroscopic operations on ureter</t>
  </si>
  <si>
    <t>M281</t>
  </si>
  <si>
    <t>Endoscopic laser fragmentation of calculus of ureter NEC</t>
  </si>
  <si>
    <t>M282</t>
  </si>
  <si>
    <t>Endoscopic fragmentation of calculus of ureter NEC</t>
  </si>
  <si>
    <t>M283</t>
  </si>
  <si>
    <t>Endoscopic extraction of calculus of ureter NEC</t>
  </si>
  <si>
    <t>M284</t>
  </si>
  <si>
    <t>Endoscopic catheter drainage of calculus of ureter</t>
  </si>
  <si>
    <t>M285</t>
  </si>
  <si>
    <t>Endoscopic drainage of calculus of ureter by dilation of ureter</t>
  </si>
  <si>
    <t>M288</t>
  </si>
  <si>
    <t>Other specified other endoscopic removal of calculus from ureter</t>
  </si>
  <si>
    <t>M289</t>
  </si>
  <si>
    <t>Unspecified other endoscopic removal of calculus from ureter</t>
  </si>
  <si>
    <t>M291</t>
  </si>
  <si>
    <t>Endoscopic extirpation / removal of lesion of ureter</t>
  </si>
  <si>
    <t>M292</t>
  </si>
  <si>
    <t>Endoscopic insertion of tubal prosthesis into ureter NEC</t>
  </si>
  <si>
    <t>M293</t>
  </si>
  <si>
    <t>Endoscopic removal of tubal prosthesis from ureter</t>
  </si>
  <si>
    <t>M294</t>
  </si>
  <si>
    <t>Endoscopic dilation of ureter</t>
  </si>
  <si>
    <t>M295</t>
  </si>
  <si>
    <t>Endoscopic renewal of tubal prosthesis into ureter</t>
  </si>
  <si>
    <t>M298</t>
  </si>
  <si>
    <t>Other specified other therapeutic endoscopic operations on ureter</t>
  </si>
  <si>
    <t>M299</t>
  </si>
  <si>
    <t>Unspecified other therapeutic endoscopic operations on ureter</t>
  </si>
  <si>
    <t>M301</t>
  </si>
  <si>
    <t>Endoscopic retrograde pyelography</t>
  </si>
  <si>
    <t>M302</t>
  </si>
  <si>
    <t>Endoscopic catheterisation of ureter</t>
  </si>
  <si>
    <t>M303</t>
  </si>
  <si>
    <t>Endoscopic ureteric urine sampling</t>
  </si>
  <si>
    <t>M304</t>
  </si>
  <si>
    <t>Nephroscopic ureteroscopy</t>
  </si>
  <si>
    <t>M305</t>
  </si>
  <si>
    <t>Diagnostic endoscopic examination of ureter and biopsy of lesion of ureter NEC</t>
  </si>
  <si>
    <t>M306</t>
  </si>
  <si>
    <t>Diagnostic endoscopic examination of ureter and biopsy of lesion of ureter using rigid ureteroscope</t>
  </si>
  <si>
    <t>M308</t>
  </si>
  <si>
    <t>Other specified diagnostic endoscopic examination of ureter</t>
  </si>
  <si>
    <t>M309</t>
  </si>
  <si>
    <t>Unspecified diagnostic endoscopic examination of ureter</t>
  </si>
  <si>
    <t>M311</t>
  </si>
  <si>
    <t>Extracorporeal shockwave lithotripsy of calculus of ureter</t>
  </si>
  <si>
    <t>M318</t>
  </si>
  <si>
    <t>Other specified extracorporeal fragmentation of calculus of ureter</t>
  </si>
  <si>
    <t>M319</t>
  </si>
  <si>
    <t>Unspecified extracorporeal fragmentation of calculus of ureter</t>
  </si>
  <si>
    <t>M321</t>
  </si>
  <si>
    <t>Endoscopic extirpation of lesion of ureteric orifice</t>
  </si>
  <si>
    <t>M322</t>
  </si>
  <si>
    <t>Endoscopic meatotomy of ureteric orifice</t>
  </si>
  <si>
    <t>M323</t>
  </si>
  <si>
    <t>Endoscopic injection of inert substance around ureteric orifice</t>
  </si>
  <si>
    <t>M324</t>
  </si>
  <si>
    <t>Endoscopic dilation of ureteric orifice</t>
  </si>
  <si>
    <t>M325</t>
  </si>
  <si>
    <t>Endoscopic incision of ureterocele</t>
  </si>
  <si>
    <t>M326</t>
  </si>
  <si>
    <t>Endoscopic transurethral resection of ureteric orifice</t>
  </si>
  <si>
    <t>M328</t>
  </si>
  <si>
    <t>Other specified operations on ureteric orifice</t>
  </si>
  <si>
    <t>M329</t>
  </si>
  <si>
    <t>Unspecified operations on ureteric orifice</t>
  </si>
  <si>
    <t>M331</t>
  </si>
  <si>
    <t>Percutaneous insertion of metallic stent into ureter</t>
  </si>
  <si>
    <t>M332</t>
  </si>
  <si>
    <t>Percutaneous insertion of plastic stent into ureter</t>
  </si>
  <si>
    <t>M333</t>
  </si>
  <si>
    <t>Percutaneous replacement of metallic stent into ureter</t>
  </si>
  <si>
    <t>M334</t>
  </si>
  <si>
    <t>Percutaneous replacement of plastic stent into ureter</t>
  </si>
  <si>
    <t>M335</t>
  </si>
  <si>
    <t>Percutaneous insertion of ureteric stent into ureter NEC</t>
  </si>
  <si>
    <t>M336</t>
  </si>
  <si>
    <t>Percutaneous removal of ureteric stent from ureter NEC</t>
  </si>
  <si>
    <t>M338</t>
  </si>
  <si>
    <t>Other specified percutanous ureteric stent procedures</t>
  </si>
  <si>
    <t>M339</t>
  </si>
  <si>
    <t>Unspecified percutanous ureteric stent procedures</t>
  </si>
  <si>
    <t>M341</t>
  </si>
  <si>
    <t>Cystoprostatectomy</t>
  </si>
  <si>
    <t>M342</t>
  </si>
  <si>
    <t>Cystourethrectomy</t>
  </si>
  <si>
    <t>M343</t>
  </si>
  <si>
    <t>Cystectomy NEC</t>
  </si>
  <si>
    <t>M344</t>
  </si>
  <si>
    <t>Simple cystectomy</t>
  </si>
  <si>
    <t>M348</t>
  </si>
  <si>
    <t>Other specified total excision of bladder</t>
  </si>
  <si>
    <t>M349</t>
  </si>
  <si>
    <t>Unspecified total excision of bladder</t>
  </si>
  <si>
    <t>M351</t>
  </si>
  <si>
    <t>Diverticulectomy of bladder</t>
  </si>
  <si>
    <t>M358</t>
  </si>
  <si>
    <t>Other specified partial excision of bladder</t>
  </si>
  <si>
    <t>M359</t>
  </si>
  <si>
    <t>Partial Cystectomy NEC, Partial excision of bladder, unspecified</t>
  </si>
  <si>
    <t>M361</t>
  </si>
  <si>
    <t>Caecocystoplasty</t>
  </si>
  <si>
    <t>M362</t>
  </si>
  <si>
    <t>Ileocystoplasty</t>
  </si>
  <si>
    <t>M363</t>
  </si>
  <si>
    <t>Colocystoplasty</t>
  </si>
  <si>
    <t>M368</t>
  </si>
  <si>
    <t>Other specified enlargement of bladder</t>
  </si>
  <si>
    <t>M369</t>
  </si>
  <si>
    <t>Unspecified enlargement of bladder</t>
  </si>
  <si>
    <t>M371</t>
  </si>
  <si>
    <t>Cystourethroplasty</t>
  </si>
  <si>
    <t>M372</t>
  </si>
  <si>
    <t>Repair of vesicocolic fistula</t>
  </si>
  <si>
    <t>M373</t>
  </si>
  <si>
    <t>Repair of rupture of bladder</t>
  </si>
  <si>
    <t>M374</t>
  </si>
  <si>
    <t>Closure of exstrophy</t>
  </si>
  <si>
    <t>M375</t>
  </si>
  <si>
    <t>Repair of fistula of bladder NEC</t>
  </si>
  <si>
    <t>M378</t>
  </si>
  <si>
    <t>Other specified other repair of bladder</t>
  </si>
  <si>
    <t>M379</t>
  </si>
  <si>
    <t>Unspecified other repair of bladder</t>
  </si>
  <si>
    <t>M381</t>
  </si>
  <si>
    <t>Perineal urethrostomy and drainage of bladder</t>
  </si>
  <si>
    <t>M382</t>
  </si>
  <si>
    <t>Cystostomy and insertion of suprapubic tube into bladder</t>
  </si>
  <si>
    <t>M383</t>
  </si>
  <si>
    <t>Cystostomy NEC</t>
  </si>
  <si>
    <t>M388</t>
  </si>
  <si>
    <t>Other specified open drainage of bladder</t>
  </si>
  <si>
    <t>M389</t>
  </si>
  <si>
    <t>Unspecified open drainage of bladder</t>
  </si>
  <si>
    <t>M391</t>
  </si>
  <si>
    <t>Open removal of calculus from bladder</t>
  </si>
  <si>
    <t>M392</t>
  </si>
  <si>
    <t>Open removal of foreign body from bladder</t>
  </si>
  <si>
    <t>M398</t>
  </si>
  <si>
    <t>Other specified other open operations on contents of bladder</t>
  </si>
  <si>
    <t>M399</t>
  </si>
  <si>
    <t>Unspecified other open operations on contents of bladder</t>
  </si>
  <si>
    <t>M411</t>
  </si>
  <si>
    <t>Open extirpation / removal of lesion of bladder</t>
  </si>
  <si>
    <t>M412</t>
  </si>
  <si>
    <t>Creation of vesicovaginal fistula</t>
  </si>
  <si>
    <t>M413</t>
  </si>
  <si>
    <t>Open transection of bladder</t>
  </si>
  <si>
    <t>M414</t>
  </si>
  <si>
    <t>Open biopsy of lesion of bladder</t>
  </si>
  <si>
    <t>M415</t>
  </si>
  <si>
    <t>Exploration of bladder</t>
  </si>
  <si>
    <t>M416</t>
  </si>
  <si>
    <t>Detrusor myotomy</t>
  </si>
  <si>
    <t>M418</t>
  </si>
  <si>
    <t>Other specified other open operations on bladder</t>
  </si>
  <si>
    <t>M419</t>
  </si>
  <si>
    <t>Other open operations on bladder, unspecified</t>
  </si>
  <si>
    <t>M421</t>
  </si>
  <si>
    <t>Endoscopic resection of lesion of bladder, TURB</t>
  </si>
  <si>
    <t>M422</t>
  </si>
  <si>
    <t>Endoscopic cauterisation of lesion of bladder, diathermy  P.U.D.</t>
  </si>
  <si>
    <t>M423</t>
  </si>
  <si>
    <t>Endoscopic destruction of lesion of bladder NEC</t>
  </si>
  <si>
    <t>M428</t>
  </si>
  <si>
    <t>Endoscopic removal of lesion of bladder, other specified</t>
  </si>
  <si>
    <t>M429</t>
  </si>
  <si>
    <t>Endoscopic removal of lesion of bladder, Unspecified</t>
  </si>
  <si>
    <t>M431</t>
  </si>
  <si>
    <t>Endoscopic transection of bladder</t>
  </si>
  <si>
    <t>M432</t>
  </si>
  <si>
    <t>Endoscopic hydrostatic distention of bladder</t>
  </si>
  <si>
    <t>M433</t>
  </si>
  <si>
    <t>Endoscopic overdistention of bladder NEC</t>
  </si>
  <si>
    <t>M434</t>
  </si>
  <si>
    <t>Endoscopic injection of neurolytic substance into nerve of bladder</t>
  </si>
  <si>
    <t>M438</t>
  </si>
  <si>
    <t>Other specified endoscopic operations to increase capacity of bladder</t>
  </si>
  <si>
    <t>M439</t>
  </si>
  <si>
    <t>Unspecified endoscopic operations to increase capacity of bladder</t>
  </si>
  <si>
    <t>M441</t>
  </si>
  <si>
    <t>Endoscopic lithopaxy</t>
  </si>
  <si>
    <t>M442</t>
  </si>
  <si>
    <t>Endoscopic extraction of calculus of bladder NEC</t>
  </si>
  <si>
    <t>M443</t>
  </si>
  <si>
    <t>Endoscopic removal of foreign body from bladder</t>
  </si>
  <si>
    <t>M444</t>
  </si>
  <si>
    <t>Endoscopic removal of blood clot from bladder</t>
  </si>
  <si>
    <t>M448</t>
  </si>
  <si>
    <t>Other specified other therapeutic endoscopic operations on bladder</t>
  </si>
  <si>
    <t>M449</t>
  </si>
  <si>
    <t>Unspecified other therapeutic endoscopic operations on bladder</t>
  </si>
  <si>
    <t>M451</t>
  </si>
  <si>
    <t>Diagnostic endoscopic examination of bladder and biopsy of lesion of bladder NEC</t>
  </si>
  <si>
    <t>M452</t>
  </si>
  <si>
    <t>Diagnostic endoscopic examination of bladder and biopsy of lesion of prostate NEC</t>
  </si>
  <si>
    <t>M453</t>
  </si>
  <si>
    <t>Diagnostic endoscopic examination of bladder and biopsy of lesion of bladder using rigid cystoscope</t>
  </si>
  <si>
    <t>M454</t>
  </si>
  <si>
    <t>Diagnostic endoscopic examination of bladder and biopsy of lesion of prostate using rigid cystoscope</t>
  </si>
  <si>
    <t>M455</t>
  </si>
  <si>
    <t>Diagnostic endoscopic examination of bladder using rigid cystoscope</t>
  </si>
  <si>
    <t>M458</t>
  </si>
  <si>
    <t>Other specified diagnostic endoscopic examination of bladder</t>
  </si>
  <si>
    <t>M459</t>
  </si>
  <si>
    <t>Unspecified diagnostic endoscopic examination of bladder</t>
  </si>
  <si>
    <t>M471</t>
  </si>
  <si>
    <t>Urethral irrigation of bladder</t>
  </si>
  <si>
    <t>M472</t>
  </si>
  <si>
    <t>Change of urethral catheter into bladder</t>
  </si>
  <si>
    <t>M473</t>
  </si>
  <si>
    <t>Removal of urethral catheter from bladder</t>
  </si>
  <si>
    <t>M474</t>
  </si>
  <si>
    <t>Urodynamic studies using catheter</t>
  </si>
  <si>
    <t>M475</t>
  </si>
  <si>
    <t>Maintenance of urethral catheter in bladder</t>
  </si>
  <si>
    <t>M478</t>
  </si>
  <si>
    <t>Other specified urethral catheterisation of bladder</t>
  </si>
  <si>
    <t>M479</t>
  </si>
  <si>
    <t>Unspecified urethral catheterisation of bladder</t>
  </si>
  <si>
    <t>M481</t>
  </si>
  <si>
    <t>Suprapubic aspiration of bladder</t>
  </si>
  <si>
    <t>M488</t>
  </si>
  <si>
    <t>Operations on bladder, Other specified</t>
  </si>
  <si>
    <t>M489</t>
  </si>
  <si>
    <t>Operations on bladder, Unspecified</t>
  </si>
  <si>
    <t>M491</t>
  </si>
  <si>
    <t>Closure of cystostomy</t>
  </si>
  <si>
    <t>M492</t>
  </si>
  <si>
    <t>Change of suprapubic tube into bladder</t>
  </si>
  <si>
    <t>M493</t>
  </si>
  <si>
    <t>Removal of suprapubic tube from bladder</t>
  </si>
  <si>
    <t>M494</t>
  </si>
  <si>
    <t>Introduction of therapeutic substance into bladder</t>
  </si>
  <si>
    <t>M495</t>
  </si>
  <si>
    <t>Injection of therapeutic substance into bladder wall</t>
  </si>
  <si>
    <t>M496</t>
  </si>
  <si>
    <t>Micturating cystography</t>
  </si>
  <si>
    <t xml:space="preserve">M497 </t>
  </si>
  <si>
    <t>High intensity focused ultrasound of bladder</t>
  </si>
  <si>
    <t>M498</t>
  </si>
  <si>
    <t>Other specified other operations on bladder</t>
  </si>
  <si>
    <t>M499</t>
  </si>
  <si>
    <t>Unspecified other operations on bladder</t>
  </si>
  <si>
    <t>M511</t>
  </si>
  <si>
    <t>Abdominoperineal suspension of urethra</t>
  </si>
  <si>
    <t>M512</t>
  </si>
  <si>
    <t>Endoscopic suspension of neck of bladder</t>
  </si>
  <si>
    <t>M518</t>
  </si>
  <si>
    <t>Other specified combined abdominal and vaginal operations to support outlet of female bladder</t>
  </si>
  <si>
    <t>M519</t>
  </si>
  <si>
    <t>Unspecified combined abdominal and vaginal operations to support outlet of female bladder</t>
  </si>
  <si>
    <t>M521</t>
  </si>
  <si>
    <t>Suprapubic sling operation</t>
  </si>
  <si>
    <t>M522</t>
  </si>
  <si>
    <t>Retropubic suspension of neck of bladder</t>
  </si>
  <si>
    <t>M523</t>
  </si>
  <si>
    <t>Colposuspension of neck of bladder</t>
  </si>
  <si>
    <t>M524</t>
  </si>
  <si>
    <t>Urethrolysis</t>
  </si>
  <si>
    <t>M528</t>
  </si>
  <si>
    <t>Other specified abdominal operations to support outlet of female bladder</t>
  </si>
  <si>
    <t>M529</t>
  </si>
  <si>
    <t>Unspecified abdominal operations to support outlet of female bladder</t>
  </si>
  <si>
    <t>M531</t>
  </si>
  <si>
    <t>Vaginal buttressing of urethra</t>
  </si>
  <si>
    <t>M532</t>
  </si>
  <si>
    <t>Introduction of biethium bean through vagina</t>
  </si>
  <si>
    <t>M533</t>
  </si>
  <si>
    <t>Introduction of tension-free vaginal tape</t>
  </si>
  <si>
    <t>M534</t>
  </si>
  <si>
    <t>Total removal of tension-free vaginal tape</t>
  </si>
  <si>
    <t>M535</t>
  </si>
  <si>
    <t>Partial removal of tension-free vaginal tape</t>
  </si>
  <si>
    <t>M536</t>
  </si>
  <si>
    <t>Introduction of transobturator tape</t>
  </si>
  <si>
    <t>M537</t>
  </si>
  <si>
    <t>Removal of transobturator tape</t>
  </si>
  <si>
    <t>M538</t>
  </si>
  <si>
    <t>Other specified vaginal operations to support outlet of female bladder</t>
  </si>
  <si>
    <t>M539</t>
  </si>
  <si>
    <t>Unspecified vaginal operations to support outlet of female bladder</t>
  </si>
  <si>
    <t>M541</t>
  </si>
  <si>
    <t>Creation of urethrovaginal fistula</t>
  </si>
  <si>
    <t>M542</t>
  </si>
  <si>
    <t>Reconstruction of neck of female bladder NEC</t>
  </si>
  <si>
    <t>M548</t>
  </si>
  <si>
    <t>Other specified other open operations on outlet of female bladder</t>
  </si>
  <si>
    <t>M549</t>
  </si>
  <si>
    <t>Unspecified other open operations on outlet of female bladder</t>
  </si>
  <si>
    <t>M551</t>
  </si>
  <si>
    <t>Open resection of outlet of female bladder</t>
  </si>
  <si>
    <t>M552</t>
  </si>
  <si>
    <t>Implantation of artificial urinary sphincter into outlet of female bladder</t>
  </si>
  <si>
    <t>M553</t>
  </si>
  <si>
    <t>Insertion of prosthetic collar around outlet of female bladder</t>
  </si>
  <si>
    <t>M554</t>
  </si>
  <si>
    <t>Maintenance of prosthetic collar around outlet of female bladder</t>
  </si>
  <si>
    <t>M555</t>
  </si>
  <si>
    <t>Removal of prosthetic collar from around outlet of female bladder</t>
  </si>
  <si>
    <t>M556</t>
  </si>
  <si>
    <t>Insertion of retropubic device for female stress urinary incontinence NEC</t>
  </si>
  <si>
    <t>M557</t>
  </si>
  <si>
    <t>Removal of female retropubic device NEC</t>
  </si>
  <si>
    <t>M558</t>
  </si>
  <si>
    <t>M559</t>
  </si>
  <si>
    <t>M561</t>
  </si>
  <si>
    <t>Endoscopic resection of outlet of female bladder</t>
  </si>
  <si>
    <t>M562</t>
  </si>
  <si>
    <t>Endoscopic incision of outlet of female bladder</t>
  </si>
  <si>
    <t>M563</t>
  </si>
  <si>
    <t>Endoscopic injection of inert substance into outlet of female bladder</t>
  </si>
  <si>
    <t>M568</t>
  </si>
  <si>
    <t>Other specified therapeutic endoscopic operations on outlet of female bladder</t>
  </si>
  <si>
    <t>M569</t>
  </si>
  <si>
    <t>Unspecified therapeutic endoscopic operations on outlet of female bladder</t>
  </si>
  <si>
    <t>M581</t>
  </si>
  <si>
    <t>Closed urethrotomy of outlet of female bladder</t>
  </si>
  <si>
    <t>M582</t>
  </si>
  <si>
    <t>Dilation of outlet of female bladder</t>
  </si>
  <si>
    <t>M588</t>
  </si>
  <si>
    <t>Other specified other operations on outlet of female bladder</t>
  </si>
  <si>
    <t>M589</t>
  </si>
  <si>
    <t>Unspecified other operations on outlet of female bladder</t>
  </si>
  <si>
    <t>M601</t>
  </si>
  <si>
    <t>Insertion of male retropubic continence device NEC</t>
  </si>
  <si>
    <t>M602</t>
  </si>
  <si>
    <t>Removal of male retropubic device NEC</t>
  </si>
  <si>
    <t>M608</t>
  </si>
  <si>
    <t>Other specified open operations on outlet of male bladder</t>
  </si>
  <si>
    <t>M609</t>
  </si>
  <si>
    <t>Unspecified open operations on outlet of male bladder</t>
  </si>
  <si>
    <t>M611</t>
  </si>
  <si>
    <t xml:space="preserve">Total / Radical prostatectomy, Total excision of prostate and capsule (code additional OPCS4 codes if seminal vesicles, vas derferens or nodes are excised)  </t>
  </si>
  <si>
    <t>M612</t>
  </si>
  <si>
    <t>Retropubic prostatectomy, Millins prostatectomy</t>
  </si>
  <si>
    <t>M613</t>
  </si>
  <si>
    <t>Transvesical prostatectomy</t>
  </si>
  <si>
    <t>M614</t>
  </si>
  <si>
    <t>Perineal prostatectomy</t>
  </si>
  <si>
    <t>M618</t>
  </si>
  <si>
    <t>Open excision of prostate, other specified</t>
  </si>
  <si>
    <t>M619</t>
  </si>
  <si>
    <t>Prostatectomy NEC. Open excision of prostate, unspecified</t>
  </si>
  <si>
    <t>M621</t>
  </si>
  <si>
    <t>Open extirpation (removal) of lesion of prostate</t>
  </si>
  <si>
    <t>M622</t>
  </si>
  <si>
    <t>Open biopsy of lesion of prostate</t>
  </si>
  <si>
    <t>M623</t>
  </si>
  <si>
    <t>Prostatotomy</t>
  </si>
  <si>
    <t>M624</t>
  </si>
  <si>
    <t>Repair of rectoprostatic fistula</t>
  </si>
  <si>
    <t>M628</t>
  </si>
  <si>
    <t>Other specified other open operations on prostate</t>
  </si>
  <si>
    <t>M629</t>
  </si>
  <si>
    <t>Unspecified other open operations on prostate</t>
  </si>
  <si>
    <t>M641</t>
  </si>
  <si>
    <t>Open resection of outlet of male bladder</t>
  </si>
  <si>
    <t>M642</t>
  </si>
  <si>
    <t>Implantation of artificial urinary sphincter into outlet of male bladder</t>
  </si>
  <si>
    <t>M643</t>
  </si>
  <si>
    <t>Insertion of prosthetic collar around outlet of male bladder</t>
  </si>
  <si>
    <t>M644</t>
  </si>
  <si>
    <t>Maintenance of prosthetic collar around outlet of male bladder</t>
  </si>
  <si>
    <t>M645</t>
  </si>
  <si>
    <t>Removal of prosthetic collar from around outlet of male bladder</t>
  </si>
  <si>
    <t>M646</t>
  </si>
  <si>
    <t>Reconstruction of neck of male bladder NEC</t>
  </si>
  <si>
    <t>M647</t>
  </si>
  <si>
    <t>Introduction of transobturator sling</t>
  </si>
  <si>
    <t>wales</t>
  </si>
  <si>
    <t>M648</t>
  </si>
  <si>
    <t>Other specified other open operations on outlet of male bladder</t>
  </si>
  <si>
    <t>M649</t>
  </si>
  <si>
    <t>Unspecified other open operations on outlet of male bladder</t>
  </si>
  <si>
    <t>M651</t>
  </si>
  <si>
    <t>Endoscopic resection of prostate using electrotome</t>
  </si>
  <si>
    <t>M652</t>
  </si>
  <si>
    <t>Endoscopic resection of prostate using punch</t>
  </si>
  <si>
    <t>M653</t>
  </si>
  <si>
    <t>TURP, Endoscopic resection of prostate NEC</t>
  </si>
  <si>
    <t>M654</t>
  </si>
  <si>
    <t>Endoscopic resection of prostate using laser</t>
  </si>
  <si>
    <t>M655</t>
  </si>
  <si>
    <t>Endoscopic resection of prostate using vapotrode</t>
  </si>
  <si>
    <t>M658</t>
  </si>
  <si>
    <t>Other specified endoscopic resection of outlet of male bladder</t>
  </si>
  <si>
    <t>M659</t>
  </si>
  <si>
    <t>Endoscopic resection of outlet of male bladder, unspecified</t>
  </si>
  <si>
    <t>M661</t>
  </si>
  <si>
    <t>Endoscopic sphincterotomy of external sphincter of male bladder</t>
  </si>
  <si>
    <t>M662</t>
  </si>
  <si>
    <t>Endoscopic incision of outlet of male bladder NEC</t>
  </si>
  <si>
    <t>M663</t>
  </si>
  <si>
    <t>Endoscopic injection of inert substance into outlet of male bladder</t>
  </si>
  <si>
    <t>M668</t>
  </si>
  <si>
    <t>Other specified other therapeutic endoscopic operations on outlet of male bladder</t>
  </si>
  <si>
    <t>M669</t>
  </si>
  <si>
    <t>Unspecified other therapeutic endoscopic operations on outlet of male bladder</t>
  </si>
  <si>
    <t>M671</t>
  </si>
  <si>
    <t>Endoscopic cryotherapy to lesion of prostate</t>
  </si>
  <si>
    <t>M672</t>
  </si>
  <si>
    <t>Endoscopic destruction of lesion of prostate NEC</t>
  </si>
  <si>
    <t>M673</t>
  </si>
  <si>
    <t>Endoscopic drainage of prostate</t>
  </si>
  <si>
    <t>M674</t>
  </si>
  <si>
    <t>Endoscopic removal of calculus from prostate</t>
  </si>
  <si>
    <t>M675</t>
  </si>
  <si>
    <t>Endoscopic microwave destruction of lesion of prostate</t>
  </si>
  <si>
    <t>M676</t>
  </si>
  <si>
    <t>Endoscopic radiofrequency ablation of lesion of prostate</t>
  </si>
  <si>
    <t>M678</t>
  </si>
  <si>
    <t>Other specified other therapeutic endoscopic operations on prostate</t>
  </si>
  <si>
    <t>M679</t>
  </si>
  <si>
    <t>Unspecified other therapeutic endoscopic operations on prostate</t>
  </si>
  <si>
    <t>M681</t>
  </si>
  <si>
    <t>Endoscopic insertion of prostatic stent</t>
  </si>
  <si>
    <t>M682</t>
  </si>
  <si>
    <t>Endoscopic removal of prostatic stent</t>
  </si>
  <si>
    <t>M688</t>
  </si>
  <si>
    <t>Other specified endoscopic insertion of prosthesis into prostate</t>
  </si>
  <si>
    <t>M689</t>
  </si>
  <si>
    <t>Unspecified endoscopic insertion of prosthesis into prostate</t>
  </si>
  <si>
    <t>M701</t>
  </si>
  <si>
    <t>Aspiration of prostate NEC</t>
  </si>
  <si>
    <t>M702</t>
  </si>
  <si>
    <t>Perineal needle biopsy of prostate</t>
  </si>
  <si>
    <t>M703</t>
  </si>
  <si>
    <t>Rectal needle biopsy of prostate</t>
  </si>
  <si>
    <t>M704</t>
  </si>
  <si>
    <t>Balloon dilation of prostate</t>
  </si>
  <si>
    <t>M705</t>
  </si>
  <si>
    <t>Massage of prostate</t>
  </si>
  <si>
    <t>M706</t>
  </si>
  <si>
    <t>Radioactive seed implantation into prostate</t>
  </si>
  <si>
    <t>M707</t>
  </si>
  <si>
    <t>Transurethral radiofrequency needle ablation of prostate</t>
  </si>
  <si>
    <t>M708</t>
  </si>
  <si>
    <t>Other specified other operations on outlet of male bladder</t>
  </si>
  <si>
    <t>M709</t>
  </si>
  <si>
    <t>Unspecified other operations on outlet of male bladder</t>
  </si>
  <si>
    <t xml:space="preserve">M711 </t>
  </si>
  <si>
    <t>High intensity focused ultrasound of prostate</t>
  </si>
  <si>
    <t>M712</t>
  </si>
  <si>
    <t>Implantation of radioactive substance into prostate</t>
  </si>
  <si>
    <t>Urology</t>
  </si>
  <si>
    <t>M718</t>
  </si>
  <si>
    <t>Other operations on prostate, Other specified</t>
  </si>
  <si>
    <t>M719</t>
  </si>
  <si>
    <t>Other operations on prostate, Unspecified</t>
  </si>
  <si>
    <t>M721</t>
  </si>
  <si>
    <t>Partial urethrectomy</t>
  </si>
  <si>
    <t>M722</t>
  </si>
  <si>
    <t>Urethrectomy NEC</t>
  </si>
  <si>
    <t>M723</t>
  </si>
  <si>
    <t>Excision of lesion of urethra NEC</t>
  </si>
  <si>
    <t>M724</t>
  </si>
  <si>
    <t>Secondary urethrectomy</t>
  </si>
  <si>
    <t>M728</t>
  </si>
  <si>
    <t>Other specified excision of urethra</t>
  </si>
  <si>
    <t>M729</t>
  </si>
  <si>
    <t>Unspecified excision of urethra</t>
  </si>
  <si>
    <t>M731</t>
  </si>
  <si>
    <t>Repair of hypospadias</t>
  </si>
  <si>
    <t>M732</t>
  </si>
  <si>
    <t>Repair of epispadias</t>
  </si>
  <si>
    <t>M733</t>
  </si>
  <si>
    <t>Closure of fistula of urethra</t>
  </si>
  <si>
    <t>M734</t>
  </si>
  <si>
    <t>Reconstruction of urethra</t>
  </si>
  <si>
    <t>M735</t>
  </si>
  <si>
    <t>Pull through of urethra</t>
  </si>
  <si>
    <t>M736</t>
  </si>
  <si>
    <t>Urethroplasty NEC</t>
  </si>
  <si>
    <t>M737</t>
  </si>
  <si>
    <t>Repair of rupture of urethra NEC</t>
  </si>
  <si>
    <t>M738</t>
  </si>
  <si>
    <t>Other specified repair of urethra</t>
  </si>
  <si>
    <t>M739</t>
  </si>
  <si>
    <t>Unspecified repair of urethra</t>
  </si>
  <si>
    <t>M751</t>
  </si>
  <si>
    <t>Open biopsy of lesion of urethra</t>
  </si>
  <si>
    <t>M752</t>
  </si>
  <si>
    <t>Insertion of prosthesis for compression of bulb of male urethra</t>
  </si>
  <si>
    <t>M753</t>
  </si>
  <si>
    <t>External urethrotomy</t>
  </si>
  <si>
    <t>M754</t>
  </si>
  <si>
    <t>Open extraction of calculus from urethra</t>
  </si>
  <si>
    <t>M758</t>
  </si>
  <si>
    <t>Other specified other open operations on urethra</t>
  </si>
  <si>
    <t>M759</t>
  </si>
  <si>
    <t>Unspecified other open operations on urethra</t>
  </si>
  <si>
    <t>M761</t>
  </si>
  <si>
    <t>Endoscopic extirpation of lesion of urethra</t>
  </si>
  <si>
    <t>M762</t>
  </si>
  <si>
    <t>Endoscopic removal of foreign body from urethra</t>
  </si>
  <si>
    <t>M763</t>
  </si>
  <si>
    <t>Optical urethrotomy</t>
  </si>
  <si>
    <t>M764</t>
  </si>
  <si>
    <t>Endoscopic dilation of urethra</t>
  </si>
  <si>
    <t>M765</t>
  </si>
  <si>
    <t>Endoscopic destruction of urethral valves</t>
  </si>
  <si>
    <t>M766</t>
  </si>
  <si>
    <t>Endoscopic insertion of urethral stent</t>
  </si>
  <si>
    <t>M767</t>
  </si>
  <si>
    <t>Endoscopic removal of urethral stent</t>
  </si>
  <si>
    <t>M768</t>
  </si>
  <si>
    <t>Other specified therapeutic endoscopic operations on urethra</t>
  </si>
  <si>
    <t>M769</t>
  </si>
  <si>
    <t>Unspecified therapeutic endoscopic operations on urethra</t>
  </si>
  <si>
    <t>M771</t>
  </si>
  <si>
    <t>Diagnostic endoscopic examination of urethra and biopsy of lesion of urethra</t>
  </si>
  <si>
    <t>M778</t>
  </si>
  <si>
    <t>Other specified diagnostic endoscopic examination of urethra</t>
  </si>
  <si>
    <t>M779</t>
  </si>
  <si>
    <t>Unspecified diagnostic endoscopic examination of urethra</t>
  </si>
  <si>
    <t>M791</t>
  </si>
  <si>
    <t>Bouginage of urethra</t>
  </si>
  <si>
    <t>M792</t>
  </si>
  <si>
    <t>Dilation of urethra NEC</t>
  </si>
  <si>
    <t>M793</t>
  </si>
  <si>
    <t>Calibration of urethra</t>
  </si>
  <si>
    <t>M794</t>
  </si>
  <si>
    <t>Internal urethrotomy NEC</t>
  </si>
  <si>
    <t>M795</t>
  </si>
  <si>
    <t>Urethrography ascending and descending</t>
  </si>
  <si>
    <t>M796</t>
  </si>
  <si>
    <t>Urethrography ascending NEC</t>
  </si>
  <si>
    <t>M797</t>
  </si>
  <si>
    <t>Urethrography descending NEC</t>
  </si>
  <si>
    <t>M798</t>
  </si>
  <si>
    <t>Other specified other operations on urethra</t>
  </si>
  <si>
    <t>M799</t>
  </si>
  <si>
    <t>Unspecified other operations on urethra</t>
  </si>
  <si>
    <t>M811</t>
  </si>
  <si>
    <t>Extirpation of lesion of meatus of urethra</t>
  </si>
  <si>
    <t>M812</t>
  </si>
  <si>
    <t>Meatoplasty of urethra</t>
  </si>
  <si>
    <t>M813</t>
  </si>
  <si>
    <t>External meatotomy of urethral orifice</t>
  </si>
  <si>
    <t>M814</t>
  </si>
  <si>
    <t>Dilation of meatus of urethra</t>
  </si>
  <si>
    <t>M818</t>
  </si>
  <si>
    <t>Other specified operations on urethral orifice</t>
  </si>
  <si>
    <t>M819</t>
  </si>
  <si>
    <t>Unspecified operations on urethral orifice</t>
  </si>
  <si>
    <t>M831</t>
  </si>
  <si>
    <t>Drainage of paravesical abscess</t>
  </si>
  <si>
    <t>M832</t>
  </si>
  <si>
    <t>Exploration of retropubic space</t>
  </si>
  <si>
    <t>M833</t>
  </si>
  <si>
    <t>Removal of foreign body from urinary tract NEC</t>
  </si>
  <si>
    <t>M838</t>
  </si>
  <si>
    <t>Other specified other operations on urinary tract</t>
  </si>
  <si>
    <t>M839</t>
  </si>
  <si>
    <t>Unspecified other operations on urinary tract</t>
  </si>
  <si>
    <t>M851</t>
  </si>
  <si>
    <t>Endoscopic examination of intestinal conduit</t>
  </si>
  <si>
    <t>M858</t>
  </si>
  <si>
    <t>Other specified diagnostic endoscopic examination of urinary diversion</t>
  </si>
  <si>
    <t>M859</t>
  </si>
  <si>
    <t>Unspecified diagnostic endoscopic examination of urinary diversion</t>
  </si>
  <si>
    <t>M861</t>
  </si>
  <si>
    <t>Endoscopic extraction of calculus of urinary diversion</t>
  </si>
  <si>
    <t>M868</t>
  </si>
  <si>
    <t>Therapeutic endoscopic operations on urinary diversion, Other specified</t>
  </si>
  <si>
    <t>M869</t>
  </si>
  <si>
    <t>Therapeutic endoscopic operations on urinary diversion, Unspecified</t>
  </si>
  <si>
    <t>N011</t>
  </si>
  <si>
    <t>Excision of scrotum</t>
  </si>
  <si>
    <t>N012</t>
  </si>
  <si>
    <t>Excision of lesion of scrotum</t>
  </si>
  <si>
    <t>N013</t>
  </si>
  <si>
    <t>Destruction of lesion of scrotum</t>
  </si>
  <si>
    <t>N018</t>
  </si>
  <si>
    <t>Other specified extirpation of scrotum</t>
  </si>
  <si>
    <t>N019</t>
  </si>
  <si>
    <t>Unspecified extirpation of scrotum</t>
  </si>
  <si>
    <t>N031</t>
  </si>
  <si>
    <t>Biopsy of lesion of scrotum</t>
  </si>
  <si>
    <t>N032</t>
  </si>
  <si>
    <t>Drainage of scrotum</t>
  </si>
  <si>
    <t>N033</t>
  </si>
  <si>
    <t>Suture of scrotum</t>
  </si>
  <si>
    <t>N034</t>
  </si>
  <si>
    <t>Exploration of scrotum</t>
  </si>
  <si>
    <t>N035</t>
  </si>
  <si>
    <t>Removal of foreign body from scrotum</t>
  </si>
  <si>
    <t>N036</t>
  </si>
  <si>
    <t>Reconstruction of scrotum</t>
  </si>
  <si>
    <t>N038</t>
  </si>
  <si>
    <t>Other specified other operations on scrotum</t>
  </si>
  <si>
    <t>N039</t>
  </si>
  <si>
    <t>Unspecified other operations on scrotum</t>
  </si>
  <si>
    <t>N051</t>
  </si>
  <si>
    <t>Bilateral subcapsular orchidectomy</t>
  </si>
  <si>
    <t>N052</t>
  </si>
  <si>
    <t>Bilateral orchidectomy nec, ablation of testes</t>
  </si>
  <si>
    <t>N058</t>
  </si>
  <si>
    <t>Bilateral excision of testes, other specified</t>
  </si>
  <si>
    <t>N059</t>
  </si>
  <si>
    <t>Bilateral excision of testes, unspecified (includes male castration)</t>
  </si>
  <si>
    <t>N061</t>
  </si>
  <si>
    <t>Subscapular orchidectomy nec</t>
  </si>
  <si>
    <t>N062</t>
  </si>
  <si>
    <t>Excision of aberrant testis</t>
  </si>
  <si>
    <t>N063</t>
  </si>
  <si>
    <t>Orchidectomy NEC</t>
  </si>
  <si>
    <t>N064</t>
  </si>
  <si>
    <t>Excision of testicular appendage</t>
  </si>
  <si>
    <t>N065</t>
  </si>
  <si>
    <t>Division of cremaster</t>
  </si>
  <si>
    <t>N068</t>
  </si>
  <si>
    <t>Other excision of testis, other specified</t>
  </si>
  <si>
    <t>N069</t>
  </si>
  <si>
    <t>Unspecified other excision of testis</t>
  </si>
  <si>
    <t>N071</t>
  </si>
  <si>
    <t>Excision of lesion of testis</t>
  </si>
  <si>
    <t>N072</t>
  </si>
  <si>
    <t>Destruction of lesion of testis</t>
  </si>
  <si>
    <t>N078</t>
  </si>
  <si>
    <t>Excision of lesion of testis, other specified</t>
  </si>
  <si>
    <t>N079</t>
  </si>
  <si>
    <t>Excision of lesion of testis, unspecified</t>
  </si>
  <si>
    <t>N081</t>
  </si>
  <si>
    <t>Bilateral microvascular transfer of testes to scrotum</t>
  </si>
  <si>
    <t>N082</t>
  </si>
  <si>
    <t>One stage bilateral orchidopexy NEC</t>
  </si>
  <si>
    <t>N083</t>
  </si>
  <si>
    <t>First stage bilateral orchidopexy</t>
  </si>
  <si>
    <t>N084</t>
  </si>
  <si>
    <t>Second stage bilateral orchidopexy</t>
  </si>
  <si>
    <t>N088</t>
  </si>
  <si>
    <t>Other specified bilateral placement of testes in scrotum</t>
  </si>
  <si>
    <t>N089</t>
  </si>
  <si>
    <t>Unspecified bilateral placement of testes in scrotum</t>
  </si>
  <si>
    <t>N091</t>
  </si>
  <si>
    <t>Microvascular transfer of testis to scrotum NEC</t>
  </si>
  <si>
    <t>N092</t>
  </si>
  <si>
    <t>One stage orchidopexy NEC</t>
  </si>
  <si>
    <t>N093</t>
  </si>
  <si>
    <t>First stage orchidopexy NEC</t>
  </si>
  <si>
    <t>N094</t>
  </si>
  <si>
    <t>Second stage orchidopexy NEC</t>
  </si>
  <si>
    <t>N098</t>
  </si>
  <si>
    <t>Other specified other placement of testis in scrotum</t>
  </si>
  <si>
    <t>N099</t>
  </si>
  <si>
    <t>Unspecified other placement of testis in scrotum</t>
  </si>
  <si>
    <t>N101</t>
  </si>
  <si>
    <t>Insertion of prosthetic replacement for testis</t>
  </si>
  <si>
    <t>N102</t>
  </si>
  <si>
    <t>Removal of prosthetic replacement for testis</t>
  </si>
  <si>
    <t>N108</t>
  </si>
  <si>
    <t>Other specified prosthesis of testis</t>
  </si>
  <si>
    <t>N109</t>
  </si>
  <si>
    <t>Unspecified prosthesis of testis</t>
  </si>
  <si>
    <t>N111</t>
  </si>
  <si>
    <t>Excision of hydrocele sac</t>
  </si>
  <si>
    <t>N112</t>
  </si>
  <si>
    <t>Plication of hydrocele sac</t>
  </si>
  <si>
    <t>N113</t>
  </si>
  <si>
    <t>Eversion of hydrocele sac</t>
  </si>
  <si>
    <t>N114</t>
  </si>
  <si>
    <t>Drainage of hydrocele sac</t>
  </si>
  <si>
    <t>N115</t>
  </si>
  <si>
    <t>Aspiration of hydrocele sac</t>
  </si>
  <si>
    <t>N116</t>
  </si>
  <si>
    <t>Injection sclerotherapy to hydrocele sac</t>
  </si>
  <si>
    <t>N118</t>
  </si>
  <si>
    <t>Other specified operations on hydrocele sac</t>
  </si>
  <si>
    <t>N119</t>
  </si>
  <si>
    <t>Unspecified operations on hydrocele sac</t>
  </si>
  <si>
    <t>N131</t>
  </si>
  <si>
    <t>Drainage of testis</t>
  </si>
  <si>
    <t>N132</t>
  </si>
  <si>
    <t>Fixation of testis</t>
  </si>
  <si>
    <t>N133</t>
  </si>
  <si>
    <t>Reduction of torsion of testis</t>
  </si>
  <si>
    <t>N134</t>
  </si>
  <si>
    <t>Biopsy of testis</t>
  </si>
  <si>
    <t>N135</t>
  </si>
  <si>
    <t>Exploration of testis</t>
  </si>
  <si>
    <t>N136</t>
  </si>
  <si>
    <t>Removal of foreign body from testis</t>
  </si>
  <si>
    <t>N137</t>
  </si>
  <si>
    <t>Repair of rupture of testis</t>
  </si>
  <si>
    <t>N138</t>
  </si>
  <si>
    <t>Other specified other operations on testis</t>
  </si>
  <si>
    <t>N139</t>
  </si>
  <si>
    <t>Unspecified other operations on testis</t>
  </si>
  <si>
    <t>N151</t>
  </si>
  <si>
    <t>Bilateral epididymectomy</t>
  </si>
  <si>
    <t>N152</t>
  </si>
  <si>
    <t>Unilateral epididymectomy</t>
  </si>
  <si>
    <t>N153</t>
  </si>
  <si>
    <t>Excision of lesion of epididymis</t>
  </si>
  <si>
    <t>N154</t>
  </si>
  <si>
    <t>Drainage of epididymis</t>
  </si>
  <si>
    <t>N155</t>
  </si>
  <si>
    <t>Biopsy of lesion of epididymis</t>
  </si>
  <si>
    <t>N156</t>
  </si>
  <si>
    <t>Aspiration of lesion of epididymis</t>
  </si>
  <si>
    <t>N157</t>
  </si>
  <si>
    <t>Epididymovasostomy</t>
  </si>
  <si>
    <t>N158</t>
  </si>
  <si>
    <t>Epididymectomy, other specified</t>
  </si>
  <si>
    <t>N159</t>
  </si>
  <si>
    <t>Epididymectomy, unspecified</t>
  </si>
  <si>
    <t>N171</t>
  </si>
  <si>
    <t>Bilateral vasectomy, Excision of vas deferens</t>
  </si>
  <si>
    <t>N172</t>
  </si>
  <si>
    <t>Ligation of vas deferens NEC</t>
  </si>
  <si>
    <t>N178</t>
  </si>
  <si>
    <t>Excision of vas deferens, other specified</t>
  </si>
  <si>
    <t>N179</t>
  </si>
  <si>
    <t>Excision of vas deferens, unspecified</t>
  </si>
  <si>
    <t>N181</t>
  </si>
  <si>
    <t>Reversal of bilateral vasectomy</t>
  </si>
  <si>
    <t>N182</t>
  </si>
  <si>
    <t>Suture of vas deferens NEC</t>
  </si>
  <si>
    <t>N188</t>
  </si>
  <si>
    <t>Other specified repair of spermatic cord</t>
  </si>
  <si>
    <t>N189</t>
  </si>
  <si>
    <t>Unspecified repair of spermatic cord</t>
  </si>
  <si>
    <t>N191</t>
  </si>
  <si>
    <t>Ligation of varicocele</t>
  </si>
  <si>
    <t>N192</t>
  </si>
  <si>
    <t>Embolisation of varicocele</t>
  </si>
  <si>
    <t>N198</t>
  </si>
  <si>
    <t>Other specified operations on varicocele</t>
  </si>
  <si>
    <t>N199</t>
  </si>
  <si>
    <t>Unspecified operations on varicocele</t>
  </si>
  <si>
    <t>N201</t>
  </si>
  <si>
    <t>Excision of lesion of spermatic cord</t>
  </si>
  <si>
    <t>N202</t>
  </si>
  <si>
    <t>Biopsy of spermatic cord</t>
  </si>
  <si>
    <t>N203</t>
  </si>
  <si>
    <t>Drainage of spermatic cord</t>
  </si>
  <si>
    <t>N204</t>
  </si>
  <si>
    <t>Vasotomy</t>
  </si>
  <si>
    <t>N205</t>
  </si>
  <si>
    <t>Vasography</t>
  </si>
  <si>
    <t>N208</t>
  </si>
  <si>
    <t>Other specified other operations on spermatic cord</t>
  </si>
  <si>
    <t>N209</t>
  </si>
  <si>
    <t>Unspecified other operations on spermatic cord</t>
  </si>
  <si>
    <t>N221</t>
  </si>
  <si>
    <t xml:space="preserve">Excision of  one seminal vesicle </t>
  </si>
  <si>
    <t>N222</t>
  </si>
  <si>
    <t>Incision of seminal vesicle</t>
  </si>
  <si>
    <t>N223</t>
  </si>
  <si>
    <t>Seminal vesiculography</t>
  </si>
  <si>
    <t>N224</t>
  </si>
  <si>
    <t>Transrectal needle biopsy of seminal vesicle</t>
  </si>
  <si>
    <t>N228</t>
  </si>
  <si>
    <t>Other specified operations on seminal vesicle</t>
  </si>
  <si>
    <t>N229</t>
  </si>
  <si>
    <t>Unspecified operations on seminal vesicle</t>
  </si>
  <si>
    <t>N241</t>
  </si>
  <si>
    <t>Excision of sweat gland bearing skin of male perineum</t>
  </si>
  <si>
    <t>N242</t>
  </si>
  <si>
    <t>Operations on skin of male perineum NEC</t>
  </si>
  <si>
    <t>N243</t>
  </si>
  <si>
    <t>Excision of male periurethral tissue NEC</t>
  </si>
  <si>
    <t>N244</t>
  </si>
  <si>
    <t>Incision of male periurethral tissue</t>
  </si>
  <si>
    <t>N248</t>
  </si>
  <si>
    <t>Other specified operations on male perineum</t>
  </si>
  <si>
    <t>N249</t>
  </si>
  <si>
    <t>Unspecified operations on male perineum</t>
  </si>
  <si>
    <t>N261</t>
  </si>
  <si>
    <t>Total amputation of penis</t>
  </si>
  <si>
    <t>N262</t>
  </si>
  <si>
    <t>Partial amputation of penis, partial excision of penis</t>
  </si>
  <si>
    <t>N268</t>
  </si>
  <si>
    <t>Other specified amputation of penis</t>
  </si>
  <si>
    <t>N269</t>
  </si>
  <si>
    <t>Unspecified amputation of penis</t>
  </si>
  <si>
    <t>N271</t>
  </si>
  <si>
    <t>Excision of lesion of penis</t>
  </si>
  <si>
    <t>N272</t>
  </si>
  <si>
    <t>Cauterisation of lesion of penis, diathermy</t>
  </si>
  <si>
    <t>N273</t>
  </si>
  <si>
    <t>Destruction of lesion of penis NEC</t>
  </si>
  <si>
    <t>N274</t>
  </si>
  <si>
    <t>Extracorporeal shockwave lithotripsy to lesion of penis</t>
  </si>
  <si>
    <t>N278</t>
  </si>
  <si>
    <t>Extirpation of lesion of penis, other specified</t>
  </si>
  <si>
    <t>N279</t>
  </si>
  <si>
    <t>Extirpation of lesion of penis, unspecified</t>
  </si>
  <si>
    <t>N281</t>
  </si>
  <si>
    <t>Construction of penis</t>
  </si>
  <si>
    <t>N282</t>
  </si>
  <si>
    <t>Reconstruction of penis</t>
  </si>
  <si>
    <t>N283</t>
  </si>
  <si>
    <t>Plication of corpora of penis</t>
  </si>
  <si>
    <t>N284</t>
  </si>
  <si>
    <t>Frenuloplasty of penis</t>
  </si>
  <si>
    <t>N285</t>
  </si>
  <si>
    <t>Correction of chordee of penis</t>
  </si>
  <si>
    <t>N286</t>
  </si>
  <si>
    <t>Repair of fracture of penis</t>
  </si>
  <si>
    <t>N287</t>
  </si>
  <si>
    <t>Graft to penis</t>
  </si>
  <si>
    <t>N288</t>
  </si>
  <si>
    <t>Other specified plastic operations on penis</t>
  </si>
  <si>
    <t>N289</t>
  </si>
  <si>
    <t>Unspecified plastic operations on penis</t>
  </si>
  <si>
    <t>N291</t>
  </si>
  <si>
    <t>Implantation of prosthesis into penis</t>
  </si>
  <si>
    <t>N292</t>
  </si>
  <si>
    <t>Attention to prosthesis in penis</t>
  </si>
  <si>
    <t>N298</t>
  </si>
  <si>
    <t>Other specified prosthesis of penis</t>
  </si>
  <si>
    <t>N299</t>
  </si>
  <si>
    <t>Unspecified prosthesis of penis</t>
  </si>
  <si>
    <t>N301</t>
  </si>
  <si>
    <t>Prepuceplasty</t>
  </si>
  <si>
    <t>N302</t>
  </si>
  <si>
    <t>Freeing of adhesions of prepuce</t>
  </si>
  <si>
    <t>N303</t>
  </si>
  <si>
    <t>Circumcision</t>
  </si>
  <si>
    <t>N304</t>
  </si>
  <si>
    <t>Dorsal slit of prepuce</t>
  </si>
  <si>
    <t>N305</t>
  </si>
  <si>
    <t>Stretching of prepuce</t>
  </si>
  <si>
    <t>N306</t>
  </si>
  <si>
    <t>Manual reduction of prepuce</t>
  </si>
  <si>
    <t>N308</t>
  </si>
  <si>
    <t>Other specified operations on prepuce</t>
  </si>
  <si>
    <t>N309</t>
  </si>
  <si>
    <t>Unspecified operations on prepuce</t>
  </si>
  <si>
    <t>N321</t>
  </si>
  <si>
    <t>Biopsy of lesion of penis</t>
  </si>
  <si>
    <t>N322</t>
  </si>
  <si>
    <t>Drainage of penis</t>
  </si>
  <si>
    <t>N323</t>
  </si>
  <si>
    <t>Incision of penis NEC</t>
  </si>
  <si>
    <t>N324</t>
  </si>
  <si>
    <t>Injection of therapeutic substance into penis</t>
  </si>
  <si>
    <t>N325</t>
  </si>
  <si>
    <t>Removal of constricting object from penis</t>
  </si>
  <si>
    <t>N326</t>
  </si>
  <si>
    <t>Operations on penis for erectile dysfunction NEC</t>
  </si>
  <si>
    <t>N328</t>
  </si>
  <si>
    <t>Other specified other operations on penis</t>
  </si>
  <si>
    <t>N329</t>
  </si>
  <si>
    <t>Unspecified other operations on penis</t>
  </si>
  <si>
    <t>N341</t>
  </si>
  <si>
    <t>Fertility investigation of male NEC</t>
  </si>
  <si>
    <t>N342</t>
  </si>
  <si>
    <t>Collection of sperm NEC</t>
  </si>
  <si>
    <t>N343</t>
  </si>
  <si>
    <t>Male colposcopy</t>
  </si>
  <si>
    <t>N344</t>
  </si>
  <si>
    <t>Microsurgical epididymal sperm aspiration</t>
  </si>
  <si>
    <t>N345</t>
  </si>
  <si>
    <t>Percutaneous epididymal sperm aspiration</t>
  </si>
  <si>
    <t>N346</t>
  </si>
  <si>
    <t>Testicular sperm extraction</t>
  </si>
  <si>
    <t>N348</t>
  </si>
  <si>
    <t>Other specified other operations on male genital tract</t>
  </si>
  <si>
    <t>N349</t>
  </si>
  <si>
    <t>Unspecified other operations on male genital tract</t>
  </si>
  <si>
    <t>N351</t>
  </si>
  <si>
    <t>Dermatological non-operative interventions involving the scrotum</t>
  </si>
  <si>
    <t>N352</t>
  </si>
  <si>
    <t>Dermatological non-operative interventions involving the penis</t>
  </si>
  <si>
    <t>N353</t>
  </si>
  <si>
    <t>Dermatological non-operative interventions involving the male perineum</t>
  </si>
  <si>
    <t>N358</t>
  </si>
  <si>
    <t>Other specified non-operative interventions to male genitalia</t>
  </si>
  <si>
    <t>N359</t>
  </si>
  <si>
    <t>Unspecified non-operative interventions to male genitalia</t>
  </si>
  <si>
    <t>O011</t>
  </si>
  <si>
    <t>Percutaneous transluminal coil embolisation of small aneurysm small of artery</t>
  </si>
  <si>
    <t>O012</t>
  </si>
  <si>
    <t>Percutaneous transluminal coil embolisation of aneurysm medium</t>
  </si>
  <si>
    <t>O013</t>
  </si>
  <si>
    <t>Percutaneous transluminal coil embolisation of large aneurysm of artery</t>
  </si>
  <si>
    <t>O014</t>
  </si>
  <si>
    <t>Percutaneous transluminal coil embolisation of giant aneurysm of artery</t>
  </si>
  <si>
    <t>O018</t>
  </si>
  <si>
    <t>Other specified transluminal coil embolisation of aneurysm</t>
  </si>
  <si>
    <t>O019</t>
  </si>
  <si>
    <t>Unspecified transluminal coil embolisation of aneurysm</t>
  </si>
  <si>
    <t>O021</t>
  </si>
  <si>
    <t>Percutaneous transluminal balloon assisted coil embolisation of three or more aneurysms of artery</t>
  </si>
  <si>
    <t>O022</t>
  </si>
  <si>
    <t>Percutaneous transluminal balloon assisted coil embolisation of two aneurysms of artery</t>
  </si>
  <si>
    <t>O023</t>
  </si>
  <si>
    <t>Percutaneous transluminal balloon assisted coil embolisation of single aneurysm of artery</t>
  </si>
  <si>
    <t>O028</t>
  </si>
  <si>
    <t>Other specified transluminal balloon assisted coil embolisation of aneurysm</t>
  </si>
  <si>
    <t>O029</t>
  </si>
  <si>
    <t>Unspecified transluminal balloon assisted coil embolisation of aneurysm</t>
  </si>
  <si>
    <t>O031</t>
  </si>
  <si>
    <t>Percutaneous transluminal stent assisted coil embolisation of three or more aneurysms of artery</t>
  </si>
  <si>
    <t>O032</t>
  </si>
  <si>
    <t>Percutaneous transluminal stent assisted coil embolisation of two aneurysms of artery</t>
  </si>
  <si>
    <t>O033</t>
  </si>
  <si>
    <t>Percutaneous transluminal stent assisted coil embolisation of single aneurysm of artery</t>
  </si>
  <si>
    <t>O038</t>
  </si>
  <si>
    <t>Other specified transluminal stent assisted coil embolisation of aneurysm</t>
  </si>
  <si>
    <t>O039</t>
  </si>
  <si>
    <t>Unspecified transluminal stent assisted coil embolisation of aneurysm</t>
  </si>
  <si>
    <t>O041</t>
  </si>
  <si>
    <t>Percutaneous transluminal liquid polymer embolisation of aneurysm of artery</t>
  </si>
  <si>
    <t>O042</t>
  </si>
  <si>
    <t>Percutaneous transluminal stent assisted liquid polymer embolisation of aneurysm of artery</t>
  </si>
  <si>
    <t>O048</t>
  </si>
  <si>
    <t>Other specified other transluminal embolisation of aneurysm</t>
  </si>
  <si>
    <t>O049</t>
  </si>
  <si>
    <t>Unspecified other transluminal embolisation of aneurysm</t>
  </si>
  <si>
    <t>O051</t>
  </si>
  <si>
    <t>Percutaneous transluminal arterial and venous embolisation of dural arteriovenous fistula</t>
  </si>
  <si>
    <t>O052</t>
  </si>
  <si>
    <t>Percutaneous transluminal arterial embolisation of dural arteriovenous fistula</t>
  </si>
  <si>
    <t>O053</t>
  </si>
  <si>
    <t>Percutaneous transluminal venous embolisation of dural arteriovenous fistula</t>
  </si>
  <si>
    <t>O058</t>
  </si>
  <si>
    <t>Other specified operations on dural arteriovenous fistula</t>
  </si>
  <si>
    <t>O059</t>
  </si>
  <si>
    <t>Unspecified operations on dural arteriovenous fistula</t>
  </si>
  <si>
    <t>O060</t>
  </si>
  <si>
    <t>Conversion from previous hybrid prosthetic replacement of shoulder joint using cemented humeral component</t>
  </si>
  <si>
    <t>orthopaedics</t>
  </si>
  <si>
    <t>O061</t>
  </si>
  <si>
    <t>Primary hybrid prosthetic replacement of shoulder joint using cemented humeral component</t>
  </si>
  <si>
    <t>O062</t>
  </si>
  <si>
    <t>Conversion to hybrid prosthetic replacement of shoulder joint using cemented humeral component</t>
  </si>
  <si>
    <t>O063</t>
  </si>
  <si>
    <t>Revision of hybrid prosthetic replacement of shoulder joint using cemented humeral component</t>
  </si>
  <si>
    <t>O068</t>
  </si>
  <si>
    <t>Other specified hybrid prosthetic replacement of shoulder joint using cemented humeral component</t>
  </si>
  <si>
    <t>O069</t>
  </si>
  <si>
    <t>Unspecified hybrid prosthetic replacement of shoulder joint using cemented humeral component</t>
  </si>
  <si>
    <t>O070</t>
  </si>
  <si>
    <t>Conversion from previous hybrid prosthetic replacement of shoulder joint using cemented glenoid component</t>
  </si>
  <si>
    <t>O071</t>
  </si>
  <si>
    <t>Primary hybrid prosthetic replacement of shoulder joint using cemented glenoid component</t>
  </si>
  <si>
    <t>O072</t>
  </si>
  <si>
    <t>Conversion to hybrid prosthetic replacement of shoulder joint using cemented glenoid component</t>
  </si>
  <si>
    <t>O073</t>
  </si>
  <si>
    <t>Revision of hybrid prosthetic replacement of shoulder joint using cemented glenoid component</t>
  </si>
  <si>
    <t>O078</t>
  </si>
  <si>
    <t>Other specified hybrid prosthetic replacement of shoulder joint using cemented glenoid component</t>
  </si>
  <si>
    <t>O079</t>
  </si>
  <si>
    <t>Unspecified hybrid prosthetic replacement of shoulder joint using cemented glenoid component</t>
  </si>
  <si>
    <t>O080</t>
  </si>
  <si>
    <t>Conversion from previous hybrid prosthetic replacement of shoulder joint using cement NEC</t>
  </si>
  <si>
    <t>O081</t>
  </si>
  <si>
    <t>Primary hybrid prosthetic replacement of shoulder joint using cement NEC</t>
  </si>
  <si>
    <t>O082</t>
  </si>
  <si>
    <t>Conversion to hybrid prosthetic replacement of shoulder joint using cement NEC</t>
  </si>
  <si>
    <t>O083</t>
  </si>
  <si>
    <t>Revision of hybrid prosthetic replacement of shoulder joint using cement NEC</t>
  </si>
  <si>
    <t>O084</t>
  </si>
  <si>
    <t>Attention to hybrid prosthetic replacement of shoulder joint using cement NEC</t>
  </si>
  <si>
    <t>O088</t>
  </si>
  <si>
    <t>Other specified hybrid prosthetic replacement of shoulder joint using cement</t>
  </si>
  <si>
    <t>O089</t>
  </si>
  <si>
    <t>Unspecified hybrid prosthetic replacement of shoulder joint using cement</t>
  </si>
  <si>
    <t>O091</t>
  </si>
  <si>
    <t>Implantation of vertical expanding prosthetic titanium rib</t>
  </si>
  <si>
    <t>O098</t>
  </si>
  <si>
    <t>Other specified placement of bone prosthesis</t>
  </si>
  <si>
    <t>O099</t>
  </si>
  <si>
    <t>Unspecified placement of bone prosthesis</t>
  </si>
  <si>
    <t>O101</t>
  </si>
  <si>
    <t>Extraarticular scapular resection with reconstruction of shoulder</t>
  </si>
  <si>
    <t>O108</t>
  </si>
  <si>
    <t>Other specified complex reconstruction of shoulder</t>
  </si>
  <si>
    <t>O109</t>
  </si>
  <si>
    <t>Unspecified ?? complex reconstruction of shoulder</t>
  </si>
  <si>
    <t>O111</t>
  </si>
  <si>
    <t>Gastro-oesophageal junction</t>
  </si>
  <si>
    <t>O118</t>
  </si>
  <si>
    <t>Specified other upper digestive tract NEC</t>
  </si>
  <si>
    <t>O119</t>
  </si>
  <si>
    <t>Other upper digestive tract NEC</t>
  </si>
  <si>
    <t>O121</t>
  </si>
  <si>
    <t>Superficial temporal artery</t>
  </si>
  <si>
    <t>O122</t>
  </si>
  <si>
    <t>Maxillary artery</t>
  </si>
  <si>
    <t>O128</t>
  </si>
  <si>
    <t>Specified branch of external carotid artery</t>
  </si>
  <si>
    <t>O129</t>
  </si>
  <si>
    <t>Branch of external carotid artery NEC</t>
  </si>
  <si>
    <t>O131</t>
  </si>
  <si>
    <t>Multiple digits of foot NEC</t>
  </si>
  <si>
    <t>O138</t>
  </si>
  <si>
    <t>Specified other leg region NEC</t>
  </si>
  <si>
    <t>O139</t>
  </si>
  <si>
    <t>Other leg region NEC</t>
  </si>
  <si>
    <t>O141</t>
  </si>
  <si>
    <t>Pelvic lymph node</t>
  </si>
  <si>
    <t>O142</t>
  </si>
  <si>
    <t>Sentinel lymph node</t>
  </si>
  <si>
    <t>O148</t>
  </si>
  <si>
    <t>Specified other lymph node NEC</t>
  </si>
  <si>
    <t>O149</t>
  </si>
  <si>
    <t>Other lymph node NEC</t>
  </si>
  <si>
    <t>O151</t>
  </si>
  <si>
    <t>Duplex ultrasound guided compression of pseudoaneurysm</t>
  </si>
  <si>
    <t>O152</t>
  </si>
  <si>
    <t>Insertion of umbilical venous catheter</t>
  </si>
  <si>
    <t>O153</t>
  </si>
  <si>
    <t>Insertion of umbilical arterial catheter</t>
  </si>
  <si>
    <t>O158</t>
  </si>
  <si>
    <t>Operations on blood vessel, Other specified</t>
  </si>
  <si>
    <t>O159</t>
  </si>
  <si>
    <t>Operations on blood vessel, Unspecified</t>
  </si>
  <si>
    <t>O161</t>
  </si>
  <si>
    <t>Pelvis NEC</t>
  </si>
  <si>
    <t>O162</t>
  </si>
  <si>
    <t>Spine NEC</t>
  </si>
  <si>
    <t>O168</t>
  </si>
  <si>
    <t>Specified body region NEC</t>
  </si>
  <si>
    <t>O169</t>
  </si>
  <si>
    <t>Body region NEC</t>
  </si>
  <si>
    <t>O171</t>
  </si>
  <si>
    <t>Remanipulation of intracapsular fracture of neck of femur and fixation using nail or screw</t>
  </si>
  <si>
    <t>O172</t>
  </si>
  <si>
    <t>Remanipulation of fracture of long bone and rigid internal fixation NEC</t>
  </si>
  <si>
    <t>O173</t>
  </si>
  <si>
    <t>Remanipulation of fracture of long bone and flexible internal fixation HFQ</t>
  </si>
  <si>
    <t>O174</t>
  </si>
  <si>
    <t>Remanipulation of fracture of small bone and fixation using screw</t>
  </si>
  <si>
    <t>O175</t>
  </si>
  <si>
    <t>Remanipulation of fragment of bone and fixation using screw</t>
  </si>
  <si>
    <t>O178</t>
  </si>
  <si>
    <t>Other specified secondary closed reduction of fracture of bone and internal fixation</t>
  </si>
  <si>
    <t>O179</t>
  </si>
  <si>
    <t>Unspecified secondary closed reduction of fracture of bone and internal fixation</t>
  </si>
  <si>
    <t>O180</t>
  </si>
  <si>
    <t>Conversion from previous hybrid prosthetic replacement of knee joint using cement</t>
  </si>
  <si>
    <t>O181</t>
  </si>
  <si>
    <t>Primary hybrid prosthetic replacement of knee joint using cement</t>
  </si>
  <si>
    <t>O182</t>
  </si>
  <si>
    <t>Conversion to hybrid prosthetic replacement of knee joint using cement</t>
  </si>
  <si>
    <t>O183</t>
  </si>
  <si>
    <t>Revision of hybrid prosthetic replacement of knee joint using cement</t>
  </si>
  <si>
    <t>O184</t>
  </si>
  <si>
    <t>Attention to hybrid prosthetic replacement of knee joint using cement</t>
  </si>
  <si>
    <t>O188</t>
  </si>
  <si>
    <t>Other specified hybrid prosthetic replacement of knee joint using cement</t>
  </si>
  <si>
    <t>O189</t>
  </si>
  <si>
    <t>Unspecified hybrid prosthetic replacement of knee joint using cement</t>
  </si>
  <si>
    <t>O191</t>
  </si>
  <si>
    <t>Endoscopic autologous matrix induced chondrogenesis of joint</t>
  </si>
  <si>
    <t>O192</t>
  </si>
  <si>
    <t>Endoscopic excision of infrapatellar fat pad</t>
  </si>
  <si>
    <t>O198</t>
  </si>
  <si>
    <t>Other specified other therapeutic endoscopic operations on other joint structure</t>
  </si>
  <si>
    <t>O199</t>
  </si>
  <si>
    <t>Unspecified other therapeutic endoscopic operations on other joint structure</t>
  </si>
  <si>
    <t>O201</t>
  </si>
  <si>
    <t>Endovascular placement of one branched stent graft</t>
  </si>
  <si>
    <t>O202</t>
  </si>
  <si>
    <t>Endovascular placement of one fenestrated stent graft</t>
  </si>
  <si>
    <t>O203</t>
  </si>
  <si>
    <t>Endovascular placement of one stent graft NEC</t>
  </si>
  <si>
    <t>O204</t>
  </si>
  <si>
    <t>Endovascular placement of two stent grafts</t>
  </si>
  <si>
    <t>O205</t>
  </si>
  <si>
    <t>Endovascular placement of three or more stent grafts</t>
  </si>
  <si>
    <t>O208</t>
  </si>
  <si>
    <t>Other specified endovascular placement of stent graft</t>
  </si>
  <si>
    <t>O209</t>
  </si>
  <si>
    <t>Unspecified endovascular placement of stent graft</t>
  </si>
  <si>
    <t>O210</t>
  </si>
  <si>
    <t>Conversion from total prosthetic replacement of elbow joint using cement</t>
  </si>
  <si>
    <t>O211</t>
  </si>
  <si>
    <t>Primary total prosthetic replacement of elbow joint using cement</t>
  </si>
  <si>
    <t>O212</t>
  </si>
  <si>
    <t>Conversion to total prosthetic replacement of elbow joint using cement</t>
  </si>
  <si>
    <t>O213</t>
  </si>
  <si>
    <t>Revision of total prosthetic replacement of elbow joint using cement</t>
  </si>
  <si>
    <t>O214</t>
  </si>
  <si>
    <t>Revision of one component of total prosthetic replacement of elbow joint using cement</t>
  </si>
  <si>
    <t>O218</t>
  </si>
  <si>
    <t>Other specified total prosthetic replacement of elbow joint using cement</t>
  </si>
  <si>
    <t>O219</t>
  </si>
  <si>
    <t>Unspecified total prosthetic replacement of elbow joint using cement</t>
  </si>
  <si>
    <t>O220</t>
  </si>
  <si>
    <t>Conversion from total prosthetic replacement of elbow joint not using cement</t>
  </si>
  <si>
    <t>O221</t>
  </si>
  <si>
    <t>Primary total prosthetic replacement of elbow joint not using cement</t>
  </si>
  <si>
    <t>O222</t>
  </si>
  <si>
    <t>Conversion to total prosthetic replacement of elbow joint not using cement</t>
  </si>
  <si>
    <t>O223</t>
  </si>
  <si>
    <t>Revision of total prosthetic replacement of elbow joint not using cement</t>
  </si>
  <si>
    <t>O224</t>
  </si>
  <si>
    <t>Revision of one component of total prosthetic replacement of elbow joint not using cement</t>
  </si>
  <si>
    <t>O228</t>
  </si>
  <si>
    <t>Other specified total prosthetic replacement of elbow joint not using cement</t>
  </si>
  <si>
    <t>O229</t>
  </si>
  <si>
    <t>Unspecified total prosthetic replacement of elbow joint not using cement</t>
  </si>
  <si>
    <t>O230</t>
  </si>
  <si>
    <t>Conversion from total prosthetic replacement of elbow joint NEC</t>
  </si>
  <si>
    <t>O231</t>
  </si>
  <si>
    <t>Primary total prosthetic replacement of elbow joint NEC</t>
  </si>
  <si>
    <t>O232</t>
  </si>
  <si>
    <t>Conversion to total prosthetic replacement of elbow joint NEC</t>
  </si>
  <si>
    <t>O233</t>
  </si>
  <si>
    <t>Revision of total prosthetic replacement of elbow joint NEC</t>
  </si>
  <si>
    <t>O234</t>
  </si>
  <si>
    <t>Attention to total prosthetic replacement of elbow joint NEC</t>
  </si>
  <si>
    <t>O235</t>
  </si>
  <si>
    <t>Revision of one component of total prosthetic replacement of elbow joint NEC</t>
  </si>
  <si>
    <t>O238</t>
  </si>
  <si>
    <t>Other specified total prosthetic replacement of elbow joint</t>
  </si>
  <si>
    <t>O239</t>
  </si>
  <si>
    <t>Unspecified total prosthetic replacement of elbow joint</t>
  </si>
  <si>
    <t>O240</t>
  </si>
  <si>
    <t>Conversion from previous cemented prosthetic replacement of head of radius</t>
  </si>
  <si>
    <t>O241</t>
  </si>
  <si>
    <t>Primary prosthetic replacement of head of radius using cement</t>
  </si>
  <si>
    <t>O242</t>
  </si>
  <si>
    <t>Conversion to prosthetic replacement of head of radius using cement</t>
  </si>
  <si>
    <t>O243</t>
  </si>
  <si>
    <t>Revision of prosthetic replacement of head of radius using cement</t>
  </si>
  <si>
    <t>O248</t>
  </si>
  <si>
    <t>Other specified prosthetic replacement of head of radius using cement</t>
  </si>
  <si>
    <t>O249</t>
  </si>
  <si>
    <t>Unspecified prosthetic replacement of head of radius using cement</t>
  </si>
  <si>
    <t>O250</t>
  </si>
  <si>
    <t>Conversion from previous uncemented prosthetic replacement of head of radius</t>
  </si>
  <si>
    <t>O251</t>
  </si>
  <si>
    <t>Primary prosthetic replacement of head of radius not using cement</t>
  </si>
  <si>
    <t>O252</t>
  </si>
  <si>
    <t>Conversion to prosthetic replacement of head of radius not using cement</t>
  </si>
  <si>
    <t>O253</t>
  </si>
  <si>
    <t>Revision of prosthetic replacement of head of radius not using cement</t>
  </si>
  <si>
    <t>O258</t>
  </si>
  <si>
    <t>Other specified prosthetic replacement of head of radius not using cement</t>
  </si>
  <si>
    <t>O259</t>
  </si>
  <si>
    <t>Unspecified prosthetic replacement of head of radius not using cement</t>
  </si>
  <si>
    <t>O260</t>
  </si>
  <si>
    <t>Conversion from previous prosthetic replacement of head of radius NEC</t>
  </si>
  <si>
    <t>O261</t>
  </si>
  <si>
    <t>Primary prosthetic replacement of head of radius NEC</t>
  </si>
  <si>
    <t>O262</t>
  </si>
  <si>
    <t>Conversion to prosthetic replacement of head of radius NEC</t>
  </si>
  <si>
    <t>O263</t>
  </si>
  <si>
    <t>Revision of prosthetic replacement of head of radius NEC</t>
  </si>
  <si>
    <t>O264</t>
  </si>
  <si>
    <t>Attention to prosthetic replacement of head of radius NEC</t>
  </si>
  <si>
    <t>O268</t>
  </si>
  <si>
    <t>Other specified other prosthetic replacement of head of radius</t>
  </si>
  <si>
    <t>O269</t>
  </si>
  <si>
    <t>Unspecified other prosthetic replacement of head of radius</t>
  </si>
  <si>
    <t>O271</t>
  </si>
  <si>
    <t>Extra-articular ligament reconstruction for stabilisation of joint</t>
  </si>
  <si>
    <t>O272</t>
  </si>
  <si>
    <t>Repair of capsule and anterior and posterior labrum for stabilisation of glenohumeral joint</t>
  </si>
  <si>
    <t>O273</t>
  </si>
  <si>
    <t>Repair of capsule and anterior labrum for stabilisation of glenohumeral joint</t>
  </si>
  <si>
    <t>O274</t>
  </si>
  <si>
    <t>Repair of capsule and posterior labrum for stabilisation of glenohumeral joint</t>
  </si>
  <si>
    <t>O278</t>
  </si>
  <si>
    <t>Other specified other stabilising operations on joint</t>
  </si>
  <si>
    <t>O279</t>
  </si>
  <si>
    <t>Unspecified other stabilising operations on joint</t>
  </si>
  <si>
    <t>O281</t>
  </si>
  <si>
    <t>Basilar artery</t>
  </si>
  <si>
    <t>O288</t>
  </si>
  <si>
    <t>Specified other cerebral artery NEC</t>
  </si>
  <si>
    <t>O289</t>
  </si>
  <si>
    <t>Other cerebral artery NEC</t>
  </si>
  <si>
    <t>O291</t>
  </si>
  <si>
    <t>Subacromial decompression</t>
  </si>
  <si>
    <t>O298</t>
  </si>
  <si>
    <t>Other specified excision of bone</t>
  </si>
  <si>
    <t>O299</t>
  </si>
  <si>
    <t>Unspecified excision of bone</t>
  </si>
  <si>
    <t>O301</t>
  </si>
  <si>
    <t>Hepatic flexure</t>
  </si>
  <si>
    <t>O302</t>
  </si>
  <si>
    <t>Splenic flexure</t>
  </si>
  <si>
    <t>O308</t>
  </si>
  <si>
    <t>Specified other large intestine NEC</t>
  </si>
  <si>
    <t>O309</t>
  </si>
  <si>
    <t>Other large intestine NEC</t>
  </si>
  <si>
    <t>P011</t>
  </si>
  <si>
    <t>Clitoridectomy</t>
  </si>
  <si>
    <t>gynae</t>
  </si>
  <si>
    <t>Trent</t>
  </si>
  <si>
    <t>P012</t>
  </si>
  <si>
    <t>Reduction of clitoris</t>
  </si>
  <si>
    <t>P018</t>
  </si>
  <si>
    <t>Other specified operations on clitoris</t>
  </si>
  <si>
    <t>Gynae</t>
  </si>
  <si>
    <t>P019</t>
  </si>
  <si>
    <t>Unspecified operations on clitoris</t>
  </si>
  <si>
    <t>P031</t>
  </si>
  <si>
    <t>Excision of Bartholin gland</t>
  </si>
  <si>
    <t>P032</t>
  </si>
  <si>
    <t>Marsupialisation of Bartholin gland</t>
  </si>
  <si>
    <t>P033</t>
  </si>
  <si>
    <t>Excision of lesion of Bartholin gland</t>
  </si>
  <si>
    <t>P034</t>
  </si>
  <si>
    <t>Drainage of Bartholin gland</t>
  </si>
  <si>
    <t>P035</t>
  </si>
  <si>
    <t>Operations on Bartholin duct</t>
  </si>
  <si>
    <t>P038</t>
  </si>
  <si>
    <t>Other specified operations on Bartholin gland</t>
  </si>
  <si>
    <t>P039</t>
  </si>
  <si>
    <t>Unspecified operations on Bartholin gland</t>
  </si>
  <si>
    <t>P051</t>
  </si>
  <si>
    <t>Total excision of vulva, simple / radical vulvectomy</t>
  </si>
  <si>
    <t>C51, D071</t>
  </si>
  <si>
    <t>P052</t>
  </si>
  <si>
    <t>Partial excision of vulva</t>
  </si>
  <si>
    <t>P053</t>
  </si>
  <si>
    <t>Marsupialisation of lesion of vulva</t>
  </si>
  <si>
    <t>P054</t>
  </si>
  <si>
    <t>Excision of lesion of vulva NEC</t>
  </si>
  <si>
    <t>P055</t>
  </si>
  <si>
    <t>Excision of excess labial tissue</t>
  </si>
  <si>
    <t>P056</t>
  </si>
  <si>
    <t>Reduction labia minor</t>
  </si>
  <si>
    <t>P057</t>
  </si>
  <si>
    <t>Reduction labia major</t>
  </si>
  <si>
    <t>P058</t>
  </si>
  <si>
    <t>Excision of vulva, other specified</t>
  </si>
  <si>
    <t>P059</t>
  </si>
  <si>
    <t>Excision of vulva, unspecified , Vulvectomy NEC</t>
  </si>
  <si>
    <t>P061</t>
  </si>
  <si>
    <t>Laser destruction of lesion of vulva</t>
  </si>
  <si>
    <t>P062</t>
  </si>
  <si>
    <t>Cryosurgery to lesion of vulva</t>
  </si>
  <si>
    <t>P063</t>
  </si>
  <si>
    <t xml:space="preserve">Cauterisation of lesion of vulva, diathermy </t>
  </si>
  <si>
    <t>P064</t>
  </si>
  <si>
    <t>Implantation of radioactive substance into vulva</t>
  </si>
  <si>
    <t>P068</t>
  </si>
  <si>
    <t>Removal of lesion of vulva, Other specified</t>
  </si>
  <si>
    <t>P069</t>
  </si>
  <si>
    <t>Removal of lesion of vulva, Unspecified</t>
  </si>
  <si>
    <t>P071</t>
  </si>
  <si>
    <t>Plastic repair of vulva</t>
  </si>
  <si>
    <t>P078</t>
  </si>
  <si>
    <t>Other specified repair of vulva</t>
  </si>
  <si>
    <t>P079</t>
  </si>
  <si>
    <t>Unspecified repair of vulva</t>
  </si>
  <si>
    <t>P091</t>
  </si>
  <si>
    <t>Biopsy of lesion of vulva</t>
  </si>
  <si>
    <t>P092</t>
  </si>
  <si>
    <t>Drainage of lesion of vulva</t>
  </si>
  <si>
    <t>P093</t>
  </si>
  <si>
    <t>Evacuation of haematoma from vulva</t>
  </si>
  <si>
    <t>P098</t>
  </si>
  <si>
    <t>Other specified other operations on vulva</t>
  </si>
  <si>
    <t>P099</t>
  </si>
  <si>
    <t>Unspecified other operations on vulva</t>
  </si>
  <si>
    <t>P111</t>
  </si>
  <si>
    <t>Excision of lesion of female perineum</t>
  </si>
  <si>
    <t>P112</t>
  </si>
  <si>
    <t>Laser destruction of lesion of female perineum</t>
  </si>
  <si>
    <t>P113</t>
  </si>
  <si>
    <t xml:space="preserve">Cauterisation of lesion of perineum, diathermy </t>
  </si>
  <si>
    <t>P114</t>
  </si>
  <si>
    <t>Destruction of lesion of female perineum NEC</t>
  </si>
  <si>
    <t>P118</t>
  </si>
  <si>
    <t>Other specified extirpation of lesion of female perineum</t>
  </si>
  <si>
    <t>P119</t>
  </si>
  <si>
    <t>Unspecified extirpation of lesion of female perineum</t>
  </si>
  <si>
    <t>P131</t>
  </si>
  <si>
    <t>Drainage of female perineum</t>
  </si>
  <si>
    <t>P132</t>
  </si>
  <si>
    <t>Female perineorrhaphy</t>
  </si>
  <si>
    <t>P133</t>
  </si>
  <si>
    <t>Female perineoplasty</t>
  </si>
  <si>
    <t>P134</t>
  </si>
  <si>
    <t>Closure of fistula of female perineum</t>
  </si>
  <si>
    <t>P135</t>
  </si>
  <si>
    <t>Female perineotomy NEC</t>
  </si>
  <si>
    <t>P136</t>
  </si>
  <si>
    <t>Operations on female periurethral tissue NEC</t>
  </si>
  <si>
    <t>P137</t>
  </si>
  <si>
    <t>Excision of sweat gland bearing skin of female perineum</t>
  </si>
  <si>
    <t>P138</t>
  </si>
  <si>
    <t>Other specified other operations on female perineum</t>
  </si>
  <si>
    <t>P139</t>
  </si>
  <si>
    <t>Unspecified other operations on female perineum</t>
  </si>
  <si>
    <t>P141</t>
  </si>
  <si>
    <t>Posterior episiotomy and division of levator ani muscle</t>
  </si>
  <si>
    <t>P142</t>
  </si>
  <si>
    <t>Posterior episiotomy NEC</t>
  </si>
  <si>
    <t>P143</t>
  </si>
  <si>
    <t>Anterior episiotomy</t>
  </si>
  <si>
    <t>P148</t>
  </si>
  <si>
    <t>Other specified incision of introitus of vagina</t>
  </si>
  <si>
    <t>P149</t>
  </si>
  <si>
    <t>Unspecified incision of introitus of vagina</t>
  </si>
  <si>
    <t>P151</t>
  </si>
  <si>
    <t>Hymenectomy</t>
  </si>
  <si>
    <t>P152</t>
  </si>
  <si>
    <t>Excision of hymenal tag</t>
  </si>
  <si>
    <t>P153</t>
  </si>
  <si>
    <t>Repair of hymen</t>
  </si>
  <si>
    <t>P154</t>
  </si>
  <si>
    <t>Incision of hymen</t>
  </si>
  <si>
    <t>P155</t>
  </si>
  <si>
    <t>Stretching of hymen</t>
  </si>
  <si>
    <t>P158</t>
  </si>
  <si>
    <t>Other specified other operations on introitus of vagina</t>
  </si>
  <si>
    <t>P159</t>
  </si>
  <si>
    <t>Unspecified other operations on introitus of vagina</t>
  </si>
  <si>
    <t>P171</t>
  </si>
  <si>
    <t xml:space="preserve">Total colpectomy, total excision of vagina </t>
  </si>
  <si>
    <t>C52, D072</t>
  </si>
  <si>
    <t>P172</t>
  </si>
  <si>
    <t xml:space="preserve">Partial colpectomy, partiel excision of vagina </t>
  </si>
  <si>
    <t>P173</t>
  </si>
  <si>
    <t xml:space="preserve">Marsupialisation of lesion of vagina </t>
  </si>
  <si>
    <t>P178</t>
  </si>
  <si>
    <t xml:space="preserve">Excision of vagina, Other specified </t>
  </si>
  <si>
    <t>P179</t>
  </si>
  <si>
    <t>Excision of vagina, Unspecified</t>
  </si>
  <si>
    <t>P181</t>
  </si>
  <si>
    <t>Complete colpocleisis</t>
  </si>
  <si>
    <t>P182</t>
  </si>
  <si>
    <t>Partial colpocleisis</t>
  </si>
  <si>
    <t>P188</t>
  </si>
  <si>
    <t>Other specified other obliteration of vagina</t>
  </si>
  <si>
    <t>P189</t>
  </si>
  <si>
    <t>Other obliteration of vagina, Unspecified</t>
  </si>
  <si>
    <t>P191</t>
  </si>
  <si>
    <t>Laser excision of septum of vagina</t>
  </si>
  <si>
    <t>P192</t>
  </si>
  <si>
    <t>Excision of septum of vagina NEC</t>
  </si>
  <si>
    <t>P193</t>
  </si>
  <si>
    <t>Excision of transverse septum high</t>
  </si>
  <si>
    <t>P194</t>
  </si>
  <si>
    <t>Excision of transverse septum low</t>
  </si>
  <si>
    <t>P195</t>
  </si>
  <si>
    <t>Excision of transverse septum vertical</t>
  </si>
  <si>
    <t>P198</t>
  </si>
  <si>
    <t>Other specified excision of band of vagina</t>
  </si>
  <si>
    <t>P199</t>
  </si>
  <si>
    <t>Unspecified excision of band of vagina</t>
  </si>
  <si>
    <t>P201</t>
  </si>
  <si>
    <t>Excision of lesion of vagina</t>
  </si>
  <si>
    <t>P202</t>
  </si>
  <si>
    <t>Laser destruction of lesion of vagina</t>
  </si>
  <si>
    <t>P203</t>
  </si>
  <si>
    <t>Cauterisation of lesion of vagina</t>
  </si>
  <si>
    <t>P204</t>
  </si>
  <si>
    <t>Cryotherapy to lesion of vagina</t>
  </si>
  <si>
    <t>P205</t>
  </si>
  <si>
    <t>Implantation of radioactive substance into vagina</t>
  </si>
  <si>
    <t>P208</t>
  </si>
  <si>
    <t>Removal of lesion of vagina, Other specified</t>
  </si>
  <si>
    <t>P209</t>
  </si>
  <si>
    <t>Removal of lesion of vagina, Unspecified</t>
  </si>
  <si>
    <t>P211</t>
  </si>
  <si>
    <t>Construction of vagina</t>
  </si>
  <si>
    <t>P212</t>
  </si>
  <si>
    <t>Reconstruction of vagina NEC</t>
  </si>
  <si>
    <t>P213</t>
  </si>
  <si>
    <t>Vaginoplasty NEC</t>
  </si>
  <si>
    <t>P214</t>
  </si>
  <si>
    <t>Vaginoplasty in presence of uterus for absent vagina</t>
  </si>
  <si>
    <t>P215</t>
  </si>
  <si>
    <t>Vaginoplasty using olive</t>
  </si>
  <si>
    <t>P218</t>
  </si>
  <si>
    <t>Other specified plastic operations on vagina</t>
  </si>
  <si>
    <t>P219</t>
  </si>
  <si>
    <t>Unspecified plastic operations on vagina</t>
  </si>
  <si>
    <t>P221</t>
  </si>
  <si>
    <t>Anterior and posterior colporrhaphy and amputation of cervix uteri</t>
  </si>
  <si>
    <t>P222</t>
  </si>
  <si>
    <t>Anterior colporrhaphy and amputation of cervix uteri NEC</t>
  </si>
  <si>
    <t>P223</t>
  </si>
  <si>
    <t>Posterior colporrhaphy and amputation of cervix uteri NEC</t>
  </si>
  <si>
    <t>P228</t>
  </si>
  <si>
    <t>Other specified repair of prolapse of vagina and amputation of cervix uteri</t>
  </si>
  <si>
    <t>P229</t>
  </si>
  <si>
    <t>Unspecified repair of prolapse of vagina and amputation of cervix uteri</t>
  </si>
  <si>
    <t>P231</t>
  </si>
  <si>
    <t>Anterior and posterior colporrhaphy NEC</t>
  </si>
  <si>
    <t>P232</t>
  </si>
  <si>
    <t>Anterior colporrhaphy NEC</t>
  </si>
  <si>
    <t>P233</t>
  </si>
  <si>
    <t>Posterior colporrhaphy NEC</t>
  </si>
  <si>
    <t>P234</t>
  </si>
  <si>
    <t>Repair of enterocele NEC</t>
  </si>
  <si>
    <t>P235</t>
  </si>
  <si>
    <t>Paravaginal repair</t>
  </si>
  <si>
    <t>P236</t>
  </si>
  <si>
    <t>Anterior colporrhaphy with mesh reinforcement</t>
  </si>
  <si>
    <t>P237</t>
  </si>
  <si>
    <t>Posterior colporrhaphy with mesh reinforcement</t>
  </si>
  <si>
    <t>P238</t>
  </si>
  <si>
    <t>Other specified other repair of prolapse of vagina</t>
  </si>
  <si>
    <t>P239</t>
  </si>
  <si>
    <t>Unspecified other repair of prolapse of vagina</t>
  </si>
  <si>
    <t>P241</t>
  </si>
  <si>
    <t>Repair of vault of vagina using combined abdominal and vaginal approach</t>
  </si>
  <si>
    <t>P242</t>
  </si>
  <si>
    <t>Sacrocolpopexy</t>
  </si>
  <si>
    <t>P243</t>
  </si>
  <si>
    <t>Repair of vault of vagina using abdominal approach NEC</t>
  </si>
  <si>
    <t>P244</t>
  </si>
  <si>
    <t>Repair of vault of vagina using vaginal approach NEC</t>
  </si>
  <si>
    <t>P245</t>
  </si>
  <si>
    <t>Repair of vault of vagina with mesh using abdominal approach</t>
  </si>
  <si>
    <t>P246</t>
  </si>
  <si>
    <t>Repair of vault of vagina with mesh using vaginal approach</t>
  </si>
  <si>
    <t>P247</t>
  </si>
  <si>
    <t>Sacrospinous fixation of vagina</t>
  </si>
  <si>
    <t>P248</t>
  </si>
  <si>
    <t>Other specified repair of vault of vagina</t>
  </si>
  <si>
    <t>P249</t>
  </si>
  <si>
    <t>Unspecified repair of vault of vagina</t>
  </si>
  <si>
    <t>P251</t>
  </si>
  <si>
    <t>Repair of vesicovaginal fistula</t>
  </si>
  <si>
    <t>P252</t>
  </si>
  <si>
    <t>Repair of urethrovaginal fistula</t>
  </si>
  <si>
    <t>P253</t>
  </si>
  <si>
    <t>Repair of rectovaginal fistula</t>
  </si>
  <si>
    <t>P254</t>
  </si>
  <si>
    <t>Repair of uterovaginal fistula</t>
  </si>
  <si>
    <t>P255</t>
  </si>
  <si>
    <t>Suture of vagina</t>
  </si>
  <si>
    <t>P258</t>
  </si>
  <si>
    <t>Other specified other repair of vagina</t>
  </si>
  <si>
    <t>P259</t>
  </si>
  <si>
    <t>Unspecified other repair of vagina</t>
  </si>
  <si>
    <t>P261</t>
  </si>
  <si>
    <t>Insertion of hodge pessary into vagina</t>
  </si>
  <si>
    <t>P262</t>
  </si>
  <si>
    <t>Insertion of ring pessary into vagina</t>
  </si>
  <si>
    <t>P263</t>
  </si>
  <si>
    <t>Removal of supporting pessary from vagina</t>
  </si>
  <si>
    <t>P264</t>
  </si>
  <si>
    <t>Renewal of supporting pessary in vagina</t>
  </si>
  <si>
    <t>P268</t>
  </si>
  <si>
    <t>Other specified introduction of supporting pessary into vagina</t>
  </si>
  <si>
    <t>P269</t>
  </si>
  <si>
    <t>Unspecified introduction of supporting pessary into vagina</t>
  </si>
  <si>
    <t>P271</t>
  </si>
  <si>
    <t>Evacuation of haematoma from vagina</t>
  </si>
  <si>
    <t>P272</t>
  </si>
  <si>
    <t>Toilet to vagina</t>
  </si>
  <si>
    <t>P273</t>
  </si>
  <si>
    <t>Colposcopy of vagina</t>
  </si>
  <si>
    <t>P278</t>
  </si>
  <si>
    <t>Other specified exploration of vagina</t>
  </si>
  <si>
    <t>P279</t>
  </si>
  <si>
    <t>Unspecified exploration of vagina</t>
  </si>
  <si>
    <t>P291</t>
  </si>
  <si>
    <t>Freeing of adhesions of vagina</t>
  </si>
  <si>
    <t>P292</t>
  </si>
  <si>
    <t>Colpotomy NEC</t>
  </si>
  <si>
    <t>P293</t>
  </si>
  <si>
    <t>Biopsy of lesion of vagina</t>
  </si>
  <si>
    <t>P294</t>
  </si>
  <si>
    <t>Removal of foreign body from vagina</t>
  </si>
  <si>
    <t>P295</t>
  </si>
  <si>
    <t>Dilation of vagina</t>
  </si>
  <si>
    <t>P298</t>
  </si>
  <si>
    <t>Other specified other operations on vagina</t>
  </si>
  <si>
    <t>P299</t>
  </si>
  <si>
    <t>Unspecified other operations on vagina</t>
  </si>
  <si>
    <t>P311</t>
  </si>
  <si>
    <t>Culdoplasty</t>
  </si>
  <si>
    <t>P312</t>
  </si>
  <si>
    <t>Drainage of pouch of Douglas</t>
  </si>
  <si>
    <t>P313</t>
  </si>
  <si>
    <t>Aspiration of pouch of Douglas</t>
  </si>
  <si>
    <t>P314</t>
  </si>
  <si>
    <t>Culdotomy NEC</t>
  </si>
  <si>
    <t>P315</t>
  </si>
  <si>
    <t>Removal of intrauterine contraceptive device from pouch of Douglas</t>
  </si>
  <si>
    <t>P316</t>
  </si>
  <si>
    <t>Removal of foreign body from pouch of Douglas NEC</t>
  </si>
  <si>
    <t>P318</t>
  </si>
  <si>
    <t>Other specified operations on pouch of Douglas</t>
  </si>
  <si>
    <t>P319</t>
  </si>
  <si>
    <t>Unspecified operations on pouch of Douglas</t>
  </si>
  <si>
    <t>P321</t>
  </si>
  <si>
    <t>Reconstruction of vagina using bowel interposition</t>
  </si>
  <si>
    <t>P322</t>
  </si>
  <si>
    <t>Reconstruction of vagina using pelvic peritoneal graft</t>
  </si>
  <si>
    <t>P323</t>
  </si>
  <si>
    <t>Reconstruction of vagina with urethral dissection</t>
  </si>
  <si>
    <t>P324</t>
  </si>
  <si>
    <t>Vaginoplasty using rotational skin flaps</t>
  </si>
  <si>
    <t>P325</t>
  </si>
  <si>
    <t>Vaginoplasty using tissue expanders</t>
  </si>
  <si>
    <t>P326</t>
  </si>
  <si>
    <t>Vaginoplasty using a mould and skin graft</t>
  </si>
  <si>
    <t>P327</t>
  </si>
  <si>
    <t>Vaginoplasty using a mould NEC</t>
  </si>
  <si>
    <t>P328</t>
  </si>
  <si>
    <t>Other specified other plastic operations on vagina</t>
  </si>
  <si>
    <t>P329</t>
  </si>
  <si>
    <t>Unspecified other plastic operations on vagina</t>
  </si>
  <si>
    <t>Q011</t>
  </si>
  <si>
    <t xml:space="preserve">Amputation of Cervix, Radical Trachelectomy </t>
  </si>
  <si>
    <t>C53, D06</t>
  </si>
  <si>
    <t>Q012</t>
  </si>
  <si>
    <t>Wedge excision of cervix uteri and suture HFQ</t>
  </si>
  <si>
    <t>Q013</t>
  </si>
  <si>
    <t>Excision of lesion of cervix ,excision of polyp</t>
  </si>
  <si>
    <t>Q014</t>
  </si>
  <si>
    <t>Loop cone, Loop Diathermy, Loop Excision, (large loop excision of transformation zone), DLE, Hot Loop, DETZ, LLETZ, LEEP</t>
  </si>
  <si>
    <t>Q018</t>
  </si>
  <si>
    <t>Other specified excision of cervix uteri</t>
  </si>
  <si>
    <t>Q019</t>
  </si>
  <si>
    <t xml:space="preserve">Excision of lesion , Unspecified </t>
  </si>
  <si>
    <t>Q021</t>
  </si>
  <si>
    <t>Avulsion of lesion of cervix uteri</t>
  </si>
  <si>
    <t>Q022</t>
  </si>
  <si>
    <t>Laser destruction of lesion of cervix uteri</t>
  </si>
  <si>
    <t>Q023</t>
  </si>
  <si>
    <t>Cauterisation of lesion of cervix uteri</t>
  </si>
  <si>
    <t>Q024</t>
  </si>
  <si>
    <t>Cryotherapy to lesion of cervix uteri</t>
  </si>
  <si>
    <t>Q028</t>
  </si>
  <si>
    <t>Other specified destruction of lesion of cervix uteri</t>
  </si>
  <si>
    <t>Q029</t>
  </si>
  <si>
    <t>Unspecified destruction of lesion of cervix uteri</t>
  </si>
  <si>
    <t>Q031</t>
  </si>
  <si>
    <t>Knife cone biopsy of cervix uteri, Cold knife cone</t>
  </si>
  <si>
    <t>Q032</t>
  </si>
  <si>
    <t>Laser cone biopsy of cervix uteri</t>
  </si>
  <si>
    <t>Q033</t>
  </si>
  <si>
    <t>Cone biopsy of cervix uteri NEC</t>
  </si>
  <si>
    <t>Q034</t>
  </si>
  <si>
    <t>Punch biopsy of cervix uteri</t>
  </si>
  <si>
    <t>Q035</t>
  </si>
  <si>
    <t>Ring biopsy of cervix uteri</t>
  </si>
  <si>
    <t>Q038</t>
  </si>
  <si>
    <t>Other specified biopsy of cervix uteri</t>
  </si>
  <si>
    <t>Q039</t>
  </si>
  <si>
    <t>Unspecified biopsy of cervix uteri</t>
  </si>
  <si>
    <t>Q051</t>
  </si>
  <si>
    <t>Repair of cervix uteri NEC</t>
  </si>
  <si>
    <t>Q052</t>
  </si>
  <si>
    <t>Dilation of cervix uteri</t>
  </si>
  <si>
    <t>Q058</t>
  </si>
  <si>
    <t>Other specified other operations on cervix uteri</t>
  </si>
  <si>
    <t>Q059</t>
  </si>
  <si>
    <t>Unspecified other operations on cervix uteri</t>
  </si>
  <si>
    <t>Q071</t>
  </si>
  <si>
    <t>Radical Hysterectomy (removes uterus + cervix + vagina). Wertheims hysterectomy</t>
  </si>
  <si>
    <t>C54, C55, C56, D391, C53, D06</t>
  </si>
  <si>
    <t>Q072</t>
  </si>
  <si>
    <t xml:space="preserve">Abdominal Hysterectomy and excision of periuterine tissue NEC.Radical Hysterectomy </t>
  </si>
  <si>
    <t>Q073</t>
  </si>
  <si>
    <t>Abdominal hysterocolpectomy NEC, Hysterocolpectomy  NEC</t>
  </si>
  <si>
    <t>C54, C55, C53, D06</t>
  </si>
  <si>
    <t>Q074</t>
  </si>
  <si>
    <t>TAH, Panhysterectomy, hysterectomy NEC (removes uterus + cervix). Total abdominal hysterectomy NEC</t>
  </si>
  <si>
    <t>Q075</t>
  </si>
  <si>
    <t xml:space="preserve">Subtotal abdominal Hysterectomy (does not remove cervix)  </t>
  </si>
  <si>
    <t>C54, C55</t>
  </si>
  <si>
    <t>Q076</t>
  </si>
  <si>
    <t>Excision of accessory uterus</t>
  </si>
  <si>
    <t>Q078</t>
  </si>
  <si>
    <t>Other specified abdominal excision of uterus</t>
  </si>
  <si>
    <t>Q079</t>
  </si>
  <si>
    <t>Unspecified abdominal excision of uterus</t>
  </si>
  <si>
    <t>Q081</t>
  </si>
  <si>
    <t>Vaginal hysterocolpectomy and excision of periuterine tissue</t>
  </si>
  <si>
    <t>Q082</t>
  </si>
  <si>
    <t>Vaginal hysterectomy and excision of periuterine tissue NEC</t>
  </si>
  <si>
    <t>Q083</t>
  </si>
  <si>
    <t>Vaginal hysterocolpectomy NEC</t>
  </si>
  <si>
    <t>Q088</t>
  </si>
  <si>
    <t>Other specified vaginal excision of uterus</t>
  </si>
  <si>
    <t>Q089</t>
  </si>
  <si>
    <t>Unspecified vaginal excision of uterus</t>
  </si>
  <si>
    <t>Q091</t>
  </si>
  <si>
    <t>Open removal of products of conception from uterus</t>
  </si>
  <si>
    <t>Q092</t>
  </si>
  <si>
    <t>Open myomectomy</t>
  </si>
  <si>
    <t>Q093</t>
  </si>
  <si>
    <t>Open excision of lesion of uterus NEC</t>
  </si>
  <si>
    <t>Q094</t>
  </si>
  <si>
    <t>Open biopsy of lesion of uterus</t>
  </si>
  <si>
    <t>Q095</t>
  </si>
  <si>
    <t>Metroplasty</t>
  </si>
  <si>
    <t>Q096</t>
  </si>
  <si>
    <t>Incision of uterus NEC</t>
  </si>
  <si>
    <t>Q098</t>
  </si>
  <si>
    <t>Other specified other open operations on uterus</t>
  </si>
  <si>
    <t>Q099</t>
  </si>
  <si>
    <t>Unspecified other open operations on uterus</t>
  </si>
  <si>
    <t>Q101</t>
  </si>
  <si>
    <t>Dilation of cervix uteri and curettage of products of conception from uterus</t>
  </si>
  <si>
    <t>Q102</t>
  </si>
  <si>
    <t>Curettage of products of conception from uterus NEC</t>
  </si>
  <si>
    <t>Q103</t>
  </si>
  <si>
    <t>Dilation of cervix uteri and curettage of uterus NEC</t>
  </si>
  <si>
    <t>Q108</t>
  </si>
  <si>
    <t>Other specified curettage of uterus</t>
  </si>
  <si>
    <t>Q109</t>
  </si>
  <si>
    <t>Unspecified curettage of uterus</t>
  </si>
  <si>
    <t>Q111</t>
  </si>
  <si>
    <t>Vacuum aspiration of products of conception from uterus NEC</t>
  </si>
  <si>
    <t>Q112</t>
  </si>
  <si>
    <t>Dilation of cervix uteri and evacuation of products of conception from uterus NEC</t>
  </si>
  <si>
    <t>Q113</t>
  </si>
  <si>
    <t>Evacuation of products of conception from uterus NEC</t>
  </si>
  <si>
    <t>Q114</t>
  </si>
  <si>
    <t>Extraction of menses</t>
  </si>
  <si>
    <t>Q115</t>
  </si>
  <si>
    <t>Vacuum aspiration of products of conception from uterus using rigid cannula</t>
  </si>
  <si>
    <t>Q116</t>
  </si>
  <si>
    <t>Vacuum aspiration of products of conception from uterus using flexible cannula</t>
  </si>
  <si>
    <t>Q118</t>
  </si>
  <si>
    <t>Other specified other evacuation of contents of uterus</t>
  </si>
  <si>
    <t>Q119</t>
  </si>
  <si>
    <t>Unspecified other evacuation of contents of uterus</t>
  </si>
  <si>
    <t>Q121</t>
  </si>
  <si>
    <t>Introduction of intrauterine contraceptive device</t>
  </si>
  <si>
    <t>Q122</t>
  </si>
  <si>
    <t>Replacement of intrauterine contraceptive device</t>
  </si>
  <si>
    <t>Q123</t>
  </si>
  <si>
    <t>Removal of displaced intrauterine contraceptive device NEC</t>
  </si>
  <si>
    <t>Q124</t>
  </si>
  <si>
    <t>Removal of intrauterine contraceptive device NEC</t>
  </si>
  <si>
    <t>Q128</t>
  </si>
  <si>
    <t>Other specified intrauterine contraceptive device</t>
  </si>
  <si>
    <t>Q129</t>
  </si>
  <si>
    <t>Unspecified intrauterine contraceptive device</t>
  </si>
  <si>
    <t>Q131</t>
  </si>
  <si>
    <t>Transfer of embryo to uterus NEC</t>
  </si>
  <si>
    <t>Q132</t>
  </si>
  <si>
    <t>Intracervical artificial insemination</t>
  </si>
  <si>
    <t>Q133</t>
  </si>
  <si>
    <t>Intrauterine artificial insemination</t>
  </si>
  <si>
    <t>Q134</t>
  </si>
  <si>
    <t>Intra-uterine insemination with superovulation using partner sperm</t>
  </si>
  <si>
    <t>Q135</t>
  </si>
  <si>
    <t>Intra-uterine insemination with superovulation using donor sperm</t>
  </si>
  <si>
    <t>Q136</t>
  </si>
  <si>
    <t>Intra-uterine insemination without superovulation using partner sperm</t>
  </si>
  <si>
    <t>Q137</t>
  </si>
  <si>
    <t>Intra-uterine insemination without superovulation using donor sperm</t>
  </si>
  <si>
    <t>Q138</t>
  </si>
  <si>
    <t>Other specified introduction of gamete into uterine cavity</t>
  </si>
  <si>
    <t>Q139</t>
  </si>
  <si>
    <t>Unspecified introduction of gamete into uterine cavity</t>
  </si>
  <si>
    <t>Q141</t>
  </si>
  <si>
    <t>Intraamniotic injection of prostaglandin</t>
  </si>
  <si>
    <t>Q142</t>
  </si>
  <si>
    <t>Intraamniotic injection of abortifacient NEC</t>
  </si>
  <si>
    <t>Q143</t>
  </si>
  <si>
    <t>Extraamniotic injection of prostaglandin</t>
  </si>
  <si>
    <t>Q144</t>
  </si>
  <si>
    <t>Extraamniotic injection of abortifacient NEC</t>
  </si>
  <si>
    <t>Q145</t>
  </si>
  <si>
    <t>Insertion of prostaglandin pessary</t>
  </si>
  <si>
    <t>Q146</t>
  </si>
  <si>
    <t>Insertion of abortifacient pessary NEC</t>
  </si>
  <si>
    <t>Q148</t>
  </si>
  <si>
    <t>Other specified introduction of abortifacient into uterine cavity</t>
  </si>
  <si>
    <t>Q149</t>
  </si>
  <si>
    <t>Unspecified introduction of abortifacient into uterine cavity</t>
  </si>
  <si>
    <t>Q151</t>
  </si>
  <si>
    <t>Introduction of radioactive substance into uterine cavity</t>
  </si>
  <si>
    <t>Q152</t>
  </si>
  <si>
    <t>Introduction of therapeutic substance into uterine cavity NEC</t>
  </si>
  <si>
    <t>Q153</t>
  </si>
  <si>
    <t>Injection into uterine cavity NEC</t>
  </si>
  <si>
    <t>Q154</t>
  </si>
  <si>
    <t>Removal of therapeutic substance from uterine cavity</t>
  </si>
  <si>
    <t>Q158</t>
  </si>
  <si>
    <t>Other specified introduction of other substance into uterine cavity</t>
  </si>
  <si>
    <t>Q159</t>
  </si>
  <si>
    <t>Unspecified introduction of other substance into uterine cavity</t>
  </si>
  <si>
    <t>Q161</t>
  </si>
  <si>
    <t>Vaginal excision of lesion of uterus</t>
  </si>
  <si>
    <t>Q162</t>
  </si>
  <si>
    <t>Balloon ablation of endometrium</t>
  </si>
  <si>
    <t>Q163</t>
  </si>
  <si>
    <t>Microwave ablation of endometrium NEC</t>
  </si>
  <si>
    <t>Q164</t>
  </si>
  <si>
    <t>Free-circulating saline ablation of endometrium</t>
  </si>
  <si>
    <t xml:space="preserve">Q165 </t>
  </si>
  <si>
    <t>Radiofrequency ablation of endometrium</t>
  </si>
  <si>
    <t xml:space="preserve">Q166 </t>
  </si>
  <si>
    <t>Photodynamic ablation of endometrium</t>
  </si>
  <si>
    <t>Q168</t>
  </si>
  <si>
    <t>Other specified other vaginal operations on uterus</t>
  </si>
  <si>
    <t>Q169</t>
  </si>
  <si>
    <t>Unspecified other vaginal operations on uterus</t>
  </si>
  <si>
    <t>Q171</t>
  </si>
  <si>
    <t>Endoscopic resection of lesion of uterus</t>
  </si>
  <si>
    <t>Q172</t>
  </si>
  <si>
    <t>Endoscopic cauterisation of lesion of uterus, diathermy</t>
  </si>
  <si>
    <t>Q173</t>
  </si>
  <si>
    <t>Endoscopic cryotherapy to lesion of uterus</t>
  </si>
  <si>
    <t>Q174</t>
  </si>
  <si>
    <t>Endoscopic destruction of lesion of uterus NEC</t>
  </si>
  <si>
    <t>Q175</t>
  </si>
  <si>
    <t>Endoscopic metroplasty</t>
  </si>
  <si>
    <t>Q176</t>
  </si>
  <si>
    <t>Endoscopic microwave ablation of endometrium</t>
  </si>
  <si>
    <t>Q177</t>
  </si>
  <si>
    <t>Endoscopic balloon ablation of endometrium</t>
  </si>
  <si>
    <t>Q178</t>
  </si>
  <si>
    <t>Therapeutic endoscopic operations on uterus, other specified</t>
  </si>
  <si>
    <t>Q179</t>
  </si>
  <si>
    <t>Therapeutic endoscopic operations on uterus, unspecified</t>
  </si>
  <si>
    <t>Q181</t>
  </si>
  <si>
    <t>Diagnostic endoscopic examination of uterus and biopsy of lesion of uterus</t>
  </si>
  <si>
    <t>Q188</t>
  </si>
  <si>
    <t>Other specified diagnostic endoscopic examination of uterus</t>
  </si>
  <si>
    <t>Q189</t>
  </si>
  <si>
    <t>Unspecified diagnostic endoscopic examination of uterus</t>
  </si>
  <si>
    <t>Q191</t>
  </si>
  <si>
    <t>Connection of uterus to vagina</t>
  </si>
  <si>
    <t>Q198</t>
  </si>
  <si>
    <t>Other specified plastic operations on uterus</t>
  </si>
  <si>
    <t>Q199</t>
  </si>
  <si>
    <t>Unspecified plastic operations on uterus</t>
  </si>
  <si>
    <t>Q201</t>
  </si>
  <si>
    <t>Freeing of adhesions of uterus</t>
  </si>
  <si>
    <t>Q202</t>
  </si>
  <si>
    <t>Biopsy of lesion of uterus NEC</t>
  </si>
  <si>
    <t>Q203</t>
  </si>
  <si>
    <t>Manual manipulation of uterus</t>
  </si>
  <si>
    <t>Q204</t>
  </si>
  <si>
    <t>Vaginofixation of uterus</t>
  </si>
  <si>
    <t>Q205</t>
  </si>
  <si>
    <t>Exploration of uterus NEC</t>
  </si>
  <si>
    <t>Q206</t>
  </si>
  <si>
    <t>Focused ultrasound to lesion of uterus</t>
  </si>
  <si>
    <t>Q208</t>
  </si>
  <si>
    <t>Other specified other operations on uterus</t>
  </si>
  <si>
    <t>Q209</t>
  </si>
  <si>
    <t>Unspecified other operations on uterus</t>
  </si>
  <si>
    <t>Q211</t>
  </si>
  <si>
    <t>Transmyometrial transfer of embryo to uterus</t>
  </si>
  <si>
    <t>Q218</t>
  </si>
  <si>
    <t>Other specified other introduction of gamete into uterine cavity</t>
  </si>
  <si>
    <t>Q219</t>
  </si>
  <si>
    <t>Unspecified other introduction of gamete into uterine cavity</t>
  </si>
  <si>
    <t>Q221</t>
  </si>
  <si>
    <t>Bilateral salpingoophorectomy</t>
  </si>
  <si>
    <t>C56, D391, C570</t>
  </si>
  <si>
    <t>Q222</t>
  </si>
  <si>
    <t>Bilateral salpingectomy NEC</t>
  </si>
  <si>
    <t>Q223</t>
  </si>
  <si>
    <t>Bilateral oophorectomy, excision of gonads</t>
  </si>
  <si>
    <t>C56, D391</t>
  </si>
  <si>
    <t>Q228</t>
  </si>
  <si>
    <t>Other specified bilateral excision of adnexa of uterus</t>
  </si>
  <si>
    <t>Q229</t>
  </si>
  <si>
    <t>Bilateral Excision of adnexa of uterus unspoecified</t>
  </si>
  <si>
    <t>Q231</t>
  </si>
  <si>
    <t>Unilateral salpingoophorectomy NEC</t>
  </si>
  <si>
    <t>Q232</t>
  </si>
  <si>
    <t>Salpingoophorectomy of remaining solitary fallopian tube and ovary</t>
  </si>
  <si>
    <t>Q233</t>
  </si>
  <si>
    <t>Unilateral salpingectomy NEC</t>
  </si>
  <si>
    <t>Q234</t>
  </si>
  <si>
    <t>Salpingectomy of remaining solitary fallopian tube NEC</t>
  </si>
  <si>
    <t>Q235</t>
  </si>
  <si>
    <t>Unilateral oophorectomy NEC</t>
  </si>
  <si>
    <t>Q236</t>
  </si>
  <si>
    <t>Oophorectomy of remaining solitary ovary NEC</t>
  </si>
  <si>
    <t>Q238</t>
  </si>
  <si>
    <t>Other specified unilateral excision of adnexa of uterus</t>
  </si>
  <si>
    <t>Q239</t>
  </si>
  <si>
    <t>Unspecified unilateral excision of adnexa of uterus</t>
  </si>
  <si>
    <t>Q241</t>
  </si>
  <si>
    <t>Salpingoophorectomy NEC</t>
  </si>
  <si>
    <t>Q242</t>
  </si>
  <si>
    <t>Salpingectomy NEC</t>
  </si>
  <si>
    <t>Q243</t>
  </si>
  <si>
    <t>Oophorectomy NEC</t>
  </si>
  <si>
    <t>Q248</t>
  </si>
  <si>
    <t>Other specified other excision of adnexa of uterus</t>
  </si>
  <si>
    <t>Q249</t>
  </si>
  <si>
    <t>Unspecified other excision of adnexa of uterus</t>
  </si>
  <si>
    <t>Q251</t>
  </si>
  <si>
    <t>Excision of lesion of fallopian tube</t>
  </si>
  <si>
    <t>Q258</t>
  </si>
  <si>
    <t>Partial excision of fallopian tube, other specified</t>
  </si>
  <si>
    <t>Q259</t>
  </si>
  <si>
    <t>Partial excision of fallopian tube, unspecified</t>
  </si>
  <si>
    <t>Q261</t>
  </si>
  <si>
    <t>Insertion of tubal prosthesis into fallopian tube</t>
  </si>
  <si>
    <t>Q262</t>
  </si>
  <si>
    <t>Revision of tubal prosthesis in fallopian tube</t>
  </si>
  <si>
    <t>Q263</t>
  </si>
  <si>
    <t>Removal of tubal prosthesis from fallopian tube</t>
  </si>
  <si>
    <t>Q268</t>
  </si>
  <si>
    <t>Other specified placement of prosthesis in fallopian tube</t>
  </si>
  <si>
    <t>Q269</t>
  </si>
  <si>
    <t>Unspecified placement of prosthesis in fallopian tube</t>
  </si>
  <si>
    <t>Q271</t>
  </si>
  <si>
    <t>Open bilateral ligation of fallopian tubes</t>
  </si>
  <si>
    <t>Q272</t>
  </si>
  <si>
    <t>Open bilateral clipping of fallopian tubes</t>
  </si>
  <si>
    <t>Q278</t>
  </si>
  <si>
    <t>Other specified open bilateral occlusion of fallopian tubes</t>
  </si>
  <si>
    <t>Q279</t>
  </si>
  <si>
    <t>Unspecified open bilateral occlusion of fallopian tubes</t>
  </si>
  <si>
    <t>Q281</t>
  </si>
  <si>
    <t>Open ligation of remaining solitary fallopian tube</t>
  </si>
  <si>
    <t>Q282</t>
  </si>
  <si>
    <t>Open ligation of fallopian tube NEC</t>
  </si>
  <si>
    <t>Q283</t>
  </si>
  <si>
    <t>Open clipping of remaining solitary fallopian tube</t>
  </si>
  <si>
    <t>Q284</t>
  </si>
  <si>
    <t>Open clipping of fallopian tube NEC</t>
  </si>
  <si>
    <t>Q288</t>
  </si>
  <si>
    <t>Other specified other open occlusion of fallopian tube</t>
  </si>
  <si>
    <t>Q289</t>
  </si>
  <si>
    <t>Unspecified other open occlusion of fallopian tube</t>
  </si>
  <si>
    <t>Q291</t>
  </si>
  <si>
    <t>Reanastomosis of fallopian tube NEC</t>
  </si>
  <si>
    <t>Q292</t>
  </si>
  <si>
    <t>Open removal of clip from fallopian tube NEC</t>
  </si>
  <si>
    <t>Q298</t>
  </si>
  <si>
    <t>Other specified open reversal of female sterilisation</t>
  </si>
  <si>
    <t>Q299</t>
  </si>
  <si>
    <t>Unspecified open reversal of female sterilisation</t>
  </si>
  <si>
    <t>Q301</t>
  </si>
  <si>
    <t>Reconstruction of fallopian tube</t>
  </si>
  <si>
    <t>Q302</t>
  </si>
  <si>
    <t>Replantation of fallopian tube</t>
  </si>
  <si>
    <t>Q303</t>
  </si>
  <si>
    <t>Anastomosis of fallopian tube NEC</t>
  </si>
  <si>
    <t>Q304</t>
  </si>
  <si>
    <t>Salpingostomy</t>
  </si>
  <si>
    <t>Q305</t>
  </si>
  <si>
    <t>Suture of fallopian tube</t>
  </si>
  <si>
    <t>Q308</t>
  </si>
  <si>
    <t>Other specified other repair of fallopian tube</t>
  </si>
  <si>
    <t>Q309</t>
  </si>
  <si>
    <t>Unspecified other repair of fallopian tube</t>
  </si>
  <si>
    <t>Q311</t>
  </si>
  <si>
    <t>Removal of products of conception from fallopian tube</t>
  </si>
  <si>
    <t>Q312</t>
  </si>
  <si>
    <t>Drainage of fallopian tube</t>
  </si>
  <si>
    <t>Q318</t>
  </si>
  <si>
    <t>Other specified incision of fallopian tube</t>
  </si>
  <si>
    <t>Q319</t>
  </si>
  <si>
    <t>Unspecified incision of fallopian tube</t>
  </si>
  <si>
    <t>Q321</t>
  </si>
  <si>
    <t>Excision of fimbria</t>
  </si>
  <si>
    <t>Q322</t>
  </si>
  <si>
    <t>Burying of fimbria in wall of uterus</t>
  </si>
  <si>
    <t>Q323</t>
  </si>
  <si>
    <t>Excision of hydatid of Morgagni</t>
  </si>
  <si>
    <t>Q328</t>
  </si>
  <si>
    <t>Other specified operations on fimbria</t>
  </si>
  <si>
    <t>Q329</t>
  </si>
  <si>
    <t>Unspecified operations on fimbria</t>
  </si>
  <si>
    <t>Q341</t>
  </si>
  <si>
    <t>Open freeing of adhesions of fallopian tube</t>
  </si>
  <si>
    <t>Q342</t>
  </si>
  <si>
    <t>Open biopsy of fallopian tube</t>
  </si>
  <si>
    <t>Q343</t>
  </si>
  <si>
    <t>Open dilation of fallopian tube</t>
  </si>
  <si>
    <t>Q344</t>
  </si>
  <si>
    <t>Exploration of fallopian tube</t>
  </si>
  <si>
    <t>Q348</t>
  </si>
  <si>
    <t>Other specified other open operations on fallopian tube</t>
  </si>
  <si>
    <t>Q349</t>
  </si>
  <si>
    <t>Unspecified other open operations on fallopian tube</t>
  </si>
  <si>
    <t>Q351</t>
  </si>
  <si>
    <t>Endoscopic bilateral cauterisation of fallopian tubes</t>
  </si>
  <si>
    <t>Q352</t>
  </si>
  <si>
    <t>Endoscopic bilateral clipping of fallopian tubes</t>
  </si>
  <si>
    <t>Q353</t>
  </si>
  <si>
    <t>Endoscopic bilateral ringing of fallopian tubes</t>
  </si>
  <si>
    <t>Q354</t>
  </si>
  <si>
    <t>Endoscopic bilateral placement of intrafallopian implants</t>
  </si>
  <si>
    <t>Q358</t>
  </si>
  <si>
    <t>Other specified endoscopic bilateral occlusion of fallopian tubes</t>
  </si>
  <si>
    <t>Q359</t>
  </si>
  <si>
    <t>Unspecified endoscopic bilateral occlusion of fallopian tubes</t>
  </si>
  <si>
    <t>Q361</t>
  </si>
  <si>
    <t>Endoscopic occlusion of remaining solitary fallopian tube</t>
  </si>
  <si>
    <t>Q362</t>
  </si>
  <si>
    <t>Endoscopic placement of intrafallopian implant into remaining solitary fallopian tube</t>
  </si>
  <si>
    <t>Q368</t>
  </si>
  <si>
    <t>Other specified other endoscopic occlusion of fallopian tube</t>
  </si>
  <si>
    <t>Q369</t>
  </si>
  <si>
    <t>Unspecified other endoscopic occlusion of fallopian tube</t>
  </si>
  <si>
    <t>Q371</t>
  </si>
  <si>
    <t>Endoscopic removal of clip from fallopian tube</t>
  </si>
  <si>
    <t>Q378</t>
  </si>
  <si>
    <t>Other specified endoscopic reversal of female sterilisation</t>
  </si>
  <si>
    <t>Q379</t>
  </si>
  <si>
    <t>Unspecified endoscopic reversal of female sterilisation</t>
  </si>
  <si>
    <t>Q381</t>
  </si>
  <si>
    <t>Endoscopic freeing of adhesions of fallopian tube</t>
  </si>
  <si>
    <t>Q382</t>
  </si>
  <si>
    <t>Endoscopic injection into fallopian tube</t>
  </si>
  <si>
    <t>Q383</t>
  </si>
  <si>
    <t>Endoscopic intrafallopian transfer of gamete</t>
  </si>
  <si>
    <t>Q388</t>
  </si>
  <si>
    <t>Other specified other therapeutic endoscopic operations on fallopian tube</t>
  </si>
  <si>
    <t>Q389</t>
  </si>
  <si>
    <t>Unspecified other therapeutic endoscopic operations on fallopian tube</t>
  </si>
  <si>
    <t>Q391</t>
  </si>
  <si>
    <t>Diagnostic endoscopic examination of fallopian tube and biopsy of lesion of fallopian tube</t>
  </si>
  <si>
    <t>Q398</t>
  </si>
  <si>
    <t>Other specified diagnostic endoscopic examination of fallopian tube</t>
  </si>
  <si>
    <t>Q399</t>
  </si>
  <si>
    <t>Unspecified diagnostic endoscopic examination of fallopian tube</t>
  </si>
  <si>
    <t>Q411</t>
  </si>
  <si>
    <t>Salpingography</t>
  </si>
  <si>
    <t>Q412</t>
  </si>
  <si>
    <t>Hydrotubation of fallopian tube</t>
  </si>
  <si>
    <t>Q413</t>
  </si>
  <si>
    <t>Dye test of fallopian tube</t>
  </si>
  <si>
    <t>Q414</t>
  </si>
  <si>
    <t>Insufflation of fallopian tube</t>
  </si>
  <si>
    <t>Q415</t>
  </si>
  <si>
    <t>Operations to ensure patency of fallopian tube NEC</t>
  </si>
  <si>
    <t>Q416</t>
  </si>
  <si>
    <t>Recanalisation of fallopian tube</t>
  </si>
  <si>
    <t>Q417</t>
  </si>
  <si>
    <t>Aspiration of fallopian tube</t>
  </si>
  <si>
    <t>Q418</t>
  </si>
  <si>
    <t>Other specified other operations on fallopian tube</t>
  </si>
  <si>
    <t>Q419</t>
  </si>
  <si>
    <t>Unspecified other operations on fallopian tube</t>
  </si>
  <si>
    <t>Q431</t>
  </si>
  <si>
    <t>Excision of wedge of ovary</t>
  </si>
  <si>
    <t>Q432</t>
  </si>
  <si>
    <t>Excision of lesion of ovary - cystectomy</t>
  </si>
  <si>
    <t>Q433</t>
  </si>
  <si>
    <t>Marsupialisation of lesion of ovary</t>
  </si>
  <si>
    <t>Q438</t>
  </si>
  <si>
    <t>Other specified partial excision of ovary</t>
  </si>
  <si>
    <t>Q439</t>
  </si>
  <si>
    <t>Unspecified partial excision of ovary</t>
  </si>
  <si>
    <t>Q441</t>
  </si>
  <si>
    <t>Open cauterisation of lesion of ovary</t>
  </si>
  <si>
    <t>Q448</t>
  </si>
  <si>
    <t>Other specified open destruction of lesion of ovary</t>
  </si>
  <si>
    <t>Q449</t>
  </si>
  <si>
    <t>Unspecified open destruction of lesion of ovary</t>
  </si>
  <si>
    <t>Q451</t>
  </si>
  <si>
    <t>Replantation of ovary</t>
  </si>
  <si>
    <t>Q452</t>
  </si>
  <si>
    <t>Fixation of ovary NEC</t>
  </si>
  <si>
    <t>Q453</t>
  </si>
  <si>
    <t>Suture of ovary</t>
  </si>
  <si>
    <t>Q454</t>
  </si>
  <si>
    <t>Suture of rupture of corpus luteum</t>
  </si>
  <si>
    <t>Q458</t>
  </si>
  <si>
    <t>Other specified repair of ovary</t>
  </si>
  <si>
    <t>Q459</t>
  </si>
  <si>
    <t>Unspecified repair of ovary</t>
  </si>
  <si>
    <t>Q471</t>
  </si>
  <si>
    <t>Transposition of ovary</t>
  </si>
  <si>
    <t>Q472</t>
  </si>
  <si>
    <t>Open freeing of adhesions of ovary</t>
  </si>
  <si>
    <t>Q473</t>
  </si>
  <si>
    <t>Open biopsy of lesion of ovary</t>
  </si>
  <si>
    <t>Q474</t>
  </si>
  <si>
    <t>Open drainage of cyst of ovary</t>
  </si>
  <si>
    <t>Q478</t>
  </si>
  <si>
    <t>Other specified other open operations on ovary</t>
  </si>
  <si>
    <t>Q479</t>
  </si>
  <si>
    <t>Unspecified other open operations on ovary</t>
  </si>
  <si>
    <t>Q481</t>
  </si>
  <si>
    <t>Endoscopic transurethral ultrasound directed oocyte recovery</t>
  </si>
  <si>
    <t>Q482</t>
  </si>
  <si>
    <t>Endoscopic transvesical oocyte recovery</t>
  </si>
  <si>
    <t>Q483</t>
  </si>
  <si>
    <t>Laparoscopic oocyte recovery</t>
  </si>
  <si>
    <t>Q484</t>
  </si>
  <si>
    <t>Transvaginal oocyte recovery</t>
  </si>
  <si>
    <t>Q488</t>
  </si>
  <si>
    <t>Other specified oocyte recovery</t>
  </si>
  <si>
    <t>Q489</t>
  </si>
  <si>
    <t>Unspecified oocyte recovery</t>
  </si>
  <si>
    <t>Q491</t>
  </si>
  <si>
    <t>Endoscopic extirpation of lesion of ovary NEC</t>
  </si>
  <si>
    <t>Q492</t>
  </si>
  <si>
    <t>Endoscopic freeing of adhesions of ovary</t>
  </si>
  <si>
    <t>Q493</t>
  </si>
  <si>
    <t>Endoscopic drainage of cyst of ovary</t>
  </si>
  <si>
    <t>Q494</t>
  </si>
  <si>
    <t>Endoscopic drilling of ovary</t>
  </si>
  <si>
    <t>Q498</t>
  </si>
  <si>
    <t>Other specified therapeutic endoscopic operations on ovary</t>
  </si>
  <si>
    <t>Q499</t>
  </si>
  <si>
    <t>Unspecified therapeutic endoscopic operations on ovary</t>
  </si>
  <si>
    <t>Q501</t>
  </si>
  <si>
    <t>Diagnostic endoscopic examination of ovary and biopsy of lesion of ovary</t>
  </si>
  <si>
    <t>Q508</t>
  </si>
  <si>
    <t>Other specified diagnostic endoscopic examination of ovary</t>
  </si>
  <si>
    <t>Q509</t>
  </si>
  <si>
    <t>Unspecified diagnostic endoscopic examination of ovary</t>
  </si>
  <si>
    <t>Q511</t>
  </si>
  <si>
    <t>Transvaginal ultrasound guided aspiration of ovarian cyst</t>
  </si>
  <si>
    <t>Q518</t>
  </si>
  <si>
    <t>Other operations on ovary, Other specified</t>
  </si>
  <si>
    <t>Q519</t>
  </si>
  <si>
    <t>Other operations on ovary, Unspecified</t>
  </si>
  <si>
    <t>Q521</t>
  </si>
  <si>
    <t>Excision of lesion of broad ligament of uterus</t>
  </si>
  <si>
    <t>Q522</t>
  </si>
  <si>
    <t>Destruction of lesion of broad ligament of uterus</t>
  </si>
  <si>
    <t>Q523</t>
  </si>
  <si>
    <t>Shortening of broad ligament of uterus</t>
  </si>
  <si>
    <t>Q528</t>
  </si>
  <si>
    <t>Other specified operations on broad ligament of uterus</t>
  </si>
  <si>
    <t>Q529</t>
  </si>
  <si>
    <t>Unspecified operations on broad ligament of uterus</t>
  </si>
  <si>
    <t>Q541</t>
  </si>
  <si>
    <t>Suspension of uterus NEC</t>
  </si>
  <si>
    <t>Q542</t>
  </si>
  <si>
    <t>Plication of round ligament of uterus</t>
  </si>
  <si>
    <t>Q543</t>
  </si>
  <si>
    <t>Division of uteropelvic ligament</t>
  </si>
  <si>
    <t>Q544</t>
  </si>
  <si>
    <t>Suspension of uterus using mesh NEC</t>
  </si>
  <si>
    <t>Q545</t>
  </si>
  <si>
    <t>Sacrohysteropexy</t>
  </si>
  <si>
    <t>Q546</t>
  </si>
  <si>
    <t>Infracoccygeal hysteropexy</t>
  </si>
  <si>
    <t>Q548</t>
  </si>
  <si>
    <t>Other specified operations on other ligament of uterus</t>
  </si>
  <si>
    <t>Q549</t>
  </si>
  <si>
    <t>Unspecified operations on other ligament of uterus</t>
  </si>
  <si>
    <t>Q551</t>
  </si>
  <si>
    <t>Examination of female genital tract under anaesthetic and papanicolau smear</t>
  </si>
  <si>
    <t>Q552</t>
  </si>
  <si>
    <t>Examination of female genital tract under anaesthetic NEC</t>
  </si>
  <si>
    <t>Q553</t>
  </si>
  <si>
    <t>Papanicolau smear NEC</t>
  </si>
  <si>
    <t>Q554</t>
  </si>
  <si>
    <t>Colposcopy of cervix</t>
  </si>
  <si>
    <t>Q555</t>
  </si>
  <si>
    <t>Transvaginal ultrasound examination of female genital tract</t>
  </si>
  <si>
    <t>Q556</t>
  </si>
  <si>
    <t>Genital swab</t>
  </si>
  <si>
    <t>Q558</t>
  </si>
  <si>
    <t>Other specified other examination of female genital tract</t>
  </si>
  <si>
    <t>Q559</t>
  </si>
  <si>
    <t>Unspecified other examination of female genital tract</t>
  </si>
  <si>
    <t>Q561</t>
  </si>
  <si>
    <t>Fertility investigation of female NEC</t>
  </si>
  <si>
    <t>Obstetrics</t>
  </si>
  <si>
    <t>Q562</t>
  </si>
  <si>
    <t>Fertiloscopy</t>
  </si>
  <si>
    <t>Q568</t>
  </si>
  <si>
    <t>Other specified other operations on female genital tract</t>
  </si>
  <si>
    <t>Q569</t>
  </si>
  <si>
    <t>Unspecified other operations on female genital tract</t>
  </si>
  <si>
    <t>R011</t>
  </si>
  <si>
    <t>Fetoscopic blood transfusion of fetus</t>
  </si>
  <si>
    <t>R012</t>
  </si>
  <si>
    <t>Fetoscopic insertion of tracheal plug for congenital diaphragmatic hernia</t>
  </si>
  <si>
    <t>R018</t>
  </si>
  <si>
    <t>Other specified therapeutic endoscopic operations on fetus</t>
  </si>
  <si>
    <t>R019</t>
  </si>
  <si>
    <t>Unspecified therapeutic endoscopic operations on fetus</t>
  </si>
  <si>
    <t>R021</t>
  </si>
  <si>
    <t>Fetoscopic examination of fetus and fetoscopic biopsy of fetus</t>
  </si>
  <si>
    <t>R022</t>
  </si>
  <si>
    <t>Fetoscopic examination of fetus and fetoscopic sampling of fetal blood</t>
  </si>
  <si>
    <t>R028</t>
  </si>
  <si>
    <t>Other specified diagnostic endoscopic examination of fetus</t>
  </si>
  <si>
    <t>R029</t>
  </si>
  <si>
    <t>Unspecified diagnostic endoscopic examination of fetus</t>
  </si>
  <si>
    <t>R031</t>
  </si>
  <si>
    <t>Early selective feticide</t>
  </si>
  <si>
    <t>R032</t>
  </si>
  <si>
    <t>Late selective feticide</t>
  </si>
  <si>
    <t>R038</t>
  </si>
  <si>
    <t>Other specified selective destruction of fetus</t>
  </si>
  <si>
    <t>R039</t>
  </si>
  <si>
    <t>Unspecified selective destruction of fetus</t>
  </si>
  <si>
    <t>R041</t>
  </si>
  <si>
    <t>Percutaneous insertion of fetal vesicoamniotic shunt</t>
  </si>
  <si>
    <t>R042</t>
  </si>
  <si>
    <t>Percutaneous insertion of fetal pleuroamniotic shunt</t>
  </si>
  <si>
    <t>R043</t>
  </si>
  <si>
    <t>Percutaneous blood transfusion of fetus</t>
  </si>
  <si>
    <t>R044</t>
  </si>
  <si>
    <t>Percutaneous insertion of fetal pleural drain</t>
  </si>
  <si>
    <t>R045</t>
  </si>
  <si>
    <t>Percutaneous insertion of fetal bladder drain</t>
  </si>
  <si>
    <t>R046</t>
  </si>
  <si>
    <t>Percutaneous insertion of fetal tracheal plug for congenital diaphragmatic hernia</t>
  </si>
  <si>
    <t>R047</t>
  </si>
  <si>
    <t>Percutaneous laser ablation of lesion of fetus</t>
  </si>
  <si>
    <t>R048</t>
  </si>
  <si>
    <t>Other specified therapeutic percutaneous operations on fetus</t>
  </si>
  <si>
    <t>R049</t>
  </si>
  <si>
    <t>Unspecified therapeutic percutaneous operations on fetus</t>
  </si>
  <si>
    <t>R051</t>
  </si>
  <si>
    <t>Percutaneous biopsy of fetus</t>
  </si>
  <si>
    <t>R052</t>
  </si>
  <si>
    <t>Percutaneous sampling of fetal blood</t>
  </si>
  <si>
    <t>R053</t>
  </si>
  <si>
    <t>Percutaneous sampling of chorionic villus</t>
  </si>
  <si>
    <t>R058</t>
  </si>
  <si>
    <t>Other specified diagnostic percutaneous examination of fetus</t>
  </si>
  <si>
    <t>R059</t>
  </si>
  <si>
    <t>Unspecified diagnostic percutaneous examination of fetus</t>
  </si>
  <si>
    <t>R071</t>
  </si>
  <si>
    <t>Endoscopic laser ablation of placental arteriovenous anastomosis</t>
  </si>
  <si>
    <t>R072</t>
  </si>
  <si>
    <t>Endoscopic serial drainage of amniotic fluid for twin to twin transfusion syndrome</t>
  </si>
  <si>
    <t>R078</t>
  </si>
  <si>
    <t>Other specified therapeutic endoscopic operations for twin-twin transfusion</t>
  </si>
  <si>
    <t>R079</t>
  </si>
  <si>
    <t>Unspecified therapeutic endoscopic operations for twin-twin transfusion</t>
  </si>
  <si>
    <t>R081</t>
  </si>
  <si>
    <t>Percutaneous laser ablation of placental arteriovenous arterio-venous anastomosis</t>
  </si>
  <si>
    <t>R082</t>
  </si>
  <si>
    <t>Percutaneous serial amnio drainage of amniotic fluid for twin-twin transfusion syndrome</t>
  </si>
  <si>
    <t>R088</t>
  </si>
  <si>
    <t>Other specified therapeutic percutaneous operations for twin-twin transfusion</t>
  </si>
  <si>
    <t>R089</t>
  </si>
  <si>
    <t>Unspecified therapeutic percutaneous operations for twin-twin transfusion</t>
  </si>
  <si>
    <t>R101</t>
  </si>
  <si>
    <t>Drainage of amniotic cavity</t>
  </si>
  <si>
    <t>R102</t>
  </si>
  <si>
    <t>Diagnostic amniocentesis</t>
  </si>
  <si>
    <t>R103</t>
  </si>
  <si>
    <t>Amnioscopy</t>
  </si>
  <si>
    <t>R104</t>
  </si>
  <si>
    <t>Sampling of chorionic villus NEC</t>
  </si>
  <si>
    <t>R105</t>
  </si>
  <si>
    <t>Biopsy of placenta NEC</t>
  </si>
  <si>
    <t>R108</t>
  </si>
  <si>
    <t>Other specified other operations on amniotic cavity</t>
  </si>
  <si>
    <t>R109</t>
  </si>
  <si>
    <t>Unspecified other operations on amniotic cavity</t>
  </si>
  <si>
    <t>R121</t>
  </si>
  <si>
    <t>Cerclage of cervix of gravid uterus</t>
  </si>
  <si>
    <t>R122</t>
  </si>
  <si>
    <t>Removal of cerclage from cervix of gravid uterus</t>
  </si>
  <si>
    <t>R123</t>
  </si>
  <si>
    <t>Repositioning of retroverted gravid uterus</t>
  </si>
  <si>
    <t>R124</t>
  </si>
  <si>
    <t>External cephalic version</t>
  </si>
  <si>
    <t>R128</t>
  </si>
  <si>
    <t>Other specified operations on gravid uterus</t>
  </si>
  <si>
    <t>R129</t>
  </si>
  <si>
    <t>Unspecified operations on gravid uterus</t>
  </si>
  <si>
    <t>R141</t>
  </si>
  <si>
    <t>Fore water rupture of amniotic membrane</t>
  </si>
  <si>
    <t>R142</t>
  </si>
  <si>
    <t>Hind water rupture of amniotic membrane</t>
  </si>
  <si>
    <t>R148</t>
  </si>
  <si>
    <t>Other specified surgical induction of labour</t>
  </si>
  <si>
    <t>R149</t>
  </si>
  <si>
    <t>Unspecified surgical induction of labour</t>
  </si>
  <si>
    <t>R151</t>
  </si>
  <si>
    <t>Medical induction of labour</t>
  </si>
  <si>
    <t>R158</t>
  </si>
  <si>
    <t>Other specified other induction of labour</t>
  </si>
  <si>
    <t>R159</t>
  </si>
  <si>
    <t>Unspecified other induction of labour</t>
  </si>
  <si>
    <t>R171</t>
  </si>
  <si>
    <t>Elective upper uterine segment caesarean delivery</t>
  </si>
  <si>
    <t>R172</t>
  </si>
  <si>
    <t>Elective lower uterine segment caesarean delivery</t>
  </si>
  <si>
    <t>R178</t>
  </si>
  <si>
    <t>Other specified elective caesarean delivery</t>
  </si>
  <si>
    <t>R179</t>
  </si>
  <si>
    <t>Unspecified elective caesarean delivery</t>
  </si>
  <si>
    <t>R181</t>
  </si>
  <si>
    <t>Upper uterine segment caesarean delivery NEC</t>
  </si>
  <si>
    <t>R182</t>
  </si>
  <si>
    <t>Lower uterine segment caesarean delivery NEC</t>
  </si>
  <si>
    <t>R188</t>
  </si>
  <si>
    <t>Other specified other caesarean delivery</t>
  </si>
  <si>
    <t>R189</t>
  </si>
  <si>
    <t>Unspecified other caesarean delivery</t>
  </si>
  <si>
    <t>R191</t>
  </si>
  <si>
    <t>Breech extraction delivery with version</t>
  </si>
  <si>
    <t>R198</t>
  </si>
  <si>
    <t>Other specified breech extraction delivery</t>
  </si>
  <si>
    <t>R199</t>
  </si>
  <si>
    <t>Unspecified breech extraction delivery</t>
  </si>
  <si>
    <t>R201</t>
  </si>
  <si>
    <t>Spontaneous breech delivery</t>
  </si>
  <si>
    <t>R202</t>
  </si>
  <si>
    <t>Assisted breech delivery</t>
  </si>
  <si>
    <t>R208</t>
  </si>
  <si>
    <t>Other specified other breech delivery</t>
  </si>
  <si>
    <t>R209</t>
  </si>
  <si>
    <t>Unspecified other breech delivery</t>
  </si>
  <si>
    <t>R211</t>
  </si>
  <si>
    <t>High forceps cephalic delivery with rotation</t>
  </si>
  <si>
    <t>R212</t>
  </si>
  <si>
    <t>High forceps cephalic delivery NEC</t>
  </si>
  <si>
    <t>R213</t>
  </si>
  <si>
    <t>Mid forceps cephalic delivery with rotation</t>
  </si>
  <si>
    <t>R214</t>
  </si>
  <si>
    <t>Mid forceps cephalic delivery NEC</t>
  </si>
  <si>
    <t>R215</t>
  </si>
  <si>
    <t>Low forceps cephalic delivery</t>
  </si>
  <si>
    <t>R218</t>
  </si>
  <si>
    <t>Other specified forceps cephalic delivery</t>
  </si>
  <si>
    <t>R219</t>
  </si>
  <si>
    <t>Unspecified forceps cephalic delivery</t>
  </si>
  <si>
    <t>R221</t>
  </si>
  <si>
    <t>High vacuum delivery</t>
  </si>
  <si>
    <t>R222</t>
  </si>
  <si>
    <t>Low vacuum delivery</t>
  </si>
  <si>
    <t>R223</t>
  </si>
  <si>
    <t>Vacuum delivery before full dilation of cervix</t>
  </si>
  <si>
    <t>R228</t>
  </si>
  <si>
    <t>Other specified vacuum delivery</t>
  </si>
  <si>
    <t>R229</t>
  </si>
  <si>
    <t>Unspecified vacuum delivery</t>
  </si>
  <si>
    <t>R231</t>
  </si>
  <si>
    <t>Manipulative cephalic vaginal delivery with abnormal presentation of head at delivery without instrument</t>
  </si>
  <si>
    <t>R232</t>
  </si>
  <si>
    <t>Non manipulative cephalic vaginal delivery with abnormal presentation of head at delivery without instrument</t>
  </si>
  <si>
    <t>R238</t>
  </si>
  <si>
    <t>Other specified cephalic vaginal delivery with abnormal presentation of head at delivery without</t>
  </si>
  <si>
    <t>R239</t>
  </si>
  <si>
    <t>Unspecified cephalic vaginal delivery with abnormal presentation of head at delivery without</t>
  </si>
  <si>
    <t>R249</t>
  </si>
  <si>
    <t>All normal delivery</t>
  </si>
  <si>
    <t>R251</t>
  </si>
  <si>
    <t>Caesarean hysterectomy</t>
  </si>
  <si>
    <t>R252</t>
  </si>
  <si>
    <t>Destructive operation to facilitate delivery</t>
  </si>
  <si>
    <t>R258</t>
  </si>
  <si>
    <t>Other specified other methods of delivery</t>
  </si>
  <si>
    <t>R259</t>
  </si>
  <si>
    <t>Unspecified other methods of delivery</t>
  </si>
  <si>
    <t>R271</t>
  </si>
  <si>
    <t>Episiotomy to facilitate delivery</t>
  </si>
  <si>
    <t>R278</t>
  </si>
  <si>
    <t>Other specified other operations to facilitate delivery</t>
  </si>
  <si>
    <t>R279</t>
  </si>
  <si>
    <t>Unspecified other operations to facilitate delivery</t>
  </si>
  <si>
    <t>R281</t>
  </si>
  <si>
    <t>Curettage of delivered uterus</t>
  </si>
  <si>
    <t>R288</t>
  </si>
  <si>
    <t>Other specified instrumental removal of products of conception from delivered uterus</t>
  </si>
  <si>
    <t>R289</t>
  </si>
  <si>
    <t>Unspecified instrumental removal of products of conception from delivered uterus</t>
  </si>
  <si>
    <t>R291</t>
  </si>
  <si>
    <t>Manual removal of placenta from delivered uterus</t>
  </si>
  <si>
    <t>R298</t>
  </si>
  <si>
    <t>Other specified manual removal of products of conception from delivered uterus</t>
  </si>
  <si>
    <t>R299</t>
  </si>
  <si>
    <t>Unspecified manual removal of products of conception from delivered uterus</t>
  </si>
  <si>
    <t>R301</t>
  </si>
  <si>
    <t>Repositioning of inverted delivered uterus</t>
  </si>
  <si>
    <t>R302</t>
  </si>
  <si>
    <t>Expression of placenta</t>
  </si>
  <si>
    <t>R303</t>
  </si>
  <si>
    <t>Instrumental exploration of delivered uterus NEC</t>
  </si>
  <si>
    <t>R304</t>
  </si>
  <si>
    <t>Manual exploration of delivered uterus NEC</t>
  </si>
  <si>
    <t>R308</t>
  </si>
  <si>
    <t>Other specified other operations on delivered uterus</t>
  </si>
  <si>
    <t>R309</t>
  </si>
  <si>
    <t>Unspecified other operations on delivered uterus</t>
  </si>
  <si>
    <t>R321</t>
  </si>
  <si>
    <t>Immediate repair of obstetric laceration of uterus or cervix uteri</t>
  </si>
  <si>
    <t>R322</t>
  </si>
  <si>
    <t>Immediate repair of obstetric laceration of perineum and sphincter of anus</t>
  </si>
  <si>
    <t>R323</t>
  </si>
  <si>
    <t>Immediate repair of obstetric laceration of vagina and floor of pelvis</t>
  </si>
  <si>
    <t>R324</t>
  </si>
  <si>
    <t>Immediate repair of minor obstetric laceration</t>
  </si>
  <si>
    <t>R325</t>
  </si>
  <si>
    <t>Repair of obstetric laceration of perineum and sphincter and mucosa of anus</t>
  </si>
  <si>
    <t>R328</t>
  </si>
  <si>
    <t>Other specified immediate repair of obstetric laceration</t>
  </si>
  <si>
    <t>R329</t>
  </si>
  <si>
    <t>Unspecified immediate repair of obstetric laceration</t>
  </si>
  <si>
    <t>R348</t>
  </si>
  <si>
    <t>Other specified other obstetric operations</t>
  </si>
  <si>
    <t>R349</t>
  </si>
  <si>
    <t>Unspecified other obstetric operations</t>
  </si>
  <si>
    <t>R361</t>
  </si>
  <si>
    <t>Dating scan</t>
  </si>
  <si>
    <t>R362</t>
  </si>
  <si>
    <t>Viability scan</t>
  </si>
  <si>
    <t>R363</t>
  </si>
  <si>
    <t>Mid trimester scan</t>
  </si>
  <si>
    <t>R368</t>
  </si>
  <si>
    <t>Other specified routine obstetric scan</t>
  </si>
  <si>
    <t>R369</t>
  </si>
  <si>
    <t>Unspecified routine obstetric scan</t>
  </si>
  <si>
    <t>R371</t>
  </si>
  <si>
    <t>Biophysical profile</t>
  </si>
  <si>
    <t>R372</t>
  </si>
  <si>
    <t>Detailed structural scan</t>
  </si>
  <si>
    <t>R373</t>
  </si>
  <si>
    <t>Fetal biometry</t>
  </si>
  <si>
    <t>R374</t>
  </si>
  <si>
    <t>Nuchal translucency scan</t>
  </si>
  <si>
    <t>R375</t>
  </si>
  <si>
    <t>Fetal ascites scan</t>
  </si>
  <si>
    <t>R376</t>
  </si>
  <si>
    <t>Rhesus detailed scan</t>
  </si>
  <si>
    <t>R378</t>
  </si>
  <si>
    <t>Other specified non routine obstetric scan for fetal observations</t>
  </si>
  <si>
    <t>R379</t>
  </si>
  <si>
    <t>Unspecified non routine obstetric scan for fetal observations</t>
  </si>
  <si>
    <t>R381</t>
  </si>
  <si>
    <t>Placental localisation scan</t>
  </si>
  <si>
    <t>R382</t>
  </si>
  <si>
    <t>Liquor volume scan</t>
  </si>
  <si>
    <t>R388</t>
  </si>
  <si>
    <t>Other specified other non routine obstetric scan</t>
  </si>
  <si>
    <t>R389</t>
  </si>
  <si>
    <t>Unspecified other non routine obstetric scan</t>
  </si>
  <si>
    <t>R401</t>
  </si>
  <si>
    <t>Maternal cervical assessment (TV)</t>
  </si>
  <si>
    <t>R402</t>
  </si>
  <si>
    <t>Cervical length scanning at 24 weeks</t>
  </si>
  <si>
    <t>R408</t>
  </si>
  <si>
    <t>Other specified other maternal physiological assessments</t>
  </si>
  <si>
    <t>R409</t>
  </si>
  <si>
    <t>Unspecified other maternal physiological assessments</t>
  </si>
  <si>
    <t>R421</t>
  </si>
  <si>
    <t>Doppler ultrasound scan of umbilical artery</t>
  </si>
  <si>
    <t>R422</t>
  </si>
  <si>
    <t>Doppler ultrasound scan of uterine artery</t>
  </si>
  <si>
    <t>R423</t>
  </si>
  <si>
    <t>Doppler ultrasound scan of middle cerebral artery of fetus</t>
  </si>
  <si>
    <t>R428</t>
  </si>
  <si>
    <t>Other specified obstetric Doppler studies</t>
  </si>
  <si>
    <t>R429</t>
  </si>
  <si>
    <t>Unspecified obstetric Doppler studies</t>
  </si>
  <si>
    <t>R431</t>
  </si>
  <si>
    <t>Ultrasound monitoring of luteal phase</t>
  </si>
  <si>
    <t>R432</t>
  </si>
  <si>
    <t>Ultrasound monitoring of early pregnancy</t>
  </si>
  <si>
    <t>R438</t>
  </si>
  <si>
    <t>Other specified ultrasound monitoring</t>
  </si>
  <si>
    <t>R439</t>
  </si>
  <si>
    <t>Unspecified ultrasound monitoring</t>
  </si>
  <si>
    <t>S011</t>
  </si>
  <si>
    <t>Facelift and tightening of platysma</t>
  </si>
  <si>
    <t>S012</t>
  </si>
  <si>
    <t>Facelift NEC</t>
  </si>
  <si>
    <t>S013</t>
  </si>
  <si>
    <t>Submental lipectomy</t>
  </si>
  <si>
    <t>S014</t>
  </si>
  <si>
    <t>Browlift NEC</t>
  </si>
  <si>
    <t>S015</t>
  </si>
  <si>
    <t>Direct browlift</t>
  </si>
  <si>
    <t>S016</t>
  </si>
  <si>
    <t>Internal browlift</t>
  </si>
  <si>
    <t>S018</t>
  </si>
  <si>
    <t>Other specified plastic excision of skin of head or neck</t>
  </si>
  <si>
    <t>S019</t>
  </si>
  <si>
    <t>Unspecified plastic excision of skin of head or neck</t>
  </si>
  <si>
    <t>S021</t>
  </si>
  <si>
    <t>Abdominoplasty</t>
  </si>
  <si>
    <t>S022</t>
  </si>
  <si>
    <t>Abdominolipectomy</t>
  </si>
  <si>
    <t>S028</t>
  </si>
  <si>
    <t>Other specified plastic excision of skin of abdominal wall</t>
  </si>
  <si>
    <t>S029</t>
  </si>
  <si>
    <t>Unspecified plastic excision of skin of abdominal wall</t>
  </si>
  <si>
    <t>S031</t>
  </si>
  <si>
    <t>Buttock lift</t>
  </si>
  <si>
    <t>S032</t>
  </si>
  <si>
    <t>Thigh lift</t>
  </si>
  <si>
    <t>S033</t>
  </si>
  <si>
    <t>Excision of redundant skin or fat of arm</t>
  </si>
  <si>
    <t>S038</t>
  </si>
  <si>
    <t>Other specified plastic excision of skin of other site</t>
  </si>
  <si>
    <t>S039</t>
  </si>
  <si>
    <t>Unspecified plastic excision of skin of other site</t>
  </si>
  <si>
    <t>S041</t>
  </si>
  <si>
    <t>Excision of sweat gland bearing skin of axilla</t>
  </si>
  <si>
    <t>S042</t>
  </si>
  <si>
    <t>Excision of sweat gland bearing skin of groin</t>
  </si>
  <si>
    <t>S043</t>
  </si>
  <si>
    <t>Excision of sweat gland bearing skin NEC</t>
  </si>
  <si>
    <t>S048</t>
  </si>
  <si>
    <t>Other specified other excision of skin</t>
  </si>
  <si>
    <t>S049</t>
  </si>
  <si>
    <t>Unspecified other excision of skin</t>
  </si>
  <si>
    <t>S051</t>
  </si>
  <si>
    <t>Miroscopically controlled excision of lesion of skin of head or neck using fresh tissue technique</t>
  </si>
  <si>
    <t>S052</t>
  </si>
  <si>
    <t>Microscopically controlled excision of lesion of skin using fresh tissue technique NEC</t>
  </si>
  <si>
    <t>S053</t>
  </si>
  <si>
    <t>Microscopically controlled excision of lesion of skin of head or neck using chemosurgical technique</t>
  </si>
  <si>
    <t>S054</t>
  </si>
  <si>
    <t>Microscopically controlled excision of lesion of skin using chemosurgical technique NEC</t>
  </si>
  <si>
    <t>S055</t>
  </si>
  <si>
    <t>Microscopically controlled excision of lesion of skin of head or neck NEC</t>
  </si>
  <si>
    <t>S058</t>
  </si>
  <si>
    <t>Other specified microscopically controlled excision of lesion of skin</t>
  </si>
  <si>
    <t>S059</t>
  </si>
  <si>
    <t>Unspecified microscopically controlled excision of lesion of skin</t>
  </si>
  <si>
    <t>S061</t>
  </si>
  <si>
    <t>Marsupialisation of lesion of skin of head or neck</t>
  </si>
  <si>
    <t>S062</t>
  </si>
  <si>
    <t>Marsupialisation of lesion of skin NEC</t>
  </si>
  <si>
    <t>S063</t>
  </si>
  <si>
    <t>Shave excision of lesion of skin of head or neck</t>
  </si>
  <si>
    <t>S064</t>
  </si>
  <si>
    <t>Shave excision of lesion of skin NEC</t>
  </si>
  <si>
    <t>S065</t>
  </si>
  <si>
    <t>Excision of lesion of skin of head or neck NEC</t>
  </si>
  <si>
    <t>S066</t>
  </si>
  <si>
    <t>Re-excision of skin margins of head or neck</t>
  </si>
  <si>
    <t>S067</t>
  </si>
  <si>
    <t>Re-excision of skin margins NEC</t>
  </si>
  <si>
    <t>S068</t>
  </si>
  <si>
    <t>Repeat excision to clear margins, Other specified other excision of lesion of skin</t>
  </si>
  <si>
    <t>S069</t>
  </si>
  <si>
    <t>Unspecified other excision of lesion of skin</t>
  </si>
  <si>
    <t xml:space="preserve">S071 </t>
  </si>
  <si>
    <t>Photodynamic therapy of skin of whole body</t>
  </si>
  <si>
    <t xml:space="preserve">S078 </t>
  </si>
  <si>
    <t>Photodynamic therapy of skin, Other specified</t>
  </si>
  <si>
    <t xml:space="preserve">S079 </t>
  </si>
  <si>
    <t>Photodynamic therapy of skin, Unspecified</t>
  </si>
  <si>
    <t>S081</t>
  </si>
  <si>
    <t>Curettage and cauterisation of lesion of skin of head or neck</t>
  </si>
  <si>
    <t>S082</t>
  </si>
  <si>
    <t>Curettage and cauterisation of lesion of skin NEC</t>
  </si>
  <si>
    <t>S083</t>
  </si>
  <si>
    <t>Curettage of lesion of skin of head or neck NEC</t>
  </si>
  <si>
    <t>S088</t>
  </si>
  <si>
    <t>Other specified curettage of lesion of skin</t>
  </si>
  <si>
    <t>S089</t>
  </si>
  <si>
    <t>Unspecified curettage of lesion of skin</t>
  </si>
  <si>
    <t>S091</t>
  </si>
  <si>
    <t>Laser destruction of lesion of skin of head or neck</t>
  </si>
  <si>
    <t>S092</t>
  </si>
  <si>
    <t>Laser destruction of lesion of skin NEC</t>
  </si>
  <si>
    <t>S093</t>
  </si>
  <si>
    <t>Photodestruction of lesion of skin of head or neck NEC</t>
  </si>
  <si>
    <t xml:space="preserve">S094 </t>
  </si>
  <si>
    <t>Infrared photocoagulation of lesion of skin of head or neck</t>
  </si>
  <si>
    <t>S095</t>
  </si>
  <si>
    <t>Infrared photocoagulation of lesion of skin NEC</t>
  </si>
  <si>
    <t>S098</t>
  </si>
  <si>
    <t>Other specified photodestruction of lesion of skin</t>
  </si>
  <si>
    <t>S099</t>
  </si>
  <si>
    <t>Unspecified photodestruction of lesion of skin</t>
  </si>
  <si>
    <t>S101</t>
  </si>
  <si>
    <t>Cauterisation of lesion of skin of head or neck NEC</t>
  </si>
  <si>
    <t>S102</t>
  </si>
  <si>
    <t>Cryotherapy to lesion of skin of head or neck</t>
  </si>
  <si>
    <t>S103</t>
  </si>
  <si>
    <t>Chemical peeling of lesion of skin of head or neck</t>
  </si>
  <si>
    <t>S104</t>
  </si>
  <si>
    <t>Electrolysis to lesion of skin of head or neck</t>
  </si>
  <si>
    <t xml:space="preserve">S105 </t>
  </si>
  <si>
    <t>Electrodessication of lesion of skin of the head or neck</t>
  </si>
  <si>
    <t>S108</t>
  </si>
  <si>
    <t>Other specified other destruction of lesion of skin of head or neck</t>
  </si>
  <si>
    <t>S109</t>
  </si>
  <si>
    <t>Unspecified other destruction of lesion of skin of head or neck</t>
  </si>
  <si>
    <t>S111</t>
  </si>
  <si>
    <t>Cauterisation of lesion of skin NEC</t>
  </si>
  <si>
    <t>S112</t>
  </si>
  <si>
    <t>Cryotherapy to lesion of skin NEC</t>
  </si>
  <si>
    <t>S113</t>
  </si>
  <si>
    <t>Chemical peeling of lesion of skin NEC</t>
  </si>
  <si>
    <t>S114</t>
  </si>
  <si>
    <t>Electrolysis to lesion of skin NEC</t>
  </si>
  <si>
    <t xml:space="preserve">S115 </t>
  </si>
  <si>
    <t>Electrodessication of lesion of skin NEC</t>
  </si>
  <si>
    <t>S118</t>
  </si>
  <si>
    <t>Other specified other destruction of lesion of skin of other site</t>
  </si>
  <si>
    <t>S119</t>
  </si>
  <si>
    <t>Unspecified other destruction of lesion of skin of other site</t>
  </si>
  <si>
    <t xml:space="preserve">S121 </t>
  </si>
  <si>
    <t>Ultraviolet A light therapy to skin</t>
  </si>
  <si>
    <t xml:space="preserve">S122 </t>
  </si>
  <si>
    <t>Ultraviolet B light therapy to skin</t>
  </si>
  <si>
    <t xml:space="preserve">S123 </t>
  </si>
  <si>
    <t>Combined photochemotherapy and ultraviolet A light therapy to skin</t>
  </si>
  <si>
    <t xml:space="preserve">S124 </t>
  </si>
  <si>
    <t>Combined photochemotherapy and ultraviolet B light therapy to skin</t>
  </si>
  <si>
    <t>S128</t>
  </si>
  <si>
    <t>Phototherapy to skin, Other specified</t>
  </si>
  <si>
    <t xml:space="preserve">S129 </t>
  </si>
  <si>
    <t>Phototherapy to skin, Unspecified</t>
  </si>
  <si>
    <t>S131</t>
  </si>
  <si>
    <t>Punch biopsy of lesion of skin of head or neck</t>
  </si>
  <si>
    <t>S132</t>
  </si>
  <si>
    <t>Punch biopsy of lesion of skin NEC</t>
  </si>
  <si>
    <t>S138</t>
  </si>
  <si>
    <t>Other specified punch biopsy of skin</t>
  </si>
  <si>
    <t>S139</t>
  </si>
  <si>
    <t>Unspecified punch biopsy of skin</t>
  </si>
  <si>
    <t>S141</t>
  </si>
  <si>
    <t>Shave biopsy of lesion of skin of head or neck</t>
  </si>
  <si>
    <t>S142</t>
  </si>
  <si>
    <t>Shave biopsy of lesion of skin NEC</t>
  </si>
  <si>
    <t>S143</t>
  </si>
  <si>
    <t>Shaved deep ellipse biopsy of lesion of skin of head or neck</t>
  </si>
  <si>
    <t>S144</t>
  </si>
  <si>
    <t>Shaved deep ellipse biopsy of lesion of skin NEC</t>
  </si>
  <si>
    <t>S148</t>
  </si>
  <si>
    <t>Other specified shave biopsy of skin</t>
  </si>
  <si>
    <t>S149</t>
  </si>
  <si>
    <t>Unspecified shave biopsy of skin</t>
  </si>
  <si>
    <t>S151</t>
  </si>
  <si>
    <t>Biopsy of lesion of skin of head or neck NEC</t>
  </si>
  <si>
    <t>S152</t>
  </si>
  <si>
    <t>Biopsy of lesion of skin NEC</t>
  </si>
  <si>
    <t>S158</t>
  </si>
  <si>
    <t>Other specified other biopsy of skin</t>
  </si>
  <si>
    <t>S159</t>
  </si>
  <si>
    <t>Unspecified other biopsy of skin</t>
  </si>
  <si>
    <t>S171</t>
  </si>
  <si>
    <t>Distant myocutaneous subcutaneous pedicle flap to head or neck</t>
  </si>
  <si>
    <t>S172</t>
  </si>
  <si>
    <t>Distant myocutaneous subcutaneous pedicle flap NEC</t>
  </si>
  <si>
    <t>S173</t>
  </si>
  <si>
    <t>Distant myocutaneous flap to head or neck NEC</t>
  </si>
  <si>
    <t>S178</t>
  </si>
  <si>
    <t>Other specified distant flap of skin and muscle</t>
  </si>
  <si>
    <t>S179</t>
  </si>
  <si>
    <t>Unspecified distant flap of skin and muscle</t>
  </si>
  <si>
    <t>S181</t>
  </si>
  <si>
    <t>Distant fasciocutaneous subcutaneous pedicle flap to head or neck</t>
  </si>
  <si>
    <t>S182</t>
  </si>
  <si>
    <t>Distant fasciocutaneous subcutaneous pedicle flap NEC</t>
  </si>
  <si>
    <t>S183</t>
  </si>
  <si>
    <t>Distant fasciocutaneous flap to head or neck NEC</t>
  </si>
  <si>
    <t>S188</t>
  </si>
  <si>
    <t>Other specified distant flap of skin and fascia</t>
  </si>
  <si>
    <t>S189</t>
  </si>
  <si>
    <t>Unspecified distant flap of skin and fascia</t>
  </si>
  <si>
    <t>S191</t>
  </si>
  <si>
    <t>Distant tube pedicle flap of skin to head or neck</t>
  </si>
  <si>
    <t>S192</t>
  </si>
  <si>
    <t>Distant tube pedicle flap of skin NEC</t>
  </si>
  <si>
    <t>S198</t>
  </si>
  <si>
    <t>Other specified distant pedicle flap of skin</t>
  </si>
  <si>
    <t>S199</t>
  </si>
  <si>
    <t>Unspecified distant pedicle flap of skin</t>
  </si>
  <si>
    <t>S201</t>
  </si>
  <si>
    <t>Axial pattern distant flap of skin to head or neck</t>
  </si>
  <si>
    <t>S202</t>
  </si>
  <si>
    <t>Axial pattern distant flap of skin NEC</t>
  </si>
  <si>
    <t>S203</t>
  </si>
  <si>
    <t>Random pattern distant flap of skin to head or neck</t>
  </si>
  <si>
    <t>S204</t>
  </si>
  <si>
    <t>Random pattern distant flap of skin NEC</t>
  </si>
  <si>
    <t>S205</t>
  </si>
  <si>
    <t>Distant flap of skin to head or neck NEC</t>
  </si>
  <si>
    <t>S208</t>
  </si>
  <si>
    <t>Other specified other distant flap of skin</t>
  </si>
  <si>
    <t>S209</t>
  </si>
  <si>
    <t>Unspecified other distant flap of skin</t>
  </si>
  <si>
    <t>S211</t>
  </si>
  <si>
    <t>Hair bearing flap of skin to scalp for male pattern baldness</t>
  </si>
  <si>
    <t>S212</t>
  </si>
  <si>
    <t>Hair bearing flap of skin to scalp NEC</t>
  </si>
  <si>
    <t>S213</t>
  </si>
  <si>
    <t>Hair bearing flap of skin to nasolabial area</t>
  </si>
  <si>
    <t>S214</t>
  </si>
  <si>
    <t>Hair bearing flap of skin to chin area</t>
  </si>
  <si>
    <t>S218</t>
  </si>
  <si>
    <t>Other specified hair bearing flap of skin</t>
  </si>
  <si>
    <t>S219</t>
  </si>
  <si>
    <t>Unspecified hair bearing flap of skin</t>
  </si>
  <si>
    <t>S221</t>
  </si>
  <si>
    <t>Neurovascular island sensory flap of skin to head or neck</t>
  </si>
  <si>
    <t>S222</t>
  </si>
  <si>
    <t>Neurovascular island sensory flap of skin NEC</t>
  </si>
  <si>
    <t>S223</t>
  </si>
  <si>
    <t>Local sensory flap of skin to head or neck</t>
  </si>
  <si>
    <t>S224</t>
  </si>
  <si>
    <t>Local sensory flap of skin NEC</t>
  </si>
  <si>
    <t>S228</t>
  </si>
  <si>
    <t>Other specified sensory flap of skin</t>
  </si>
  <si>
    <t>S229</t>
  </si>
  <si>
    <t>Unspecified sensory flap of skin</t>
  </si>
  <si>
    <t>S231</t>
  </si>
  <si>
    <t>Z plasty to head or neck</t>
  </si>
  <si>
    <t>S232</t>
  </si>
  <si>
    <t>Z plasty NEC</t>
  </si>
  <si>
    <t>S233</t>
  </si>
  <si>
    <t>W plasty to head or neck</t>
  </si>
  <si>
    <t>S234</t>
  </si>
  <si>
    <t>W plasty NEC</t>
  </si>
  <si>
    <t>S238</t>
  </si>
  <si>
    <t>Other specified flap operations to relax contracture of skin</t>
  </si>
  <si>
    <t>S239</t>
  </si>
  <si>
    <t>Unspecified flap operations to relax contracture of skin</t>
  </si>
  <si>
    <t>S241</t>
  </si>
  <si>
    <t>Local myocutaneous subcutaneous pedicle flap to head or neck</t>
  </si>
  <si>
    <t>S242</t>
  </si>
  <si>
    <t>Local myocutaneous subcutaneous pedicle flap NEC</t>
  </si>
  <si>
    <t>S243</t>
  </si>
  <si>
    <t>Local myocutaneous flap to head or neck NEC</t>
  </si>
  <si>
    <t>S248</t>
  </si>
  <si>
    <t>Other specified local flap of skin and muscle</t>
  </si>
  <si>
    <t>S249</t>
  </si>
  <si>
    <t>Unspecified local flap of skin and muscle</t>
  </si>
  <si>
    <t>S251</t>
  </si>
  <si>
    <t>Local fasciocutaneous subcutaneous pedicle flap to head or neck</t>
  </si>
  <si>
    <t>S252</t>
  </si>
  <si>
    <t>Local fasciocutaneous subcutaneous pedicle flap NEC</t>
  </si>
  <si>
    <t>S253</t>
  </si>
  <si>
    <t>Local fasciocutaneous flap to head or neck NEC</t>
  </si>
  <si>
    <t>S258</t>
  </si>
  <si>
    <t>Other specified local flap of skin and fascia</t>
  </si>
  <si>
    <t>S259</t>
  </si>
  <si>
    <t>Unspecified local flap of skin and fascia</t>
  </si>
  <si>
    <t>S261</t>
  </si>
  <si>
    <t>Axial pattern local subcutaneous pedicle flap of skin to head or neck</t>
  </si>
  <si>
    <t>S262</t>
  </si>
  <si>
    <t>Axial pattern local subcutaneous pedicle flap of skin NEC</t>
  </si>
  <si>
    <t>S263</t>
  </si>
  <si>
    <t>Random pattern local subcutaneous pedicle flap of skin to head or neck</t>
  </si>
  <si>
    <t>S264</t>
  </si>
  <si>
    <t>Random pattern local subcutaneous pedicle flap of skin NEC</t>
  </si>
  <si>
    <t>S265</t>
  </si>
  <si>
    <t>Local subcutaneous pedicle flap of skin to head or neck NEC</t>
  </si>
  <si>
    <t>S268</t>
  </si>
  <si>
    <t>Other specified local subcutaneous pedicle flap of skin</t>
  </si>
  <si>
    <t>S269</t>
  </si>
  <si>
    <t>Unspecified local subcutaneous pedicle flap of skin</t>
  </si>
  <si>
    <t>S271</t>
  </si>
  <si>
    <t>Axial pattern local flap of skin to head or neck NEC</t>
  </si>
  <si>
    <t>S272</t>
  </si>
  <si>
    <t>Axial pattern local flap of skin NEC</t>
  </si>
  <si>
    <t>S273</t>
  </si>
  <si>
    <t>Random pattern local flap of skin to head or neck NEC</t>
  </si>
  <si>
    <t>S274</t>
  </si>
  <si>
    <t>Random pattern local flap of skin NEC</t>
  </si>
  <si>
    <t>S275</t>
  </si>
  <si>
    <t>Local flap of skin to head or neck NEC</t>
  </si>
  <si>
    <t>S278</t>
  </si>
  <si>
    <t>Other specified other local flap of skin</t>
  </si>
  <si>
    <t>S279</t>
  </si>
  <si>
    <t>Unspecified other local flap of skin</t>
  </si>
  <si>
    <t>S281</t>
  </si>
  <si>
    <t>Tongue flap</t>
  </si>
  <si>
    <t>S288</t>
  </si>
  <si>
    <t>Other specified flap of mucosa</t>
  </si>
  <si>
    <t>S289</t>
  </si>
  <si>
    <t>Unspecified flap of mucosa</t>
  </si>
  <si>
    <t>S301</t>
  </si>
  <si>
    <t>Delay of flap of skin to head or neck</t>
  </si>
  <si>
    <t>S302</t>
  </si>
  <si>
    <t>Transfer of flap of skin to head or neck</t>
  </si>
  <si>
    <t>S303</t>
  </si>
  <si>
    <t>Revision of flap of skin to head or neck</t>
  </si>
  <si>
    <t>S304</t>
  </si>
  <si>
    <t>Final inset of flap of skin to head or neck</t>
  </si>
  <si>
    <t>S305</t>
  </si>
  <si>
    <t>Thinning of flap of skin to head or neck</t>
  </si>
  <si>
    <t>S306</t>
  </si>
  <si>
    <t>Removal of flap of skin to head or neck</t>
  </si>
  <si>
    <t>S308</t>
  </si>
  <si>
    <t>Other specified other operations on flap of skin to head or neck</t>
  </si>
  <si>
    <t>S309</t>
  </si>
  <si>
    <t>Unspecified other operations on flap of skin to head or neck</t>
  </si>
  <si>
    <t>S311</t>
  </si>
  <si>
    <t>Delay of flap of skin NEC</t>
  </si>
  <si>
    <t>S312</t>
  </si>
  <si>
    <t>Transfer of flap of skin NEC</t>
  </si>
  <si>
    <t>S313</t>
  </si>
  <si>
    <t>Revision of flap of skin NEC</t>
  </si>
  <si>
    <t>S314</t>
  </si>
  <si>
    <t>Final inset of flap of skin NEC</t>
  </si>
  <si>
    <t>S315</t>
  </si>
  <si>
    <t>Thinning of flap of skin NEC</t>
  </si>
  <si>
    <t>S316</t>
  </si>
  <si>
    <t>Removal of flap of skin NEC</t>
  </si>
  <si>
    <t>S318</t>
  </si>
  <si>
    <t>Other specified other operations on flap of skin to other site</t>
  </si>
  <si>
    <t>S319</t>
  </si>
  <si>
    <t>Unspecified other operations on flap of skin to other site</t>
  </si>
  <si>
    <t>S331</t>
  </si>
  <si>
    <t>Hair bearing punch graft to scalp for male pattern baldness</t>
  </si>
  <si>
    <t>S332</t>
  </si>
  <si>
    <t>Hair bearing strip graft to scalp for male pattern baldness</t>
  </si>
  <si>
    <t>S333</t>
  </si>
  <si>
    <t>Hair bearing graft to scalp for male pattern baldness NEC</t>
  </si>
  <si>
    <t>S338</t>
  </si>
  <si>
    <t>Other specified hair bearing graft of skin to scalp</t>
  </si>
  <si>
    <t>S339</t>
  </si>
  <si>
    <t>Unspecified hair bearing graft of skin to scalp</t>
  </si>
  <si>
    <t>S341</t>
  </si>
  <si>
    <t>Hair bearing graft to nasolabial area</t>
  </si>
  <si>
    <t>S342</t>
  </si>
  <si>
    <t>Hair bearing graft to chin area</t>
  </si>
  <si>
    <t>S348</t>
  </si>
  <si>
    <t>Other specified hair bearing graft of skin to other site</t>
  </si>
  <si>
    <t>S349</t>
  </si>
  <si>
    <t>Unspecified hair bearing graft of skin to other site</t>
  </si>
  <si>
    <t>S351</t>
  </si>
  <si>
    <t>Meshed split autograft of skin to head or neck</t>
  </si>
  <si>
    <t>S352</t>
  </si>
  <si>
    <t>Meshed split autograft of skin NEC</t>
  </si>
  <si>
    <t>S353</t>
  </si>
  <si>
    <t>Split autograft of skin to head or neck NEC</t>
  </si>
  <si>
    <t>S358</t>
  </si>
  <si>
    <t>Other specified split autograft of skin</t>
  </si>
  <si>
    <t>S359</t>
  </si>
  <si>
    <t>Unspecified split autograft of skin</t>
  </si>
  <si>
    <t>S361</t>
  </si>
  <si>
    <t>Full thickness autograft of skin to head or neck</t>
  </si>
  <si>
    <t>S362</t>
  </si>
  <si>
    <t>Full thickness autograft of skin NEC</t>
  </si>
  <si>
    <t>S363</t>
  </si>
  <si>
    <t>Composite autograft of skin to head or neck</t>
  </si>
  <si>
    <t>S364</t>
  </si>
  <si>
    <t>Composite autograft of skin NEC</t>
  </si>
  <si>
    <t>S365</t>
  </si>
  <si>
    <t>Pinch graft of skin to head or neck</t>
  </si>
  <si>
    <t>S366</t>
  </si>
  <si>
    <t>Pinch graft of skin NEC</t>
  </si>
  <si>
    <t>S368</t>
  </si>
  <si>
    <t>Other specified other autograft of skin</t>
  </si>
  <si>
    <t>S369</t>
  </si>
  <si>
    <t>Unspecified other autograft of skin</t>
  </si>
  <si>
    <t>S371</t>
  </si>
  <si>
    <t>Allograft of skin to head or neck</t>
  </si>
  <si>
    <t>S372</t>
  </si>
  <si>
    <t>Allograft of skin NEC</t>
  </si>
  <si>
    <t>S373</t>
  </si>
  <si>
    <t>Xenograft of skin to head or neck</t>
  </si>
  <si>
    <t>S374</t>
  </si>
  <si>
    <t>Xenograft of skin NEC</t>
  </si>
  <si>
    <t>S378</t>
  </si>
  <si>
    <t>Other specified other graft of skin</t>
  </si>
  <si>
    <t>S379</t>
  </si>
  <si>
    <t>Unspecified other graft of skin</t>
  </si>
  <si>
    <t>S381</t>
  </si>
  <si>
    <t>Graft of mucosa to head or neck</t>
  </si>
  <si>
    <t>S388</t>
  </si>
  <si>
    <t>Other specified graft of mucosa</t>
  </si>
  <si>
    <t>S389</t>
  </si>
  <si>
    <t>Unspecified graft of mucosa</t>
  </si>
  <si>
    <t>S391</t>
  </si>
  <si>
    <t>Allograft of amniotic membrane to head or neck</t>
  </si>
  <si>
    <t>S392</t>
  </si>
  <si>
    <t>Allograft of amniotic membrane NEC</t>
  </si>
  <si>
    <t>S398</t>
  </si>
  <si>
    <t>Other specified graft of other tissue to skin</t>
  </si>
  <si>
    <t>S399</t>
  </si>
  <si>
    <t>Unspecified graft of other tissue to skin</t>
  </si>
  <si>
    <t>S401</t>
  </si>
  <si>
    <t>Tape closure of skin NEC</t>
  </si>
  <si>
    <t>S402</t>
  </si>
  <si>
    <t>Tissue adhesive closure of skin NEC</t>
  </si>
  <si>
    <t>S403</t>
  </si>
  <si>
    <t>Tape closure of skin of head or neck</t>
  </si>
  <si>
    <t>S404</t>
  </si>
  <si>
    <t>Tissue adhesive closure of skin of head or neck</t>
  </si>
  <si>
    <t>S408</t>
  </si>
  <si>
    <t>Other specified other closure of skin</t>
  </si>
  <si>
    <t>S409</t>
  </si>
  <si>
    <t>Unspecified other closure of skin</t>
  </si>
  <si>
    <t>S411</t>
  </si>
  <si>
    <t>Primary suture of skin of head or neck NEC</t>
  </si>
  <si>
    <t>S412</t>
  </si>
  <si>
    <t>Delayed primary suture of skin of head or neck</t>
  </si>
  <si>
    <t>S413</t>
  </si>
  <si>
    <t>Secondary suture of skin of head or neck</t>
  </si>
  <si>
    <t>S414</t>
  </si>
  <si>
    <t>Resuture of skin of head or neck</t>
  </si>
  <si>
    <t>S418</t>
  </si>
  <si>
    <t>Other specified suture of skin of head or neck</t>
  </si>
  <si>
    <t>S419</t>
  </si>
  <si>
    <t>Unspecified suture of skin of head or neck</t>
  </si>
  <si>
    <t>S421</t>
  </si>
  <si>
    <t>Primary suture of skin NEC</t>
  </si>
  <si>
    <t>S422</t>
  </si>
  <si>
    <t>Delayed primary suture of skin NEC</t>
  </si>
  <si>
    <t>S423</t>
  </si>
  <si>
    <t>Secondary suture of skin NEC</t>
  </si>
  <si>
    <t>S424</t>
  </si>
  <si>
    <t>Resuture of skin NEC</t>
  </si>
  <si>
    <t>S428</t>
  </si>
  <si>
    <t>Other specified suture of skin of other site</t>
  </si>
  <si>
    <t>S429</t>
  </si>
  <si>
    <t>Unspecified suture of skin of other site</t>
  </si>
  <si>
    <t>S431</t>
  </si>
  <si>
    <t>Removal of clip from skin of head or neck</t>
  </si>
  <si>
    <t>S432</t>
  </si>
  <si>
    <t>Removal of clip from skin NEC</t>
  </si>
  <si>
    <t>S433</t>
  </si>
  <si>
    <t>Removal of suture from skin of head or neck</t>
  </si>
  <si>
    <t>S434</t>
  </si>
  <si>
    <t>Removal of suture from skin NEC</t>
  </si>
  <si>
    <t>S438</t>
  </si>
  <si>
    <t>Other specified removal of repair material from skin</t>
  </si>
  <si>
    <t>S439</t>
  </si>
  <si>
    <t>Unspecified removal of repair material from skin</t>
  </si>
  <si>
    <t>S441</t>
  </si>
  <si>
    <t>Removal of metal from skin of head or neck</t>
  </si>
  <si>
    <t>S442</t>
  </si>
  <si>
    <t>Removal of metal from skin NEC</t>
  </si>
  <si>
    <t>S443</t>
  </si>
  <si>
    <t>Removal of glass from skin of head or neck</t>
  </si>
  <si>
    <t>S444</t>
  </si>
  <si>
    <t>Removal of glass from skin NEC</t>
  </si>
  <si>
    <t>S445</t>
  </si>
  <si>
    <t>Removal of inorganic foreign body from skin of head or neck NEC</t>
  </si>
  <si>
    <t>S446</t>
  </si>
  <si>
    <t>Removal of inorganic foreign body from skin NEC</t>
  </si>
  <si>
    <t>S448</t>
  </si>
  <si>
    <t>Other specified removal of other inorganic substance from skin</t>
  </si>
  <si>
    <t>S449</t>
  </si>
  <si>
    <t>Unspecified removal of other inorganic substance from skin</t>
  </si>
  <si>
    <t>S451</t>
  </si>
  <si>
    <t>Removal of dirt from skin of head or neck</t>
  </si>
  <si>
    <t>S452</t>
  </si>
  <si>
    <t>Removal of dirt from skin NEC</t>
  </si>
  <si>
    <t>S453</t>
  </si>
  <si>
    <t>Removal of organic material from skin of head or neck NEC</t>
  </si>
  <si>
    <t>S454</t>
  </si>
  <si>
    <t>Removal of organic material from skin NEC</t>
  </si>
  <si>
    <t>S455</t>
  </si>
  <si>
    <t>Removal of foreign body from skin of head or neck NEC</t>
  </si>
  <si>
    <t>S456</t>
  </si>
  <si>
    <t>Removal of foreign body from skin NEC</t>
  </si>
  <si>
    <t>S458</t>
  </si>
  <si>
    <t>Other specified removal of other substance from skin</t>
  </si>
  <si>
    <t>S459</t>
  </si>
  <si>
    <t>Unspecified removal of other substance from skin</t>
  </si>
  <si>
    <t>S471</t>
  </si>
  <si>
    <t>Drainage of lesion of skin of head or neck</t>
  </si>
  <si>
    <t>S472</t>
  </si>
  <si>
    <t>Drainage of lesion of skin NEC</t>
  </si>
  <si>
    <t>S473</t>
  </si>
  <si>
    <t>Incision of lesion of skin of head or neck</t>
  </si>
  <si>
    <t>S474</t>
  </si>
  <si>
    <t>Incision of lesion of skin NEC</t>
  </si>
  <si>
    <t>S475</t>
  </si>
  <si>
    <t>Incision of skin of head or neck</t>
  </si>
  <si>
    <t>S476</t>
  </si>
  <si>
    <t>Incision of skin NEC</t>
  </si>
  <si>
    <t>S478</t>
  </si>
  <si>
    <t>Other specified opening of skin</t>
  </si>
  <si>
    <t>S479</t>
  </si>
  <si>
    <t>Unspecified opening of skin</t>
  </si>
  <si>
    <t>S481</t>
  </si>
  <si>
    <t>Insertion of skin expander into subcutaneous tissue of head or neck</t>
  </si>
  <si>
    <t>S482</t>
  </si>
  <si>
    <t>Insertion of skin expander into subcutaneous tissue of breast</t>
  </si>
  <si>
    <t>S488</t>
  </si>
  <si>
    <t>Other specified insertion of skin expander into subcutaneous tissue</t>
  </si>
  <si>
    <t>S489</t>
  </si>
  <si>
    <t>Unspecified insertion of skin expander into subcutaneous tissue</t>
  </si>
  <si>
    <t>S491</t>
  </si>
  <si>
    <t>Adjustment to skin expander in subcutaneous tissue</t>
  </si>
  <si>
    <t>S492</t>
  </si>
  <si>
    <t>Removal of skin expander from subcutaneous tissue of head or neck</t>
  </si>
  <si>
    <t>S493</t>
  </si>
  <si>
    <t>Removal of skin expander from subcutaneous tissue of breast</t>
  </si>
  <si>
    <t>S494</t>
  </si>
  <si>
    <t>Removal of skin expander from subcutaneous tissue NEC</t>
  </si>
  <si>
    <t>S498</t>
  </si>
  <si>
    <t>Other specified attention to skin expander in subcutaneous tissue</t>
  </si>
  <si>
    <t>S499</t>
  </si>
  <si>
    <t>Unspecified attention to skin expander in subcutaneous tissue</t>
  </si>
  <si>
    <t>S501</t>
  </si>
  <si>
    <t>Insertion of organic inert substance into subcutaneous tissue</t>
  </si>
  <si>
    <t>S502</t>
  </si>
  <si>
    <t>Injection of organic inert substance into subcutaneous tissue</t>
  </si>
  <si>
    <t>S503</t>
  </si>
  <si>
    <t>Insertion of inert substance into subcutaneous tissue NEC</t>
  </si>
  <si>
    <t>S504</t>
  </si>
  <si>
    <t>Injection of inert substance into subcutaneous tissue NEC</t>
  </si>
  <si>
    <t>S508</t>
  </si>
  <si>
    <t>Other specified introduction of other inert substance into subcutaneous tissue</t>
  </si>
  <si>
    <t>S509</t>
  </si>
  <si>
    <t>Unspecified introduction of other inert substance into subcutaneous tissue</t>
  </si>
  <si>
    <t>S511</t>
  </si>
  <si>
    <t>Injection of sclerosing substance into subcutaneous tissue</t>
  </si>
  <si>
    <t>S518</t>
  </si>
  <si>
    <t>Other specified introduction of destructive substance into subcutaneous tissue</t>
  </si>
  <si>
    <t>S519</t>
  </si>
  <si>
    <t>Unspecified introduction of destructive substance into subcutaneous tissue</t>
  </si>
  <si>
    <t>S521</t>
  </si>
  <si>
    <t>Insertion of steroid into subcutaneous tissue</t>
  </si>
  <si>
    <t>S523</t>
  </si>
  <si>
    <t>Insertion of therapeutic substance into subcutaneous tissue NEC</t>
  </si>
  <si>
    <t>S525</t>
  </si>
  <si>
    <t>Insertion of hormone into subcutaneous tissue</t>
  </si>
  <si>
    <t>S526</t>
  </si>
  <si>
    <t>Replacement of hormone in subcutaneous tissue</t>
  </si>
  <si>
    <t>S528</t>
  </si>
  <si>
    <t>Other specified introduction of therapeutic substance into subcutaneous tissue</t>
  </si>
  <si>
    <t>S529</t>
  </si>
  <si>
    <t>Unspecified introduction of therapeutic substance into subcutaneous tissue</t>
  </si>
  <si>
    <t>S531</t>
  </si>
  <si>
    <t>Insertion of therapeutic substance into skin</t>
  </si>
  <si>
    <t>S532</t>
  </si>
  <si>
    <t>Injection of therapeutic substance into skin</t>
  </si>
  <si>
    <t>S533</t>
  </si>
  <si>
    <t>Insertion of inert substance into skin</t>
  </si>
  <si>
    <t>S534</t>
  </si>
  <si>
    <t>Injection of inert substance into skin</t>
  </si>
  <si>
    <t>S535</t>
  </si>
  <si>
    <t>Insertion of diagnostic substance into skin</t>
  </si>
  <si>
    <t>S536</t>
  </si>
  <si>
    <t>Injection of diagnostic substance into skin</t>
  </si>
  <si>
    <t>S538</t>
  </si>
  <si>
    <t>Other specified introduction of substance into skin</t>
  </si>
  <si>
    <t>S539</t>
  </si>
  <si>
    <t>Unspecified introduction of substance into skin</t>
  </si>
  <si>
    <t>S541</t>
  </si>
  <si>
    <t>Debridement of burnt skin of head or neck</t>
  </si>
  <si>
    <t>S542</t>
  </si>
  <si>
    <t>Removal of slough from burnt skin of head or neck</t>
  </si>
  <si>
    <t>S543</t>
  </si>
  <si>
    <t>Toilet to burnt skin of head or neck NEC</t>
  </si>
  <si>
    <t>S544</t>
  </si>
  <si>
    <t>Dressing of burnt skin of head or neck</t>
  </si>
  <si>
    <t>S545</t>
  </si>
  <si>
    <t>Attention to dressing of burnt skin of head or neck</t>
  </si>
  <si>
    <t>S546</t>
  </si>
  <si>
    <t>Cleansing and sterilisation of burnt skin of head or neck</t>
  </si>
  <si>
    <t>S547</t>
  </si>
  <si>
    <t>Dressing of burnt skin of head or neck using vacuum assisted closure device</t>
  </si>
  <si>
    <t>S548</t>
  </si>
  <si>
    <t>Other specified exploration of burnt skin of head or neck</t>
  </si>
  <si>
    <t>S549</t>
  </si>
  <si>
    <t>Unspecified exploration of burnt skin of head or neck</t>
  </si>
  <si>
    <t>S551</t>
  </si>
  <si>
    <t>Debridement of burnt skin NEC</t>
  </si>
  <si>
    <t>S552</t>
  </si>
  <si>
    <t>Removal of slough from burnt skin NEC</t>
  </si>
  <si>
    <t>S553</t>
  </si>
  <si>
    <t>Toilet to burnt skin NEC</t>
  </si>
  <si>
    <t>S554</t>
  </si>
  <si>
    <t>Dressing of burnt skin NEC</t>
  </si>
  <si>
    <t>S555</t>
  </si>
  <si>
    <t>Attention to dressing of burnt skin NEC</t>
  </si>
  <si>
    <t>S556</t>
  </si>
  <si>
    <t>Cleansing and sterilisation of burnt skin NEC</t>
  </si>
  <si>
    <t>S557</t>
  </si>
  <si>
    <t>Dressing of burnt skin using vacuum assisted closure device NEC</t>
  </si>
  <si>
    <t>S558</t>
  </si>
  <si>
    <t>Other specified exploration of burnt skin of other site</t>
  </si>
  <si>
    <t>S559</t>
  </si>
  <si>
    <t>Unspecified exploration of burnt skin of other site</t>
  </si>
  <si>
    <t>S561</t>
  </si>
  <si>
    <t>Debridement of skin of head or neck NEC</t>
  </si>
  <si>
    <t>S562</t>
  </si>
  <si>
    <t>Removal of slough from skin of head or neck NEC</t>
  </si>
  <si>
    <t>S563</t>
  </si>
  <si>
    <t>Toilet to skin of head or neck NEC</t>
  </si>
  <si>
    <t>S564</t>
  </si>
  <si>
    <t>Dressing of skin of head or neck NEC</t>
  </si>
  <si>
    <t>S565</t>
  </si>
  <si>
    <t>Attention to dressing of skin of head or neck NEC</t>
  </si>
  <si>
    <t>S566</t>
  </si>
  <si>
    <t>Cleansing and sterilisation of skin of head or neck NEC</t>
  </si>
  <si>
    <t>S567</t>
  </si>
  <si>
    <t xml:space="preserve"> Dressing of skin of head or neck using vacuum assisted closure device NEC</t>
  </si>
  <si>
    <t>S568</t>
  </si>
  <si>
    <t>Other specified exploration of other skin of head or neck</t>
  </si>
  <si>
    <t>S569</t>
  </si>
  <si>
    <t>Unspecified exploration of other skin of head or neck</t>
  </si>
  <si>
    <t>S571</t>
  </si>
  <si>
    <t>Debridement of skin NEC</t>
  </si>
  <si>
    <t>S572</t>
  </si>
  <si>
    <t>Removal of slough from skin NEC</t>
  </si>
  <si>
    <t>S573</t>
  </si>
  <si>
    <t>Toilet of skin NEC</t>
  </si>
  <si>
    <t>S574</t>
  </si>
  <si>
    <t>Dressing of skin NEC</t>
  </si>
  <si>
    <t>S575</t>
  </si>
  <si>
    <t>Attention to dressing of skin NEC</t>
  </si>
  <si>
    <t>S576</t>
  </si>
  <si>
    <t>Cleansing and sterilisation of skin NEC</t>
  </si>
  <si>
    <t>S577</t>
  </si>
  <si>
    <t>Dressing of skin using vacuum assisted closure device NEC</t>
  </si>
  <si>
    <t>S578</t>
  </si>
  <si>
    <t>Other specified exploration of other skin of other site</t>
  </si>
  <si>
    <t>S579</t>
  </si>
  <si>
    <t>Unspecified exploration of other skin of other site</t>
  </si>
  <si>
    <t>S581</t>
  </si>
  <si>
    <t>Larvae debridement therapy of skin of head or neck</t>
  </si>
  <si>
    <t>S582</t>
  </si>
  <si>
    <t>Larvae debridement therapy of skin NEC</t>
  </si>
  <si>
    <t>S588</t>
  </si>
  <si>
    <t>Larvae therapy of skin, Other specified</t>
  </si>
  <si>
    <t>S589</t>
  </si>
  <si>
    <t>Larvae therapy of skin, Unspecified</t>
  </si>
  <si>
    <t>S601</t>
  </si>
  <si>
    <t>Dermabrasion of skin of head or neck</t>
  </si>
  <si>
    <t>S602</t>
  </si>
  <si>
    <t>Dermabrasion of skin NEC</t>
  </si>
  <si>
    <t>S603</t>
  </si>
  <si>
    <t>Tattooing of skin</t>
  </si>
  <si>
    <t>S604</t>
  </si>
  <si>
    <t>Refashioning of scar NEC</t>
  </si>
  <si>
    <t>S605</t>
  </si>
  <si>
    <t>Diagnostic dermatoscopy of skin</t>
  </si>
  <si>
    <t>S606</t>
  </si>
  <si>
    <t>Electrolysis of hair</t>
  </si>
  <si>
    <t>S607</t>
  </si>
  <si>
    <t>Epilation NEC</t>
  </si>
  <si>
    <t>S608</t>
  </si>
  <si>
    <t>Other specified other operations on skin</t>
  </si>
  <si>
    <t>S609</t>
  </si>
  <si>
    <t>Unspecified other operations on skin</t>
  </si>
  <si>
    <t>S621</t>
  </si>
  <si>
    <t>Liposuction of subcutaneous tissue of head or neck</t>
  </si>
  <si>
    <t>S622</t>
  </si>
  <si>
    <t>Liposuction of subcutaneous tissue NEC</t>
  </si>
  <si>
    <t>S623</t>
  </si>
  <si>
    <t>Removal of inserted substance from subcutaneous tissue</t>
  </si>
  <si>
    <t>S624</t>
  </si>
  <si>
    <t>Removal of pack from subcutaneous tissue</t>
  </si>
  <si>
    <t>S625</t>
  </si>
  <si>
    <t>Removal of hormone implant from subcutaneous tissue</t>
  </si>
  <si>
    <t>S626</t>
  </si>
  <si>
    <t>Insertion of diagnostic substance into subcutaneous tissue</t>
  </si>
  <si>
    <t>S628</t>
  </si>
  <si>
    <t>Other specified other operations on subcutaneous tissue</t>
  </si>
  <si>
    <t>S629</t>
  </si>
  <si>
    <t>Unspecified other operations on subcutaneous tissue</t>
  </si>
  <si>
    <t>S641</t>
  </si>
  <si>
    <t>Excision of nail bed</t>
  </si>
  <si>
    <t>S642</t>
  </si>
  <si>
    <t>Chemical destruction of nail bed</t>
  </si>
  <si>
    <t>S643</t>
  </si>
  <si>
    <t>Destruction of nail bed NEC</t>
  </si>
  <si>
    <t>S648</t>
  </si>
  <si>
    <t>Other specified extirpation of nail bed</t>
  </si>
  <si>
    <t>S649</t>
  </si>
  <si>
    <t>Unspecified extirpation of nail bed</t>
  </si>
  <si>
    <t>S661</t>
  </si>
  <si>
    <t>Biopsy of lesion of nail bed</t>
  </si>
  <si>
    <t>S662</t>
  </si>
  <si>
    <t>Repair of nail bed</t>
  </si>
  <si>
    <t>S663</t>
  </si>
  <si>
    <t>Incision of nail bed</t>
  </si>
  <si>
    <t>S668</t>
  </si>
  <si>
    <t>Other specified other operations on nail bed</t>
  </si>
  <si>
    <t>S669</t>
  </si>
  <si>
    <t>Unspecified other operations on nail bed</t>
  </si>
  <si>
    <t>S681</t>
  </si>
  <si>
    <t>Total excision of nail</t>
  </si>
  <si>
    <t>S682</t>
  </si>
  <si>
    <t>Excision of wedge of nail</t>
  </si>
  <si>
    <t>S683</t>
  </si>
  <si>
    <t>Partial excision of nail NEC</t>
  </si>
  <si>
    <t>S688</t>
  </si>
  <si>
    <t>Other specified excision of nail</t>
  </si>
  <si>
    <t>S689</t>
  </si>
  <si>
    <t>Unspecified excision of nail</t>
  </si>
  <si>
    <t>S701</t>
  </si>
  <si>
    <t>Avulsion of nail</t>
  </si>
  <si>
    <t>S702</t>
  </si>
  <si>
    <t>Incision of nail</t>
  </si>
  <si>
    <t>S703</t>
  </si>
  <si>
    <t>Removal of foreign body from nail</t>
  </si>
  <si>
    <t>S708</t>
  </si>
  <si>
    <t>Other specified other operations on nail</t>
  </si>
  <si>
    <t>S709</t>
  </si>
  <si>
    <t>Unspecified other operations on nail</t>
  </si>
  <si>
    <t>T011</t>
  </si>
  <si>
    <t>Thoracoplasty</t>
  </si>
  <si>
    <t>T012</t>
  </si>
  <si>
    <t>Removal of plombage material from chest wall</t>
  </si>
  <si>
    <t>T013</t>
  </si>
  <si>
    <t>Excision of lesion of chest wall</t>
  </si>
  <si>
    <t>T018</t>
  </si>
  <si>
    <t>Other specified partial excision of chest wall</t>
  </si>
  <si>
    <t>T019</t>
  </si>
  <si>
    <t>Unspecified partial excision of chest wall</t>
  </si>
  <si>
    <t>T021</t>
  </si>
  <si>
    <t>Correction of pectus deformity of chest wall</t>
  </si>
  <si>
    <t>T022</t>
  </si>
  <si>
    <t>Insertion of silicone implant for correction of pectus excavatum</t>
  </si>
  <si>
    <t>T023</t>
  </si>
  <si>
    <t>Insertion of prosthesis into chest wall NEC</t>
  </si>
  <si>
    <t xml:space="preserve">soft tissue </t>
  </si>
  <si>
    <t>T024</t>
  </si>
  <si>
    <t>Removal of prosthesis from chest wall</t>
  </si>
  <si>
    <t>T028</t>
  </si>
  <si>
    <t>Other specified reconstruction of chest wall</t>
  </si>
  <si>
    <t>T029</t>
  </si>
  <si>
    <t>Unspecified reconstruction of chest wall</t>
  </si>
  <si>
    <t>T031</t>
  </si>
  <si>
    <t>Exploratory median sternotomy</t>
  </si>
  <si>
    <t>Miscellaneous</t>
  </si>
  <si>
    <t>T032</t>
  </si>
  <si>
    <t>Reopening of chest and reexploration of intrathoracic operation site and surgical arrest of postoperative bleeding</t>
  </si>
  <si>
    <t>T033</t>
  </si>
  <si>
    <t>Reopening of chest and reexploration of intrathoracic operation site NEC</t>
  </si>
  <si>
    <t>T034</t>
  </si>
  <si>
    <t>Reopening of chest NEC</t>
  </si>
  <si>
    <t>T038</t>
  </si>
  <si>
    <t>Other specified opening of chest</t>
  </si>
  <si>
    <t>T039</t>
  </si>
  <si>
    <t xml:space="preserve">Thoracotomy – open and close operation </t>
  </si>
  <si>
    <t>T051</t>
  </si>
  <si>
    <t>Suture of chest wall</t>
  </si>
  <si>
    <t>T052</t>
  </si>
  <si>
    <t>Resuture of previous incision of chest wall</t>
  </si>
  <si>
    <t>T053</t>
  </si>
  <si>
    <t>Repair of chest wall NEC</t>
  </si>
  <si>
    <t>T054</t>
  </si>
  <si>
    <t>Removal of wire from chest wall</t>
  </si>
  <si>
    <t>T058</t>
  </si>
  <si>
    <t>Other specified other operations on chest wall</t>
  </si>
  <si>
    <t>T059</t>
  </si>
  <si>
    <t>Unspecified other operations on chest wall</t>
  </si>
  <si>
    <t>T071</t>
  </si>
  <si>
    <t>Decortication of pleura</t>
  </si>
  <si>
    <t>T072</t>
  </si>
  <si>
    <t>Open excision of lesion of pleura</t>
  </si>
  <si>
    <t>T078</t>
  </si>
  <si>
    <t>Other specified open excision of pleura</t>
  </si>
  <si>
    <t>T079</t>
  </si>
  <si>
    <t>Pleurectomy nec, Unspecified open excision of pleura</t>
  </si>
  <si>
    <t>T081</t>
  </si>
  <si>
    <t>Resection of rib and open drainage of pleural cavity</t>
  </si>
  <si>
    <t>T082</t>
  </si>
  <si>
    <t>Closure of open drainage of pleural cavity</t>
  </si>
  <si>
    <t>T083</t>
  </si>
  <si>
    <t>Fenestration of pleura</t>
  </si>
  <si>
    <t>T084</t>
  </si>
  <si>
    <t>Closure of fenestration of pleura</t>
  </si>
  <si>
    <t>T088</t>
  </si>
  <si>
    <t>Other specified open drainage of pleural cavity</t>
  </si>
  <si>
    <t>T089</t>
  </si>
  <si>
    <t>Unspecified open drainage of pleural cavity</t>
  </si>
  <si>
    <t>T091</t>
  </si>
  <si>
    <t>Open destruction of lesion of pleura</t>
  </si>
  <si>
    <t>T092</t>
  </si>
  <si>
    <t>Open biopsy of lesion of pleura</t>
  </si>
  <si>
    <t>T093</t>
  </si>
  <si>
    <t>Pleurodesis (mechanical)</t>
  </si>
  <si>
    <t>T094</t>
  </si>
  <si>
    <t xml:space="preserve">Pleurodesis (chemical) </t>
  </si>
  <si>
    <t>T095</t>
  </si>
  <si>
    <t xml:space="preserve">Pleurodesis (open) Pleurodesis nos </t>
  </si>
  <si>
    <t>T098</t>
  </si>
  <si>
    <t>Other specified other open operations on pleura</t>
  </si>
  <si>
    <t>T099</t>
  </si>
  <si>
    <t>Unspecified other open operations on pleura</t>
  </si>
  <si>
    <t>T101</t>
  </si>
  <si>
    <t>Endoscopic extirpation of lesion of pleura</t>
  </si>
  <si>
    <t>T102</t>
  </si>
  <si>
    <t>Endoscopic pleurodesis using talc</t>
  </si>
  <si>
    <t>T103</t>
  </si>
  <si>
    <t>Endoscopic pleurodesis NEC</t>
  </si>
  <si>
    <t>T108</t>
  </si>
  <si>
    <t>Other specified therapeutic endoscopic operations on pleura</t>
  </si>
  <si>
    <t>T109</t>
  </si>
  <si>
    <t>Unspecified therapeutic endoscopic operations on pleura</t>
  </si>
  <si>
    <t>T111</t>
  </si>
  <si>
    <t>Diagnostic endoscopic examination of pleura and biopsy of lesion of pleura</t>
  </si>
  <si>
    <t>T112</t>
  </si>
  <si>
    <t>Diagnostic endoscopic examination of pleura and biopsy of lesion of intrathoracic organ NEC</t>
  </si>
  <si>
    <t>T118</t>
  </si>
  <si>
    <t>Other specified diagnostic endoscopic examination of pleura</t>
  </si>
  <si>
    <t>T119</t>
  </si>
  <si>
    <t>Unspecified diagnostic endoscopic examination of pleura</t>
  </si>
  <si>
    <t>T121</t>
  </si>
  <si>
    <t>Drainage of lesion of pleura NEC</t>
  </si>
  <si>
    <t>T122</t>
  </si>
  <si>
    <t>Drainage of pleural cavity NEC</t>
  </si>
  <si>
    <t>T123</t>
  </si>
  <si>
    <t>Aspiration of pleural cavity</t>
  </si>
  <si>
    <t>T124</t>
  </si>
  <si>
    <t>Insertion of tube drain into pleural cavity</t>
  </si>
  <si>
    <t>T128</t>
  </si>
  <si>
    <t>Other specified puncture of pleura</t>
  </si>
  <si>
    <t>T129</t>
  </si>
  <si>
    <t>Unspecified puncture of pleura</t>
  </si>
  <si>
    <t>T131</t>
  </si>
  <si>
    <t xml:space="preserve">Instilling / Insufflation of talc into pleural cavity </t>
  </si>
  <si>
    <t>T132</t>
  </si>
  <si>
    <t>Introduction of sclerosing substance into pleural cavity NEC</t>
  </si>
  <si>
    <t>T133</t>
  </si>
  <si>
    <t>Introduction of cytotoxic substance into pleural cavity</t>
  </si>
  <si>
    <t>T134</t>
  </si>
  <si>
    <t>Introduction of therapeutic substance into pleural cavity</t>
  </si>
  <si>
    <t>T138</t>
  </si>
  <si>
    <t>Other specified introduction of substance into pleural cavity</t>
  </si>
  <si>
    <t>T139</t>
  </si>
  <si>
    <t>Unspecified introduction of substance into pleural cavity</t>
  </si>
  <si>
    <t>T141</t>
  </si>
  <si>
    <t>Percutaneous biopsy of lesion of pleura</t>
  </si>
  <si>
    <t>T148</t>
  </si>
  <si>
    <t>Other specified other operations on pleura</t>
  </si>
  <si>
    <t>T149</t>
  </si>
  <si>
    <t>Unspecified other operations on pleura</t>
  </si>
  <si>
    <t>T151</t>
  </si>
  <si>
    <t>Repair of traumatic rupture of diaphragm</t>
  </si>
  <si>
    <t>T152</t>
  </si>
  <si>
    <t>Repair of postoperative rupture of diaphragm</t>
  </si>
  <si>
    <t>T158</t>
  </si>
  <si>
    <t>Other specified repair of rupture of diaphragm</t>
  </si>
  <si>
    <t>T159</t>
  </si>
  <si>
    <t>Unspecified repair of rupture of diaphragm</t>
  </si>
  <si>
    <t>T161</t>
  </si>
  <si>
    <t>Insertion of prosthesis for repair of diaphragm</t>
  </si>
  <si>
    <t>T162</t>
  </si>
  <si>
    <t>Plication of diaphragm</t>
  </si>
  <si>
    <t>T163</t>
  </si>
  <si>
    <t>Closure of fistula of diaphragm</t>
  </si>
  <si>
    <t>T164</t>
  </si>
  <si>
    <t>Repair of congenital diaphragmatic hernia</t>
  </si>
  <si>
    <t>T165</t>
  </si>
  <si>
    <t>Suture of diaphragm NEC</t>
  </si>
  <si>
    <t>T168</t>
  </si>
  <si>
    <t>Other specified other repair of diaphragm</t>
  </si>
  <si>
    <t>T169</t>
  </si>
  <si>
    <t>Unspecified other repair of diaphragm</t>
  </si>
  <si>
    <t>T171</t>
  </si>
  <si>
    <t>Excision of lesion of diaphragm</t>
  </si>
  <si>
    <t>T172</t>
  </si>
  <si>
    <t>Destruction of lesion of diaphragm</t>
  </si>
  <si>
    <t>T178</t>
  </si>
  <si>
    <t>Other specified other operations on diaphragm</t>
  </si>
  <si>
    <t>T179</t>
  </si>
  <si>
    <t>Unspecified other operations on diaphragm</t>
  </si>
  <si>
    <t>T191</t>
  </si>
  <si>
    <t>Bilateral herniotomy</t>
  </si>
  <si>
    <t>T192</t>
  </si>
  <si>
    <t>Unilateral herniotomy</t>
  </si>
  <si>
    <t>T193</t>
  </si>
  <si>
    <t>Ligation of patent processus vaginalis</t>
  </si>
  <si>
    <t>T198</t>
  </si>
  <si>
    <t>Other specified simple excision of inguinal hernial sac</t>
  </si>
  <si>
    <t>T199</t>
  </si>
  <si>
    <t>Unspecified simple excision of inguinal hernial sac</t>
  </si>
  <si>
    <t>T201</t>
  </si>
  <si>
    <t>Primary repair of inguinal hernia using insert of natural material</t>
  </si>
  <si>
    <t>T202</t>
  </si>
  <si>
    <t>Primary repair of inguinal hernia using insert of prosthetic material</t>
  </si>
  <si>
    <t>T203</t>
  </si>
  <si>
    <t>Primary repair of inguinal hernia using sutures</t>
  </si>
  <si>
    <t>T204</t>
  </si>
  <si>
    <t>Primary repair of inguinal hernia and reduction of sliding hernia</t>
  </si>
  <si>
    <t>T208</t>
  </si>
  <si>
    <t>Other specified primary repair of inguinal hernia</t>
  </si>
  <si>
    <t>T209</t>
  </si>
  <si>
    <t>Unspecified primary repair of inguinal hernia</t>
  </si>
  <si>
    <t>T211</t>
  </si>
  <si>
    <t>Repair of recurrent inguinal hernia using insert of natural material</t>
  </si>
  <si>
    <t>T212</t>
  </si>
  <si>
    <t>Repair of recurrent inguinal hernia using insert of prosthetic material</t>
  </si>
  <si>
    <t>T213</t>
  </si>
  <si>
    <t>Repair of recurrent inguinal hernia using sutures</t>
  </si>
  <si>
    <t>T214</t>
  </si>
  <si>
    <t>Removal of prosthetic material from previous repair of inguinal hernia</t>
  </si>
  <si>
    <t>T218</t>
  </si>
  <si>
    <t>Other specified repair of recurrent inguinal hernia</t>
  </si>
  <si>
    <t>T219</t>
  </si>
  <si>
    <t>Unspecified repair of recurrent inguinal hernia</t>
  </si>
  <si>
    <t>T221</t>
  </si>
  <si>
    <t>Primary repair of femoral hernia using insert of natural material</t>
  </si>
  <si>
    <t>T222</t>
  </si>
  <si>
    <t>Primary repair of femoral hernia using insert of prosthetic material</t>
  </si>
  <si>
    <t>T223</t>
  </si>
  <si>
    <t>Primary repair of femoral hernia using sutures</t>
  </si>
  <si>
    <t>T228</t>
  </si>
  <si>
    <t>Other specified primary repair of femoral hernia</t>
  </si>
  <si>
    <t>T229</t>
  </si>
  <si>
    <t>Unspecified primary repair of femoral hernia</t>
  </si>
  <si>
    <t>T231</t>
  </si>
  <si>
    <t>Repair of recurrent femoral hernia using insert of natural material</t>
  </si>
  <si>
    <t>T232</t>
  </si>
  <si>
    <t>Repair of recurrent femoral hernia using insert of prosthetic material</t>
  </si>
  <si>
    <t>T233</t>
  </si>
  <si>
    <t>Repair of recurrent femoral hernia using sutures</t>
  </si>
  <si>
    <t>T234</t>
  </si>
  <si>
    <t>Removal of prosthetic material from previous repair of femoral hernia</t>
  </si>
  <si>
    <t>T238</t>
  </si>
  <si>
    <t>Other specified repair of recurrent femoral hernia</t>
  </si>
  <si>
    <t>T239</t>
  </si>
  <si>
    <t>Unspecified repair of recurrent femoral hernia</t>
  </si>
  <si>
    <t>T241</t>
  </si>
  <si>
    <t>Repair of umbilical hernia using insert of natural material</t>
  </si>
  <si>
    <t>T242</t>
  </si>
  <si>
    <t>Repair of umbilical hernia using insert of prosthetic material</t>
  </si>
  <si>
    <t>T243</t>
  </si>
  <si>
    <t>Repair of umbilical hernia using sutures</t>
  </si>
  <si>
    <t>T244</t>
  </si>
  <si>
    <t>Removal of prosthetic material from previous repair of umbilical hernia</t>
  </si>
  <si>
    <t>T248</t>
  </si>
  <si>
    <t>Other specified primary repair of umbilical hernia</t>
  </si>
  <si>
    <t>T249</t>
  </si>
  <si>
    <t>Unspecified primary repair of umbilical hernia</t>
  </si>
  <si>
    <t>T251</t>
  </si>
  <si>
    <t>Primary repair of incisional hernia using insert of natural material</t>
  </si>
  <si>
    <t>T252</t>
  </si>
  <si>
    <t>Primary repair of incisional hernia using insert of prosthetic material</t>
  </si>
  <si>
    <t>T253</t>
  </si>
  <si>
    <t>Primary repair of incisional hernia using sutures</t>
  </si>
  <si>
    <t>T258</t>
  </si>
  <si>
    <t>Other specified primary repair of incisional hernia</t>
  </si>
  <si>
    <t>T259</t>
  </si>
  <si>
    <t>Unspecified primary repair of incisional hernia</t>
  </si>
  <si>
    <t>T261</t>
  </si>
  <si>
    <t>Repair of recurrent incisional hernia using insert of natural material</t>
  </si>
  <si>
    <t>T262</t>
  </si>
  <si>
    <t>Repair of recurrent incisional hernia using insert of prosthetic material</t>
  </si>
  <si>
    <t>T263</t>
  </si>
  <si>
    <t>Repair of recurrent incisional hernia using sutures</t>
  </si>
  <si>
    <t>T264</t>
  </si>
  <si>
    <t>Removal of prosthetic material from previous repair of incisional hernia</t>
  </si>
  <si>
    <t>T268</t>
  </si>
  <si>
    <t>Other specified repair of recurrent incisional hernia</t>
  </si>
  <si>
    <t>T269</t>
  </si>
  <si>
    <t>Unspecified repair of recurrent incisional hernia</t>
  </si>
  <si>
    <t>T271</t>
  </si>
  <si>
    <t>Repair of ventral hernia using insert of natural material</t>
  </si>
  <si>
    <t>T272</t>
  </si>
  <si>
    <t>Repair of ventral hernia using insert of prosthetic material</t>
  </si>
  <si>
    <t>T273</t>
  </si>
  <si>
    <t>Repair of ventral hernia using sutures</t>
  </si>
  <si>
    <t>T274</t>
  </si>
  <si>
    <t>Removal of prosthetic material from previous repair of ventral hernia</t>
  </si>
  <si>
    <t>T278</t>
  </si>
  <si>
    <t>Other specified repair of other hernia of abdominal wall</t>
  </si>
  <si>
    <t>T279</t>
  </si>
  <si>
    <t>Unspecified repair of other hernia of abdominal wall</t>
  </si>
  <si>
    <t>T281</t>
  </si>
  <si>
    <t>Closure of gastroschisis</t>
  </si>
  <si>
    <t>T282</t>
  </si>
  <si>
    <t>Suture of anterior abdominal wall</t>
  </si>
  <si>
    <t>T283</t>
  </si>
  <si>
    <t>Resuture of previous incision of anterior abdominal wall</t>
  </si>
  <si>
    <t>T288</t>
  </si>
  <si>
    <t>Other specified other repair of anterior abdominal wall</t>
  </si>
  <si>
    <t>T289</t>
  </si>
  <si>
    <t>Unspecified other repair of anterior abdominal wall</t>
  </si>
  <si>
    <t>T291</t>
  </si>
  <si>
    <t>Excision of umbilicus</t>
  </si>
  <si>
    <t>T292</t>
  </si>
  <si>
    <t>Excision of urachus</t>
  </si>
  <si>
    <t>T293</t>
  </si>
  <si>
    <t>Extirpation of lesion of umbilicus</t>
  </si>
  <si>
    <t>T294</t>
  </si>
  <si>
    <t>Biopsy of lesion of umbilicus</t>
  </si>
  <si>
    <t>T295</t>
  </si>
  <si>
    <t>Excision of fistula of umbilicus</t>
  </si>
  <si>
    <t>T296</t>
  </si>
  <si>
    <t>Plastic operations on umbilicus</t>
  </si>
  <si>
    <t>T298</t>
  </si>
  <si>
    <t>Other specified operations on umbilicus</t>
  </si>
  <si>
    <t>T299</t>
  </si>
  <si>
    <t>Unspecified operations on umbilicus</t>
  </si>
  <si>
    <t>T301</t>
  </si>
  <si>
    <t>Reopening of abdomen and reexploration of intraabdominal operation site and surgical arrest of postoperative bleeding</t>
  </si>
  <si>
    <t>T302</t>
  </si>
  <si>
    <t>Reopening of abdomen and reexploration of intraabdominal operation site NEC</t>
  </si>
  <si>
    <t>T303</t>
  </si>
  <si>
    <t>Reopening of abdomen NEC</t>
  </si>
  <si>
    <t>T304</t>
  </si>
  <si>
    <t>Opening of abdomen and exploration of groin</t>
  </si>
  <si>
    <t>T308</t>
  </si>
  <si>
    <t>Other specified opening of abdomen</t>
  </si>
  <si>
    <t>T309</t>
  </si>
  <si>
    <t>Laparotomy, Unspecified opening of abdomen</t>
  </si>
  <si>
    <t>T311</t>
  </si>
  <si>
    <t>Biopsy of lesion of anterior abdominal wall</t>
  </si>
  <si>
    <t>T312</t>
  </si>
  <si>
    <t>Excision of lesion of anterior abdominal wall and insert of prosthetic material into anterior abdominal wall</t>
  </si>
  <si>
    <t>T313</t>
  </si>
  <si>
    <t>Excision of lesion of anterior abdominal wall NEC</t>
  </si>
  <si>
    <t>T314</t>
  </si>
  <si>
    <t>Destruction of lesion of anterior abdominal wall</t>
  </si>
  <si>
    <t>T315</t>
  </si>
  <si>
    <t>Drainage of anterior abdominal wall</t>
  </si>
  <si>
    <t>T316</t>
  </si>
  <si>
    <t>Removal of foreign body from anterior abdominal wall</t>
  </si>
  <si>
    <t>T317</t>
  </si>
  <si>
    <t>Exploration of groin NEC</t>
  </si>
  <si>
    <t>T318</t>
  </si>
  <si>
    <t>Other specified other operations on anterior abdominal wall</t>
  </si>
  <si>
    <t>T319</t>
  </si>
  <si>
    <t>Unspecified other operations on anterior abdominal wall</t>
  </si>
  <si>
    <t>T331</t>
  </si>
  <si>
    <t>Open excision of lesion of peritoneum</t>
  </si>
  <si>
    <t>T332</t>
  </si>
  <si>
    <t>Open destruction of lesion of peritoneum</t>
  </si>
  <si>
    <t>T338</t>
  </si>
  <si>
    <t>Other specified open extirpation of lesion of peritoneum</t>
  </si>
  <si>
    <t>T339</t>
  </si>
  <si>
    <t>Unspecified open extirpation of lesion of peritoneum</t>
  </si>
  <si>
    <t>T341</t>
  </si>
  <si>
    <t>Open drainage of subphrenic abscess</t>
  </si>
  <si>
    <t>T342</t>
  </si>
  <si>
    <t>Open drainage of pelvic abscess</t>
  </si>
  <si>
    <t>T343</t>
  </si>
  <si>
    <t>Open drainage of abdominal abscess NEC</t>
  </si>
  <si>
    <t>T348</t>
  </si>
  <si>
    <t>Other specified open drainage of peritoneum</t>
  </si>
  <si>
    <t>T349</t>
  </si>
  <si>
    <t>Unspecified open drainage of peritoneum</t>
  </si>
  <si>
    <t>T361</t>
  </si>
  <si>
    <t>Omentectomy</t>
  </si>
  <si>
    <t>T362</t>
  </si>
  <si>
    <t>Excision of lesion of omentum</t>
  </si>
  <si>
    <t>T363</t>
  </si>
  <si>
    <t>Destruction of lesion of omentum</t>
  </si>
  <si>
    <t>T364</t>
  </si>
  <si>
    <t>Biopsy of lesion of omentum</t>
  </si>
  <si>
    <t>T365</t>
  </si>
  <si>
    <t>Creation of omental flap</t>
  </si>
  <si>
    <t>T368</t>
  </si>
  <si>
    <t>Other specified operations on omentum</t>
  </si>
  <si>
    <t>T369</t>
  </si>
  <si>
    <t>Unspecified operations on omentum</t>
  </si>
  <si>
    <t>T371</t>
  </si>
  <si>
    <t>Excision of lesion of mesentery of small intestine</t>
  </si>
  <si>
    <t>T372</t>
  </si>
  <si>
    <t>Destruction of lesion of mesentery of small intestine</t>
  </si>
  <si>
    <t>T373</t>
  </si>
  <si>
    <t>Biopsy of lesion of mesentery of small intestine</t>
  </si>
  <si>
    <t>T374</t>
  </si>
  <si>
    <t>Repair of mesentery of small intestine</t>
  </si>
  <si>
    <t>T378</t>
  </si>
  <si>
    <t>Other specified operations on mesentery of small intestine</t>
  </si>
  <si>
    <t>T379</t>
  </si>
  <si>
    <t>Unspecified operations on mesentery of small intestine</t>
  </si>
  <si>
    <t>T381</t>
  </si>
  <si>
    <t>Excision of lesion of mesentery of colon</t>
  </si>
  <si>
    <t>T382</t>
  </si>
  <si>
    <t>Destruction of lesion of mesentery of colon</t>
  </si>
  <si>
    <t>T383</t>
  </si>
  <si>
    <t>Biopsy of lesion of mesentery of colon</t>
  </si>
  <si>
    <t>T384</t>
  </si>
  <si>
    <t>Repair of mesentery of colon</t>
  </si>
  <si>
    <t>T388</t>
  </si>
  <si>
    <t>Other specified operations on mesentery of colon</t>
  </si>
  <si>
    <t>T389</t>
  </si>
  <si>
    <t>Unspecified operations on mesentery of colon</t>
  </si>
  <si>
    <t>T391</t>
  </si>
  <si>
    <t>Excision of lesion of posterior peritoneum</t>
  </si>
  <si>
    <t>T392</t>
  </si>
  <si>
    <t>Destruction of lesion of posterior peritoneum</t>
  </si>
  <si>
    <t>T393</t>
  </si>
  <si>
    <t>Biopsy of lesion of posterior peritoneum</t>
  </si>
  <si>
    <t>T398</t>
  </si>
  <si>
    <t>Other specified operations on posterior peritoneum</t>
  </si>
  <si>
    <t>T399</t>
  </si>
  <si>
    <t>Unspecified operations on posterior peritoneum</t>
  </si>
  <si>
    <t>T411</t>
  </si>
  <si>
    <t>Open biopsy of lesion of peritoneum NEC</t>
  </si>
  <si>
    <t>T412</t>
  </si>
  <si>
    <t>Division of band of peritoneum</t>
  </si>
  <si>
    <t>T413</t>
  </si>
  <si>
    <t>Freeing of adhesions of peritoneum</t>
  </si>
  <si>
    <t>T414</t>
  </si>
  <si>
    <t>Open removal of foreign body from peritoneum</t>
  </si>
  <si>
    <t>T415</t>
  </si>
  <si>
    <t>Freeing of extensive adhesions of peritoneum</t>
  </si>
  <si>
    <t>T418</t>
  </si>
  <si>
    <t>Other specified other open operations on peritoneum</t>
  </si>
  <si>
    <t>T419</t>
  </si>
  <si>
    <t>Unspecified other open operations on peritoneum</t>
  </si>
  <si>
    <t>T421</t>
  </si>
  <si>
    <t>Endoscopic resection of lesion of peritoneum</t>
  </si>
  <si>
    <t>T422</t>
  </si>
  <si>
    <t>Endoscopic destruction of lesion of peritoneum</t>
  </si>
  <si>
    <t>T423</t>
  </si>
  <si>
    <t>Endoscopic division of adhesions of peritoneum</t>
  </si>
  <si>
    <t>T424</t>
  </si>
  <si>
    <t>Endoscopic removal of foreign body from peritoneum</t>
  </si>
  <si>
    <t>T428</t>
  </si>
  <si>
    <t>Other specified therapeutic endoscopic operations on peritoneum</t>
  </si>
  <si>
    <t>T429</t>
  </si>
  <si>
    <t>Unspecified therapeutic endoscopic operations on peritoneum</t>
  </si>
  <si>
    <t>T431</t>
  </si>
  <si>
    <t>Diagnostic endoscopic examination of peritoneum and biopsy of lesion of peritoneum</t>
  </si>
  <si>
    <t>T432</t>
  </si>
  <si>
    <t>Diagnostic endoscopic examination of peritoneum and biopsy of lesion of intraabdominal organ NEC</t>
  </si>
  <si>
    <t>T433</t>
  </si>
  <si>
    <t>Diagnostic endoscopic ultrasound examination of peritoneum</t>
  </si>
  <si>
    <t>T434</t>
  </si>
  <si>
    <t>Diagnostic endoscopic ultrasound examination of peritoneum and biopsy of intraabdominal organ</t>
  </si>
  <si>
    <t>T438</t>
  </si>
  <si>
    <t>Other specified diagnostic endoscopic examination of peritoneum</t>
  </si>
  <si>
    <t>T439</t>
  </si>
  <si>
    <t>Unspecified diagnostic endoscopic examination of peritoneum</t>
  </si>
  <si>
    <t>T451</t>
  </si>
  <si>
    <t>Image controlled percutaneous drainage of subphrenic abscess</t>
  </si>
  <si>
    <t>T452</t>
  </si>
  <si>
    <t>Image controlled percutaneous drainage of pelvic abscess</t>
  </si>
  <si>
    <t>T453</t>
  </si>
  <si>
    <t>Image controlled percutaneous drainage of abdominal abscess NEC</t>
  </si>
  <si>
    <t>T454</t>
  </si>
  <si>
    <t>Image controlled percutaneous drainage of lesion of abdominal cavity NEC</t>
  </si>
  <si>
    <t>T458</t>
  </si>
  <si>
    <t>Other specified image controlled operations on abdominal cavity</t>
  </si>
  <si>
    <t>T459</t>
  </si>
  <si>
    <t>Unspecified image controlled operations on abdominal cavity</t>
  </si>
  <si>
    <t>T461</t>
  </si>
  <si>
    <t>Paracentesis abdominis for ascites</t>
  </si>
  <si>
    <t>T462</t>
  </si>
  <si>
    <t>Drainage of ascites NEC</t>
  </si>
  <si>
    <t>T463</t>
  </si>
  <si>
    <t>Irrigation of peritoneal cavity</t>
  </si>
  <si>
    <t>T468</t>
  </si>
  <si>
    <t>Other specified other drainage of peritoneal cavity</t>
  </si>
  <si>
    <t>T469</t>
  </si>
  <si>
    <t>Unspecified other drainage of peritoneal cavity</t>
  </si>
  <si>
    <t>T481</t>
  </si>
  <si>
    <t>Introduction of radioactive substance into peritoneal cavity</t>
  </si>
  <si>
    <t>T482</t>
  </si>
  <si>
    <t>Introduction of cytotoxic substance into peritoneal cavity</t>
  </si>
  <si>
    <t>T483</t>
  </si>
  <si>
    <t>Introduction of therapeutic substance into peritoneal cavity</t>
  </si>
  <si>
    <t>T484</t>
  </si>
  <si>
    <t>Introduction of substance into peritoneal cavity NEC</t>
  </si>
  <si>
    <t>T488</t>
  </si>
  <si>
    <t>Other specified other operations on peritoneum</t>
  </si>
  <si>
    <t>T489</t>
  </si>
  <si>
    <t>Unspecified other operations on peritoneum</t>
  </si>
  <si>
    <t>T501</t>
  </si>
  <si>
    <t>Transfer of fascial tissue</t>
  </si>
  <si>
    <t>T508</t>
  </si>
  <si>
    <t>Other specified transplantation of fascia</t>
  </si>
  <si>
    <t>T509</t>
  </si>
  <si>
    <t>Unspecified transplantation of fascia</t>
  </si>
  <si>
    <t>T511</t>
  </si>
  <si>
    <t>Excision of fascia of posterior abdominal wall</t>
  </si>
  <si>
    <t>T512</t>
  </si>
  <si>
    <t>Excision of fascia of pelvis</t>
  </si>
  <si>
    <t>T518</t>
  </si>
  <si>
    <t>Other specified excision of fascia of abdomen</t>
  </si>
  <si>
    <t>T519</t>
  </si>
  <si>
    <t>Unspecified excision of fascia of abdomen</t>
  </si>
  <si>
    <t>T521</t>
  </si>
  <si>
    <t>Palmar fasciectomy</t>
  </si>
  <si>
    <t>T522</t>
  </si>
  <si>
    <t>Revision of palmar fasciectomy</t>
  </si>
  <si>
    <t>T523</t>
  </si>
  <si>
    <t>Plantar fasciectomy</t>
  </si>
  <si>
    <t>T524</t>
  </si>
  <si>
    <t>Revision of plantar fasciectomy</t>
  </si>
  <si>
    <t>T525</t>
  </si>
  <si>
    <t>T52.5 Digital fasciectomy</t>
  </si>
  <si>
    <t>T526</t>
  </si>
  <si>
    <t>Revision of digital fasciectomy</t>
  </si>
  <si>
    <t>T528</t>
  </si>
  <si>
    <t>Other specified excision of other fascia</t>
  </si>
  <si>
    <t>T529</t>
  </si>
  <si>
    <t>Unspecified excision of other fascia</t>
  </si>
  <si>
    <t>T531</t>
  </si>
  <si>
    <t>Excision of lesion of fascia</t>
  </si>
  <si>
    <t>T532</t>
  </si>
  <si>
    <t>Destruction of lesion of fascia</t>
  </si>
  <si>
    <t>T538</t>
  </si>
  <si>
    <t>Other specified extirpation of lesion of fascia</t>
  </si>
  <si>
    <t>T539</t>
  </si>
  <si>
    <t>Unspecified extirpation of lesion of fascia</t>
  </si>
  <si>
    <t>T541</t>
  </si>
  <si>
    <t>Division of palmar fascia</t>
  </si>
  <si>
    <t>T542</t>
  </si>
  <si>
    <t>Division of plantar fascia</t>
  </si>
  <si>
    <t>T548</t>
  </si>
  <si>
    <t>Other specified division of fascia</t>
  </si>
  <si>
    <t>T549</t>
  </si>
  <si>
    <t>Unspecified division of fascia</t>
  </si>
  <si>
    <t>T551</t>
  </si>
  <si>
    <t>Release fasciotomy of upper arm</t>
  </si>
  <si>
    <t>T552</t>
  </si>
  <si>
    <t>Release fasciotomy of forearm</t>
  </si>
  <si>
    <t>T553</t>
  </si>
  <si>
    <t>Release fasciotomy of thigh</t>
  </si>
  <si>
    <t>T554</t>
  </si>
  <si>
    <t>Release fasciotomy of anterior compartment of lower leg</t>
  </si>
  <si>
    <t>T555</t>
  </si>
  <si>
    <t>Release fasciotomy of posterior compartment of lower leg</t>
  </si>
  <si>
    <t>T556</t>
  </si>
  <si>
    <t>Release fasciotomy of leg NEC</t>
  </si>
  <si>
    <t>T558</t>
  </si>
  <si>
    <t>Other specified release of fascia</t>
  </si>
  <si>
    <t>T559</t>
  </si>
  <si>
    <t>Unspecified release of fascia</t>
  </si>
  <si>
    <t>T561</t>
  </si>
  <si>
    <t>Dermofasciectomy</t>
  </si>
  <si>
    <t>T562</t>
  </si>
  <si>
    <t>Revision of dermofasciectomy</t>
  </si>
  <si>
    <t>T568</t>
  </si>
  <si>
    <t>Other excision of other fascia, Other specified</t>
  </si>
  <si>
    <t>T569</t>
  </si>
  <si>
    <t>Other excision of other fascia, Unspecified</t>
  </si>
  <si>
    <t>T571</t>
  </si>
  <si>
    <t>Freeing of adhesions of fascia</t>
  </si>
  <si>
    <t>T572</t>
  </si>
  <si>
    <t>Biopsy of lesion of fascia</t>
  </si>
  <si>
    <t>T573</t>
  </si>
  <si>
    <t>Repair of fascia</t>
  </si>
  <si>
    <t>T574</t>
  </si>
  <si>
    <t>Stripping of fascia</t>
  </si>
  <si>
    <t>T578</t>
  </si>
  <si>
    <t>Other specified other operations on fascia</t>
  </si>
  <si>
    <t>T579</t>
  </si>
  <si>
    <t>Unspecified other operations on fascia</t>
  </si>
  <si>
    <t>T591</t>
  </si>
  <si>
    <t>Excision of ganglion of wrist</t>
  </si>
  <si>
    <t>T592</t>
  </si>
  <si>
    <t>Excision of ganglion of hand NEC</t>
  </si>
  <si>
    <t>T593</t>
  </si>
  <si>
    <t>Excision of ganglion of knee</t>
  </si>
  <si>
    <t>T594</t>
  </si>
  <si>
    <t>Excision of ganglion of foot</t>
  </si>
  <si>
    <t>T598</t>
  </si>
  <si>
    <t>Other specified excision of ganglion</t>
  </si>
  <si>
    <t>T599</t>
  </si>
  <si>
    <t>Unspecified excision of ganglion</t>
  </si>
  <si>
    <t>T601</t>
  </si>
  <si>
    <t>Reexcision of ganglion of wrist</t>
  </si>
  <si>
    <t>T602</t>
  </si>
  <si>
    <t>Reexcision of ganglion of hand NEC</t>
  </si>
  <si>
    <t>T603</t>
  </si>
  <si>
    <t>Reexcision of ganglion of knee</t>
  </si>
  <si>
    <t>T604</t>
  </si>
  <si>
    <t>Reexcision of ganglion of foot</t>
  </si>
  <si>
    <t>T608</t>
  </si>
  <si>
    <t>Other specified reexcision of ganglion</t>
  </si>
  <si>
    <t>T609</t>
  </si>
  <si>
    <t>Unspecified reexcision of ganglion</t>
  </si>
  <si>
    <t>T621</t>
  </si>
  <si>
    <t>Total excision of bursa</t>
  </si>
  <si>
    <t>T622</t>
  </si>
  <si>
    <t>Excision of bursa NEC</t>
  </si>
  <si>
    <t>T623</t>
  </si>
  <si>
    <t>Biopsy of lesion of bursa</t>
  </si>
  <si>
    <t>T624</t>
  </si>
  <si>
    <t>Aspiration of bursa</t>
  </si>
  <si>
    <t>T625</t>
  </si>
  <si>
    <t>Injection into bursa</t>
  </si>
  <si>
    <t>T626</t>
  </si>
  <si>
    <t>Exploration of bursa</t>
  </si>
  <si>
    <t>T628</t>
  </si>
  <si>
    <t>Other specified operations on bursa</t>
  </si>
  <si>
    <t>T629</t>
  </si>
  <si>
    <t>Unspecified operations on bursa</t>
  </si>
  <si>
    <t>T641</t>
  </si>
  <si>
    <t>Multiple transfer of tendon to tendon</t>
  </si>
  <si>
    <t>T642</t>
  </si>
  <si>
    <t>Transfer of tendon to tendon NEC</t>
  </si>
  <si>
    <t>T643</t>
  </si>
  <si>
    <t>Multiple insertion of tendons into bone</t>
  </si>
  <si>
    <t>T644</t>
  </si>
  <si>
    <t>Insertion of tendon into bone NEC</t>
  </si>
  <si>
    <t>T645</t>
  </si>
  <si>
    <t>Tenodesis</t>
  </si>
  <si>
    <t>T648</t>
  </si>
  <si>
    <t>Other specified transposition of tendon</t>
  </si>
  <si>
    <t>T649</t>
  </si>
  <si>
    <t>Unspecified transposition of tendon</t>
  </si>
  <si>
    <t>T651</t>
  </si>
  <si>
    <t>Sacrifice of tendon</t>
  </si>
  <si>
    <t>T652</t>
  </si>
  <si>
    <t>Excision of lesion of tendon</t>
  </si>
  <si>
    <t>T658</t>
  </si>
  <si>
    <t>Other specified excision of tendon</t>
  </si>
  <si>
    <t>T659</t>
  </si>
  <si>
    <t>Unspecified excision of tendon</t>
  </si>
  <si>
    <t>T671</t>
  </si>
  <si>
    <t>Primary repair of tendon using tendon transfer procedure</t>
  </si>
  <si>
    <t>T672</t>
  </si>
  <si>
    <t>Primary repair of tendon using lengthening procedure</t>
  </si>
  <si>
    <t>T673</t>
  </si>
  <si>
    <t>Primary repair of tendon using permanent prosthesis</t>
  </si>
  <si>
    <t>T674</t>
  </si>
  <si>
    <t>Primary repair of tendon using temporary prosthesis</t>
  </si>
  <si>
    <t>T675</t>
  </si>
  <si>
    <t>Primary repair of tendon using graft</t>
  </si>
  <si>
    <t>T676</t>
  </si>
  <si>
    <t>Primary simple repair of tendon</t>
  </si>
  <si>
    <t>T678</t>
  </si>
  <si>
    <t>Other specified primary repair of tendon</t>
  </si>
  <si>
    <t>T679</t>
  </si>
  <si>
    <t>Unspecified primary repair of tendon</t>
  </si>
  <si>
    <t>T681</t>
  </si>
  <si>
    <t>Secondary repair of tendon using tendon transfer procedure</t>
  </si>
  <si>
    <t>T682</t>
  </si>
  <si>
    <t>Secondary repair of tendon using lengthening procedure</t>
  </si>
  <si>
    <t>T683</t>
  </si>
  <si>
    <t>Secondary repair of tendon using permanent prosthesis</t>
  </si>
  <si>
    <t>T684</t>
  </si>
  <si>
    <t>Secondary repair of tendon using temporary prosthesis</t>
  </si>
  <si>
    <t>T685</t>
  </si>
  <si>
    <t>Secondary repair of tendon using graft</t>
  </si>
  <si>
    <t>T686</t>
  </si>
  <si>
    <t>Secondary simple repair of tendon</t>
  </si>
  <si>
    <t>T688</t>
  </si>
  <si>
    <t>Other specified secondary repair of tendon</t>
  </si>
  <si>
    <t>T689</t>
  </si>
  <si>
    <t>Unspecified secondary repair of tendon</t>
  </si>
  <si>
    <t>T691</t>
  </si>
  <si>
    <t>Primary tenolysis</t>
  </si>
  <si>
    <t>T692</t>
  </si>
  <si>
    <t>Revision of tenolysis</t>
  </si>
  <si>
    <t>T698</t>
  </si>
  <si>
    <t>Other specified freeing of tendon</t>
  </si>
  <si>
    <t>T699</t>
  </si>
  <si>
    <t>Unspecified freeing of tendon</t>
  </si>
  <si>
    <t>T701</t>
  </si>
  <si>
    <t>Subcutaneous tenotomy</t>
  </si>
  <si>
    <t>T702</t>
  </si>
  <si>
    <t>Tenotomy NEC</t>
  </si>
  <si>
    <t>T703</t>
  </si>
  <si>
    <t>Adjustment to muscle origin of tendon</t>
  </si>
  <si>
    <t>T704</t>
  </si>
  <si>
    <t>Shortening of tendon NEC</t>
  </si>
  <si>
    <t>T705</t>
  </si>
  <si>
    <t>Lengthening of tendon</t>
  </si>
  <si>
    <t>T708</t>
  </si>
  <si>
    <t>Other specified adjustment to length of tendon</t>
  </si>
  <si>
    <t>T709</t>
  </si>
  <si>
    <t>Unspecified adjustment to length of tendon</t>
  </si>
  <si>
    <t>T711</t>
  </si>
  <si>
    <t>Tenosynovectomy</t>
  </si>
  <si>
    <t>T718</t>
  </si>
  <si>
    <t>Other specified excision of sheath of tendon</t>
  </si>
  <si>
    <t>T719</t>
  </si>
  <si>
    <t>Unspecified excision of sheath of tendon</t>
  </si>
  <si>
    <t>T721</t>
  </si>
  <si>
    <t>Reconstruction of sheath of tendon</t>
  </si>
  <si>
    <t>T722</t>
  </si>
  <si>
    <t>Biopsy of lesion of sheath of tendon</t>
  </si>
  <si>
    <t>T723</t>
  </si>
  <si>
    <t>Release of constriction of sheath of tendon</t>
  </si>
  <si>
    <t>T724</t>
  </si>
  <si>
    <t>Exploration of sheath of tendon</t>
  </si>
  <si>
    <t>T728</t>
  </si>
  <si>
    <t>Other specified other operations on sheath of tendon</t>
  </si>
  <si>
    <t>T729</t>
  </si>
  <si>
    <t>Unspecified other operations on sheath of tendon</t>
  </si>
  <si>
    <t>T741</t>
  </si>
  <si>
    <t>Biopsy of lesion of tendon NEC</t>
  </si>
  <si>
    <t>T742</t>
  </si>
  <si>
    <t>Removal of prosthesis from tendon</t>
  </si>
  <si>
    <t>T743</t>
  </si>
  <si>
    <t>Exploration of tendon NEC</t>
  </si>
  <si>
    <t>T744</t>
  </si>
  <si>
    <t>Injection of therapeutic substance into tendon NEC</t>
  </si>
  <si>
    <t>T745</t>
  </si>
  <si>
    <t>Extracorporeal shockwave lithotripsy of calculus of tendon</t>
  </si>
  <si>
    <t>T746</t>
  </si>
  <si>
    <t>Autologous blood injection into tendon</t>
  </si>
  <si>
    <t>soft tissue</t>
  </si>
  <si>
    <t>T748</t>
  </si>
  <si>
    <t>Other specified other operations on tendon</t>
  </si>
  <si>
    <t>T749</t>
  </si>
  <si>
    <t>Unspecified other operations on tendon</t>
  </si>
  <si>
    <t>T761</t>
  </si>
  <si>
    <t>Microvascular free tissue transfer of flap of muscle</t>
  </si>
  <si>
    <t>T768</t>
  </si>
  <si>
    <t>Other specified transplantation of muscle</t>
  </si>
  <si>
    <t>T769</t>
  </si>
  <si>
    <t>Unspecified transplantation of muscle</t>
  </si>
  <si>
    <t>T771</t>
  </si>
  <si>
    <t>Excision of whole muscle group</t>
  </si>
  <si>
    <t>T772</t>
  </si>
  <si>
    <t>Wide excision of muscle</t>
  </si>
  <si>
    <t>T773</t>
  </si>
  <si>
    <t>Partial excision of muscle NEC</t>
  </si>
  <si>
    <t>T774</t>
  </si>
  <si>
    <t>Debridement of muscle NEC</t>
  </si>
  <si>
    <t>T778</t>
  </si>
  <si>
    <t>Other specified excision of muscle</t>
  </si>
  <si>
    <t>T779</t>
  </si>
  <si>
    <t>Unspecified excision of muscle</t>
  </si>
  <si>
    <t>T791</t>
  </si>
  <si>
    <t>Plastic repair of rotator cuff of shoulder</t>
  </si>
  <si>
    <t>T792</t>
  </si>
  <si>
    <t>Quadricepsplasty</t>
  </si>
  <si>
    <t>T793</t>
  </si>
  <si>
    <t>Revision repair of rotator cuff</t>
  </si>
  <si>
    <t>T794</t>
  </si>
  <si>
    <t>Plastic repair of multiple tears of rotator cuff of shoulder</t>
  </si>
  <si>
    <t>T795</t>
  </si>
  <si>
    <t>Revisional repair of multiple tears of rotator cuff of shoulder</t>
  </si>
  <si>
    <t>T798</t>
  </si>
  <si>
    <t>Other specified repair of muscle</t>
  </si>
  <si>
    <t>T799</t>
  </si>
  <si>
    <t>Unspecified repair of muscle</t>
  </si>
  <si>
    <t>T801</t>
  </si>
  <si>
    <t>Release of paralytic tether</t>
  </si>
  <si>
    <t>T802</t>
  </si>
  <si>
    <t>Release of cicatricial tether</t>
  </si>
  <si>
    <t>T803</t>
  </si>
  <si>
    <t>Release of webbing of neck</t>
  </si>
  <si>
    <t>T804</t>
  </si>
  <si>
    <t>Release of sternomastoid muscle</t>
  </si>
  <si>
    <t>T808</t>
  </si>
  <si>
    <t>Other specified release of contracture of muscle</t>
  </si>
  <si>
    <t>T809</t>
  </si>
  <si>
    <t>Unspecified release of contracture of muscle</t>
  </si>
  <si>
    <t>T811</t>
  </si>
  <si>
    <t>Percutaneous biopsy of muscle</t>
  </si>
  <si>
    <t>T812</t>
  </si>
  <si>
    <t>Biopsy of neuromuscular junction</t>
  </si>
  <si>
    <t>T813</t>
  </si>
  <si>
    <t>Biopsy of lesion of muscle NEC</t>
  </si>
  <si>
    <t>T818</t>
  </si>
  <si>
    <t>Other specified biopsy of muscle</t>
  </si>
  <si>
    <t>T819</t>
  </si>
  <si>
    <t>Unspecified biopsy of muscle</t>
  </si>
  <si>
    <t>T831</t>
  </si>
  <si>
    <t>Destruction of lesion of muscle</t>
  </si>
  <si>
    <t>T832</t>
  </si>
  <si>
    <t>Division of muscle</t>
  </si>
  <si>
    <t>T833</t>
  </si>
  <si>
    <t>Stretching of muscle</t>
  </si>
  <si>
    <t>T834</t>
  </si>
  <si>
    <t>Exploration of muscle</t>
  </si>
  <si>
    <t>T835</t>
  </si>
  <si>
    <t>Catheter manometry of muscle compartment</t>
  </si>
  <si>
    <t>T838</t>
  </si>
  <si>
    <t>Other specified other operations on muscle</t>
  </si>
  <si>
    <t>T839</t>
  </si>
  <si>
    <t>Unspecified other operations on muscle</t>
  </si>
  <si>
    <t>T851</t>
  </si>
  <si>
    <t>Block dissection of cervical lymph nodes</t>
  </si>
  <si>
    <t>MT</t>
  </si>
  <si>
    <t>T852</t>
  </si>
  <si>
    <t>Block dissection of axillary lymph nodes</t>
  </si>
  <si>
    <t>T853</t>
  </si>
  <si>
    <t>Block dissection of mediastinal lymph nodes</t>
  </si>
  <si>
    <t>T854</t>
  </si>
  <si>
    <t>Block dissection of paraaortic lymph nodes</t>
  </si>
  <si>
    <t>T855</t>
  </si>
  <si>
    <t>Block dissection of inguinal lymph nodes</t>
  </si>
  <si>
    <t>T856</t>
  </si>
  <si>
    <t>Block dissection of pelvic lymph nodes</t>
  </si>
  <si>
    <t>T858</t>
  </si>
  <si>
    <t>Other specified block dissection of lymph nodes</t>
  </si>
  <si>
    <t>T859</t>
  </si>
  <si>
    <t>Unspecified block dissection of lymph nodes</t>
  </si>
  <si>
    <t>T861</t>
  </si>
  <si>
    <t>Sampling of cervical lymph nodes</t>
  </si>
  <si>
    <t>T862</t>
  </si>
  <si>
    <t>Sampling of axillary lymph nodes</t>
  </si>
  <si>
    <t>T863</t>
  </si>
  <si>
    <t>Sampling of supraclavicular lymph nodes</t>
  </si>
  <si>
    <t>T864</t>
  </si>
  <si>
    <t>Sampling of internal mammary lymph nodes</t>
  </si>
  <si>
    <t>T865</t>
  </si>
  <si>
    <t>Sampling of mediastinal lymph nodes</t>
  </si>
  <si>
    <t>T866</t>
  </si>
  <si>
    <t>Sampling of paraaortic lymph nodes</t>
  </si>
  <si>
    <t>T867</t>
  </si>
  <si>
    <t>Sampling of inguinal lymph nodes</t>
  </si>
  <si>
    <t>T868</t>
  </si>
  <si>
    <t>Other specified sampling of lymph nodes</t>
  </si>
  <si>
    <t>T869</t>
  </si>
  <si>
    <t>Unspecified sampling of lymph nodes</t>
  </si>
  <si>
    <t>T871</t>
  </si>
  <si>
    <t>Excision or biopsy of scalene lymph node</t>
  </si>
  <si>
    <t>T872</t>
  </si>
  <si>
    <t>Excision or biopsy of cervical lymph node NEC</t>
  </si>
  <si>
    <t>T873</t>
  </si>
  <si>
    <t>Excision or biopsy of axillary or supraclavicular nodes lymph nodes.</t>
  </si>
  <si>
    <t>T874</t>
  </si>
  <si>
    <t>Excision or biopsy of mediastinal lymph node</t>
  </si>
  <si>
    <t>T875</t>
  </si>
  <si>
    <t>Excision or biopsy of paraaortic lymph node</t>
  </si>
  <si>
    <t>T876</t>
  </si>
  <si>
    <t>Excision or biopsy of porta hepatis lymph node</t>
  </si>
  <si>
    <t>T877</t>
  </si>
  <si>
    <t>Excision or biopsy of inguinal lymph node</t>
  </si>
  <si>
    <t>T878</t>
  </si>
  <si>
    <t>Other specified excision or biopsy of lymph node</t>
  </si>
  <si>
    <t>T879</t>
  </si>
  <si>
    <t>Unspecified excision or biopsy of lymph node</t>
  </si>
  <si>
    <t>T881</t>
  </si>
  <si>
    <t>Drainage of lesion of cervical lymph node</t>
  </si>
  <si>
    <t>T882</t>
  </si>
  <si>
    <t>Drainage of lesion of axillary lymph node</t>
  </si>
  <si>
    <t>T883</t>
  </si>
  <si>
    <t>Drainage of lesion of inguinal lymph node</t>
  </si>
  <si>
    <t>T888</t>
  </si>
  <si>
    <t>Other specified drainage of lesion of lymph node</t>
  </si>
  <si>
    <t>T889</t>
  </si>
  <si>
    <t>Unspecified drainage of lesion of lymph node</t>
  </si>
  <si>
    <t>T891</t>
  </si>
  <si>
    <t>Reconstruction of lymphatic duct</t>
  </si>
  <si>
    <t>T892</t>
  </si>
  <si>
    <t>Bypass of obstruction of lymphatic duct</t>
  </si>
  <si>
    <t>T893</t>
  </si>
  <si>
    <t>Ligation of lymphatic duct</t>
  </si>
  <si>
    <t>T894</t>
  </si>
  <si>
    <t>Cannulation of lymphatic duct</t>
  </si>
  <si>
    <t>T898</t>
  </si>
  <si>
    <t>Other specified operations on lymphatic duct</t>
  </si>
  <si>
    <t>T899</t>
  </si>
  <si>
    <t>Unspecified operations on lymphatic duct</t>
  </si>
  <si>
    <t>T901</t>
  </si>
  <si>
    <t>Lymphangiography of arm</t>
  </si>
  <si>
    <t>T902</t>
  </si>
  <si>
    <t>Lymphangiography of mediastinal lymph nodes</t>
  </si>
  <si>
    <t>T903</t>
  </si>
  <si>
    <t>Lymphangiography of paraaortic lymph nodes</t>
  </si>
  <si>
    <t>T904</t>
  </si>
  <si>
    <t>Lymphangiography of leg</t>
  </si>
  <si>
    <t>T908</t>
  </si>
  <si>
    <t>Other specified contrast radiology of lymphatic tissue</t>
  </si>
  <si>
    <t>T909</t>
  </si>
  <si>
    <t>Unspecified contrast radiology of lymphatic tissue</t>
  </si>
  <si>
    <t>T911</t>
  </si>
  <si>
    <t>Biopsy of sentinel lymph node NEC</t>
  </si>
  <si>
    <t>T912</t>
  </si>
  <si>
    <t>Scanning of sentinel lymph node</t>
  </si>
  <si>
    <t>T918</t>
  </si>
  <si>
    <t>Other specified operations on sentinel lymph node</t>
  </si>
  <si>
    <t>T919</t>
  </si>
  <si>
    <t>Unspecified operations on sentinel lymph node</t>
  </si>
  <si>
    <t>T921</t>
  </si>
  <si>
    <t>Excision of lymphocele</t>
  </si>
  <si>
    <t>T922</t>
  </si>
  <si>
    <t>Excision of lymphoedematous tissue of arm</t>
  </si>
  <si>
    <t>T923</t>
  </si>
  <si>
    <t>Excision of lymphoedematous tissue of leg and buried flaps HFQ</t>
  </si>
  <si>
    <t>T924</t>
  </si>
  <si>
    <t>Excision of lymphoedematous tissue of leg NEC</t>
  </si>
  <si>
    <t>T925</t>
  </si>
  <si>
    <t>Excision of lymphoedematous tissue of scrotum</t>
  </si>
  <si>
    <t>T926</t>
  </si>
  <si>
    <t>Excision of lymphoedematous tissue NEC</t>
  </si>
  <si>
    <t>T928</t>
  </si>
  <si>
    <t>Other specified other operations on lymphatic tissue</t>
  </si>
  <si>
    <t>T929</t>
  </si>
  <si>
    <t>Unspecified other operations on lymphatic tissue</t>
  </si>
  <si>
    <t>T941</t>
  </si>
  <si>
    <t>Excision of branchial cyst</t>
  </si>
  <si>
    <t>T942</t>
  </si>
  <si>
    <t>Closure of branchial fistula</t>
  </si>
  <si>
    <t>T948</t>
  </si>
  <si>
    <t>Other specified operations on branchial cleft</t>
  </si>
  <si>
    <t>T949</t>
  </si>
  <si>
    <t>Unspecified operations on branchial cleft</t>
  </si>
  <si>
    <t>T961</t>
  </si>
  <si>
    <t>Excision of cystic hygroma</t>
  </si>
  <si>
    <t>T962</t>
  </si>
  <si>
    <t>Excision of lesion of soft tissue NEC</t>
  </si>
  <si>
    <t>T963</t>
  </si>
  <si>
    <t>Debridement of soft tissue NEC</t>
  </si>
  <si>
    <t>T964</t>
  </si>
  <si>
    <t>Evacuation of seroma from soft tissue</t>
  </si>
  <si>
    <t>T968</t>
  </si>
  <si>
    <t>Other specified other operations on soft tissue</t>
  </si>
  <si>
    <t>T969</t>
  </si>
  <si>
    <t>Unspecified other operations on soft tissue</t>
  </si>
  <si>
    <t>T971</t>
  </si>
  <si>
    <t>Repair of recurrent umbilical hernia using insert of natural material</t>
  </si>
  <si>
    <t>T972</t>
  </si>
  <si>
    <t>Repair of recurrent umbilical hernia using insert of prosthetic material</t>
  </si>
  <si>
    <t>T973</t>
  </si>
  <si>
    <t>Repair of recurrent umbilical hernia using sutures</t>
  </si>
  <si>
    <t>T978</t>
  </si>
  <si>
    <t>Other specified repair of recurrent umbilical hernia</t>
  </si>
  <si>
    <t>T979</t>
  </si>
  <si>
    <t>Unspecified repair of recurrent umbilical hernia</t>
  </si>
  <si>
    <t>T981</t>
  </si>
  <si>
    <t>Repair of recurrent ventral hernia using insert of natural material</t>
  </si>
  <si>
    <t>T982</t>
  </si>
  <si>
    <t>Repair of recurrent ventral hernia using insert of prosthetic material</t>
  </si>
  <si>
    <t>T983</t>
  </si>
  <si>
    <t>Repair of recurrent ventral hernia using sutures</t>
  </si>
  <si>
    <t>T988</t>
  </si>
  <si>
    <t>Other specified repair of recurrent other hernia of abdominal wall</t>
  </si>
  <si>
    <t>T989</t>
  </si>
  <si>
    <t>Unspecified repair of recurrent other hernia of abdominal wall</t>
  </si>
  <si>
    <t>U011</t>
  </si>
  <si>
    <t>Computed tomography of whole body</t>
  </si>
  <si>
    <t>U012</t>
  </si>
  <si>
    <t>Magnetic resonance imaging of whole body</t>
  </si>
  <si>
    <t>U013</t>
  </si>
  <si>
    <t>Thermography of whole body</t>
  </si>
  <si>
    <t>U018</t>
  </si>
  <si>
    <t>Other specified diagnostic imaging of whole body</t>
  </si>
  <si>
    <t>U019</t>
  </si>
  <si>
    <t>Unspecified diagnostic imaging of whole body</t>
  </si>
  <si>
    <t>NWCIS</t>
  </si>
  <si>
    <t>U041</t>
  </si>
  <si>
    <t>Bitewing radiology</t>
  </si>
  <si>
    <t>U042</t>
  </si>
  <si>
    <t>Periapical radiology</t>
  </si>
  <si>
    <t>U043</t>
  </si>
  <si>
    <t>Occlusal radiology</t>
  </si>
  <si>
    <t>U044</t>
  </si>
  <si>
    <t>Lateral oblique jaw radiology</t>
  </si>
  <si>
    <t>U048</t>
  </si>
  <si>
    <t>Other specified diagnostic imaging of mouth</t>
  </si>
  <si>
    <t>oxford</t>
  </si>
  <si>
    <t>U049</t>
  </si>
  <si>
    <t>Unspecified diagnostic imaging of mouth</t>
  </si>
  <si>
    <t>U051</t>
  </si>
  <si>
    <t>Computed tomography of head</t>
  </si>
  <si>
    <t>U052</t>
  </si>
  <si>
    <t>Magnetic resonance imaging of head</t>
  </si>
  <si>
    <t>U053</t>
  </si>
  <si>
    <t>Functional magnetic resonance imaging of head</t>
  </si>
  <si>
    <t>U054</t>
  </si>
  <si>
    <t>Computed tomography of spine</t>
  </si>
  <si>
    <t>U055</t>
  </si>
  <si>
    <t>Magnetic resonance imaging of spine</t>
  </si>
  <si>
    <t>U058</t>
  </si>
  <si>
    <t>Other specified diagnostic imaging of central nervous system</t>
  </si>
  <si>
    <t>U059</t>
  </si>
  <si>
    <t>Unspecified diagnostic imaging of central nervous system</t>
  </si>
  <si>
    <t>U061</t>
  </si>
  <si>
    <t>Computed tomography of sinuses</t>
  </si>
  <si>
    <t>U062</t>
  </si>
  <si>
    <t>Dacroscintigram Dacryoscintigraphy</t>
  </si>
  <si>
    <t>U063</t>
  </si>
  <si>
    <t>Ultrasound of thyroid gland</t>
  </si>
  <si>
    <t>U064</t>
  </si>
  <si>
    <t>Plain X-ray of skull</t>
  </si>
  <si>
    <t>U065</t>
  </si>
  <si>
    <t>Scanning of thyroid gland NEC</t>
  </si>
  <si>
    <t>U068</t>
  </si>
  <si>
    <t>Other specified diagnostic imaging of face and neck</t>
  </si>
  <si>
    <t>U069</t>
  </si>
  <si>
    <t>Unspecified diagnostic imaging of face and neck</t>
  </si>
  <si>
    <t>U071</t>
  </si>
  <si>
    <t>Computed tomography of chest</t>
  </si>
  <si>
    <t>U072</t>
  </si>
  <si>
    <t>Magnetic resonance imaging of chest</t>
  </si>
  <si>
    <t>U073</t>
  </si>
  <si>
    <t>Plain x-ray of chest</t>
  </si>
  <si>
    <t>U078</t>
  </si>
  <si>
    <t>Other specified diagnostic imaging of chest</t>
  </si>
  <si>
    <t>U079</t>
  </si>
  <si>
    <t>Unspecified diagnostic imaging of chest</t>
  </si>
  <si>
    <t>U081</t>
  </si>
  <si>
    <t>Computed tomography of abdomen NEC</t>
  </si>
  <si>
    <t>U082</t>
  </si>
  <si>
    <t>Ultrasound of abdomen</t>
  </si>
  <si>
    <t>U083</t>
  </si>
  <si>
    <t>Plain x-ray of abdomen</t>
  </si>
  <si>
    <t>U084</t>
  </si>
  <si>
    <t>Upper gastrointestinal imaging series</t>
  </si>
  <si>
    <t>U085</t>
  </si>
  <si>
    <t>Magnetic resonance imaging of abdomen</t>
  </si>
  <si>
    <t>U088</t>
  </si>
  <si>
    <t>Other specified diagnostic imaging of abdomen</t>
  </si>
  <si>
    <t>U089</t>
  </si>
  <si>
    <t>Unspecified diagnostic imaging of abdomen</t>
  </si>
  <si>
    <t>U091</t>
  </si>
  <si>
    <t>Computed tomography of pelvis</t>
  </si>
  <si>
    <t>U092</t>
  </si>
  <si>
    <t>Ultrasound of pelvis</t>
  </si>
  <si>
    <t>U093</t>
  </si>
  <si>
    <t>Magnetic resonance imaging of pelvis</t>
  </si>
  <si>
    <t>U098</t>
  </si>
  <si>
    <t>Other specified diagnostic imaging of pelvis</t>
  </si>
  <si>
    <t>U099</t>
  </si>
  <si>
    <t>Unspecified diagnostic imaging of pelvis</t>
  </si>
  <si>
    <t>U101</t>
  </si>
  <si>
    <t>Cardiac computed tomography for calcium scoring</t>
  </si>
  <si>
    <t>U102</t>
  </si>
  <si>
    <t>Cardiac computed tomography angiography</t>
  </si>
  <si>
    <t>U103</t>
  </si>
  <si>
    <t>Cardiac magnetic resonance imaging</t>
  </si>
  <si>
    <t>U104</t>
  </si>
  <si>
    <t>Myocardial positron emission tomography</t>
  </si>
  <si>
    <t>U105</t>
  </si>
  <si>
    <t>Radionuclide angiocardiography</t>
  </si>
  <si>
    <t>U106</t>
  </si>
  <si>
    <t>Myocardial perfusion scan</t>
  </si>
  <si>
    <t>U107</t>
  </si>
  <si>
    <t>Cardiac multiple gated acquisition scan</t>
  </si>
  <si>
    <t>U108</t>
  </si>
  <si>
    <t>Other specified diagnostic imaging of heart</t>
  </si>
  <si>
    <t>U109</t>
  </si>
  <si>
    <t>Unspecified diagnostic imaging of heart</t>
  </si>
  <si>
    <t>U111</t>
  </si>
  <si>
    <t>Ultrasound of carotid artery</t>
  </si>
  <si>
    <t>U112</t>
  </si>
  <si>
    <t>Doppler ultrasound of  vessels of extremities</t>
  </si>
  <si>
    <t>U113</t>
  </si>
  <si>
    <t>Vascular ultrasound NEC</t>
  </si>
  <si>
    <t>U114</t>
  </si>
  <si>
    <t>Computed Tomography scan of cerebral vessels</t>
  </si>
  <si>
    <t>U115</t>
  </si>
  <si>
    <t>Thallium stress test</t>
  </si>
  <si>
    <t>U116</t>
  </si>
  <si>
    <t>D-Dimer assay</t>
  </si>
  <si>
    <t>U117</t>
  </si>
  <si>
    <t>Magnetic resonance angiography</t>
  </si>
  <si>
    <t>U118</t>
  </si>
  <si>
    <t>Other specified diagnostic imaging of vascular system</t>
  </si>
  <si>
    <t>U119</t>
  </si>
  <si>
    <t>Unspecified diagnostic imaging of vascular system</t>
  </si>
  <si>
    <t>U121</t>
  </si>
  <si>
    <t>Voiding cystourethrogram</t>
  </si>
  <si>
    <t>U122</t>
  </si>
  <si>
    <t>Ultrasound of scrotum</t>
  </si>
  <si>
    <t>U123</t>
  </si>
  <si>
    <t>Ultrasound of kidneys</t>
  </si>
  <si>
    <t>U124</t>
  </si>
  <si>
    <t>Ultrasound of bladder</t>
  </si>
  <si>
    <t>U125</t>
  </si>
  <si>
    <t>Static renogram</t>
  </si>
  <si>
    <t>U126</t>
  </si>
  <si>
    <t>MAG3 Mercaptoacetyltriglycine renogram</t>
  </si>
  <si>
    <t>U127</t>
  </si>
  <si>
    <t>Nuclear cystography</t>
  </si>
  <si>
    <t>U128</t>
  </si>
  <si>
    <t>Other specified diagnostic imaging of genitourinary system</t>
  </si>
  <si>
    <t>U129</t>
  </si>
  <si>
    <t>Unspecified diagnostic imaging of genitourinary system</t>
  </si>
  <si>
    <t>U131</t>
  </si>
  <si>
    <t>Bone densitometry</t>
  </si>
  <si>
    <t>U132</t>
  </si>
  <si>
    <t>Ultrasound of bone</t>
  </si>
  <si>
    <t>U133</t>
  </si>
  <si>
    <t>Magnetic resonance imaging of bone</t>
  </si>
  <si>
    <t>U134</t>
  </si>
  <si>
    <t>Plain x-ray of joint</t>
  </si>
  <si>
    <t>U135</t>
  </si>
  <si>
    <t>Plain x-ray of bone</t>
  </si>
  <si>
    <t>U136</t>
  </si>
  <si>
    <t>Computed tomography of bone</t>
  </si>
  <si>
    <t>U138</t>
  </si>
  <si>
    <t>Other specified diagnostic imaging of musculoskeletal system</t>
  </si>
  <si>
    <t>U139</t>
  </si>
  <si>
    <t>Unspecified diagnostic imaging of musculoskeletal system</t>
  </si>
  <si>
    <t>U141</t>
  </si>
  <si>
    <t>Nuclear bone scan of whole body</t>
  </si>
  <si>
    <t>U142</t>
  </si>
  <si>
    <t>Nuclear bone scan – special views</t>
  </si>
  <si>
    <t>U143</t>
  </si>
  <si>
    <t>Nuclear bone scan – three phase</t>
  </si>
  <si>
    <t>U144</t>
  </si>
  <si>
    <t>Nuclear bone scan – two phase</t>
  </si>
  <si>
    <t>U148</t>
  </si>
  <si>
    <t>Other specified nuclear bone scan</t>
  </si>
  <si>
    <t>U149</t>
  </si>
  <si>
    <t>Unspecified nuclear bone scan</t>
  </si>
  <si>
    <t>U151</t>
  </si>
  <si>
    <t>Lung perfusion scanning</t>
  </si>
  <si>
    <t>U152</t>
  </si>
  <si>
    <t>Lung ventilation scanning</t>
  </si>
  <si>
    <t>U153</t>
  </si>
  <si>
    <t>Ventilation perfusion quotient scan</t>
  </si>
  <si>
    <t>U158</t>
  </si>
  <si>
    <t>Other specified diagnostic imaging of respiratory system</t>
  </si>
  <si>
    <t>U159</t>
  </si>
  <si>
    <t>Unspecified diagnostic imaging of respiratory system</t>
  </si>
  <si>
    <t>U161</t>
  </si>
  <si>
    <t>Hepatobiliary nuclear scan</t>
  </si>
  <si>
    <t>U162</t>
  </si>
  <si>
    <t>Magnetic resonance cholangiopancreatography</t>
  </si>
  <si>
    <t>U168</t>
  </si>
  <si>
    <t>Other specified diagnostic imaging of hepatobiliary system</t>
  </si>
  <si>
    <t>U169</t>
  </si>
  <si>
    <t>Unspecified diagnostic imaging of hepatobiliary system</t>
  </si>
  <si>
    <t>U171</t>
  </si>
  <si>
    <t>Meckels scan</t>
  </si>
  <si>
    <t>U172</t>
  </si>
  <si>
    <t>Selenium 75 homocholic acid taurine SeHCAT study</t>
  </si>
  <si>
    <t>U173</t>
  </si>
  <si>
    <t>Barium swallow</t>
  </si>
  <si>
    <t>U174</t>
  </si>
  <si>
    <t>Barium enema</t>
  </si>
  <si>
    <t>U175</t>
  </si>
  <si>
    <t>Computed tomography of colon</t>
  </si>
  <si>
    <t>U176</t>
  </si>
  <si>
    <t>Patency capsule examination</t>
  </si>
  <si>
    <t>U178</t>
  </si>
  <si>
    <t>Other specified diagnostic imaging of digestive tract</t>
  </si>
  <si>
    <t>U179</t>
  </si>
  <si>
    <t>Unspecified diagnostic imaging of digestive tract</t>
  </si>
  <si>
    <t>U181</t>
  </si>
  <si>
    <t>Scintimammography</t>
  </si>
  <si>
    <t>U182</t>
  </si>
  <si>
    <t>Thermography of breast</t>
  </si>
  <si>
    <t>U183</t>
  </si>
  <si>
    <t>Mammography</t>
  </si>
  <si>
    <t>U188</t>
  </si>
  <si>
    <t>Other specified diagnostic imaging of breast</t>
  </si>
  <si>
    <t>U189</t>
  </si>
  <si>
    <t>Unspecified diagnostic imaging of breast</t>
  </si>
  <si>
    <t>U191</t>
  </si>
  <si>
    <t>Implantation of electrocardiography loop recorder</t>
  </si>
  <si>
    <t>U192</t>
  </si>
  <si>
    <t>24 hour ambulatory electrocardiography</t>
  </si>
  <si>
    <t>U193</t>
  </si>
  <si>
    <t>48 hour ambulatory electrocardiography</t>
  </si>
  <si>
    <t>U194</t>
  </si>
  <si>
    <t>Exercise electrocardiography</t>
  </si>
  <si>
    <t>U195</t>
  </si>
  <si>
    <t>Holter extended electrocardiographic recording</t>
  </si>
  <si>
    <t>U196</t>
  </si>
  <si>
    <t>Cardiomemo electrocardiographic monitoring</t>
  </si>
  <si>
    <t>U197</t>
  </si>
  <si>
    <t>Removal of electrocardiography loop recorder</t>
  </si>
  <si>
    <t>U198</t>
  </si>
  <si>
    <t>Other specified diagnostic electrocardiography</t>
  </si>
  <si>
    <t>U199</t>
  </si>
  <si>
    <t>Unspecified diagnostic electrocardiography</t>
  </si>
  <si>
    <t>U201</t>
  </si>
  <si>
    <t>Transthoracic echocardiography</t>
  </si>
  <si>
    <t>U202</t>
  </si>
  <si>
    <t>Transoesophageal echocardiography</t>
  </si>
  <si>
    <t>U203</t>
  </si>
  <si>
    <t>Intravascular echocardiography</t>
  </si>
  <si>
    <t>U204</t>
  </si>
  <si>
    <t>Epicardial echocardiography</t>
  </si>
  <si>
    <t>U205</t>
  </si>
  <si>
    <t>Stress echocardiography</t>
  </si>
  <si>
    <t>U206</t>
  </si>
  <si>
    <t>Fetal echocardiography</t>
  </si>
  <si>
    <t>U208</t>
  </si>
  <si>
    <t>Other specified diagnostic Echocardiography</t>
  </si>
  <si>
    <t>U209</t>
  </si>
  <si>
    <t>Unspecified diagnostic Echocardiography</t>
  </si>
  <si>
    <t>U211</t>
  </si>
  <si>
    <t>Magnetic resonance imaging NEC</t>
  </si>
  <si>
    <t>U212</t>
  </si>
  <si>
    <t>Computerised tomography NEC</t>
  </si>
  <si>
    <t>U213</t>
  </si>
  <si>
    <t>Positron emission tomography NEC</t>
  </si>
  <si>
    <t>U214</t>
  </si>
  <si>
    <t>Single photon emission computed tomography NEC</t>
  </si>
  <si>
    <t>U215</t>
  </si>
  <si>
    <t>Contrast fluoroscopy NEC</t>
  </si>
  <si>
    <t>U216</t>
  </si>
  <si>
    <t>Ultrasound scan NEC</t>
  </si>
  <si>
    <t>U217</t>
  </si>
  <si>
    <t>Plain X-ray NEC</t>
  </si>
  <si>
    <t>U218</t>
  </si>
  <si>
    <t>Other specified diagnostic imaging procedures</t>
  </si>
  <si>
    <t>U219</t>
  </si>
  <si>
    <t>Unspecified diagnostic imaging procedures</t>
  </si>
  <si>
    <t>U221</t>
  </si>
  <si>
    <t>Electroencephalograph telemetry</t>
  </si>
  <si>
    <t>U222</t>
  </si>
  <si>
    <t>Functional inactivation of single brain hemisphere test</t>
  </si>
  <si>
    <t>U223</t>
  </si>
  <si>
    <t>Neuropsychology test of intelligence</t>
  </si>
  <si>
    <t>U224</t>
  </si>
  <si>
    <t>Neuropsychology test of language</t>
  </si>
  <si>
    <t>U225</t>
  </si>
  <si>
    <t>Neuropsychology test of memory</t>
  </si>
  <si>
    <t>U226</t>
  </si>
  <si>
    <t>Neuropsychology test of perception</t>
  </si>
  <si>
    <t>U227</t>
  </si>
  <si>
    <t>Neuropsychology test of executive function</t>
  </si>
  <si>
    <t>U228</t>
  </si>
  <si>
    <t>Other specified neuropsychology tests</t>
  </si>
  <si>
    <t>U229</t>
  </si>
  <si>
    <t>Unspecified neuropsychology tests</t>
  </si>
  <si>
    <t>U231</t>
  </si>
  <si>
    <t>Red cell mass studies</t>
  </si>
  <si>
    <t>U232</t>
  </si>
  <si>
    <t>White cell scan using indium 111</t>
  </si>
  <si>
    <t>U233</t>
  </si>
  <si>
    <t>White cell scan using technetium 99</t>
  </si>
  <si>
    <t>U234</t>
  </si>
  <si>
    <t>Ferrokinetic studies</t>
  </si>
  <si>
    <t>U238</t>
  </si>
  <si>
    <t>Other specified nuclear medicine haematological tests</t>
  </si>
  <si>
    <t>U239</t>
  </si>
  <si>
    <t>Unspecified nuclear medicine haematological tests</t>
  </si>
  <si>
    <t>U241</t>
  </si>
  <si>
    <t>Pure tone audiometry</t>
  </si>
  <si>
    <t>U242</t>
  </si>
  <si>
    <t>Balance assessment</t>
  </si>
  <si>
    <t>U243</t>
  </si>
  <si>
    <t>Hearing assessment</t>
  </si>
  <si>
    <t>U248</t>
  </si>
  <si>
    <t>Other specified diagnostic audiology</t>
  </si>
  <si>
    <t>U249</t>
  </si>
  <si>
    <t>Unspecified diagnostic audiology</t>
  </si>
  <si>
    <t>U251</t>
  </si>
  <si>
    <t>C14 urea helicobacter pylori breath test</t>
  </si>
  <si>
    <t>U252</t>
  </si>
  <si>
    <t>C14 glycocholic acid breath test</t>
  </si>
  <si>
    <t>U253</t>
  </si>
  <si>
    <t>Hydrogen breath test</t>
  </si>
  <si>
    <t>U254</t>
  </si>
  <si>
    <t>Urea helicobacter pylori breath test NEC</t>
  </si>
  <si>
    <t>U258</t>
  </si>
  <si>
    <t>Other specified breath tests</t>
  </si>
  <si>
    <t>U259</t>
  </si>
  <si>
    <t>Unspecified breath tests</t>
  </si>
  <si>
    <t>U261</t>
  </si>
  <si>
    <t>Glomerular filtration rate testing</t>
  </si>
  <si>
    <t>U262</t>
  </si>
  <si>
    <t>Uroflowmetry NEC</t>
  </si>
  <si>
    <t>U263</t>
  </si>
  <si>
    <t>Test strip urinalysis</t>
  </si>
  <si>
    <t>U264</t>
  </si>
  <si>
    <t>Urodynamics NEC</t>
  </si>
  <si>
    <t>U265</t>
  </si>
  <si>
    <t>Schilling test</t>
  </si>
  <si>
    <t>U268</t>
  </si>
  <si>
    <t>Other specified diagnostic testing of genitourinary system</t>
  </si>
  <si>
    <t>U269</t>
  </si>
  <si>
    <t>Unspecified diagnostic testing of genitourinary system</t>
  </si>
  <si>
    <t>U271</t>
  </si>
  <si>
    <t>Standard series patch testing of skin</t>
  </si>
  <si>
    <t>U272</t>
  </si>
  <si>
    <t>Extended series patch testing of skin</t>
  </si>
  <si>
    <t>U273</t>
  </si>
  <si>
    <t>Closed routine patch testing of skin</t>
  </si>
  <si>
    <t>U274</t>
  </si>
  <si>
    <t>Closed special patch testing of skin</t>
  </si>
  <si>
    <t>U275</t>
  </si>
  <si>
    <t>Open patch testing of skin</t>
  </si>
  <si>
    <t>U276</t>
  </si>
  <si>
    <t>Patch testing of skin with patientÆs own products</t>
  </si>
  <si>
    <t>U277</t>
  </si>
  <si>
    <t>Photopatch testing of skin</t>
  </si>
  <si>
    <t>U278</t>
  </si>
  <si>
    <t>Other specified diagnostic application tests on skin</t>
  </si>
  <si>
    <t>U279</t>
  </si>
  <si>
    <t>Unspecified diagnostic application tests on skin</t>
  </si>
  <si>
    <t>U281</t>
  </si>
  <si>
    <t>Phototesting of skin using monochromator</t>
  </si>
  <si>
    <t>U282</t>
  </si>
  <si>
    <t>Phototesting of skin using solar simulator</t>
  </si>
  <si>
    <t>U283</t>
  </si>
  <si>
    <t>Provocation phototesting</t>
  </si>
  <si>
    <t>U284</t>
  </si>
  <si>
    <t>Passive transfer test for solar urticaria</t>
  </si>
  <si>
    <t>U285</t>
  </si>
  <si>
    <t>Reverse passive transfer test for solar urticaria</t>
  </si>
  <si>
    <t>U286</t>
  </si>
  <si>
    <t>Autologous SST serum skin test for urticaria</t>
  </si>
  <si>
    <t>U287</t>
  </si>
  <si>
    <t>Physical challenge tests for urticaria</t>
  </si>
  <si>
    <t>U288</t>
  </si>
  <si>
    <t>Other specified other diagnostic tests on skin</t>
  </si>
  <si>
    <t>U289</t>
  </si>
  <si>
    <t>Unspecified other diagnostic tests on skin</t>
  </si>
  <si>
    <t>U291</t>
  </si>
  <si>
    <t>Insulin stress test of anterior pituitary function</t>
  </si>
  <si>
    <t>U292</t>
  </si>
  <si>
    <t>Insulin secretion glucagon test</t>
  </si>
  <si>
    <t>U293</t>
  </si>
  <si>
    <t>Glucose tolerance test</t>
  </si>
  <si>
    <t>U294</t>
  </si>
  <si>
    <t>Water deprivation test</t>
  </si>
  <si>
    <t>U295</t>
  </si>
  <si>
    <t>Adrenal suppression test</t>
  </si>
  <si>
    <t>U296</t>
  </si>
  <si>
    <t>Arginine Vasopressin response to hypertonic saline test</t>
  </si>
  <si>
    <t>U297</t>
  </si>
  <si>
    <t>Short synacthen test</t>
  </si>
  <si>
    <t>U298</t>
  </si>
  <si>
    <t>Other specified diagnostic endocrinology</t>
  </si>
  <si>
    <t>U299</t>
  </si>
  <si>
    <t>Unspecified diagnostic endocrinology</t>
  </si>
  <si>
    <t>U301</t>
  </si>
  <si>
    <t>Tilt table testing</t>
  </si>
  <si>
    <t>U302</t>
  </si>
  <si>
    <t>Carotid sinus massage test</t>
  </si>
  <si>
    <t>U308</t>
  </si>
  <si>
    <t>Other specified autonomic cardiovascular testing</t>
  </si>
  <si>
    <t>U309</t>
  </si>
  <si>
    <t>Unspecified autonomic cardiovascular testing</t>
  </si>
  <si>
    <t>U311</t>
  </si>
  <si>
    <t>Distant pacemaker test</t>
  </si>
  <si>
    <t>U318</t>
  </si>
  <si>
    <t>Other specified pacemaker testing</t>
  </si>
  <si>
    <t>U319</t>
  </si>
  <si>
    <t>Unspecified pacemaker testing</t>
  </si>
  <si>
    <t>U321</t>
  </si>
  <si>
    <t>Human Immunodeficiency Virus blood test</t>
  </si>
  <si>
    <t>U328</t>
  </si>
  <si>
    <t>Other specified diagnostic blood tests</t>
  </si>
  <si>
    <t>MD</t>
  </si>
  <si>
    <t>U329</t>
  </si>
  <si>
    <t>Unspecified diagnostic blood tests</t>
  </si>
  <si>
    <t>U331</t>
  </si>
  <si>
    <t>Polysomnography</t>
  </si>
  <si>
    <t>U332</t>
  </si>
  <si>
    <t>Application of ambulatory blood pressure monitor</t>
  </si>
  <si>
    <t>U333</t>
  </si>
  <si>
    <t>Removal of ambulatory blood pressure monitor</t>
  </si>
  <si>
    <t>U338</t>
  </si>
  <si>
    <t>Other diagnostic tests, Other specified</t>
  </si>
  <si>
    <t>U339</t>
  </si>
  <si>
    <t>Other diagnostic tests, Unspecified</t>
  </si>
  <si>
    <t>U341</t>
  </si>
  <si>
    <t>Cardiac provocation test</t>
  </si>
  <si>
    <t>U348</t>
  </si>
  <si>
    <t>Other specified other diagnostic electrocardiography</t>
  </si>
  <si>
    <t>U349</t>
  </si>
  <si>
    <t>Unspecified other diagnostic electrocardiography</t>
  </si>
  <si>
    <t>U351</t>
  </si>
  <si>
    <t>Thermography of blood flow</t>
  </si>
  <si>
    <t>U352</t>
  </si>
  <si>
    <t>Laser doppler ultrasound velocimetry</t>
  </si>
  <si>
    <t>U353</t>
  </si>
  <si>
    <t>Transcranial doppler ultrasound velocimetry</t>
  </si>
  <si>
    <t>U354</t>
  </si>
  <si>
    <t>Computed tomography of pulmonary arteries</t>
  </si>
  <si>
    <t>U358</t>
  </si>
  <si>
    <t>Other diagnostic imaging of vascular system, Other specified</t>
  </si>
  <si>
    <t>U359</t>
  </si>
  <si>
    <t>Other diagnostic imaging of vascular system, Unspecified</t>
  </si>
  <si>
    <t>U361</t>
  </si>
  <si>
    <t>Thermography NEC</t>
  </si>
  <si>
    <t>U362</t>
  </si>
  <si>
    <t>Positron emission tomography with computed tomography NEC</t>
  </si>
  <si>
    <t>U363</t>
  </si>
  <si>
    <t>Single photon emission computed tomography with computed tomography NEC</t>
  </si>
  <si>
    <t>U364</t>
  </si>
  <si>
    <t>Ultrasound elastography</t>
  </si>
  <si>
    <t>U368</t>
  </si>
  <si>
    <t>Other diagnostic imaging procedures, Other specified</t>
  </si>
  <si>
    <t>U369</t>
  </si>
  <si>
    <t>Other diagnostic imaging procedures, Unspecified</t>
  </si>
  <si>
    <t>U371</t>
  </si>
  <si>
    <t>Magnetic resonance imaging of kidneys</t>
  </si>
  <si>
    <t>U372</t>
  </si>
  <si>
    <t>Computed tomography of kidneys</t>
  </si>
  <si>
    <t>U378</t>
  </si>
  <si>
    <t>Other diagnostic imaging of genitourinary system, Other specified</t>
  </si>
  <si>
    <t>U379</t>
  </si>
  <si>
    <t>Other diagnostic imaging of genitourinary system, Unspecified</t>
  </si>
  <si>
    <t>U401</t>
  </si>
  <si>
    <t>Diagnostic intradermal inoculation of skin</t>
  </si>
  <si>
    <t>U402</t>
  </si>
  <si>
    <t>Diagnostic ultraviolet skin test</t>
  </si>
  <si>
    <t>U408</t>
  </si>
  <si>
    <t>Diagnostic tests on skin, Other specified</t>
  </si>
  <si>
    <t>U409</t>
  </si>
  <si>
    <t>Diagnostic tests on skin, Unspecified</t>
  </si>
  <si>
    <t>U501</t>
  </si>
  <si>
    <t>Delivery of rehabilitation for amputation of limb</t>
  </si>
  <si>
    <t>U502</t>
  </si>
  <si>
    <t>Delivery of rehabilitation for hip fracture</t>
  </si>
  <si>
    <t>U503</t>
  </si>
  <si>
    <t>Delivery of rehabilitation for joint replacement</t>
  </si>
  <si>
    <t>U504</t>
  </si>
  <si>
    <t>Delivery of rehabilitation for rheumatoid arthritis</t>
  </si>
  <si>
    <t>U505</t>
  </si>
  <si>
    <t>Delivery of rehabilitation for osteoarthritis</t>
  </si>
  <si>
    <t>U508</t>
  </si>
  <si>
    <t>Other specified rehabilitation for musculoskeletal disorders</t>
  </si>
  <si>
    <t>U509</t>
  </si>
  <si>
    <t>Unspecified rehabilitation for musculoskeletal disorders</t>
  </si>
  <si>
    <t>U511</t>
  </si>
  <si>
    <t>Delivery of rehabilitation for brain injuries</t>
  </si>
  <si>
    <t>U512</t>
  </si>
  <si>
    <t>Delivery of rehabilitation for spinal cord injury</t>
  </si>
  <si>
    <t>U513</t>
  </si>
  <si>
    <t>Delivery of rehabilitation for pain syndromes</t>
  </si>
  <si>
    <t>U518</t>
  </si>
  <si>
    <t>Other specified rehabilitation for neurological disorders</t>
  </si>
  <si>
    <t>U519</t>
  </si>
  <si>
    <t>Unspecified rehabilitation for neurological disorders</t>
  </si>
  <si>
    <t>U521</t>
  </si>
  <si>
    <t>Delivery of rehabilitation for drug addiction</t>
  </si>
  <si>
    <t>U522</t>
  </si>
  <si>
    <t>Delivery of rehabilitation for alcohol addiction</t>
  </si>
  <si>
    <t>U528</t>
  </si>
  <si>
    <t>Other specified rehabilitation for psychiatric disorders</t>
  </si>
  <si>
    <t>U529</t>
  </si>
  <si>
    <t>Unspecified rehabilitation for psychiatric disorders</t>
  </si>
  <si>
    <t>U531</t>
  </si>
  <si>
    <t>Delivery of rehabilitation following plastic maxillofacial reconstructive surgery</t>
  </si>
  <si>
    <t>U532</t>
  </si>
  <si>
    <t>Delivery of rehabilitation following other plastic reconstructive surgery NEC</t>
  </si>
  <si>
    <t>U533</t>
  </si>
  <si>
    <t>Delivery of rehabilitation for burns</t>
  </si>
  <si>
    <t>U534</t>
  </si>
  <si>
    <t>Delivery of rehabilitation for trauma NEC</t>
  </si>
  <si>
    <t>U538</t>
  </si>
  <si>
    <t>Other specified rehabilitation for trauma and reconstructive surgery</t>
  </si>
  <si>
    <t>U539</t>
  </si>
  <si>
    <t>Unspecified rehabilitation for trauma and reconstructive surgery</t>
  </si>
  <si>
    <t>U541</t>
  </si>
  <si>
    <t>Delivery of rehabilitation for acute cardiac disorders</t>
  </si>
  <si>
    <t>U542</t>
  </si>
  <si>
    <t>Delivery of rehabilitation for respiratory disorders</t>
  </si>
  <si>
    <t>U543</t>
  </si>
  <si>
    <t>Delivery of rehabilitation for stroke</t>
  </si>
  <si>
    <t>U548</t>
  </si>
  <si>
    <t>Other specified rehabilitation for other disorders</t>
  </si>
  <si>
    <t>U549</t>
  </si>
  <si>
    <t>Unspecified rehabilitation for other disorders</t>
  </si>
  <si>
    <t>V011</t>
  </si>
  <si>
    <t>Cranioplasty using prosthesis</t>
  </si>
  <si>
    <t>V012</t>
  </si>
  <si>
    <t>Cranioplasty using bone graft</t>
  </si>
  <si>
    <t>V013</t>
  </si>
  <si>
    <t>Opening of suture of cranium</t>
  </si>
  <si>
    <t>V014</t>
  </si>
  <si>
    <t>Removal of prosthesis from cranium</t>
  </si>
  <si>
    <t>V015</t>
  </si>
  <si>
    <t>Revision of cranioplasty NEC</t>
  </si>
  <si>
    <t>V018</t>
  </si>
  <si>
    <t>Other specified plastic repair of cranium</t>
  </si>
  <si>
    <t>V019</t>
  </si>
  <si>
    <t>Unspecified plastic repair of cranium</t>
  </si>
  <si>
    <t>V031</t>
  </si>
  <si>
    <t>Craniotomy, Exploratory open craniotomy</t>
  </si>
  <si>
    <t>V032</t>
  </si>
  <si>
    <t>Reopening of cranium and re-exploration of intracranial operation site and surgical arrest of postoperative bleeding</t>
  </si>
  <si>
    <t>V033</t>
  </si>
  <si>
    <t>Reopening of cranium and re-exploration of intracranial operation site NEC</t>
  </si>
  <si>
    <t>V034</t>
  </si>
  <si>
    <t>Reopening of cranium NEC</t>
  </si>
  <si>
    <t>V035</t>
  </si>
  <si>
    <t>Trephine of cranium</t>
  </si>
  <si>
    <t>V036</t>
  </si>
  <si>
    <t>Exploratory burrhole of cranium</t>
  </si>
  <si>
    <t>V038</t>
  </si>
  <si>
    <t>Other specified opening of cranium</t>
  </si>
  <si>
    <t>V039</t>
  </si>
  <si>
    <t>Unspecified opening of cranium</t>
  </si>
  <si>
    <t>V041</t>
  </si>
  <si>
    <t>Fitting dynamic cranioplasty bands</t>
  </si>
  <si>
    <t>V048</t>
  </si>
  <si>
    <t>Other specified reshaping of cranium</t>
  </si>
  <si>
    <t>V049</t>
  </si>
  <si>
    <t>Unspecified reshaping of cranium</t>
  </si>
  <si>
    <t>V051</t>
  </si>
  <si>
    <t>Extirpation of lesion of cranium</t>
  </si>
  <si>
    <t>V052</t>
  </si>
  <si>
    <t>Biopsy of lesion of cranium</t>
  </si>
  <si>
    <t>V053</t>
  </si>
  <si>
    <t>Elevation of depressed fracture of cranium</t>
  </si>
  <si>
    <t>V054</t>
  </si>
  <si>
    <t>Repair of fracture of cranium NEC</t>
  </si>
  <si>
    <t>V055</t>
  </si>
  <si>
    <t>Graft of bone to cranium</t>
  </si>
  <si>
    <t>V056</t>
  </si>
  <si>
    <t>Transpetrous excision of lesion of jugular foramen</t>
  </si>
  <si>
    <t>V057</t>
  </si>
  <si>
    <t>Hemicraniotomy</t>
  </si>
  <si>
    <t>V058</t>
  </si>
  <si>
    <t>Other specified other operations on cranium</t>
  </si>
  <si>
    <t>V059</t>
  </si>
  <si>
    <t>Unspecified other operations on cranium</t>
  </si>
  <si>
    <t>V061</t>
  </si>
  <si>
    <t>Medial maxillectomy</t>
  </si>
  <si>
    <t>V068</t>
  </si>
  <si>
    <t>Other specified excision of maxilla</t>
  </si>
  <si>
    <t>V069</t>
  </si>
  <si>
    <t>Maxillectomy, Unspecified excision of maxilla</t>
  </si>
  <si>
    <t>V071</t>
  </si>
  <si>
    <t>Extensive excision of bone of face</t>
  </si>
  <si>
    <t>V072</t>
  </si>
  <si>
    <t>Partial excision of bone of face NEC</t>
  </si>
  <si>
    <t>V073</t>
  </si>
  <si>
    <t>Excision of lesion of bone of face</t>
  </si>
  <si>
    <t>V074</t>
  </si>
  <si>
    <t>Excision of lesion of infratemporal fossa</t>
  </si>
  <si>
    <t>V078</t>
  </si>
  <si>
    <t>Other specified excision of bone of face</t>
  </si>
  <si>
    <t>V079</t>
  </si>
  <si>
    <t>Unspecified excision of bone of face</t>
  </si>
  <si>
    <t>V081</t>
  </si>
  <si>
    <t>Reduction of fracture of alveolus of maxilla</t>
  </si>
  <si>
    <t>V082</t>
  </si>
  <si>
    <t>Open reduction of fracture of maxilla NEC</t>
  </si>
  <si>
    <t>V083</t>
  </si>
  <si>
    <t>Closed reduction of fracture of maxilla NEC</t>
  </si>
  <si>
    <t>V088</t>
  </si>
  <si>
    <t>Other specified reduction of fracture of maxilla</t>
  </si>
  <si>
    <t>V089</t>
  </si>
  <si>
    <t>Unspecified reduction of fracture of maxilla</t>
  </si>
  <si>
    <t>V091</t>
  </si>
  <si>
    <t>Reduction of fracture of nasoethmoid complex of bones</t>
  </si>
  <si>
    <t>V092</t>
  </si>
  <si>
    <t>Reduction of fracture of nasal bone NEC</t>
  </si>
  <si>
    <t>V093</t>
  </si>
  <si>
    <t>Reduction of fracture of zygomatic complex of bones</t>
  </si>
  <si>
    <t>V098</t>
  </si>
  <si>
    <t>Other specified reduction of fracture of other bone of face</t>
  </si>
  <si>
    <t>V099</t>
  </si>
  <si>
    <t>Unspecified reduction of fracture of other bone of face</t>
  </si>
  <si>
    <t>V101</t>
  </si>
  <si>
    <t>Intracranial osteotomy of bone of face</t>
  </si>
  <si>
    <t>V102</t>
  </si>
  <si>
    <t>Transorbital subcranial osteotomy of bone of face</t>
  </si>
  <si>
    <t>V103</t>
  </si>
  <si>
    <t>Osteotomy of maxilla involving nasal complex</t>
  </si>
  <si>
    <t>V104</t>
  </si>
  <si>
    <t>Low level osteotomy of maxilla</t>
  </si>
  <si>
    <t>V105</t>
  </si>
  <si>
    <t>Osteotomy of alveolar segment of maxilla</t>
  </si>
  <si>
    <t>V108</t>
  </si>
  <si>
    <t>Other specified division of bone of face</t>
  </si>
  <si>
    <t>V109</t>
  </si>
  <si>
    <t>Unspecified division of bone of face</t>
  </si>
  <si>
    <t>V111</t>
  </si>
  <si>
    <t>Intermaxillary fixation of maxilla</t>
  </si>
  <si>
    <t>V112</t>
  </si>
  <si>
    <t>Internal fixation of maxilla NEC</t>
  </si>
  <si>
    <t>V113</t>
  </si>
  <si>
    <t>Extraoral fixation of maxilla</t>
  </si>
  <si>
    <t>V114</t>
  </si>
  <si>
    <t>Fixation of maxilla NEC</t>
  </si>
  <si>
    <t>V115</t>
  </si>
  <si>
    <t>Removal of fixation from bone of face</t>
  </si>
  <si>
    <t>V118</t>
  </si>
  <si>
    <t>Other specified fixation of bone of face</t>
  </si>
  <si>
    <t>V119</t>
  </si>
  <si>
    <t>Unspecified fixation of bone of face</t>
  </si>
  <si>
    <t>V131</t>
  </si>
  <si>
    <t>Reconstruction of bone of face</t>
  </si>
  <si>
    <t>Not applicable - cosmetic surgery rather than palliative? (changed from SP)</t>
  </si>
  <si>
    <t>V132</t>
  </si>
  <si>
    <t>Alveolar bone graft to maxilla</t>
  </si>
  <si>
    <t>V133</t>
  </si>
  <si>
    <t>Biopsy of lesion of bone of face</t>
  </si>
  <si>
    <t>V138</t>
  </si>
  <si>
    <t>Other specified other operations on bone of face</t>
  </si>
  <si>
    <t>V139</t>
  </si>
  <si>
    <t>Unspecified other operations on bone of face</t>
  </si>
  <si>
    <t>V141</t>
  </si>
  <si>
    <t>Hemimandibulectomy</t>
  </si>
  <si>
    <t>V142</t>
  </si>
  <si>
    <t>Extensive excision of mandible NEC</t>
  </si>
  <si>
    <t>V143</t>
  </si>
  <si>
    <t>Partial excision of mandible, partial excision of jaw bone</t>
  </si>
  <si>
    <t>V144</t>
  </si>
  <si>
    <t>Excision of lesion of mandible</t>
  </si>
  <si>
    <t>V148</t>
  </si>
  <si>
    <t>Other specified excision of mandible</t>
  </si>
  <si>
    <t>V149</t>
  </si>
  <si>
    <t>Mandibulectomy nec, Unspecified excision of mandible</t>
  </si>
  <si>
    <t>V151</t>
  </si>
  <si>
    <t>Reduction of fracture of alveolus of mandible</t>
  </si>
  <si>
    <t>V152</t>
  </si>
  <si>
    <t>Open reduction of fracture of mandible NEC</t>
  </si>
  <si>
    <t>V153</t>
  </si>
  <si>
    <t>Closed reduction of fracture of mandible NEC</t>
  </si>
  <si>
    <t>V158</t>
  </si>
  <si>
    <t>Other specified reduction of fracture of mandible</t>
  </si>
  <si>
    <t>V159</t>
  </si>
  <si>
    <t>Unspecified reduction of fracture of mandible</t>
  </si>
  <si>
    <t>V161</t>
  </si>
  <si>
    <t>Osteotomy of mandible and advancement of mandible</t>
  </si>
  <si>
    <t>V162</t>
  </si>
  <si>
    <t>Osteotomy of mandible and retrusion of mandible</t>
  </si>
  <si>
    <t>V163</t>
  </si>
  <si>
    <t>Osteotomy of alveolar segment of mandible</t>
  </si>
  <si>
    <t>V168</t>
  </si>
  <si>
    <t>Other specified division of mandible</t>
  </si>
  <si>
    <t>V169</t>
  </si>
  <si>
    <t>Unspecified division of mandible</t>
  </si>
  <si>
    <t>V171</t>
  </si>
  <si>
    <t>Intermaxillary fixation of mandible</t>
  </si>
  <si>
    <t>V172</t>
  </si>
  <si>
    <t>Internal fixation of mandible NEC</t>
  </si>
  <si>
    <t>V173</t>
  </si>
  <si>
    <t>Extraoral fixation of mandible</t>
  </si>
  <si>
    <t>V174</t>
  </si>
  <si>
    <t>Removal of fixation from mandible</t>
  </si>
  <si>
    <t>V178</t>
  </si>
  <si>
    <t>Other specified fixation of mandible</t>
  </si>
  <si>
    <t>V179</t>
  </si>
  <si>
    <t>Unspecified fixation of mandible</t>
  </si>
  <si>
    <t>V191</t>
  </si>
  <si>
    <t>Reconstruction of mandible</t>
  </si>
  <si>
    <t>V192</t>
  </si>
  <si>
    <t>Genioplasty of mandible</t>
  </si>
  <si>
    <t>V193</t>
  </si>
  <si>
    <t>Alveolar bone graft to mandible</t>
  </si>
  <si>
    <t>V194</t>
  </si>
  <si>
    <t>Biopsy of lesion of mandible</t>
  </si>
  <si>
    <t>V195</t>
  </si>
  <si>
    <t>Manipulation of mandible NEC</t>
  </si>
  <si>
    <t>V198</t>
  </si>
  <si>
    <t>Other specified other operations on mandible</t>
  </si>
  <si>
    <t>V199</t>
  </si>
  <si>
    <t>Unspecified other operations on mandible</t>
  </si>
  <si>
    <t>V201</t>
  </si>
  <si>
    <t>Total prosthetic replacement of temporomandibular joint</t>
  </si>
  <si>
    <t>V202</t>
  </si>
  <si>
    <t>Prosthetic replacement of temporomandibular joint NEC</t>
  </si>
  <si>
    <t>V203</t>
  </si>
  <si>
    <t>Intraarticular arthroplasty of temporomandibular joint</t>
  </si>
  <si>
    <t>V208</t>
  </si>
  <si>
    <t>Other specified reconstruction of temporomandibular joint</t>
  </si>
  <si>
    <t>V209</t>
  </si>
  <si>
    <t>Unspecified reconstruction of temporomandibular joint</t>
  </si>
  <si>
    <t>V211</t>
  </si>
  <si>
    <t>Meniscectomy of temporomandibular joint</t>
  </si>
  <si>
    <t>V212</t>
  </si>
  <si>
    <t>Reduction of dislocation of temporomandibular joint</t>
  </si>
  <si>
    <t>V218</t>
  </si>
  <si>
    <t>Other specified other operations on temporomandibular joint</t>
  </si>
  <si>
    <t>V219</t>
  </si>
  <si>
    <t>Unspecified other operations on temporomandibular joint</t>
  </si>
  <si>
    <t>V221</t>
  </si>
  <si>
    <t>Primary anterior decompression of cervical spinal cord and fusion of joint of cervical spine</t>
  </si>
  <si>
    <t>V222</t>
  </si>
  <si>
    <t>Primary anterior decompression of cervical spinal cord NEC</t>
  </si>
  <si>
    <t>V223</t>
  </si>
  <si>
    <t>Primary foraminotomy of cervical spine</t>
  </si>
  <si>
    <t>V224</t>
  </si>
  <si>
    <t>Primary anterior corpectomy of cervical spine with reconstruction HFQ</t>
  </si>
  <si>
    <t>V225</t>
  </si>
  <si>
    <t>Primary decompression of posterior fossa and upper cervical spinal cord and Instrumentation</t>
  </si>
  <si>
    <t>V226</t>
  </si>
  <si>
    <t>Primary decompression of posterior fossa and upper cervical spinal cord NEC</t>
  </si>
  <si>
    <t>V227</t>
  </si>
  <si>
    <t>Primary laminoplasty of cervical spine</t>
  </si>
  <si>
    <t>V228</t>
  </si>
  <si>
    <t>Other specified primary decompression operations on cervical spine</t>
  </si>
  <si>
    <t>V229</t>
  </si>
  <si>
    <t>Unspecified primary decompression operations on cervical spine</t>
  </si>
  <si>
    <t>V231</t>
  </si>
  <si>
    <t>Revisional anterior decompression of cervical spinal cord and fusion of joint of cervical Spine</t>
  </si>
  <si>
    <t>V232</t>
  </si>
  <si>
    <t>Revisional anterior decompression of cervical spinal cord NEC</t>
  </si>
  <si>
    <t>V233</t>
  </si>
  <si>
    <t>Revisional foraminotomy of cervical spine</t>
  </si>
  <si>
    <t>V234</t>
  </si>
  <si>
    <t>Revisional anterior corpectomy of cervical spinal cord with reconstruction HFQ</t>
  </si>
  <si>
    <t>V235</t>
  </si>
  <si>
    <t>Revisional decompression of posterior fossa and upper cervical spinal cord and instrumentation</t>
  </si>
  <si>
    <t>V236</t>
  </si>
  <si>
    <t>Revisional decompression of posterior fossa and upper cervical spinal cord NEC</t>
  </si>
  <si>
    <t>V237</t>
  </si>
  <si>
    <t>Revisional laminoplasty of cervical spine</t>
  </si>
  <si>
    <t>V238</t>
  </si>
  <si>
    <t>Other specified revisional decompression operations on cervical spine</t>
  </si>
  <si>
    <t>V239</t>
  </si>
  <si>
    <t>Unspecified revisional decompression operations on cervical spine</t>
  </si>
  <si>
    <t>V241</t>
  </si>
  <si>
    <t>Primary decompression of thoracic spinal cord and fusion of joint of thoracic spine</t>
  </si>
  <si>
    <t>V242</t>
  </si>
  <si>
    <t>Primary decompression of thoracic spinal cord NEC</t>
  </si>
  <si>
    <t>V243</t>
  </si>
  <si>
    <t>Revisional decompression of thoracic spinal cord NEC</t>
  </si>
  <si>
    <t>V244</t>
  </si>
  <si>
    <t>Primary anterior corpectomy of thoracic spinal cord spine and reconstruction HFQ</t>
  </si>
  <si>
    <t>V245</t>
  </si>
  <si>
    <t>Revisional anterior corpectomy of thoracic spinal cord spine and reconstruction HFQ</t>
  </si>
  <si>
    <t>V248</t>
  </si>
  <si>
    <t>Other specified decompression operations on thoracic spine</t>
  </si>
  <si>
    <t>V249</t>
  </si>
  <si>
    <t>Unspecified decompression operations on thoracic spine</t>
  </si>
  <si>
    <t>V251</t>
  </si>
  <si>
    <t>Primary extended decompression of lumbar spinal cord and intertransverse fusion of joint of lumbar spine</t>
  </si>
  <si>
    <t>V252</t>
  </si>
  <si>
    <t>Primary extended decompression of lumbar spinal cord NEC</t>
  </si>
  <si>
    <t>V253</t>
  </si>
  <si>
    <t>Primary posterior decompression of lumbar spinal cord and intertransverse fusion of joint of lumbar spine</t>
  </si>
  <si>
    <t>V254</t>
  </si>
  <si>
    <t>Primary posterior laminectomy decompression of lumbar spinal cord</t>
  </si>
  <si>
    <t>V255</t>
  </si>
  <si>
    <t>Primary posterior decompression of lumbar spinal cord NEC</t>
  </si>
  <si>
    <t>V256</t>
  </si>
  <si>
    <t>Primary lateral foraminotomy of lumbar spine</t>
  </si>
  <si>
    <t xml:space="preserve">V257 </t>
  </si>
  <si>
    <t>Primary anterior corpectomy of lumbar spine and reconstruction HFQ</t>
  </si>
  <si>
    <t>V258</t>
  </si>
  <si>
    <t>Other specified primary decompression operations on lumbar spine</t>
  </si>
  <si>
    <t>V259</t>
  </si>
  <si>
    <t>Unspecified primary decompression operations on lumbar spine</t>
  </si>
  <si>
    <t>V261</t>
  </si>
  <si>
    <t>Revisional extended decompression of lumbar spinal cord and intertransverse fusion of joint of lumbar spine</t>
  </si>
  <si>
    <t>V262</t>
  </si>
  <si>
    <t>Revisional extended decompression of lumbar spinal cord NEC</t>
  </si>
  <si>
    <t>V263</t>
  </si>
  <si>
    <t>Revisional posterior decompression of lumbar spinal cord and intertransverse fusion of joint of lumbar spine</t>
  </si>
  <si>
    <t>V264</t>
  </si>
  <si>
    <t>Revisional posterior laminectomy decompression of lumbar spinal cord</t>
  </si>
  <si>
    <t>V265</t>
  </si>
  <si>
    <t>Revisional posterior decompression of lumbar spinal cord NEC</t>
  </si>
  <si>
    <t>V266</t>
  </si>
  <si>
    <t>Revisional lateral foraminotomy of lumbar spine</t>
  </si>
  <si>
    <t>V267</t>
  </si>
  <si>
    <t>Revisional anterior corpectomy of lumbar spine and reconstruction HFQ</t>
  </si>
  <si>
    <t>V268</t>
  </si>
  <si>
    <t>Other specified revisional decompression operations on lumbar spine</t>
  </si>
  <si>
    <t>V269</t>
  </si>
  <si>
    <t>Unspecified revisional decompression operations on lumbar spine</t>
  </si>
  <si>
    <t>V271</t>
  </si>
  <si>
    <t>Primary decompression of spinal cord and fusion of joint of spine NEC</t>
  </si>
  <si>
    <t>V272</t>
  </si>
  <si>
    <t>Primary decompression of spinal cord NEC</t>
  </si>
  <si>
    <t>V273</t>
  </si>
  <si>
    <t>Revisional decompression of spinal cord NEC</t>
  </si>
  <si>
    <t>V278</t>
  </si>
  <si>
    <t>Other specified decompression operations on unspecified spine</t>
  </si>
  <si>
    <t>V279</t>
  </si>
  <si>
    <t>Unspecified decompression operations on unspecified spine</t>
  </si>
  <si>
    <t>V281</t>
  </si>
  <si>
    <t>Primary insertion of lumbar interspinous process spacer</t>
  </si>
  <si>
    <t>V282</t>
  </si>
  <si>
    <t>Revisional insertion of lumbar interspinous process spacer</t>
  </si>
  <si>
    <t>V288</t>
  </si>
  <si>
    <t>Other specified insertion of lumbar interspinous process spacer</t>
  </si>
  <si>
    <t>V289</t>
  </si>
  <si>
    <t>Unspecified insertion of lumbar interspinous process spacer</t>
  </si>
  <si>
    <t>V291</t>
  </si>
  <si>
    <t>Primary laminectomy excision of cervical intervertebral disc</t>
  </si>
  <si>
    <t>V292</t>
  </si>
  <si>
    <t>Primary hemilaminectomy excision of cervical intervertebral disc</t>
  </si>
  <si>
    <t>V293</t>
  </si>
  <si>
    <t>Primary fenestration excision of cervical intervertebral disc</t>
  </si>
  <si>
    <t>V294</t>
  </si>
  <si>
    <t>Primary anterior excision of cervical intervertebral disc and interbody fusion of joint of cervical spine</t>
  </si>
  <si>
    <t>V295</t>
  </si>
  <si>
    <t>Primary anterior excision of cervical intervertebral disc NEC</t>
  </si>
  <si>
    <t>V296</t>
  </si>
  <si>
    <t>Primary microdiscectomy of cervical intervertebral disc</t>
  </si>
  <si>
    <t>V298</t>
  </si>
  <si>
    <t>Other specified primary excision of cervical intervertebral disc</t>
  </si>
  <si>
    <t>V299</t>
  </si>
  <si>
    <t>Unspecified primary excision of cervical intervertebral disc</t>
  </si>
  <si>
    <t>V301</t>
  </si>
  <si>
    <t>Revisional laminectomy excision of cervical intervertebral disc</t>
  </si>
  <si>
    <t>V302</t>
  </si>
  <si>
    <t>Revisional hemilaminectomy excision of cervical intervertebral disc</t>
  </si>
  <si>
    <t>V303</t>
  </si>
  <si>
    <t>Revisional fenestration excision of cervical intervertebral disc</t>
  </si>
  <si>
    <t>V304</t>
  </si>
  <si>
    <t>Revisional anterior excision of cervical intervertebral disc and interbody fusion of joint of cervical spine</t>
  </si>
  <si>
    <t>V305</t>
  </si>
  <si>
    <t>Revisional anterior excision of cervical intervertebral disc NEC</t>
  </si>
  <si>
    <t>V306</t>
  </si>
  <si>
    <t>Revisional microdiscectomy of cervical intervertebral disc</t>
  </si>
  <si>
    <t>V308</t>
  </si>
  <si>
    <t>Other specified revisional excision of cervical intervertebral disc</t>
  </si>
  <si>
    <t>V309</t>
  </si>
  <si>
    <t>Unspecified revisional excision of cervical intervertebral disc</t>
  </si>
  <si>
    <t>V311</t>
  </si>
  <si>
    <t>Primary anterolateral excision of thoracic intervertebral disc and graft HFQ</t>
  </si>
  <si>
    <t>V312</t>
  </si>
  <si>
    <t>Primary anterolateral excision of thoracic intervertebral disc NEC</t>
  </si>
  <si>
    <t>V313</t>
  </si>
  <si>
    <t>Primary costotransversectomy of thoracic intervertebral disc</t>
  </si>
  <si>
    <t>V314</t>
  </si>
  <si>
    <t>Primary percutaneous endoscopic excision of thoracic intervertebral disc</t>
  </si>
  <si>
    <t>V318</t>
  </si>
  <si>
    <t>Other specified primary excision of thoracic intervertebral disc</t>
  </si>
  <si>
    <t>V319</t>
  </si>
  <si>
    <t>Unspecified primary excision of thoracic intervertebral disc</t>
  </si>
  <si>
    <t>V321</t>
  </si>
  <si>
    <t>Revisional anterolateral excision of thoracic intervertebral disc and graft HFQ</t>
  </si>
  <si>
    <t>V322</t>
  </si>
  <si>
    <t>Revisional anterolateral excision of thoracic intervertebral disc NEC</t>
  </si>
  <si>
    <t>V323</t>
  </si>
  <si>
    <t>Revisional costotransversectomy of thoracic intervertebral disc</t>
  </si>
  <si>
    <t>V324</t>
  </si>
  <si>
    <t>Revisional percutaneous endoscopic excision of thoracic intervertebral  disc</t>
  </si>
  <si>
    <t>V328</t>
  </si>
  <si>
    <t>Other specified revisional excision of thoracic intervertebral disc</t>
  </si>
  <si>
    <t>V329</t>
  </si>
  <si>
    <t>Unspecified revisional excision of thoracic intervertebral disc</t>
  </si>
  <si>
    <t>V331</t>
  </si>
  <si>
    <t>Primary laminectomy excision of lumbar intervertebral disc</t>
  </si>
  <si>
    <t>V332</t>
  </si>
  <si>
    <t>Primary fenestration excision of lumbar intervertebral disc</t>
  </si>
  <si>
    <t>V333</t>
  </si>
  <si>
    <t>Primary anterior excision of lumbar intervertebral disc and interbody fusion of joint of lumbar spine</t>
  </si>
  <si>
    <t>V334</t>
  </si>
  <si>
    <t>Primary anterior excision of lumbar intervertebral disc NEC</t>
  </si>
  <si>
    <t>V335</t>
  </si>
  <si>
    <t>Primary anterior excision of lumbar intervertebral disc and posterior graft fusion of joint of lumbar spine</t>
  </si>
  <si>
    <t>V336</t>
  </si>
  <si>
    <t>Primary anterior excision of lumbar intervertebral disc and posterior instrumentation of lumbar spine</t>
  </si>
  <si>
    <t>V337</t>
  </si>
  <si>
    <t>Primary microdiscectomy of lumbar intervertebral disc</t>
  </si>
  <si>
    <t>V338</t>
  </si>
  <si>
    <t>Other specified primary excision of lumbar intervertebral disc</t>
  </si>
  <si>
    <t>V339</t>
  </si>
  <si>
    <t>Unspecified primary excision of lumbar intervertebral disc</t>
  </si>
  <si>
    <t>V341</t>
  </si>
  <si>
    <t>Revisional laminectomy excision of lumbar intervertebral disc</t>
  </si>
  <si>
    <t>V342</t>
  </si>
  <si>
    <t>Revisional fenestration excision of lumbar intervertebral disc</t>
  </si>
  <si>
    <t>V343</t>
  </si>
  <si>
    <t>Revisional anterior excision of lumbar intervertebral disc and interbody fusion of joint of lumbar spine</t>
  </si>
  <si>
    <t>V344</t>
  </si>
  <si>
    <t>Revisional anterior excision of lumbar intervertebral disc NEC</t>
  </si>
  <si>
    <t>V345</t>
  </si>
  <si>
    <t>Revisional anterior excision of lumbar intervertebral disc and posterior graft fusion of joint of lumbar spine</t>
  </si>
  <si>
    <t>V346</t>
  </si>
  <si>
    <t>Revisional anterior excision of lumbar intervertebral disc and posterior instrumentation of lumbar spine</t>
  </si>
  <si>
    <t>V347</t>
  </si>
  <si>
    <t>Revisional microdiscectomy of lumbar intervertebral disc</t>
  </si>
  <si>
    <t>V348</t>
  </si>
  <si>
    <t>Other specified revisional excision of lumbar intervertebral disc</t>
  </si>
  <si>
    <t>V349</t>
  </si>
  <si>
    <t>Unspecified revisional excision of lumbar intervertebral disc</t>
  </si>
  <si>
    <t>V351</t>
  </si>
  <si>
    <t>Primary excision of intervertebral disc NEC</t>
  </si>
  <si>
    <t>V352</t>
  </si>
  <si>
    <t>Revisional excision of intervertebral disc NEC</t>
  </si>
  <si>
    <t>V358</t>
  </si>
  <si>
    <t>Other specified excision of unspecified intervertebral disc</t>
  </si>
  <si>
    <t>V359</t>
  </si>
  <si>
    <t>Unspecified excision of unspecified intervertebral disc</t>
  </si>
  <si>
    <t>V361</t>
  </si>
  <si>
    <t>Prosthetic replacement of cervical intervertebral disc</t>
  </si>
  <si>
    <t>V362</t>
  </si>
  <si>
    <t>Prosthetic replacement of thoracic intervertebral disc</t>
  </si>
  <si>
    <t>V363</t>
  </si>
  <si>
    <t>Prosthetic replacement of lumbar intervertebral disc</t>
  </si>
  <si>
    <t>V368</t>
  </si>
  <si>
    <t>Other specified prosthetic replacement of intervertebral disc</t>
  </si>
  <si>
    <t>V369</t>
  </si>
  <si>
    <t>Unspecified prosthetic replacement of intervertebral disc</t>
  </si>
  <si>
    <t>V371</t>
  </si>
  <si>
    <t>Posterior fusion of atlantoaxial joint</t>
  </si>
  <si>
    <t>V372</t>
  </si>
  <si>
    <t>Posterior fusion of joint of cervical spine NEC</t>
  </si>
  <si>
    <t>V373</t>
  </si>
  <si>
    <t>Transoral fusion of atlantoaxial joint</t>
  </si>
  <si>
    <t>V374</t>
  </si>
  <si>
    <t>Fusion of atlantooccipital joint</t>
  </si>
  <si>
    <t>V375</t>
  </si>
  <si>
    <t>Posterior fusion of atlantoaxial joint using transarticular screw</t>
  </si>
  <si>
    <t>V376</t>
  </si>
  <si>
    <t>Posterior fusion of atlantoaxial joint using pedicle screw</t>
  </si>
  <si>
    <t>V377</t>
  </si>
  <si>
    <t>Fusion of occipitocervical junction NEC</t>
  </si>
  <si>
    <t>V378</t>
  </si>
  <si>
    <t>Other specified primary fusion of joint of cervical spine</t>
  </si>
  <si>
    <t>V379</t>
  </si>
  <si>
    <t>Unspecified primary fusion of joint of cervical spine</t>
  </si>
  <si>
    <t>V381</t>
  </si>
  <si>
    <t>Primary fusion of joint of thoracic spine</t>
  </si>
  <si>
    <t>V382</t>
  </si>
  <si>
    <t>Primary posterior interlaminar fusion of joint of lumbar spine</t>
  </si>
  <si>
    <t>V383</t>
  </si>
  <si>
    <t>Primary posterior fusion of joint of lumbar spine NEC</t>
  </si>
  <si>
    <t>V384</t>
  </si>
  <si>
    <t>Primary intertransverse fusion of joint of lumbar spine NEC</t>
  </si>
  <si>
    <t>V385</t>
  </si>
  <si>
    <t>Primary posterior interbody fusion of joint of lumbar spine</t>
  </si>
  <si>
    <t>V386</t>
  </si>
  <si>
    <t>Primary transforaminal interbody fusion of joint of lumbar spine</t>
  </si>
  <si>
    <t>V388</t>
  </si>
  <si>
    <t>Other specified primary fusion of other joint of spine</t>
  </si>
  <si>
    <t>V389</t>
  </si>
  <si>
    <t>Unspecified primary fusion of other joint of spine</t>
  </si>
  <si>
    <t>V391</t>
  </si>
  <si>
    <t>Revisional fusion of joint of cervical spine</t>
  </si>
  <si>
    <t>V392</t>
  </si>
  <si>
    <t>Revisional fusion of joint of thoracic spine</t>
  </si>
  <si>
    <t>V393</t>
  </si>
  <si>
    <t>Revisional posterior interlaminar fusion of joint of lumbar spine</t>
  </si>
  <si>
    <t>V394</t>
  </si>
  <si>
    <t>Revisional posterior fusion of joint of lumbar spine NEC</t>
  </si>
  <si>
    <t>V395</t>
  </si>
  <si>
    <t>Revisional intertransverse fusion of joint of lumbar spine NEC</t>
  </si>
  <si>
    <t>V396</t>
  </si>
  <si>
    <t>Revisional posterior interbody fusion of joint of lumbar spine</t>
  </si>
  <si>
    <t>V397</t>
  </si>
  <si>
    <t>Revisional transforaminal interbody fusion of joint of lumbar spine</t>
  </si>
  <si>
    <t>V398</t>
  </si>
  <si>
    <t>Other specified revisional fusion of joint of spine</t>
  </si>
  <si>
    <t>V399</t>
  </si>
  <si>
    <t>Unspecified revisional fusion of joint of spine</t>
  </si>
  <si>
    <t>V401</t>
  </si>
  <si>
    <t>Non-rigid stabilisation of spine</t>
  </si>
  <si>
    <t>V402</t>
  </si>
  <si>
    <t>Posterior instrumented fusion of cervical spine NEC</t>
  </si>
  <si>
    <t>V403</t>
  </si>
  <si>
    <t>Posterior instrumented fusion of thoracic spine NEC</t>
  </si>
  <si>
    <t>V404</t>
  </si>
  <si>
    <t>Posterior instrumented fusion of lumbar spine NEC</t>
  </si>
  <si>
    <t>V405</t>
  </si>
  <si>
    <t>Removal of instrumentation from spine</t>
  </si>
  <si>
    <t>V408</t>
  </si>
  <si>
    <t>Other specified stabilisation of spine</t>
  </si>
  <si>
    <t>V409</t>
  </si>
  <si>
    <t>Unspecified stabilisation of spine</t>
  </si>
  <si>
    <t>V411</t>
  </si>
  <si>
    <t>Posterior attachment of correctional instrument to spine</t>
  </si>
  <si>
    <t>V412</t>
  </si>
  <si>
    <t>Anterior attachment of correctional instrument to spine</t>
  </si>
  <si>
    <t>V413</t>
  </si>
  <si>
    <t>Removal of correctional instrument from spine</t>
  </si>
  <si>
    <t>V414</t>
  </si>
  <si>
    <t>Anterior and posterior attachment of correctional instrument to spine</t>
  </si>
  <si>
    <t>V418</t>
  </si>
  <si>
    <t>Other specified instrumental correction of deformity of spine</t>
  </si>
  <si>
    <t>V419</t>
  </si>
  <si>
    <t>Unspecified instrumental correction of deformity of spine</t>
  </si>
  <si>
    <t>V421</t>
  </si>
  <si>
    <t>Excision of rib hump</t>
  </si>
  <si>
    <t>V422</t>
  </si>
  <si>
    <t>Epiphysiodesis of spinal apophyseal joint for correction of deformity</t>
  </si>
  <si>
    <t>V423</t>
  </si>
  <si>
    <t>Anterolateral release of spine for correction of deformity and graft HFQ</t>
  </si>
  <si>
    <t>V424</t>
  </si>
  <si>
    <t>Anterior and posterior epiphysiodesis of spine for correction of deformity</t>
  </si>
  <si>
    <t>V425</t>
  </si>
  <si>
    <t>Anterior epiphysiodesis of spine for correction of deformity NEC</t>
  </si>
  <si>
    <t>V426</t>
  </si>
  <si>
    <t>Posterior epiphysiodesis of spine for correction of deformity NEC</t>
  </si>
  <si>
    <t>V428</t>
  </si>
  <si>
    <t>Other specified other correction of deformity of spine</t>
  </si>
  <si>
    <t>V429</t>
  </si>
  <si>
    <t>Unspecified other correction of deformity of spine</t>
  </si>
  <si>
    <t>V431</t>
  </si>
  <si>
    <t>Excision of lesion of cervical vertebra</t>
  </si>
  <si>
    <t>V432</t>
  </si>
  <si>
    <t>Excision of lesion of thoracic vertebra</t>
  </si>
  <si>
    <t>V433</t>
  </si>
  <si>
    <t>Excision of lesion of lumbar vertebra</t>
  </si>
  <si>
    <t>V438</t>
  </si>
  <si>
    <t>Other specified extirpation of lesion of spine</t>
  </si>
  <si>
    <t>V439</t>
  </si>
  <si>
    <t>Unspecified extirpation of lesion of spine</t>
  </si>
  <si>
    <t>V441</t>
  </si>
  <si>
    <t>Complex decompression of fracture of spine</t>
  </si>
  <si>
    <t>V442</t>
  </si>
  <si>
    <t>Anterior decompression of fracture of spine</t>
  </si>
  <si>
    <t>V443</t>
  </si>
  <si>
    <t>Posterior decompression of fracture of spine NEC</t>
  </si>
  <si>
    <t>V444</t>
  </si>
  <si>
    <t>Vertebroplasty of fracture of spine</t>
  </si>
  <si>
    <t>V445</t>
  </si>
  <si>
    <t>Balloon kyphoplasty of fracture of spine</t>
  </si>
  <si>
    <t>V448</t>
  </si>
  <si>
    <t>Other specified decompression of fracture of spine</t>
  </si>
  <si>
    <t>V449</t>
  </si>
  <si>
    <t>Unspecified decompression of fracture of spine</t>
  </si>
  <si>
    <t>V451</t>
  </si>
  <si>
    <t>Open reduction of fracture of spine and excision of facet of spine</t>
  </si>
  <si>
    <t>V452</t>
  </si>
  <si>
    <t>Open reduction of fracture of spine NEC</t>
  </si>
  <si>
    <t>V453</t>
  </si>
  <si>
    <t>Manipulative reduction of fracture of spine</t>
  </si>
  <si>
    <t>V458</t>
  </si>
  <si>
    <t>Other specified other reduction of fracture of spine</t>
  </si>
  <si>
    <t>V459</t>
  </si>
  <si>
    <t>Unspecified other reduction of fracture of spine</t>
  </si>
  <si>
    <t>V461</t>
  </si>
  <si>
    <t>Fixation of fracture of spine using plate</t>
  </si>
  <si>
    <t>V462</t>
  </si>
  <si>
    <t>Fixation of fracture of spine using Harrington rod</t>
  </si>
  <si>
    <t>V463</t>
  </si>
  <si>
    <t>Fixation of fracture of spine using wire</t>
  </si>
  <si>
    <t>V464</t>
  </si>
  <si>
    <t>Fixation of fracture of spine and skull traction HFQ</t>
  </si>
  <si>
    <t>V465</t>
  </si>
  <si>
    <t>Removal of fixation device from spine</t>
  </si>
  <si>
    <t>V468</t>
  </si>
  <si>
    <t>Other specified fixation of fracture of spine</t>
  </si>
  <si>
    <t>V469</t>
  </si>
  <si>
    <t>Unspecified fixation of fracture of spine</t>
  </si>
  <si>
    <t>V471</t>
  </si>
  <si>
    <t>Biopsy of cervical vertebra</t>
  </si>
  <si>
    <t>V472</t>
  </si>
  <si>
    <t>Biopsy of thoracic vertebra</t>
  </si>
  <si>
    <t>V473</t>
  </si>
  <si>
    <t>Biopsy of lumbar vertebra</t>
  </si>
  <si>
    <t>V478</t>
  </si>
  <si>
    <t>Other specified biopsy of spine</t>
  </si>
  <si>
    <t>V479</t>
  </si>
  <si>
    <t>Unspecified biopsy of spine</t>
  </si>
  <si>
    <t>V481</t>
  </si>
  <si>
    <t>Radiofrequency controlled thermal denervation of spinal facet joint of cervical vertebra</t>
  </si>
  <si>
    <t>V482</t>
  </si>
  <si>
    <t>Denervation of spinal facet joint of cervical vertebra NEC</t>
  </si>
  <si>
    <t>V483</t>
  </si>
  <si>
    <t>Radiofrequency controlled thermal denervation of spinal facet joint of thoracic vertebra</t>
  </si>
  <si>
    <t>V484</t>
  </si>
  <si>
    <t>Denervation of spinal facet joint of thoracic vertebra NEC</t>
  </si>
  <si>
    <t>V485</t>
  </si>
  <si>
    <t>Radiofrequency controlled thermal denervation of spinal facet joint of lumbar vertebra</t>
  </si>
  <si>
    <t>V486</t>
  </si>
  <si>
    <t>Denervation of spinal facet joint of lumbar vertebra NEC</t>
  </si>
  <si>
    <t>V487</t>
  </si>
  <si>
    <t>Radiofrequency controlled thermal denervation of spinal facet joint of vertebra NEC</t>
  </si>
  <si>
    <t>V488</t>
  </si>
  <si>
    <t>Other specified denervation of spinal facet joint of vertebra</t>
  </si>
  <si>
    <t>V489</t>
  </si>
  <si>
    <t>Unspecified denervation of spinal facet joint of vertebra</t>
  </si>
  <si>
    <t>V491</t>
  </si>
  <si>
    <t>Exploratory cervical laminectomy</t>
  </si>
  <si>
    <t>V492</t>
  </si>
  <si>
    <t>Exploratory thoracic laminectomy</t>
  </si>
  <si>
    <t>V493</t>
  </si>
  <si>
    <t>Exploratory lumbar laminectomy</t>
  </si>
  <si>
    <t>V494</t>
  </si>
  <si>
    <t>Exploratory laminectomy NEC</t>
  </si>
  <si>
    <t>V495</t>
  </si>
  <si>
    <t>Transthoracic exploration of spine</t>
  </si>
  <si>
    <t>V496</t>
  </si>
  <si>
    <t>Transperitoneal exploration of spine</t>
  </si>
  <si>
    <t>V498</t>
  </si>
  <si>
    <t>Other specified exploration of spine</t>
  </si>
  <si>
    <t>V499</t>
  </si>
  <si>
    <t>Unspecified exploration of spine</t>
  </si>
  <si>
    <t>V501</t>
  </si>
  <si>
    <t>Manipulation of spine using traction</t>
  </si>
  <si>
    <t>V508</t>
  </si>
  <si>
    <t>Other specified manipulation of spine</t>
  </si>
  <si>
    <t>V509</t>
  </si>
  <si>
    <t>Unspecified manipulation of spine</t>
  </si>
  <si>
    <t>V521</t>
  </si>
  <si>
    <t>Enzyme destruction of intervertebral disc</t>
  </si>
  <si>
    <t>V522</t>
  </si>
  <si>
    <t>Destruction of intervertebral disc NEC</t>
  </si>
  <si>
    <t>V523</t>
  </si>
  <si>
    <t>Discography of intervertebral disc</t>
  </si>
  <si>
    <t>V524</t>
  </si>
  <si>
    <t>Biopsy of lesion of intervertebral disc NEC</t>
  </si>
  <si>
    <t>V525</t>
  </si>
  <si>
    <t>Aspiration of intervertebral disc NEC</t>
  </si>
  <si>
    <t>CD</t>
  </si>
  <si>
    <t>V528</t>
  </si>
  <si>
    <t>Other specified other operations on intervertebral disc</t>
  </si>
  <si>
    <t>V529</t>
  </si>
  <si>
    <t>Unspecified other operations on intervertebral disc</t>
  </si>
  <si>
    <t>V541</t>
  </si>
  <si>
    <t>Transoral excision of odontoid process of axis</t>
  </si>
  <si>
    <t>V542</t>
  </si>
  <si>
    <t>Graft of bone to spine NEC</t>
  </si>
  <si>
    <t>V543</t>
  </si>
  <si>
    <t>Osteotomy of spine NEC</t>
  </si>
  <si>
    <t>V544</t>
  </si>
  <si>
    <t>Injection around spinal facet of spine</t>
  </si>
  <si>
    <t>V548</t>
  </si>
  <si>
    <t>Other specified other operations on spine</t>
  </si>
  <si>
    <t>V549</t>
  </si>
  <si>
    <t>Unspecified other operations on spine</t>
  </si>
  <si>
    <t>V551</t>
  </si>
  <si>
    <t>One level of spine</t>
  </si>
  <si>
    <t>V552</t>
  </si>
  <si>
    <t>Two levels of spine</t>
  </si>
  <si>
    <t>V553</t>
  </si>
  <si>
    <t>Greater than two levels of spine</t>
  </si>
  <si>
    <t>V558</t>
  </si>
  <si>
    <t>Other specified levels of spine</t>
  </si>
  <si>
    <t>V559</t>
  </si>
  <si>
    <t>Unspecified levels of spine</t>
  </si>
  <si>
    <t>V561</t>
  </si>
  <si>
    <t>Primary laser foraminoplasty of cervical spine</t>
  </si>
  <si>
    <t>V562</t>
  </si>
  <si>
    <t>Primary laser foraminoplasty of thoracic spine</t>
  </si>
  <si>
    <t>V563</t>
  </si>
  <si>
    <t>Primary laser foraminoplasty of lumbar spine</t>
  </si>
  <si>
    <t>V564</t>
  </si>
  <si>
    <t>Primary laser foraminoplasty of spine NEC</t>
  </si>
  <si>
    <t>V568</t>
  </si>
  <si>
    <t>Other specified primary foraminoplasty of spine</t>
  </si>
  <si>
    <t>V569</t>
  </si>
  <si>
    <t>Unspecified primary foraminoplasty of spine</t>
  </si>
  <si>
    <t>V571</t>
  </si>
  <si>
    <t>Revisional laser foraminoplasty of cervical spine</t>
  </si>
  <si>
    <t>V572</t>
  </si>
  <si>
    <t>Revisional laser foraminoplasty of thoracic spine</t>
  </si>
  <si>
    <t>V573</t>
  </si>
  <si>
    <t>Revisional laser foraminoplasty of lumbar spine</t>
  </si>
  <si>
    <t>V574</t>
  </si>
  <si>
    <t>Revisional laser foraminoplasty of spine NEC</t>
  </si>
  <si>
    <t>V578</t>
  </si>
  <si>
    <t>Other specified revisional formaminoplasty of spine</t>
  </si>
  <si>
    <t>V579</t>
  </si>
  <si>
    <t>Unspecified revisional formaminoplasty of spine</t>
  </si>
  <si>
    <t>V581</t>
  </si>
  <si>
    <t>Primary automated percutaneous mechanical excision of cervical intervertebral disc</t>
  </si>
  <si>
    <t>V582</t>
  </si>
  <si>
    <t>Primary automated percutaneous mechanical excision of thoracic intervertebral disc</t>
  </si>
  <si>
    <t>V583</t>
  </si>
  <si>
    <t>Primary automated percutaneous mechanical excision of lumbar intervertebral disc</t>
  </si>
  <si>
    <t>V588</t>
  </si>
  <si>
    <t>Other specified primary automated percutaneous mechanical excision of intervertebral disc</t>
  </si>
  <si>
    <t>V589</t>
  </si>
  <si>
    <t>Unspecified primary automated percutaneous mechanical excision of intervertebral disc</t>
  </si>
  <si>
    <t>V591</t>
  </si>
  <si>
    <t>Revisional automated percutaneous mechanical excision of cervical intervertebral disc</t>
  </si>
  <si>
    <t>V592</t>
  </si>
  <si>
    <t>Revisional automated percutaneous mechanical excision of thoracic intervertebral disc</t>
  </si>
  <si>
    <t>V593</t>
  </si>
  <si>
    <t>Revisional automated percutaneous mechanical excision of lumbar intervertebral disc</t>
  </si>
  <si>
    <t>V598</t>
  </si>
  <si>
    <t>Other specified revisional automated percutaneous mechanical excision of intervertebral disc</t>
  </si>
  <si>
    <t>V599</t>
  </si>
  <si>
    <t>Unspecified revisional automated percutaneous mechanical excision of intervertebral disc</t>
  </si>
  <si>
    <t>V601</t>
  </si>
  <si>
    <t>Primary percutaneous decompression using coblation to cervical intervertebral disc</t>
  </si>
  <si>
    <t>V602</t>
  </si>
  <si>
    <t>Primary percutaneous decompression using coblation to thoracic intervertebral disc</t>
  </si>
  <si>
    <t>V603</t>
  </si>
  <si>
    <t>Primary percutaneous decompression using coblation to lumbar intervertebral disc</t>
  </si>
  <si>
    <t>V608</t>
  </si>
  <si>
    <t>Other specified primary percutaneous decompression using coblation to intervertebral disc</t>
  </si>
  <si>
    <t>V609</t>
  </si>
  <si>
    <t>Unspecified primary percutaneous decompression using coblation to intervertebral disc</t>
  </si>
  <si>
    <t>V611</t>
  </si>
  <si>
    <t>Revisional percutaneous decompression using coblation to cervical intervertebral disc</t>
  </si>
  <si>
    <t>V612</t>
  </si>
  <si>
    <t>Revisional percutaneous decompression using coblation to thoracic intervertebral disc</t>
  </si>
  <si>
    <t>V613</t>
  </si>
  <si>
    <t>Revisional percutaneous decompression using coblation to lumbar intervertebral disc</t>
  </si>
  <si>
    <t>V618</t>
  </si>
  <si>
    <t>Other specified revisional percutaneous decompression using coblation to intervertebral disc</t>
  </si>
  <si>
    <t>V619</t>
  </si>
  <si>
    <t>Unspecified revisional percutaneous decompression using coblation to intervertebral disc</t>
  </si>
  <si>
    <t>V621</t>
  </si>
  <si>
    <t>Primary percutaneous intradiscal radiofrequency thermocoagulation to cervical intervertebral disc</t>
  </si>
  <si>
    <t>V622</t>
  </si>
  <si>
    <t>Primary percutaneous intradiscal radiofrequency thermocoagulation to thoracic intervertebral disc</t>
  </si>
  <si>
    <t>V623</t>
  </si>
  <si>
    <t>Primary percutaneous intradiscal radiofrequency thermocoagulation to lumbar intervertebral disc</t>
  </si>
  <si>
    <t>V628</t>
  </si>
  <si>
    <t>Other specified primary percutaneous intradiscal radiofrequency thermocoagulation to intervertebral</t>
  </si>
  <si>
    <t>V629</t>
  </si>
  <si>
    <t>Unspecified primary percutaneous intradiscal radiofrequency thermocoagulation to intervertebral</t>
  </si>
  <si>
    <t>V631</t>
  </si>
  <si>
    <t>Revisional percutaneous intradiscal radiofrequency thermocoagulation to cervical i ntervertebral disc</t>
  </si>
  <si>
    <t>V632</t>
  </si>
  <si>
    <t>Revisional percutaneous intradiscal radiofrequency thermocoagulation to thoracic intervertebral disc</t>
  </si>
  <si>
    <t>V633</t>
  </si>
  <si>
    <t>Revisional percutaneous intradiscal radiofrequency thermocoagulation to lumbar intervertebral disc</t>
  </si>
  <si>
    <t>V638</t>
  </si>
  <si>
    <t>Other specified revisional percutaneous intradiscal radiofrequency thermocoagulation to</t>
  </si>
  <si>
    <t>V639</t>
  </si>
  <si>
    <t>Unspecified revisional percutaneous intradiscal radiofrequency thermocoagulation to</t>
  </si>
  <si>
    <t>V661</t>
  </si>
  <si>
    <t>Revisional fusion of occipitocervical junction</t>
  </si>
  <si>
    <t>V662</t>
  </si>
  <si>
    <t>Revisional posterior fusion of atlantoaxial joint using transarticular screw</t>
  </si>
  <si>
    <t>V663</t>
  </si>
  <si>
    <t>Revisional posterior fusion of atlantoaxial joint using pedicle screw</t>
  </si>
  <si>
    <t>V664</t>
  </si>
  <si>
    <t>Revisional posterior fusion of atlantoaxial joint NEC</t>
  </si>
  <si>
    <t>V668</t>
  </si>
  <si>
    <t>Other specified other revisional fusion of joint of spine</t>
  </si>
  <si>
    <t>V669</t>
  </si>
  <si>
    <t>Unspecified other revisional fusion of joint of spine</t>
  </si>
  <si>
    <t>V671</t>
  </si>
  <si>
    <t>Primary posterior lumbar medial facetectomy</t>
  </si>
  <si>
    <t>V672</t>
  </si>
  <si>
    <t>Primary hemilaminectomy decompression of lumbar spine</t>
  </si>
  <si>
    <t>V678</t>
  </si>
  <si>
    <t>Other specified other primary decompression operations on lumbar spine</t>
  </si>
  <si>
    <t>V679</t>
  </si>
  <si>
    <t>Unspecified other primary decompression operations on lumbar spine</t>
  </si>
  <si>
    <t>V681</t>
  </si>
  <si>
    <t>Revisional posterior lumbar medial facetectomy</t>
  </si>
  <si>
    <t>V682</t>
  </si>
  <si>
    <t>Revisional hemilaminectomy decompression of lumbar spine</t>
  </si>
  <si>
    <t>V688</t>
  </si>
  <si>
    <t>Other specified other revisional decompression operations on lumbar spine</t>
  </si>
  <si>
    <t>V689</t>
  </si>
  <si>
    <t>Unspecified other revisional decompression operations on lumbar spine</t>
  </si>
  <si>
    <t>W011</t>
  </si>
  <si>
    <t>Microvascular transfer of toe to thumb</t>
  </si>
  <si>
    <t>W012</t>
  </si>
  <si>
    <t>Pollicisation of finger</t>
  </si>
  <si>
    <t>W013</t>
  </si>
  <si>
    <t>Reconstruction of thumb using bone graft and skin flap</t>
  </si>
  <si>
    <t>W014</t>
  </si>
  <si>
    <t>Reconstruction of thumb using bone lengthening procedure</t>
  </si>
  <si>
    <t>W015</t>
  </si>
  <si>
    <t>Opposition transfer to thumb</t>
  </si>
  <si>
    <t>W018</t>
  </si>
  <si>
    <t>Other specified complex reconstruction of thumb</t>
  </si>
  <si>
    <t>W019</t>
  </si>
  <si>
    <t>Unspecified complex reconstruction of thumb</t>
  </si>
  <si>
    <t>W021</t>
  </si>
  <si>
    <t>Proximal row carpectomy</t>
  </si>
  <si>
    <t>W022</t>
  </si>
  <si>
    <t>Metacarpal support operations on carpus</t>
  </si>
  <si>
    <t>W023</t>
  </si>
  <si>
    <t>Multiple joint reconstruction of hand NEC</t>
  </si>
  <si>
    <t>W024</t>
  </si>
  <si>
    <t>Complex reconstruction of soft tissue of hand NEC</t>
  </si>
  <si>
    <t>W028</t>
  </si>
  <si>
    <t>Other specified other complex reconstruction of hand</t>
  </si>
  <si>
    <t>W029</t>
  </si>
  <si>
    <t>Unspecified other complex reconstruction of hand</t>
  </si>
  <si>
    <t>W031</t>
  </si>
  <si>
    <t>Excision of heads of multiple lesser metatarsals</t>
  </si>
  <si>
    <t>W032</t>
  </si>
  <si>
    <t>Osteotomy of multiple metatarsals</t>
  </si>
  <si>
    <t>W033</t>
  </si>
  <si>
    <t>Total correction of claw toe</t>
  </si>
  <si>
    <t>W034</t>
  </si>
  <si>
    <t>Transfer of extensor hallucis longus tendon to head of first metatarsal and fusion of interphalangeal joints</t>
  </si>
  <si>
    <t>W035</t>
  </si>
  <si>
    <t>Localised fusion of joints of midfoot and forefoot</t>
  </si>
  <si>
    <t>W036</t>
  </si>
  <si>
    <t>Osteotomy of multiple metatarsals and fixation HFQ</t>
  </si>
  <si>
    <t>W038</t>
  </si>
  <si>
    <t>Other specified complex reconstruction of forefoot</t>
  </si>
  <si>
    <t>W039</t>
  </si>
  <si>
    <t>Unspecified complex reconstruction of forefoot</t>
  </si>
  <si>
    <t>W041</t>
  </si>
  <si>
    <t>Localised fusion of joints of hindfoot</t>
  </si>
  <si>
    <t>W042</t>
  </si>
  <si>
    <t>Triple fusion of joints of hindfoot</t>
  </si>
  <si>
    <t>W043</t>
  </si>
  <si>
    <t>Subtalar fusion of joints of hindfoot</t>
  </si>
  <si>
    <t>W044</t>
  </si>
  <si>
    <t>Stripping of muscle from os calcis</t>
  </si>
  <si>
    <t>W045</t>
  </si>
  <si>
    <t>Release of medial soft tissue of hindfoot and excision of lateral wedge of os calcis and fusion of os calcis</t>
  </si>
  <si>
    <t>W048</t>
  </si>
  <si>
    <t>Other specified complex reconstruction of hindfoot</t>
  </si>
  <si>
    <t>W049</t>
  </si>
  <si>
    <t>Unspecified complex reconstruction of hindfoot</t>
  </si>
  <si>
    <t>W051</t>
  </si>
  <si>
    <t>Articulated prosthetic replacement of bone</t>
  </si>
  <si>
    <t>W052</t>
  </si>
  <si>
    <t>Implantation massive endoprosthetic replacement of bone</t>
  </si>
  <si>
    <t>W053</t>
  </si>
  <si>
    <t>Implantation endoprosthetic replacement of bone NEC</t>
  </si>
  <si>
    <t>W054</t>
  </si>
  <si>
    <t>Attention to massive endoprosthesis of bone</t>
  </si>
  <si>
    <t>W055</t>
  </si>
  <si>
    <t>Attention to endoprosthesis of bone NEC</t>
  </si>
  <si>
    <t>W058</t>
  </si>
  <si>
    <t>Other specified prosthetic replacement of bone</t>
  </si>
  <si>
    <t>W059</t>
  </si>
  <si>
    <t>Unspecified prosthetic replacement of bone</t>
  </si>
  <si>
    <t>W061</t>
  </si>
  <si>
    <t>Total excision of cervical rib</t>
  </si>
  <si>
    <t>W062</t>
  </si>
  <si>
    <t>Total excision of rib NEC</t>
  </si>
  <si>
    <t>W063</t>
  </si>
  <si>
    <t>Total excision of patella</t>
  </si>
  <si>
    <t>W064</t>
  </si>
  <si>
    <t>Total excision of sesamoid bone NEC</t>
  </si>
  <si>
    <t>W065</t>
  </si>
  <si>
    <t>Total excision of bone of foot NEC</t>
  </si>
  <si>
    <t>W066</t>
  </si>
  <si>
    <t>Total excision of coccyx</t>
  </si>
  <si>
    <t>W067</t>
  </si>
  <si>
    <t>Total excision of pelvic bones</t>
  </si>
  <si>
    <t>W068</t>
  </si>
  <si>
    <t>Other specified total excision of bone</t>
  </si>
  <si>
    <t>W069</t>
  </si>
  <si>
    <t>Unspecified total excision of bone</t>
  </si>
  <si>
    <t>W071</t>
  </si>
  <si>
    <t>Excision of cross union of bone</t>
  </si>
  <si>
    <t>W072</t>
  </si>
  <si>
    <t>Excision of periarticular ectopic bone</t>
  </si>
  <si>
    <t>W073</t>
  </si>
  <si>
    <t>Excision of intramuscular ectopic bone</t>
  </si>
  <si>
    <t>W078</t>
  </si>
  <si>
    <t>Other specified excision of ectopic bone</t>
  </si>
  <si>
    <t>W079</t>
  </si>
  <si>
    <t>Unspecified excision of ectopic bone</t>
  </si>
  <si>
    <t>W081</t>
  </si>
  <si>
    <t>Excision of natural protuberance of bone</t>
  </si>
  <si>
    <t>W082</t>
  </si>
  <si>
    <t>Excision of overgrowth of bone</t>
  </si>
  <si>
    <t>W083</t>
  </si>
  <si>
    <t>Excision of excrescence of bone</t>
  </si>
  <si>
    <t>W084</t>
  </si>
  <si>
    <t>Excision of fragment of bone</t>
  </si>
  <si>
    <t>W085</t>
  </si>
  <si>
    <t>Partial excision of bone NEC</t>
  </si>
  <si>
    <t>W086</t>
  </si>
  <si>
    <t>Disarticulation of bone</t>
  </si>
  <si>
    <t>W087</t>
  </si>
  <si>
    <t>Excision of accessory ossicle</t>
  </si>
  <si>
    <t>W088</t>
  </si>
  <si>
    <t>Other specified other excision of bone</t>
  </si>
  <si>
    <t>W089</t>
  </si>
  <si>
    <t>Unspecified other excision of bone</t>
  </si>
  <si>
    <t>W091</t>
  </si>
  <si>
    <t>Excision of lesion of bone</t>
  </si>
  <si>
    <t>W092</t>
  </si>
  <si>
    <t>Curettage of lesion of bone and graft HFQ</t>
  </si>
  <si>
    <t>W093</t>
  </si>
  <si>
    <t>Curettage of lesion of bone NEC</t>
  </si>
  <si>
    <t>W094</t>
  </si>
  <si>
    <t>Destruction of lesion of bone NEC</t>
  </si>
  <si>
    <t>W095</t>
  </si>
  <si>
    <t>Curettage of tumour of bone and graft HFQ</t>
  </si>
  <si>
    <t>W096</t>
  </si>
  <si>
    <t>Curettage of tumour of bone NEC</t>
  </si>
  <si>
    <t>W097</t>
  </si>
  <si>
    <t>Excision of tumour of bone NEC</t>
  </si>
  <si>
    <t>W098</t>
  </si>
  <si>
    <t>Other specified extirpation of lesion of bone</t>
  </si>
  <si>
    <t>W099</t>
  </si>
  <si>
    <t>Unspecified extirpation of lesion of bone</t>
  </si>
  <si>
    <t>W101</t>
  </si>
  <si>
    <t>Open osteoclasis and angular correction and internal fixation HFQ</t>
  </si>
  <si>
    <t>W102</t>
  </si>
  <si>
    <t>Open osteoclasis and angular correction and external fixation HFQ</t>
  </si>
  <si>
    <t>W103</t>
  </si>
  <si>
    <t>Open osteoclasis and angular correction NEC</t>
  </si>
  <si>
    <t>W104</t>
  </si>
  <si>
    <t>Open osteoclasis and internal fixation NEC</t>
  </si>
  <si>
    <t>W105</t>
  </si>
  <si>
    <t>Open osteoclasis and external fixation NEC</t>
  </si>
  <si>
    <t>W108</t>
  </si>
  <si>
    <t>Other specified open surgical fracture of bone</t>
  </si>
  <si>
    <t>W109</t>
  </si>
  <si>
    <t>Unspecified open surgical fracture of bone</t>
  </si>
  <si>
    <t>W111</t>
  </si>
  <si>
    <t>Closed osteoclasis</t>
  </si>
  <si>
    <t>W118</t>
  </si>
  <si>
    <t>Other specified other surgical fracture of bone</t>
  </si>
  <si>
    <t>W119</t>
  </si>
  <si>
    <t>Unspecified other surgical fracture of bone</t>
  </si>
  <si>
    <t>W121</t>
  </si>
  <si>
    <t>Biosseus angulation periarticular osteotomy and internal fixation HFQ</t>
  </si>
  <si>
    <t>W122</t>
  </si>
  <si>
    <t>Angulation periarticular osteotomy and internal fixation NEC</t>
  </si>
  <si>
    <t>W123</t>
  </si>
  <si>
    <t>Biosseus angulation periarticular osteotomy and external fixation HFQ</t>
  </si>
  <si>
    <t>W124</t>
  </si>
  <si>
    <t>Angulation periarticular osteotomy and external fixation NEC</t>
  </si>
  <si>
    <t>W125</t>
  </si>
  <si>
    <t>Biosseus angulation periarticular osteotomy NEC</t>
  </si>
  <si>
    <t>W128</t>
  </si>
  <si>
    <t>Other specified angulation periarticular division of bone</t>
  </si>
  <si>
    <t>W129</t>
  </si>
  <si>
    <t>Unspecified angulation periarticular division of bone</t>
  </si>
  <si>
    <t>W131</t>
  </si>
  <si>
    <t>Rotation periarticular osteotomy</t>
  </si>
  <si>
    <t>W132</t>
  </si>
  <si>
    <t>Displacement osteotomy</t>
  </si>
  <si>
    <t>W133</t>
  </si>
  <si>
    <t>Cuneiform osteotomy NEC</t>
  </si>
  <si>
    <t>W134</t>
  </si>
  <si>
    <t>Relocation and derotation osteotomy</t>
  </si>
  <si>
    <t>W138</t>
  </si>
  <si>
    <t>Other specified other periarticular division of bone</t>
  </si>
  <si>
    <t>W139</t>
  </si>
  <si>
    <t>Unspecified other periarticular division of bone</t>
  </si>
  <si>
    <t>W141</t>
  </si>
  <si>
    <t>Angulation diaphyseal osteotomy and internal fixation HFQ</t>
  </si>
  <si>
    <t>W142</t>
  </si>
  <si>
    <t>Angulation diaphyseal osteotomy and external fixation HFQ</t>
  </si>
  <si>
    <t>W143</t>
  </si>
  <si>
    <t>Angulation diaphyseal osteotomy NEC</t>
  </si>
  <si>
    <t>W144</t>
  </si>
  <si>
    <t>Rotation diaphyseal osteotomy and internal fixation HFQ</t>
  </si>
  <si>
    <t>W145</t>
  </si>
  <si>
    <t>Rotation diaphyseal osteotomy and external fixation HFQ</t>
  </si>
  <si>
    <t>W146</t>
  </si>
  <si>
    <t>Rotation diaphyseal osteotomy NEC</t>
  </si>
  <si>
    <t>W148</t>
  </si>
  <si>
    <t>Other specified diaphyseal division of bone</t>
  </si>
  <si>
    <t>W149</t>
  </si>
  <si>
    <t>Unspecified diaphyseal division of bone</t>
  </si>
  <si>
    <t>W151</t>
  </si>
  <si>
    <t>Osteotomy of neck of first metatarsal bone</t>
  </si>
  <si>
    <t>W152</t>
  </si>
  <si>
    <t>Osteotomy of base of first metatarsal bone</t>
  </si>
  <si>
    <t>W153</t>
  </si>
  <si>
    <t>Osteotomy of first metatarsal bone NEC</t>
  </si>
  <si>
    <t>W154</t>
  </si>
  <si>
    <t>Osteotomy of head of metatarsal bone</t>
  </si>
  <si>
    <t>W155</t>
  </si>
  <si>
    <t>Osteotomy of midfoot tarsal bone</t>
  </si>
  <si>
    <t>W156</t>
  </si>
  <si>
    <t>Cuneiform osteotomy of proximal phalanx with resection of head of first metatarsal</t>
  </si>
  <si>
    <t>W157</t>
  </si>
  <si>
    <t>Osteotomy of bone of foot and fixation HFQ</t>
  </si>
  <si>
    <t>W158</t>
  </si>
  <si>
    <t>Other specified division of bone of foot</t>
  </si>
  <si>
    <t>W159</t>
  </si>
  <si>
    <t>Unspecified division of bone of foot</t>
  </si>
  <si>
    <t>W161</t>
  </si>
  <si>
    <t>Multiple osteotomy and internal fixation HFQ</t>
  </si>
  <si>
    <t>W162</t>
  </si>
  <si>
    <t>Multiple osteotomy and external fixation HFQ</t>
  </si>
  <si>
    <t>W163</t>
  </si>
  <si>
    <t>Multiple osteotomy NEC</t>
  </si>
  <si>
    <t>W164</t>
  </si>
  <si>
    <t>Osteotomy and internal fixation NEC</t>
  </si>
  <si>
    <t>W165</t>
  </si>
  <si>
    <t>Osteotomy and external fixation NEC</t>
  </si>
  <si>
    <t>W168</t>
  </si>
  <si>
    <t>Other specified other division of bone</t>
  </si>
  <si>
    <t>W169</t>
  </si>
  <si>
    <t>Unspecified other division of bone</t>
  </si>
  <si>
    <t>W171</t>
  </si>
  <si>
    <t>Step cut lengthening of bone</t>
  </si>
  <si>
    <t>W172</t>
  </si>
  <si>
    <t>Traction lengthening of diaphysis of bone</t>
  </si>
  <si>
    <t>W173</t>
  </si>
  <si>
    <t>Traction lengthening of epiphyseal plate of bone</t>
  </si>
  <si>
    <t>W174</t>
  </si>
  <si>
    <t>Shortening of bone</t>
  </si>
  <si>
    <t>W175</t>
  </si>
  <si>
    <t>Revision of reconstruction of bone</t>
  </si>
  <si>
    <t>W178</t>
  </si>
  <si>
    <t>Other specified other reconstruction of bone</t>
  </si>
  <si>
    <t>W179</t>
  </si>
  <si>
    <t>Unspecified other reconstruction of bone</t>
  </si>
  <si>
    <t>W181</t>
  </si>
  <si>
    <t>Fenestration of cortex of bone</t>
  </si>
  <si>
    <t>W182</t>
  </si>
  <si>
    <t>Saucerisation of bone</t>
  </si>
  <si>
    <t>W183</t>
  </si>
  <si>
    <t>Sequestrectomy of bone</t>
  </si>
  <si>
    <t>W184</t>
  </si>
  <si>
    <t>Decompression of fourage of bone</t>
  </si>
  <si>
    <t>W185</t>
  </si>
  <si>
    <t>Insertion of drainage system into bone</t>
  </si>
  <si>
    <t>W186</t>
  </si>
  <si>
    <t>Removal of drainage system from bone</t>
  </si>
  <si>
    <t>W188</t>
  </si>
  <si>
    <t>Other specified drainage of bone</t>
  </si>
  <si>
    <t>W189</t>
  </si>
  <si>
    <t>Unspecified drainage of bone</t>
  </si>
  <si>
    <t>W191</t>
  </si>
  <si>
    <t>Primary open reduction of fracture of neck of femur and open fixation using pin and plate</t>
  </si>
  <si>
    <t>W192</t>
  </si>
  <si>
    <t>Primary open reduction of fracture of long bone and fixation using rigid nail NEC</t>
  </si>
  <si>
    <t>W193</t>
  </si>
  <si>
    <t>Primary open reduction of fracture of long bone and fixation using flexible nail</t>
  </si>
  <si>
    <t>W194</t>
  </si>
  <si>
    <t>Primary open reduction of fracture of small bone and fixation using screw</t>
  </si>
  <si>
    <t>W195</t>
  </si>
  <si>
    <t>Primary open reduction of fragment of bone and fixation using screw</t>
  </si>
  <si>
    <t>W196</t>
  </si>
  <si>
    <t>Primary open reduction of fragment of bone and fixation using wire system</t>
  </si>
  <si>
    <t>W198</t>
  </si>
  <si>
    <t>Other specified primary open reduction of fracture of bone and intramedullary fixation</t>
  </si>
  <si>
    <t>W199</t>
  </si>
  <si>
    <t>Unspecified primary open reduction of fracture of bone and intramedullary fixation</t>
  </si>
  <si>
    <t>W201</t>
  </si>
  <si>
    <t>Primary open reduction of fracture of long bone and extramedullary fixation using plate NEC</t>
  </si>
  <si>
    <t>W202</t>
  </si>
  <si>
    <t>Primary open reduction of fracture of long bone and extramedullary fixation using cerclage</t>
  </si>
  <si>
    <t>W203</t>
  </si>
  <si>
    <t>Primary open reduction of fracture of long bone and extramedullary fixation using suture</t>
  </si>
  <si>
    <t>W204</t>
  </si>
  <si>
    <t>Primary open reduction of fracture of long bone and complex extramedullary fixation NEC</t>
  </si>
  <si>
    <t>W205</t>
  </si>
  <si>
    <t>Primary open reduction of fracture of ankle and extramedullary fixation NEC</t>
  </si>
  <si>
    <t>W206</t>
  </si>
  <si>
    <t>Wiring of sternum</t>
  </si>
  <si>
    <t>W208</t>
  </si>
  <si>
    <t>Other specified primary open reduction of fracture of bone and extramedullary fixation</t>
  </si>
  <si>
    <t>W209</t>
  </si>
  <si>
    <t>Unspecified primary open reduction of fracture of bone and extramedullary fixation</t>
  </si>
  <si>
    <t>W211</t>
  </si>
  <si>
    <t>Primary reduction of intraarticular fracture of bone using arthrotomy as approach</t>
  </si>
  <si>
    <t>W212</t>
  </si>
  <si>
    <t>Primary excision of intraarticular fragment of intraarticular fracture of bone</t>
  </si>
  <si>
    <t>W213</t>
  </si>
  <si>
    <t>Primary fixation of fragment of chondral cartilage of intraarticular fracture of bone</t>
  </si>
  <si>
    <t>W214</t>
  </si>
  <si>
    <t>Primary intraarticular fixation of intraarticular fracture of bone NEC</t>
  </si>
  <si>
    <t>W215</t>
  </si>
  <si>
    <t>Primary extraarticular reduction of intraarticular fracture of bone</t>
  </si>
  <si>
    <t>W218</t>
  </si>
  <si>
    <t>Other specified primary open reduction of intraarticular fracture of bone</t>
  </si>
  <si>
    <t>W219</t>
  </si>
  <si>
    <t>Unspecified primary open reduction of intraarticular fracture of bone</t>
  </si>
  <si>
    <t>W221</t>
  </si>
  <si>
    <t>Primary open reduction of fracture of bone and skeletal traction HFQ</t>
  </si>
  <si>
    <t>W222</t>
  </si>
  <si>
    <t>Primary open reduction of fracture of bone and external fixation HFQ</t>
  </si>
  <si>
    <t>W228</t>
  </si>
  <si>
    <t>Other specified other primary open reduction of fracture of bone</t>
  </si>
  <si>
    <t>W229</t>
  </si>
  <si>
    <t>Unspecified other primary open reduction of fracture of bone</t>
  </si>
  <si>
    <t>W231</t>
  </si>
  <si>
    <t>Secondary open reduction of fracture of bone and intramedullary fixation HFQ</t>
  </si>
  <si>
    <t>W232</t>
  </si>
  <si>
    <t>Secondary open reduction of fracture of bone and extramedullary fixation HFQ</t>
  </si>
  <si>
    <t>W233</t>
  </si>
  <si>
    <t>Secondary open reduction of intraarticular fracture of bone</t>
  </si>
  <si>
    <t>W234</t>
  </si>
  <si>
    <t>Secondary open reduction of fracture of bone and skeletal traction HFQ</t>
  </si>
  <si>
    <t>W235</t>
  </si>
  <si>
    <t>Secondary open reduction of fracture of bone and external fixation HFQ</t>
  </si>
  <si>
    <t>W236</t>
  </si>
  <si>
    <t>Secondary open reduction of fracture of bone and internal fixation HFQ</t>
  </si>
  <si>
    <t>W238</t>
  </si>
  <si>
    <t>Other specified secondary open reduction of fracture of bone</t>
  </si>
  <si>
    <t>W239</t>
  </si>
  <si>
    <t>Unspecified secondary open reduction of fracture of bone</t>
  </si>
  <si>
    <t>W241</t>
  </si>
  <si>
    <t>Closed reduction of intracapsular fracture of neck of femur and fixation using nail or screw</t>
  </si>
  <si>
    <t>W242</t>
  </si>
  <si>
    <t>Closed reduction of fracture of long bone and rigid internal fixation NEC</t>
  </si>
  <si>
    <t>W243</t>
  </si>
  <si>
    <t>Closed reduction of fracture of long bone and flexible internal fixation HFQ</t>
  </si>
  <si>
    <t>W244</t>
  </si>
  <si>
    <t>Closed reduction of fracture of small bone and fixation using screw</t>
  </si>
  <si>
    <t>W245</t>
  </si>
  <si>
    <t>Closed reduction of fragment of bone and fixation using screw</t>
  </si>
  <si>
    <t>W248</t>
  </si>
  <si>
    <t>Other specified closed reduction of fracture of bone and internal fixation</t>
  </si>
  <si>
    <t>W249</t>
  </si>
  <si>
    <t>Unspecified closed reduction of fracture of bone and internal fixation</t>
  </si>
  <si>
    <t>W251</t>
  </si>
  <si>
    <t>Closed reduction of fracture of bone and fixation to skeleton HFQ</t>
  </si>
  <si>
    <t>W252</t>
  </si>
  <si>
    <t>Closed reduction of fracture of bone and fixation using functional bracing system</t>
  </si>
  <si>
    <t>W253</t>
  </si>
  <si>
    <t>Remanipulation of fracture of bone and external fixation HFQ</t>
  </si>
  <si>
    <t>W258</t>
  </si>
  <si>
    <t>Other specified closed reduction of fracture of bone and external fixation</t>
  </si>
  <si>
    <t>W259</t>
  </si>
  <si>
    <t>Unspecified closed reduction of fracture of bone and external fixation</t>
  </si>
  <si>
    <t>W261</t>
  </si>
  <si>
    <t>Manipulation of fracture of bone and skeletal traction NEC</t>
  </si>
  <si>
    <t>W262</t>
  </si>
  <si>
    <t>Manipulation of fracture of bone NEC</t>
  </si>
  <si>
    <t>W263</t>
  </si>
  <si>
    <t>Remanipulation of fracture of bone and skeletal traction NEC</t>
  </si>
  <si>
    <t>W264</t>
  </si>
  <si>
    <t>Remanipulation of fracture of bone NEC</t>
  </si>
  <si>
    <t>W268</t>
  </si>
  <si>
    <t>Other specified other closed reduction of fracture of bone</t>
  </si>
  <si>
    <t>W269</t>
  </si>
  <si>
    <t>Unspecified other closed reduction of fracture of bone</t>
  </si>
  <si>
    <t>W271</t>
  </si>
  <si>
    <t>Permanent cross union epiphysiodesis</t>
  </si>
  <si>
    <t>W272</t>
  </si>
  <si>
    <t>Epiphysioplasty</t>
  </si>
  <si>
    <t>W273</t>
  </si>
  <si>
    <t>Insertion of staple into epiphysis</t>
  </si>
  <si>
    <t>W274</t>
  </si>
  <si>
    <t>Removal of staple from epiphysis</t>
  </si>
  <si>
    <t>W275</t>
  </si>
  <si>
    <t>Temporary fixation of epiphysis</t>
  </si>
  <si>
    <t>W278</t>
  </si>
  <si>
    <t>Other specified fixation of epiphysis</t>
  </si>
  <si>
    <t>W279</t>
  </si>
  <si>
    <t>Unspecified fixation of epiphysis</t>
  </si>
  <si>
    <t>W281</t>
  </si>
  <si>
    <t>Application of internal fixation to bone NEC</t>
  </si>
  <si>
    <t>W282</t>
  </si>
  <si>
    <t>Adjustment to internal fixation of bone NEC</t>
  </si>
  <si>
    <t>W283</t>
  </si>
  <si>
    <t>Removal of internal fixation from bone NEC</t>
  </si>
  <si>
    <t>W284</t>
  </si>
  <si>
    <t>Insertion of intramedullary fixation and cementing of bone</t>
  </si>
  <si>
    <t>W288</t>
  </si>
  <si>
    <t>Other specified other internal fixation of bone</t>
  </si>
  <si>
    <t>W289</t>
  </si>
  <si>
    <t>Unspecified other internal fixation of bone</t>
  </si>
  <si>
    <t>W291</t>
  </si>
  <si>
    <t>Application of skeletal traction to bone NEC</t>
  </si>
  <si>
    <t>W292</t>
  </si>
  <si>
    <t>Adjustment to skeletal traction of bone</t>
  </si>
  <si>
    <t>W293</t>
  </si>
  <si>
    <t>Removal of skeletal traction from bone</t>
  </si>
  <si>
    <t>W298</t>
  </si>
  <si>
    <t>Other specified skeletal traction of bone</t>
  </si>
  <si>
    <t>W299</t>
  </si>
  <si>
    <t>Unspecified skeletal traction of bone</t>
  </si>
  <si>
    <t>W301</t>
  </si>
  <si>
    <t>Application of external fixation to bone NEC</t>
  </si>
  <si>
    <t>W302</t>
  </si>
  <si>
    <t>Adjustment to external fixation of bone NEC</t>
  </si>
  <si>
    <t>W303</t>
  </si>
  <si>
    <t>Removal of external fixation from bone NEC</t>
  </si>
  <si>
    <t>W304</t>
  </si>
  <si>
    <t>Application of external ring fixation to bone NEC</t>
  </si>
  <si>
    <t>W308</t>
  </si>
  <si>
    <t>Other specified other external fixation of bone</t>
  </si>
  <si>
    <t>W309</t>
  </si>
  <si>
    <t>Unspecified other external fixation of bone</t>
  </si>
  <si>
    <t>W311</t>
  </si>
  <si>
    <t>Inlay autograft to cortex of bone</t>
  </si>
  <si>
    <t>W312</t>
  </si>
  <si>
    <t>Onlay autograft to cortex of bone</t>
  </si>
  <si>
    <t>W313</t>
  </si>
  <si>
    <t>Cancellous strip autograft of bone</t>
  </si>
  <si>
    <t>W314</t>
  </si>
  <si>
    <t>Cancellous chip autograft of bone</t>
  </si>
  <si>
    <t>W315</t>
  </si>
  <si>
    <t>Vascularised pedicle autograft of bone</t>
  </si>
  <si>
    <t>W316</t>
  </si>
  <si>
    <t>Muscle pedicle autograft of bone</t>
  </si>
  <si>
    <t>W317</t>
  </si>
  <si>
    <t>Bone tendon autograft of bone</t>
  </si>
  <si>
    <t>W318</t>
  </si>
  <si>
    <t>Other specified other autograft of bone</t>
  </si>
  <si>
    <t>W319</t>
  </si>
  <si>
    <t>Unspecified other autograft of bone</t>
  </si>
  <si>
    <t>W321</t>
  </si>
  <si>
    <t>Prepared graft of bone</t>
  </si>
  <si>
    <t>W322</t>
  </si>
  <si>
    <t>Allograft of bone NEC</t>
  </si>
  <si>
    <t>W323</t>
  </si>
  <si>
    <t>Xenograft of bone</t>
  </si>
  <si>
    <t>W324</t>
  </si>
  <si>
    <t>Synthetic graft of bone</t>
  </si>
  <si>
    <t>W325</t>
  </si>
  <si>
    <t>Cancellous chip allograft of bone</t>
  </si>
  <si>
    <t>W326</t>
  </si>
  <si>
    <t>Bulk allograft of bone</t>
  </si>
  <si>
    <t>W328</t>
  </si>
  <si>
    <t>Other specified other graft of bone</t>
  </si>
  <si>
    <t>W329</t>
  </si>
  <si>
    <t>Unspecified other graft of bone</t>
  </si>
  <si>
    <t>W331</t>
  </si>
  <si>
    <t>Open biopsy of lesion of bone, open biopsy of bone</t>
  </si>
  <si>
    <t>W332</t>
  </si>
  <si>
    <t>Debridement of open fracture of bone</t>
  </si>
  <si>
    <t>W333</t>
  </si>
  <si>
    <t>Suture of periosteum</t>
  </si>
  <si>
    <t>W334</t>
  </si>
  <si>
    <t>Implantation of electromagnetic stimulator into bone</t>
  </si>
  <si>
    <t>W335</t>
  </si>
  <si>
    <t>Attention to electromagnetic stimulator in bone</t>
  </si>
  <si>
    <t>W336</t>
  </si>
  <si>
    <t>Debridement of bone NEC</t>
  </si>
  <si>
    <t>W337</t>
  </si>
  <si>
    <t>Lavage of bone</t>
  </si>
  <si>
    <t>W338</t>
  </si>
  <si>
    <t>Other specified other open operations on bone</t>
  </si>
  <si>
    <t>W339</t>
  </si>
  <si>
    <t>Unspecified other open operations on bone</t>
  </si>
  <si>
    <t>W341</t>
  </si>
  <si>
    <t>Autograft of bone marrow</t>
  </si>
  <si>
    <t xml:space="preserve">Haematology </t>
  </si>
  <si>
    <t>W342</t>
  </si>
  <si>
    <t>Allograft of bone marrow NEC</t>
  </si>
  <si>
    <t>W343</t>
  </si>
  <si>
    <t>Allograft of bone marrow from sibling donor</t>
  </si>
  <si>
    <t>W344</t>
  </si>
  <si>
    <t>Allograft of bone marrow from matched unrelated donor</t>
  </si>
  <si>
    <t>W345</t>
  </si>
  <si>
    <t>Allograft of bone marrow from haploidentical donor</t>
  </si>
  <si>
    <t>W346</t>
  </si>
  <si>
    <t>Allograft of bone marrow from unmatched unrelated donor</t>
  </si>
  <si>
    <t>W348</t>
  </si>
  <si>
    <t>Other specified graft of bone marrow</t>
  </si>
  <si>
    <t>W349</t>
  </si>
  <si>
    <t>Unspecified graft of bone marrow</t>
  </si>
  <si>
    <t>W351</t>
  </si>
  <si>
    <t>Introduction of therapeutic substance into bone</t>
  </si>
  <si>
    <t>W352</t>
  </si>
  <si>
    <t>Introduction of destructive substance into bone</t>
  </si>
  <si>
    <t>W353</t>
  </si>
  <si>
    <t>Removal of implanted substance from bone</t>
  </si>
  <si>
    <t>W354</t>
  </si>
  <si>
    <t>Therapeutic drilling of bone NEC</t>
  </si>
  <si>
    <t>W355</t>
  </si>
  <si>
    <t>Therapeutic percutaneous puncture of bone</t>
  </si>
  <si>
    <t>W356</t>
  </si>
  <si>
    <t>Percutaneous radiofrequency ablation of lesion of bone</t>
  </si>
  <si>
    <t>W358</t>
  </si>
  <si>
    <t>Other specified therapeutic puncture of bone</t>
  </si>
  <si>
    <t>W359</t>
  </si>
  <si>
    <t>Unspecified therapeutic puncture of bone</t>
  </si>
  <si>
    <t>W361</t>
  </si>
  <si>
    <t>Percutaneous needle biopsy of lesion of bone</t>
  </si>
  <si>
    <t>W362</t>
  </si>
  <si>
    <t>Needle biopsy of lesion of bone NEC</t>
  </si>
  <si>
    <t>W363</t>
  </si>
  <si>
    <t>Diagnostic drilling of bone</t>
  </si>
  <si>
    <t>W364</t>
  </si>
  <si>
    <t>Diagnostic puncture of sternum</t>
  </si>
  <si>
    <t>W365</t>
  </si>
  <si>
    <t>Diagnostic extraction of bone marrow NEC</t>
  </si>
  <si>
    <t>W368</t>
  </si>
  <si>
    <t>Other specified diagnostic puncture of bone</t>
  </si>
  <si>
    <t>W369</t>
  </si>
  <si>
    <t>Unspecified diagnostic puncture of bone</t>
  </si>
  <si>
    <t>W370</t>
  </si>
  <si>
    <t>Conversion from previous cemented total prosthetic replacement of hip joint</t>
  </si>
  <si>
    <t>W371</t>
  </si>
  <si>
    <t>Primary total prosthetic replacement of hip joint using cement</t>
  </si>
  <si>
    <t>W372</t>
  </si>
  <si>
    <t>Conversion to total prosthetic replacement of hip joint using cement</t>
  </si>
  <si>
    <t>W373</t>
  </si>
  <si>
    <t>Revision of total prosthetic replacement of hip joint using cement</t>
  </si>
  <si>
    <t>W374</t>
  </si>
  <si>
    <t>Revision of one component of total prosthetic replacement of hip joint using cement</t>
  </si>
  <si>
    <t>W378</t>
  </si>
  <si>
    <t>Other specified total prosthetic replacement of hip joint using cement</t>
  </si>
  <si>
    <t>W379</t>
  </si>
  <si>
    <t>Unspecified total prosthetic replacement of hip joint using cement</t>
  </si>
  <si>
    <t>W380</t>
  </si>
  <si>
    <t>Conversion from previous uncemented total prosthetic replacement of hip joint</t>
  </si>
  <si>
    <t>W381</t>
  </si>
  <si>
    <t>Primary total prosthetic replacement of hip joint not using cement</t>
  </si>
  <si>
    <t>W382</t>
  </si>
  <si>
    <t>Conversion to total prosthetic replacement of hip joint not using cement</t>
  </si>
  <si>
    <t>W383</t>
  </si>
  <si>
    <t>Revision of total prosthetic replacement of hip joint not using cement</t>
  </si>
  <si>
    <t>W384</t>
  </si>
  <si>
    <t>Revision of one component of total prosthetic replacement of hip joint not using cement</t>
  </si>
  <si>
    <t>W388</t>
  </si>
  <si>
    <t>Other specified total prosthetic replacement of hip joint not using cement</t>
  </si>
  <si>
    <t>W389</t>
  </si>
  <si>
    <t>Unspecified total prosthetic replacement of hip joint not using cement</t>
  </si>
  <si>
    <t>W390</t>
  </si>
  <si>
    <t>Conversion from previous total prosthetic replacement of hip joint NEC</t>
  </si>
  <si>
    <t>W391</t>
  </si>
  <si>
    <t>Primary total prosthetic replacement of hip joint NEC</t>
  </si>
  <si>
    <t>W392</t>
  </si>
  <si>
    <t>Conversion to total prosthetic replacement of hip joint NEC</t>
  </si>
  <si>
    <t>W393</t>
  </si>
  <si>
    <t>Revision of total prosthetic replacement of hip joint NEC</t>
  </si>
  <si>
    <t>W394</t>
  </si>
  <si>
    <t>Attention to total prosthetic replacement of hip joint NEC</t>
  </si>
  <si>
    <t>W395</t>
  </si>
  <si>
    <t>Revision of one component of total prosthetic replacement of hip joint NEC</t>
  </si>
  <si>
    <t>W396</t>
  </si>
  <si>
    <t>Closed reduction of dislocated total prosthetic replacement of hip joint</t>
  </si>
  <si>
    <t>W398</t>
  </si>
  <si>
    <t>Other specified other total prosthetic replacement of hip joint</t>
  </si>
  <si>
    <t>W399</t>
  </si>
  <si>
    <t>Unspecified other total prosthetic replacement of hip joint</t>
  </si>
  <si>
    <t>W400</t>
  </si>
  <si>
    <t>Conversion from previous cemented total prosthetic replacement of knee joint</t>
  </si>
  <si>
    <t>W401</t>
  </si>
  <si>
    <t>Primary total prosthetic replacement of knee joint using cement</t>
  </si>
  <si>
    <t>W402</t>
  </si>
  <si>
    <t>Conversion to total prosthetic replacement of knee joint using cement</t>
  </si>
  <si>
    <t>W403</t>
  </si>
  <si>
    <t>Revision of total prosthetic replacement of knee joint using cement</t>
  </si>
  <si>
    <t>W404</t>
  </si>
  <si>
    <t>Revision of one component of total prosthetic replacement of knee joint using cement</t>
  </si>
  <si>
    <t>W408</t>
  </si>
  <si>
    <t>Other specified total prosthetic replacement of knee joint using cement</t>
  </si>
  <si>
    <t>W409</t>
  </si>
  <si>
    <t>Unspecified total prosthetic replacement of knee joint using cement</t>
  </si>
  <si>
    <t>W410</t>
  </si>
  <si>
    <t>Conversion from previous uncemented total prosthetic replacement of knee joint</t>
  </si>
  <si>
    <t>W411</t>
  </si>
  <si>
    <t>Primary total prosthetic replacement of knee joint not using cement</t>
  </si>
  <si>
    <t>W412</t>
  </si>
  <si>
    <t>Conversion to total prosthetic replacement of knee joint not using cement</t>
  </si>
  <si>
    <t>W413</t>
  </si>
  <si>
    <t>Revision of total prosthetic replacement of knee joint not using cement</t>
  </si>
  <si>
    <t>W414</t>
  </si>
  <si>
    <t>Revision of one component of total prosthetic replacement of knee joint not using cement</t>
  </si>
  <si>
    <t>W418</t>
  </si>
  <si>
    <t>Other specified total prosthetic replacement of knee joint not using cement</t>
  </si>
  <si>
    <t>W419</t>
  </si>
  <si>
    <t>Unspecified total prosthetic replacement of knee joint not using cement</t>
  </si>
  <si>
    <t>W420</t>
  </si>
  <si>
    <t>Conversion from previous total prosthetic replacement of knee joint NEC</t>
  </si>
  <si>
    <t>W421</t>
  </si>
  <si>
    <t>Primary total prosthetic replacement of knee joint NEC</t>
  </si>
  <si>
    <t>W422</t>
  </si>
  <si>
    <t>Conversion to total prosthetic replacement of knee joint NEC</t>
  </si>
  <si>
    <t>W423</t>
  </si>
  <si>
    <t>Revision of total prosthetic replacement of knee joint NEC</t>
  </si>
  <si>
    <t>W424</t>
  </si>
  <si>
    <t>Attention to total prosthetic replacement of knee joint NEC</t>
  </si>
  <si>
    <t>W425</t>
  </si>
  <si>
    <t>Revision of one component of total prosthetic replacement of knee joint NEC</t>
  </si>
  <si>
    <t>W426</t>
  </si>
  <si>
    <t>Arthrolysis of total prosthetic replacement of knee joint</t>
  </si>
  <si>
    <t>W428</t>
  </si>
  <si>
    <t>Other specified other total prosthetic replacement of knee joint</t>
  </si>
  <si>
    <t>W429</t>
  </si>
  <si>
    <t>Unspecified other total prosthetic replacement of knee joint</t>
  </si>
  <si>
    <t>W430</t>
  </si>
  <si>
    <t>Conversion from previous cemented total prosthetic replacement of joint NEC</t>
  </si>
  <si>
    <t>W431</t>
  </si>
  <si>
    <t>Primary total prosthetic replacement of joint using cement NEC</t>
  </si>
  <si>
    <t>W432</t>
  </si>
  <si>
    <t>Conversion to total prosthetic replacement of joint using cement NEC</t>
  </si>
  <si>
    <t>W433</t>
  </si>
  <si>
    <t>Revision of total prosthetic replacement of joint using cement NEC</t>
  </si>
  <si>
    <t>W434</t>
  </si>
  <si>
    <t>Revision of one component of total prosthetic replacement of joint using cement NEC</t>
  </si>
  <si>
    <t>W438</t>
  </si>
  <si>
    <t>Other specified total prosthetic replacement of other joint using cement</t>
  </si>
  <si>
    <t>W439</t>
  </si>
  <si>
    <t>Unspecified total prosthetic replacement of other joint using cement</t>
  </si>
  <si>
    <t>W440</t>
  </si>
  <si>
    <t>Conversion from previous uncemented total prosthetic replacement of joint NEC</t>
  </si>
  <si>
    <t>W441</t>
  </si>
  <si>
    <t>Primary total prosthetic replacement of joint not using cement NEC</t>
  </si>
  <si>
    <t>W442</t>
  </si>
  <si>
    <t>Conversion to total prosthetic replacement of joint not using cement NEC</t>
  </si>
  <si>
    <t>W443</t>
  </si>
  <si>
    <t>Revision of total prosthetic replacement of joint not using cement NEC</t>
  </si>
  <si>
    <t>W444</t>
  </si>
  <si>
    <t>Revision of one component of total prosthetic replacement of joint not using cement NEC</t>
  </si>
  <si>
    <t>W448</t>
  </si>
  <si>
    <t>Other specified total prosthetic replacement of other joint not using cement</t>
  </si>
  <si>
    <t>W449</t>
  </si>
  <si>
    <t>Unspecified total prosthetic replacement of other joint not using cement</t>
  </si>
  <si>
    <t>W450</t>
  </si>
  <si>
    <t>Conversion from previous total prosthetic replacement of joint NEC</t>
  </si>
  <si>
    <t>W451</t>
  </si>
  <si>
    <t>Primary total prosthetic replacement of joint NEC</t>
  </si>
  <si>
    <t>W452</t>
  </si>
  <si>
    <t>Conversion to total prosthetic replacement of joint NEC</t>
  </si>
  <si>
    <t>W453</t>
  </si>
  <si>
    <t>Revision of total prosthetic replacement of joint NEC</t>
  </si>
  <si>
    <t>W454</t>
  </si>
  <si>
    <t>Attention to total prosthetic replacement of joint NEC</t>
  </si>
  <si>
    <t>W455</t>
  </si>
  <si>
    <t>Revision of one component of total prosthetic replacement of joint NEC</t>
  </si>
  <si>
    <t>W458</t>
  </si>
  <si>
    <t>Other specified other total prosthetic replacement of other joint</t>
  </si>
  <si>
    <t>W459</t>
  </si>
  <si>
    <t>Unspecified other total prosthetic replacement of other joint</t>
  </si>
  <si>
    <t>W460</t>
  </si>
  <si>
    <t>Conversion from previous cemented prosthetic replacement of head of femur</t>
  </si>
  <si>
    <t>W461</t>
  </si>
  <si>
    <t>Primary prosthetic replacement of head of femur using cement</t>
  </si>
  <si>
    <t>W462</t>
  </si>
  <si>
    <t>Conversion to prosthetic replacement of head of femur using cement</t>
  </si>
  <si>
    <t>W463</t>
  </si>
  <si>
    <t>Revision of prosthetic replacement of head of femur using cement</t>
  </si>
  <si>
    <t>W468</t>
  </si>
  <si>
    <t>Other specified prosthetic replacement of head of femur using cement</t>
  </si>
  <si>
    <t>W469</t>
  </si>
  <si>
    <t>Unspecified prosthetic replacement of head of femur using cement</t>
  </si>
  <si>
    <t>W470</t>
  </si>
  <si>
    <t>Conversion from previous uncemented prosthetic replacement of head of femur</t>
  </si>
  <si>
    <t>W471</t>
  </si>
  <si>
    <t>Primary prosthetic replacement of head of femur not using cement</t>
  </si>
  <si>
    <t>W472</t>
  </si>
  <si>
    <t>Conversion to prosthetic replacement of head of femur not using cement</t>
  </si>
  <si>
    <t>W473</t>
  </si>
  <si>
    <t>Revision of prosthetic replacement of head of femur not using cement</t>
  </si>
  <si>
    <t>W478</t>
  </si>
  <si>
    <t>Other specified prosthetic replacement of head of femur not using cement</t>
  </si>
  <si>
    <t>W479</t>
  </si>
  <si>
    <t>Unspecified prosthetic replacement of head of femur not using cement</t>
  </si>
  <si>
    <t>W480</t>
  </si>
  <si>
    <t>Conversion from previous prosthetic replacement of head of femur NEC</t>
  </si>
  <si>
    <t>W481</t>
  </si>
  <si>
    <t>Primary prosthetic replacement of head of femur NEC</t>
  </si>
  <si>
    <t>W482</t>
  </si>
  <si>
    <t>Conversion to prosthetic replacement of head of femur NEC</t>
  </si>
  <si>
    <t>W483</t>
  </si>
  <si>
    <t>Revision of prosthetic replacement of head of femur NEC</t>
  </si>
  <si>
    <t>W484</t>
  </si>
  <si>
    <t>Attention to prosthetic replacement of head of femur NEC</t>
  </si>
  <si>
    <t>W485</t>
  </si>
  <si>
    <t>Closed reduction of dislocated prosthetic replacement of head of femur</t>
  </si>
  <si>
    <t>W488</t>
  </si>
  <si>
    <t>Other specified other prosthetic replacement of head of femur</t>
  </si>
  <si>
    <t>W489</t>
  </si>
  <si>
    <t>Unspecified other prosthetic replacement of head of femur</t>
  </si>
  <si>
    <t>W490</t>
  </si>
  <si>
    <t>Conversion from previous cemented prosthetic replacement of head of humerus</t>
  </si>
  <si>
    <t>W491</t>
  </si>
  <si>
    <t>Primary prosthetic replacement of head of humerus using cement</t>
  </si>
  <si>
    <t>W492</t>
  </si>
  <si>
    <t>Conversion to prosthetic replacement of head of humerus using cement</t>
  </si>
  <si>
    <t>W493</t>
  </si>
  <si>
    <t>Revision of prosthetic replacement of head of humerus using cement</t>
  </si>
  <si>
    <t>W494</t>
  </si>
  <si>
    <t>Resurfacing hemiarthroplasty of head of humerus using cement</t>
  </si>
  <si>
    <t>W498</t>
  </si>
  <si>
    <t>Other specified prosthetic replacement of head of humerus using cement</t>
  </si>
  <si>
    <t>W499</t>
  </si>
  <si>
    <t>Unspecified prosthetic replacement of head of humerus using cement</t>
  </si>
  <si>
    <t>W500</t>
  </si>
  <si>
    <t>Conversion from previous uncemented prosthetic replacement of head of humerus</t>
  </si>
  <si>
    <t>W501</t>
  </si>
  <si>
    <t>Primary prosthetic replacement of head of humerus not using cement</t>
  </si>
  <si>
    <t>W502</t>
  </si>
  <si>
    <t>Conversion to prosthetic replacement of head of humerus not using cement</t>
  </si>
  <si>
    <t>W503</t>
  </si>
  <si>
    <t>Revision of prosthetic replacement of head of humerus not using cement</t>
  </si>
  <si>
    <t>W504</t>
  </si>
  <si>
    <t>Resurfacing hemiarthroplasty of head of humerus not using cement</t>
  </si>
  <si>
    <t>W508</t>
  </si>
  <si>
    <t>Other specified prosthetic replacement of head of humerus not using cement</t>
  </si>
  <si>
    <t>W509</t>
  </si>
  <si>
    <t>Unspecified prosthetic replacement of head of humerus not using cement</t>
  </si>
  <si>
    <t>W510</t>
  </si>
  <si>
    <t>Conversion from previous prosthetic replacement of head of humerus NEC</t>
  </si>
  <si>
    <t>W511</t>
  </si>
  <si>
    <t>Primary prosthetic replacement of head of humerus NEC</t>
  </si>
  <si>
    <t>W512</t>
  </si>
  <si>
    <t>Conversion to prosthetic replacement of head of humerus NEC</t>
  </si>
  <si>
    <t>W513</t>
  </si>
  <si>
    <t>Revision of prosthetic replacement of head of humerus NEC</t>
  </si>
  <si>
    <t>W514</t>
  </si>
  <si>
    <t>Attention to prosthetic replacement of head of humerus NEC</t>
  </si>
  <si>
    <t>W515</t>
  </si>
  <si>
    <t>Resurfacing hemiarthroplasty of head of humerus NEC</t>
  </si>
  <si>
    <t>W518</t>
  </si>
  <si>
    <t>Other specified other prosthetic replacement of head of humerus</t>
  </si>
  <si>
    <t>W519</t>
  </si>
  <si>
    <t>Unspecified other prosthetic replacement of head of humerus</t>
  </si>
  <si>
    <t>W520</t>
  </si>
  <si>
    <t>Conversion from previous cemented prosthetic replacement of articulation of bone NEC</t>
  </si>
  <si>
    <t>W521</t>
  </si>
  <si>
    <t>Primary prosthetic replacement of articulation of bone using cement NEC</t>
  </si>
  <si>
    <t>W522</t>
  </si>
  <si>
    <t>Conversion to prosthetic replacement of articulation of bone using cement NEC</t>
  </si>
  <si>
    <t>W523</t>
  </si>
  <si>
    <t>Revision of prosthetic replacement of articulation of bone using cement NEC</t>
  </si>
  <si>
    <t>W528</t>
  </si>
  <si>
    <t>Other specified prosthetic replacement of articulation of other bone using cement</t>
  </si>
  <si>
    <t>W529</t>
  </si>
  <si>
    <t>Unspecified prosthetic replacement of articulation of other bone using cement</t>
  </si>
  <si>
    <t>W530</t>
  </si>
  <si>
    <t>Conversion from previous uncemented prosthetic replacement of articulation of bone NEC</t>
  </si>
  <si>
    <t>W531</t>
  </si>
  <si>
    <t>Primary prosthetic replacement of articulation of bone not using cement NEC</t>
  </si>
  <si>
    <t>W532</t>
  </si>
  <si>
    <t>Conversion to prosthetic replacement of articulation of bone not using cement NEC</t>
  </si>
  <si>
    <t>W533</t>
  </si>
  <si>
    <t>Revision of prosthetic replacement of articulation of bone not using cement NEC</t>
  </si>
  <si>
    <t>W538</t>
  </si>
  <si>
    <t>Other specified prosthetic replacement of articulation of other bone not using cement</t>
  </si>
  <si>
    <t>W539</t>
  </si>
  <si>
    <t>Unspecified prosthetic replacement of articulation of other bone not using cement</t>
  </si>
  <si>
    <t>W540</t>
  </si>
  <si>
    <t>Conversion from previous prosthetic replacement of articulation of bone NEC</t>
  </si>
  <si>
    <t>W541</t>
  </si>
  <si>
    <t>Primary prosthetic replacement of articulation of bone NEC</t>
  </si>
  <si>
    <t>W542</t>
  </si>
  <si>
    <t>Conversion to prosthetic replacement of articulation of bone NEC</t>
  </si>
  <si>
    <t>W543</t>
  </si>
  <si>
    <t>Revision of prosthetic replacement of articulation of bone NEC</t>
  </si>
  <si>
    <t>W544</t>
  </si>
  <si>
    <t>Attention to prosthetic replacement of articulation of bone NEC</t>
  </si>
  <si>
    <t>W548</t>
  </si>
  <si>
    <t>Other specified other prosthetic replacement of articulation of other bone</t>
  </si>
  <si>
    <t>W549</t>
  </si>
  <si>
    <t>Unspecified other prosthetic replacement of articulation of other bone</t>
  </si>
  <si>
    <t>W550</t>
  </si>
  <si>
    <t>Conversion from previous prosthetic interposition arthroplasty of joint</t>
  </si>
  <si>
    <t>W551</t>
  </si>
  <si>
    <t>Primary prosthetic interposition arthroplasty of joint</t>
  </si>
  <si>
    <t>W552</t>
  </si>
  <si>
    <t>Revision of prosthetic interposition arthroplasty of joint</t>
  </si>
  <si>
    <t>W553</t>
  </si>
  <si>
    <t>Conversion to prosthetic interposition arthroplasty of joint</t>
  </si>
  <si>
    <t>W554</t>
  </si>
  <si>
    <t>Attention to prosthetic interposition arthroplasty of joint NEC</t>
  </si>
  <si>
    <t>W558</t>
  </si>
  <si>
    <t>Other specified prosthetic interposition reconstruction of joint</t>
  </si>
  <si>
    <t>W559</t>
  </si>
  <si>
    <t>Unspecified prosthetic interposition reconstruction of joint</t>
  </si>
  <si>
    <t>W560</t>
  </si>
  <si>
    <t>Conversion from previous interposition arthroplasty of joint NEC</t>
  </si>
  <si>
    <t>W561</t>
  </si>
  <si>
    <t>Primary interposition arthroplasty of metatarsophalangeal joint NEC</t>
  </si>
  <si>
    <t>W562</t>
  </si>
  <si>
    <t>Primary interposition arthroplasty of joint NEC</t>
  </si>
  <si>
    <t>W563</t>
  </si>
  <si>
    <t>Revision of interposition arthroplasty of joint NEC</t>
  </si>
  <si>
    <t>W564</t>
  </si>
  <si>
    <t>Conversion to interposition arthroplasty of joint NEC</t>
  </si>
  <si>
    <t>W568</t>
  </si>
  <si>
    <t>Other specified other interposition reconstruction of joint</t>
  </si>
  <si>
    <t>W569</t>
  </si>
  <si>
    <t>Unspecified other interposition reconstruction of joint</t>
  </si>
  <si>
    <t>W570</t>
  </si>
  <si>
    <t>Conversion from previous excision arthroplasty of joint</t>
  </si>
  <si>
    <t>W571</t>
  </si>
  <si>
    <t>Primary excision arthroplasty of first metatarsophalangeal joint</t>
  </si>
  <si>
    <t>W572</t>
  </si>
  <si>
    <t>Primary excision arthroplasty of joint NEC</t>
  </si>
  <si>
    <t>W573</t>
  </si>
  <si>
    <t>Revision of excision arthroplasty of joint</t>
  </si>
  <si>
    <t>W574</t>
  </si>
  <si>
    <t>Conversion to excision arthroplasty of joint</t>
  </si>
  <si>
    <t>W578</t>
  </si>
  <si>
    <t>Other specified excision reconstruction of joint</t>
  </si>
  <si>
    <t>W579</t>
  </si>
  <si>
    <t>Unspecified excision reconstruction of joint</t>
  </si>
  <si>
    <t>W580</t>
  </si>
  <si>
    <t>Conversion from previous resurfacing arthroplasty of joint</t>
  </si>
  <si>
    <t>W581</t>
  </si>
  <si>
    <t>Primary resurfacing arthroplasty of joint</t>
  </si>
  <si>
    <t>W582</t>
  </si>
  <si>
    <t>Revision of resurfacing arthroplasty of joint</t>
  </si>
  <si>
    <t>W588</t>
  </si>
  <si>
    <t>Other specified other reconstruction of joint</t>
  </si>
  <si>
    <t>W589</t>
  </si>
  <si>
    <t>Unspecified other reconstruction of joint</t>
  </si>
  <si>
    <t>W591</t>
  </si>
  <si>
    <t>Fusion of first metatarsophalangeal joint and replacement of lesser metatarsophalangeal joint</t>
  </si>
  <si>
    <t>W592</t>
  </si>
  <si>
    <t>Fusion of first metatarsophalangeal joint and excision of lesser metatarsophalangeal joint</t>
  </si>
  <si>
    <t>W593</t>
  </si>
  <si>
    <t>Fusion of first metatarsophalangeal joint NEC</t>
  </si>
  <si>
    <t>W594</t>
  </si>
  <si>
    <t>Fusion of interphalangeal joint of great toe</t>
  </si>
  <si>
    <t>W595</t>
  </si>
  <si>
    <t>Fusion of interphalangeal joint of toe NEC</t>
  </si>
  <si>
    <t>W596</t>
  </si>
  <si>
    <t>Revision of fusion of joint of toe</t>
  </si>
  <si>
    <t>W598</t>
  </si>
  <si>
    <t>Other specified fusion of joint of toe</t>
  </si>
  <si>
    <t>W599</t>
  </si>
  <si>
    <t>Unspecified fusion of joint of toe</t>
  </si>
  <si>
    <t>W600</t>
  </si>
  <si>
    <t>Conversion from previous arthrodesis and extraarticular bone graft NEC</t>
  </si>
  <si>
    <t>W601</t>
  </si>
  <si>
    <t>Primary arthrodesis and extraarticular bone graft NEC</t>
  </si>
  <si>
    <t>W602</t>
  </si>
  <si>
    <t>Revision of arthrodesis and extraarticular bone graft NEC</t>
  </si>
  <si>
    <t>W603</t>
  </si>
  <si>
    <t>Conversion to arthrodesis and extraarticular bone graft NEC</t>
  </si>
  <si>
    <t>W608</t>
  </si>
  <si>
    <t>Other specified fusion of other joint and extraarticular bone graft</t>
  </si>
  <si>
    <t>W609</t>
  </si>
  <si>
    <t>Unspecified fusion of other joint and extraarticular bone graft</t>
  </si>
  <si>
    <t>W610</t>
  </si>
  <si>
    <t>Conversion from previous arthrodesis and articular bone graft NEC</t>
  </si>
  <si>
    <t>W611</t>
  </si>
  <si>
    <t>Primary arthrodesis and articular bone graft NEC</t>
  </si>
  <si>
    <t>W612</t>
  </si>
  <si>
    <t>Revision of arthrodesis and articular bone graft NEC</t>
  </si>
  <si>
    <t>W613</t>
  </si>
  <si>
    <t>Conversion to arthrodesis and articular bone graft NEC</t>
  </si>
  <si>
    <t>W618</t>
  </si>
  <si>
    <t>Other specified fusion of other joint and other articular bone graft</t>
  </si>
  <si>
    <t>W619</t>
  </si>
  <si>
    <t>Unspecified fusion of other joint and other articular bone graft</t>
  </si>
  <si>
    <t>W621</t>
  </si>
  <si>
    <t>Primary arthrodesis and internal fixation of joint NEC</t>
  </si>
  <si>
    <t>W622</t>
  </si>
  <si>
    <t>Primary arthrodesis and external fixation of joint NEC</t>
  </si>
  <si>
    <t>W628</t>
  </si>
  <si>
    <t>Other specified other primary fusion of other joint</t>
  </si>
  <si>
    <t>W629</t>
  </si>
  <si>
    <t>Unspecified other primary fusion of other joint</t>
  </si>
  <si>
    <t>W631</t>
  </si>
  <si>
    <t>Revision of arthrodesis and internal fixation NEC</t>
  </si>
  <si>
    <t>W632</t>
  </si>
  <si>
    <t>Revision of arthrodesis and external fixation NEC</t>
  </si>
  <si>
    <t>W638</t>
  </si>
  <si>
    <t>Other specified revisional fusion of other joint</t>
  </si>
  <si>
    <t>W639</t>
  </si>
  <si>
    <t>Unspecified revisional fusion of other joint</t>
  </si>
  <si>
    <t>W640</t>
  </si>
  <si>
    <t>Conversion from previous arthrodesis NEC</t>
  </si>
  <si>
    <t>W641</t>
  </si>
  <si>
    <t>Conversion to arthrodesis and internal fixation NEC</t>
  </si>
  <si>
    <t>W642</t>
  </si>
  <si>
    <t>Conversion to arthrodesis and external fixation NEC</t>
  </si>
  <si>
    <t>W648</t>
  </si>
  <si>
    <t>Other specified conversion to fusion of other joint</t>
  </si>
  <si>
    <t>W649</t>
  </si>
  <si>
    <t>Unspecified conversion to fusion of other joint</t>
  </si>
  <si>
    <t>W651</t>
  </si>
  <si>
    <t>Primary open reduction of fracture dislocation of joint and skeletal traction HFQ</t>
  </si>
  <si>
    <t>W652</t>
  </si>
  <si>
    <t>Primary open reduction of traumatic dislocation of joint and skeletal traction NEC</t>
  </si>
  <si>
    <t>W653</t>
  </si>
  <si>
    <t>Primary open reduction of fracture dislocation of joint NEC</t>
  </si>
  <si>
    <t>W654</t>
  </si>
  <si>
    <t>Primary open reduction of fracture dislocation of joint and internal fixation NEC</t>
  </si>
  <si>
    <t>W655</t>
  </si>
  <si>
    <t>Primary open reduction of fracture dislocation of joint and combined internal and external fixation</t>
  </si>
  <si>
    <t>W658</t>
  </si>
  <si>
    <t>Other specified primary open reduction of traumatic dislocation of joint</t>
  </si>
  <si>
    <t>W659</t>
  </si>
  <si>
    <t>Unspecified primary open reduction of traumatic dislocation of joint</t>
  </si>
  <si>
    <t>W661</t>
  </si>
  <si>
    <t>Primary closed reduction of fracture dislocation of joint and skeletal traction HFQ</t>
  </si>
  <si>
    <t>W662</t>
  </si>
  <si>
    <t>Primary closed reduction of traumatic dislocation of joint and skeletal traction NEC</t>
  </si>
  <si>
    <t>W663</t>
  </si>
  <si>
    <t>Primary manipulative closed reduction of fracture dislocation of joint NEC</t>
  </si>
  <si>
    <t>W664</t>
  </si>
  <si>
    <t>Primary closed reduction of fracture dislocation of joint and internal fixation</t>
  </si>
  <si>
    <t>W668</t>
  </si>
  <si>
    <t>Other specified primary closed reduction of traumatic dislocation of joint</t>
  </si>
  <si>
    <t>W669</t>
  </si>
  <si>
    <t>Unspecified primary closed reduction of traumatic dislocation of joint</t>
  </si>
  <si>
    <t>W671</t>
  </si>
  <si>
    <t>Secondary open reduction of fracture dislocation of joint and skeletal traction HFQ</t>
  </si>
  <si>
    <t>W672</t>
  </si>
  <si>
    <t>Secondary open reduction of traumatic dislocation of joint and skeletal traction NEC</t>
  </si>
  <si>
    <t>W673</t>
  </si>
  <si>
    <t>Secondary open reduction of fracture dislocation of joint NEC</t>
  </si>
  <si>
    <t>W674</t>
  </si>
  <si>
    <t>Secondary open reduction of traumatic dislocation of joint NEC</t>
  </si>
  <si>
    <t>W675</t>
  </si>
  <si>
    <t>Remanipulation of fracture dislocation of joint</t>
  </si>
  <si>
    <t>W676</t>
  </si>
  <si>
    <t>Remanipulation of traumatic dislocation of joint</t>
  </si>
  <si>
    <t>W677</t>
  </si>
  <si>
    <t>Secondary open reduction of fracture dislocation of joint and internal fixation NEC</t>
  </si>
  <si>
    <t>W678</t>
  </si>
  <si>
    <t>Other specified secondary reduction of traumatic dislocation of joint</t>
  </si>
  <si>
    <t>W679</t>
  </si>
  <si>
    <t>Unspecified secondary reduction of traumatic dislocation of joint</t>
  </si>
  <si>
    <t>W681</t>
  </si>
  <si>
    <t>Open reduction of injury to growth plate and internal fixation HFQ</t>
  </si>
  <si>
    <t>W682</t>
  </si>
  <si>
    <t>Open reduction of injury to growth plate and traction HFQ</t>
  </si>
  <si>
    <t>W683</t>
  </si>
  <si>
    <t>Open reduction of injury to growth plate NEC</t>
  </si>
  <si>
    <t>W684</t>
  </si>
  <si>
    <t>Closed reduction of injury to growth plate and internal fixation HFQ</t>
  </si>
  <si>
    <t>W685</t>
  </si>
  <si>
    <t>Closed reduction of injury to growth plate and traction HFQ</t>
  </si>
  <si>
    <t>W686</t>
  </si>
  <si>
    <t>Closed reduction of injury to growth plate NEC</t>
  </si>
  <si>
    <t>W688</t>
  </si>
  <si>
    <t>Other specified primary reduction of injury to growth plate</t>
  </si>
  <si>
    <t>W689</t>
  </si>
  <si>
    <t>Unspecified primary reduction of injury to growth plate</t>
  </si>
  <si>
    <t>W691</t>
  </si>
  <si>
    <t>Total synovectomy</t>
  </si>
  <si>
    <t>W692</t>
  </si>
  <si>
    <t>Subtotal synovectomy</t>
  </si>
  <si>
    <t>W693</t>
  </si>
  <si>
    <t>Partial synovectomy</t>
  </si>
  <si>
    <t>W694</t>
  </si>
  <si>
    <t>Open biopsy of synovial membrane of joint</t>
  </si>
  <si>
    <t>W695</t>
  </si>
  <si>
    <t>Open division of synovial plica</t>
  </si>
  <si>
    <t>W698</t>
  </si>
  <si>
    <t>Other specified open operations on synovial membrane of joint</t>
  </si>
  <si>
    <t>W699</t>
  </si>
  <si>
    <t>Unspecified open operations on synovial membrane of joint</t>
  </si>
  <si>
    <t>W701</t>
  </si>
  <si>
    <t>Open total excision of semilunar cartilage</t>
  </si>
  <si>
    <t>W702</t>
  </si>
  <si>
    <t>Open excision of semilunar cartilage NEC</t>
  </si>
  <si>
    <t>W703</t>
  </si>
  <si>
    <t>Open repair of semilunar cartilage</t>
  </si>
  <si>
    <t>W708</t>
  </si>
  <si>
    <t>Other specified open operations on semilunar cartilage</t>
  </si>
  <si>
    <t>W709</t>
  </si>
  <si>
    <t>Unspecified open operations on semilunar cartilage</t>
  </si>
  <si>
    <t>W711</t>
  </si>
  <si>
    <t>Open drilling of articular cartilage</t>
  </si>
  <si>
    <t>W712</t>
  </si>
  <si>
    <t>Open excision of intraarticular osteophyte</t>
  </si>
  <si>
    <t>W713</t>
  </si>
  <si>
    <t>Forage of joint</t>
  </si>
  <si>
    <t>W714</t>
  </si>
  <si>
    <t>Open autologous chondrocyte implantation into articular structure</t>
  </si>
  <si>
    <t>W718</t>
  </si>
  <si>
    <t>Other specified other open operations on intraarticular structure</t>
  </si>
  <si>
    <t>W719</t>
  </si>
  <si>
    <t>Unspecified other open operations on intraarticular structure</t>
  </si>
  <si>
    <t>W721</t>
  </si>
  <si>
    <t>Primary prosthetic replacement of multiple ligaments</t>
  </si>
  <si>
    <t>W722</t>
  </si>
  <si>
    <t>Prosthetic replacement of multiple ligaments NEC</t>
  </si>
  <si>
    <t>W723</t>
  </si>
  <si>
    <t>Primary prosthetic replacement of intraarticular ligament</t>
  </si>
  <si>
    <t>W724</t>
  </si>
  <si>
    <t>Prosthetic replacement of intraarticular ligament NEC</t>
  </si>
  <si>
    <t>W725</t>
  </si>
  <si>
    <t>Primary prosthetic replacement of extraarticular ligament</t>
  </si>
  <si>
    <t>W726</t>
  </si>
  <si>
    <t>Prosthetic replacement of extraarticular ligament NEC</t>
  </si>
  <si>
    <t>W728</t>
  </si>
  <si>
    <t>Other specified prosthetic replacement of ligament</t>
  </si>
  <si>
    <t>W729</t>
  </si>
  <si>
    <t>Unspecified prosthetic replacement of ligament</t>
  </si>
  <si>
    <t>W731</t>
  </si>
  <si>
    <t>Primary extraarticular prosthetic augmentation of intraarticular ligament NEC</t>
  </si>
  <si>
    <t>W732</t>
  </si>
  <si>
    <t>Extraarticular prosthetic augmentation of intraarticular ligament NEC</t>
  </si>
  <si>
    <t>W733</t>
  </si>
  <si>
    <t>Primary prosthetic reinforcement of intraarticular ligament NEC</t>
  </si>
  <si>
    <t>W734</t>
  </si>
  <si>
    <t>Prosthetic reinforcement of intraarticular ligament NEC</t>
  </si>
  <si>
    <t>W738</t>
  </si>
  <si>
    <t>Other specified prosthetic reinforcement of ligament</t>
  </si>
  <si>
    <t>W739</t>
  </si>
  <si>
    <t>Unspecified prosthetic reinforcement of ligament</t>
  </si>
  <si>
    <t>W741</t>
  </si>
  <si>
    <t>Reconstruction of multiple ligaments NEC</t>
  </si>
  <si>
    <t>W742</t>
  </si>
  <si>
    <t>Reconstruction of intraarticular ligament NEC</t>
  </si>
  <si>
    <t>W743</t>
  </si>
  <si>
    <t>Reconstruction of extraarticular ligament NEC</t>
  </si>
  <si>
    <t>W748</t>
  </si>
  <si>
    <t>Other specified other reconstruction of ligament</t>
  </si>
  <si>
    <t>W749</t>
  </si>
  <si>
    <t>Unspecified other reconstruction of ligament</t>
  </si>
  <si>
    <t>W751</t>
  </si>
  <si>
    <t>Open repair of multiple ligaments NEC</t>
  </si>
  <si>
    <t>W752</t>
  </si>
  <si>
    <t>Open repair of intraarticular ligament NEC</t>
  </si>
  <si>
    <t>W753</t>
  </si>
  <si>
    <t>Open repair of extraarticular ligament NEC</t>
  </si>
  <si>
    <t>W758</t>
  </si>
  <si>
    <t>Other specified other open repair of ligament</t>
  </si>
  <si>
    <t>W759</t>
  </si>
  <si>
    <t>Unspecified other open repair of ligament</t>
  </si>
  <si>
    <t>W761</t>
  </si>
  <si>
    <t>Excision of ligament</t>
  </si>
  <si>
    <t>W762</t>
  </si>
  <si>
    <t>Excision of lesion of ligament</t>
  </si>
  <si>
    <t>W763</t>
  </si>
  <si>
    <t>Biopsy of lesion of ligament</t>
  </si>
  <si>
    <t>W768</t>
  </si>
  <si>
    <t>Other specified other operations on ligament</t>
  </si>
  <si>
    <t>W769</t>
  </si>
  <si>
    <t>Unspecified other operations on ligament</t>
  </si>
  <si>
    <t>W771</t>
  </si>
  <si>
    <t>Repair of capsule of joint for stabilisation of joint</t>
  </si>
  <si>
    <t>W772</t>
  </si>
  <si>
    <t>Transposition of muscle for stabilisation of joint</t>
  </si>
  <si>
    <t>W773</t>
  </si>
  <si>
    <t>Blocking operations on joint using prosthesis for stabilisation of joint</t>
  </si>
  <si>
    <t>W774</t>
  </si>
  <si>
    <t>Blocking operations on joint using bone for stabilisation of joint</t>
  </si>
  <si>
    <t>W775</t>
  </si>
  <si>
    <t>Periarticular osteotomy for stabilisation of joint</t>
  </si>
  <si>
    <t>W776</t>
  </si>
  <si>
    <t>Annular ligament reconstruction for stabilisation of joint</t>
  </si>
  <si>
    <t>W777</t>
  </si>
  <si>
    <t>Transposition of ligament for stabilisation of joint</t>
  </si>
  <si>
    <t>W778</t>
  </si>
  <si>
    <t>Other specified stabilising operations on joint</t>
  </si>
  <si>
    <t>W779</t>
  </si>
  <si>
    <t>Unspecified stabilising operations on joint</t>
  </si>
  <si>
    <t>W781</t>
  </si>
  <si>
    <t>Release of contracture of shoulder joint</t>
  </si>
  <si>
    <t>W782</t>
  </si>
  <si>
    <t>Release of contracture of hip joint</t>
  </si>
  <si>
    <t>W783</t>
  </si>
  <si>
    <t>Release of contracture of knee joint</t>
  </si>
  <si>
    <t>W784</t>
  </si>
  <si>
    <t>Limited release of contracture of capsule of joint</t>
  </si>
  <si>
    <t>W785</t>
  </si>
  <si>
    <t>Release of contracture of elbow joint</t>
  </si>
  <si>
    <t>W788</t>
  </si>
  <si>
    <t>Other specified release of contracture of joint</t>
  </si>
  <si>
    <t>W789</t>
  </si>
  <si>
    <t>Unspecified release of contracture of joint</t>
  </si>
  <si>
    <t>W791</t>
  </si>
  <si>
    <t>Soft tissue correction of hallux valgus</t>
  </si>
  <si>
    <t>W792</t>
  </si>
  <si>
    <t>Excision of bunion NEC</t>
  </si>
  <si>
    <t>W793</t>
  </si>
  <si>
    <t>Syndactylisation of lesser toes</t>
  </si>
  <si>
    <t>W798</t>
  </si>
  <si>
    <t>Other specified soft tissue operations on joint of toe</t>
  </si>
  <si>
    <t>W799</t>
  </si>
  <si>
    <t>Unspecified soft tissue operations on joint of toe</t>
  </si>
  <si>
    <t>W801</t>
  </si>
  <si>
    <t>Open debridement and irrigation of joint</t>
  </si>
  <si>
    <t>W802</t>
  </si>
  <si>
    <t>Open debridement of joint NEC</t>
  </si>
  <si>
    <t>W803</t>
  </si>
  <si>
    <t>Open irrigation of joint NEC</t>
  </si>
  <si>
    <t>W808</t>
  </si>
  <si>
    <t>Other specified open debridement and irrigation of joint</t>
  </si>
  <si>
    <t>W809</t>
  </si>
  <si>
    <t>Unspecified open debridement and irrigation of joint</t>
  </si>
  <si>
    <t>W811</t>
  </si>
  <si>
    <t>Excision of lesion of joint NEC</t>
  </si>
  <si>
    <t>W812</t>
  </si>
  <si>
    <t>Open removal of loose body from joint</t>
  </si>
  <si>
    <t>W813</t>
  </si>
  <si>
    <t>Drainage of joint</t>
  </si>
  <si>
    <t>W814</t>
  </si>
  <si>
    <t>Incision of joint NEC</t>
  </si>
  <si>
    <t>W815</t>
  </si>
  <si>
    <t>Exploration of joint NEC</t>
  </si>
  <si>
    <t>W816</t>
  </si>
  <si>
    <t>Capsulorraphy of joint</t>
  </si>
  <si>
    <t>W817</t>
  </si>
  <si>
    <t>Insertion of therapeutic spacer into joint</t>
  </si>
  <si>
    <t>W818</t>
  </si>
  <si>
    <t>Other specified other open operations on joint</t>
  </si>
  <si>
    <t>W819</t>
  </si>
  <si>
    <t>Unspecified other open operations on joint</t>
  </si>
  <si>
    <t>W821</t>
  </si>
  <si>
    <t>Endoscopic total excision of semilunar cartilage</t>
  </si>
  <si>
    <t>W822</t>
  </si>
  <si>
    <t>Endoscopic resection of semilunar cartilage NEC</t>
  </si>
  <si>
    <t>W823</t>
  </si>
  <si>
    <t>Endoscopic repair of semilunar cartilage</t>
  </si>
  <si>
    <t>W828</t>
  </si>
  <si>
    <t>Other specified therapeutic endoscopic operations on semilunar cartilage</t>
  </si>
  <si>
    <t>W829</t>
  </si>
  <si>
    <t>Unspecified therapeutic endoscopic operations on semilunar cartilage</t>
  </si>
  <si>
    <t>W831</t>
  </si>
  <si>
    <t>Endoscopic drilling of lesion of articular cartilage</t>
  </si>
  <si>
    <t>W832</t>
  </si>
  <si>
    <t>Endoscopic fixation of lesion of articular cartilage</t>
  </si>
  <si>
    <t>W833</t>
  </si>
  <si>
    <t>Endoscopic shaving of articular cartilage</t>
  </si>
  <si>
    <t>W834</t>
  </si>
  <si>
    <t>Endoscopic articular abrasion chondroplasty</t>
  </si>
  <si>
    <t>W835</t>
  </si>
  <si>
    <t>Endoscopic articular thermal chondroplasty</t>
  </si>
  <si>
    <t>W836</t>
  </si>
  <si>
    <t>Endoscopic excision of articular cartilage NEC</t>
  </si>
  <si>
    <t>W837</t>
  </si>
  <si>
    <t>Endoscopic osteochondral autograft</t>
  </si>
  <si>
    <t>W838</t>
  </si>
  <si>
    <t>Other specified therapeutic endoscopic operations on other articular cartilage</t>
  </si>
  <si>
    <t>W839</t>
  </si>
  <si>
    <t>Unspecified therapeutic endoscopic operations on other articular cartilage</t>
  </si>
  <si>
    <t>W841</t>
  </si>
  <si>
    <t>Endoscopic repair of intraarticular ligament</t>
  </si>
  <si>
    <t>W842</t>
  </si>
  <si>
    <t>Endoscopic reattachment of intraarticular ligament</t>
  </si>
  <si>
    <t>W843</t>
  </si>
  <si>
    <t>Endoscopic division of synovial plica</t>
  </si>
  <si>
    <t>W844</t>
  </si>
  <si>
    <t>Endoscopic decompression of joint</t>
  </si>
  <si>
    <t>W845</t>
  </si>
  <si>
    <t>Endoscopic drilling of epiphysis for repair of articular cartilage</t>
  </si>
  <si>
    <t>W846</t>
  </si>
  <si>
    <t>Endoscopic excision of synovial plica</t>
  </si>
  <si>
    <t>W847</t>
  </si>
  <si>
    <t>Endoscopic repair of superior labrum anterior to posterior tear</t>
  </si>
  <si>
    <t>W848</t>
  </si>
  <si>
    <t>Other specified therapeutic endoscopic operations on other joint structure</t>
  </si>
  <si>
    <t>W849</t>
  </si>
  <si>
    <t>Unspecified therapeutic endoscopic operations on other joint structure</t>
  </si>
  <si>
    <t>W851</t>
  </si>
  <si>
    <t>Endoscopic removal of loose body from knee joint</t>
  </si>
  <si>
    <t>W852</t>
  </si>
  <si>
    <t>Endoscopic irrigation of knee joint</t>
  </si>
  <si>
    <t>W853</t>
  </si>
  <si>
    <t>Endoscopic autologous chondrocyte implantation of knee joint</t>
  </si>
  <si>
    <t>W858</t>
  </si>
  <si>
    <t>Other specified therapeutic endoscopic operations on cavity of knee joint</t>
  </si>
  <si>
    <t>W859</t>
  </si>
  <si>
    <t>Unspecified therapeutic endoscopic operations on cavity of knee joint</t>
  </si>
  <si>
    <t>W861</t>
  </si>
  <si>
    <t>Endoscopic removal of loose body from joint NEC</t>
  </si>
  <si>
    <t>W868</t>
  </si>
  <si>
    <t>Other specified therapeutic endoscopic operations on cavity of other joint</t>
  </si>
  <si>
    <t>W869</t>
  </si>
  <si>
    <t>Unspecified therapeutic endoscopic operations on cavity of other joint</t>
  </si>
  <si>
    <t>W871</t>
  </si>
  <si>
    <t>Diagnostic endoscopic examination of knee joint and biopsy of lesion of knee joint</t>
  </si>
  <si>
    <t>W878</t>
  </si>
  <si>
    <t>Other specified diagnostic endoscopic examination of knee joint</t>
  </si>
  <si>
    <t>W879</t>
  </si>
  <si>
    <t>Unspecified diagnostic endoscopic examination of knee joint</t>
  </si>
  <si>
    <t>W881</t>
  </si>
  <si>
    <t>Diagnostic endoscopic examination of joint and biopsy of lesion of joint NEC</t>
  </si>
  <si>
    <t>W888</t>
  </si>
  <si>
    <t>Other specified diagnostic endoscopic examination of other joint</t>
  </si>
  <si>
    <t>W889</t>
  </si>
  <si>
    <t>Unspecified diagnostic endoscopic examination of other joint</t>
  </si>
  <si>
    <t>W891</t>
  </si>
  <si>
    <t>Endoscopic chondroplasty NEC</t>
  </si>
  <si>
    <t>W892</t>
  </si>
  <si>
    <t>Endoscopic harvest of autologous chondrocytes</t>
  </si>
  <si>
    <t>W898</t>
  </si>
  <si>
    <t>Other therapeutic endoscopic operations on other articular cartilage, Other specified</t>
  </si>
  <si>
    <t>W899</t>
  </si>
  <si>
    <t>Other therapeutic endoscopic operations on other articular cartilage, Unspecified</t>
  </si>
  <si>
    <t>W901</t>
  </si>
  <si>
    <t>Aspiration of joint</t>
  </si>
  <si>
    <t>W902</t>
  </si>
  <si>
    <t>Arthrography</t>
  </si>
  <si>
    <t>W903</t>
  </si>
  <si>
    <t>Injection of therapeutic substance into joint</t>
  </si>
  <si>
    <t>W904</t>
  </si>
  <si>
    <t>Injection into joint NEC</t>
  </si>
  <si>
    <t>W908</t>
  </si>
  <si>
    <t>Other specified puncture of joint</t>
  </si>
  <si>
    <t>W909</t>
  </si>
  <si>
    <t>Unspecified puncture of joint</t>
  </si>
  <si>
    <t>W911</t>
  </si>
  <si>
    <t>Manipulation of joint using traction NEC</t>
  </si>
  <si>
    <t>W912</t>
  </si>
  <si>
    <t>Ponsetti manipulation</t>
  </si>
  <si>
    <t>W913</t>
  </si>
  <si>
    <t>Manipulation of prosthetic joint NEC</t>
  </si>
  <si>
    <t>W918</t>
  </si>
  <si>
    <t>Other specified other manipulation of joint</t>
  </si>
  <si>
    <t>W919</t>
  </si>
  <si>
    <t>Unspecified other manipulation of joint</t>
  </si>
  <si>
    <t>W921</t>
  </si>
  <si>
    <t>Biopsy of lesion of joint NEC</t>
  </si>
  <si>
    <t>W922</t>
  </si>
  <si>
    <t>Distension of joint</t>
  </si>
  <si>
    <t>W923</t>
  </si>
  <si>
    <t>Examination of joint under image intensifier</t>
  </si>
  <si>
    <t>W924</t>
  </si>
  <si>
    <t>Examination of joint under anaesthetic</t>
  </si>
  <si>
    <t>W925</t>
  </si>
  <si>
    <t>Examination of joint NEC</t>
  </si>
  <si>
    <t>W928</t>
  </si>
  <si>
    <t>Other specified other operations on joint</t>
  </si>
  <si>
    <t>W929</t>
  </si>
  <si>
    <t>Unspecified other operations on joint</t>
  </si>
  <si>
    <t>W930</t>
  </si>
  <si>
    <t>Conversion from previous hybrid prosthetic replacement of hip joint using cemented acetabular component</t>
  </si>
  <si>
    <t>W931</t>
  </si>
  <si>
    <t>Primary hybrid prosthetic replacement of hip joint using cemented acetabular component</t>
  </si>
  <si>
    <t>W932</t>
  </si>
  <si>
    <t>Conversion to hybrid prosthetic replacement of hip joint using cemented acetabular component</t>
  </si>
  <si>
    <t>W933</t>
  </si>
  <si>
    <t>Revision of hybrid prosthetic replacement of hip joint using cemented actebular component</t>
  </si>
  <si>
    <t>W938</t>
  </si>
  <si>
    <t>Other specified hybrid prosthetic replacement of hip joint using cemented acetabular component</t>
  </si>
  <si>
    <t>W939</t>
  </si>
  <si>
    <t>Unspecified hybrid prosthetic replacement of hip joint using cemented acetabular component</t>
  </si>
  <si>
    <t>W940</t>
  </si>
  <si>
    <t>Conversion from previous hybrid prosthetic replacement of hip joint using cemented femoral component</t>
  </si>
  <si>
    <t>W941</t>
  </si>
  <si>
    <t>Primary hybrid prosthetic replacement of hip joint using cemented femoral component</t>
  </si>
  <si>
    <t>W942</t>
  </si>
  <si>
    <t>Conversion to hybrid prosthetic replacement of hip joint using cemented femoral component</t>
  </si>
  <si>
    <t>W943</t>
  </si>
  <si>
    <t>Revision of hybrid prosthetic replacement of hip joint using cemented femoral component</t>
  </si>
  <si>
    <t>W948</t>
  </si>
  <si>
    <t>Other specified hybrid prosthetic replacement of hip joint using cemented femoral component</t>
  </si>
  <si>
    <t>W949</t>
  </si>
  <si>
    <t>Unspecified hybrid prosthetic replacement of hip joint using cemented femoral component</t>
  </si>
  <si>
    <t>W950</t>
  </si>
  <si>
    <t>Conversion from previous hybrid prosthetic replacement of hip joint using cement NEC</t>
  </si>
  <si>
    <t>W951</t>
  </si>
  <si>
    <t>Primary hybrid prosthetic replacement of hip joint using cement NEC</t>
  </si>
  <si>
    <t>W952</t>
  </si>
  <si>
    <t>Conversion to hybrid prosthetic replacement of hip joint using cement NEC</t>
  </si>
  <si>
    <t>W953</t>
  </si>
  <si>
    <t>Revision of hybrid prosthetic replacement of hip joint using cement NEC</t>
  </si>
  <si>
    <t>W954</t>
  </si>
  <si>
    <t>Attention to hybrid prosthetic replacement of hip joint using cement NEC</t>
  </si>
  <si>
    <t>W958</t>
  </si>
  <si>
    <t>Other specified hybrid prosthetic replacement of hip joint using cement</t>
  </si>
  <si>
    <t>W959</t>
  </si>
  <si>
    <t>Unspecified hybrid prosthetic replacement of hip joint using cement</t>
  </si>
  <si>
    <t>W960</t>
  </si>
  <si>
    <t>Conversion from total prosthetic replacement of shoulder joint using cement</t>
  </si>
  <si>
    <t>W961</t>
  </si>
  <si>
    <t>Primary total prosthetic replacement of shoulder joint using cement</t>
  </si>
  <si>
    <t>W962</t>
  </si>
  <si>
    <t>Conversion to total prosthetic replacement of shoulder joint using cement</t>
  </si>
  <si>
    <t>W963</t>
  </si>
  <si>
    <t>Revision of total prosthetic replacement of shoulder joint using cement</t>
  </si>
  <si>
    <t>W964</t>
  </si>
  <si>
    <t>Revision of one component of total prosthetic replacement of shoulder joint using cement</t>
  </si>
  <si>
    <t>W965</t>
  </si>
  <si>
    <t>Primary reverse polarity total prosthetic replacement of shoulder joint using cement</t>
  </si>
  <si>
    <t>W966</t>
  </si>
  <si>
    <t>Revision of reverse polarity total prosthetic replacement of shoulder joint using cement</t>
  </si>
  <si>
    <t>W968</t>
  </si>
  <si>
    <t>Other specified total prosthetic replacement of shoulder joint using cement</t>
  </si>
  <si>
    <t>W969</t>
  </si>
  <si>
    <t>Unspecified total prosthetic replacement of shoulder joint using cement</t>
  </si>
  <si>
    <t>W970</t>
  </si>
  <si>
    <t>Conversion from total prosthetic replacement of shoulder joint not using cement</t>
  </si>
  <si>
    <t>W971</t>
  </si>
  <si>
    <t>Primary total prosthetic replacement of shoulder joint not using cement</t>
  </si>
  <si>
    <t>W972</t>
  </si>
  <si>
    <t>Conversion to total prosthetic replacement of shoulder joint not using cement</t>
  </si>
  <si>
    <t>W973</t>
  </si>
  <si>
    <t>Revision of total prosthetic replacement of shoulder joint not using cement</t>
  </si>
  <si>
    <t>W974</t>
  </si>
  <si>
    <t>Revision of one component of total prosthetic replacement of shoulder joint not using cement</t>
  </si>
  <si>
    <t>W975</t>
  </si>
  <si>
    <t>Primary reverse polarity total prosthetic replacement of shoulder joint not using cement</t>
  </si>
  <si>
    <t>W976</t>
  </si>
  <si>
    <t>Revision of reverse polarity total prosthetic replacement of shoulder joint not using cement</t>
  </si>
  <si>
    <t>W978</t>
  </si>
  <si>
    <t>Other specified total prosthetic replacement of shoulder joint not using cement</t>
  </si>
  <si>
    <t>W979</t>
  </si>
  <si>
    <t>Unspecified total prosthetic replacement of shoulder joint not using cement</t>
  </si>
  <si>
    <t>W980</t>
  </si>
  <si>
    <t>Conversion from total prosthetic replacement of shoulder joint NEC</t>
  </si>
  <si>
    <t>W981</t>
  </si>
  <si>
    <t>Primary total prosthetic replacement of shoulder joint NEC</t>
  </si>
  <si>
    <t>W982</t>
  </si>
  <si>
    <t>Conversion to total prosthetic replacement of shoulder joint NEC</t>
  </si>
  <si>
    <t>W983</t>
  </si>
  <si>
    <t>Revision of total prosthetic replacement of shoulder joint NEC</t>
  </si>
  <si>
    <t>W984</t>
  </si>
  <si>
    <t>Attention to total prosthetic replacement of shoulder joint NEC</t>
  </si>
  <si>
    <t>W985</t>
  </si>
  <si>
    <t>Revision of one component of total prosthetic replacement of shoulder joint NEC</t>
  </si>
  <si>
    <t>W986</t>
  </si>
  <si>
    <t>Primary reverse polarity total prosthetic replacement of shoulder joint NEC</t>
  </si>
  <si>
    <t>W987</t>
  </si>
  <si>
    <t>Revision of reverse polarity total prosthetic replacement of shoulder joint NEC</t>
  </si>
  <si>
    <t>W988</t>
  </si>
  <si>
    <t>Other specified total prosthetic replacement of shoulder joint</t>
  </si>
  <si>
    <t>W989</t>
  </si>
  <si>
    <t>Unspecified total prosthetic replacement of shoulder joint</t>
  </si>
  <si>
    <t>W991</t>
  </si>
  <si>
    <t>Allograft of cord blood stem cells to bone marrow</t>
  </si>
  <si>
    <t>W998</t>
  </si>
  <si>
    <t>Other specified graft of cord blood to bone marrow</t>
  </si>
  <si>
    <t>W999</t>
  </si>
  <si>
    <t>Unspecified graft of cord blood to bone marrow</t>
  </si>
  <si>
    <t>X011</t>
  </si>
  <si>
    <t>Replantation of whole arm</t>
  </si>
  <si>
    <t>X012</t>
  </si>
  <si>
    <t>Replantation of forearm</t>
  </si>
  <si>
    <t>X013</t>
  </si>
  <si>
    <t>Replantation of hand</t>
  </si>
  <si>
    <t>X014</t>
  </si>
  <si>
    <t>Replantation of thumb</t>
  </si>
  <si>
    <t>X015</t>
  </si>
  <si>
    <t>Replantation of finger NEC</t>
  </si>
  <si>
    <t>X018</t>
  </si>
  <si>
    <t>Other specified replantation of upper limb</t>
  </si>
  <si>
    <t>X019</t>
  </si>
  <si>
    <t>Unspecified replantation of upper limb</t>
  </si>
  <si>
    <t>X021</t>
  </si>
  <si>
    <t>Replantation of whole leg</t>
  </si>
  <si>
    <t>X022</t>
  </si>
  <si>
    <t>Replantation of foot</t>
  </si>
  <si>
    <t>X023</t>
  </si>
  <si>
    <t>Replantation of toe</t>
  </si>
  <si>
    <t>X028</t>
  </si>
  <si>
    <t>Other specified replantation of lower limb</t>
  </si>
  <si>
    <t>X029</t>
  </si>
  <si>
    <t>Unspecified replantation of lower limb</t>
  </si>
  <si>
    <t>X031</t>
  </si>
  <si>
    <t>Replantation of ear</t>
  </si>
  <si>
    <t>X032</t>
  </si>
  <si>
    <t>Replantation of nose</t>
  </si>
  <si>
    <t>X038</t>
  </si>
  <si>
    <t>Other specified replantation of other organ</t>
  </si>
  <si>
    <t>X039</t>
  </si>
  <si>
    <t>Unspecified replantation of other organ</t>
  </si>
  <si>
    <t>X041</t>
  </si>
  <si>
    <t>Autotransplantation of adrenal medulla to caudate nucleus of brain</t>
  </si>
  <si>
    <t>X048</t>
  </si>
  <si>
    <t>Other specified transplantation between systems</t>
  </si>
  <si>
    <t>X049</t>
  </si>
  <si>
    <t>Unspecified transplantation between systems</t>
  </si>
  <si>
    <t>X051</t>
  </si>
  <si>
    <t>Implantation of bioelectrical prosthesis for limb</t>
  </si>
  <si>
    <t>X052</t>
  </si>
  <si>
    <t>Implantation of kineplastic prosthesis for limb</t>
  </si>
  <si>
    <t>X053</t>
  </si>
  <si>
    <t>Attention to prosthesis for limb</t>
  </si>
  <si>
    <t>X058</t>
  </si>
  <si>
    <t>Other specified implantation of prosthesis for limb</t>
  </si>
  <si>
    <t>X059</t>
  </si>
  <si>
    <t>Unspecified implantation of prosthesis for limb</t>
  </si>
  <si>
    <t>X071</t>
  </si>
  <si>
    <t>Forequarter amputation</t>
  </si>
  <si>
    <t>X072</t>
  </si>
  <si>
    <t>Disarticulation of shoulder</t>
  </si>
  <si>
    <t>X073</t>
  </si>
  <si>
    <t>Amputation of arm above elbow</t>
  </si>
  <si>
    <t>X074</t>
  </si>
  <si>
    <t>Amputation of arm through elbow</t>
  </si>
  <si>
    <t>X075</t>
  </si>
  <si>
    <t>Amputation of arm through forearm</t>
  </si>
  <si>
    <t>X078</t>
  </si>
  <si>
    <t>Other specified amputation of arm</t>
  </si>
  <si>
    <t>X079</t>
  </si>
  <si>
    <t>Unspecified amputation of arm</t>
  </si>
  <si>
    <t>X081</t>
  </si>
  <si>
    <t>Amputation of hand at wrist</t>
  </si>
  <si>
    <t>X082</t>
  </si>
  <si>
    <t>Amputation of thumb</t>
  </si>
  <si>
    <t>X083</t>
  </si>
  <si>
    <t>Amputation of phalanx of finger</t>
  </si>
  <si>
    <t>X084</t>
  </si>
  <si>
    <t>Amputation of finger NEC</t>
  </si>
  <si>
    <t>X088</t>
  </si>
  <si>
    <t>Other specified amputation of hand</t>
  </si>
  <si>
    <t>X089</t>
  </si>
  <si>
    <t>Unspecified amputation of hand</t>
  </si>
  <si>
    <t>X091</t>
  </si>
  <si>
    <t>Hindquarter amputation</t>
  </si>
  <si>
    <t>X092</t>
  </si>
  <si>
    <t>Disarticulation of hip</t>
  </si>
  <si>
    <t>X093</t>
  </si>
  <si>
    <t>Amputation of leg above knee</t>
  </si>
  <si>
    <t>X094</t>
  </si>
  <si>
    <t>Amputation of leg through knee</t>
  </si>
  <si>
    <t>X095</t>
  </si>
  <si>
    <t>Amputation of leg below knee</t>
  </si>
  <si>
    <t>X098</t>
  </si>
  <si>
    <t>Other specified amputation of leg</t>
  </si>
  <si>
    <t>X099</t>
  </si>
  <si>
    <t>Unspecified amputation of leg</t>
  </si>
  <si>
    <t>X101</t>
  </si>
  <si>
    <t>Amputation of foot through ankle</t>
  </si>
  <si>
    <t>X102</t>
  </si>
  <si>
    <t>Disarticulation of tarsal bones</t>
  </si>
  <si>
    <t>X103</t>
  </si>
  <si>
    <t>Disarticulation of metatarsal bones</t>
  </si>
  <si>
    <t>X104</t>
  </si>
  <si>
    <t>Amputation through metatarsal bones</t>
  </si>
  <si>
    <t>X108</t>
  </si>
  <si>
    <t>Other specified amputation of foot</t>
  </si>
  <si>
    <t>X109</t>
  </si>
  <si>
    <t>Unspecified amputation of foot</t>
  </si>
  <si>
    <t>X111</t>
  </si>
  <si>
    <t>Amputation of great toe</t>
  </si>
  <si>
    <t>X112</t>
  </si>
  <si>
    <t>Amputation of phalanx of toe</t>
  </si>
  <si>
    <t>X118</t>
  </si>
  <si>
    <t>Other specified amputation of toe</t>
  </si>
  <si>
    <t>X119</t>
  </si>
  <si>
    <t>Unspecified amputation of toe</t>
  </si>
  <si>
    <t>X121</t>
  </si>
  <si>
    <t>Reamputation at higher level</t>
  </si>
  <si>
    <t>X122</t>
  </si>
  <si>
    <t>Excision of lesion of amputation stump</t>
  </si>
  <si>
    <t>X123</t>
  </si>
  <si>
    <t>Shortening of length of amputation stump</t>
  </si>
  <si>
    <t>X124</t>
  </si>
  <si>
    <t>Revision of coverage of amputation stump</t>
  </si>
  <si>
    <t>X125</t>
  </si>
  <si>
    <t>Drainage of amputation stump</t>
  </si>
  <si>
    <t>X128</t>
  </si>
  <si>
    <t>Other specified operations on amputation stump</t>
  </si>
  <si>
    <t>X129</t>
  </si>
  <si>
    <t>Unspecified operations on amputation stump</t>
  </si>
  <si>
    <t>X141</t>
  </si>
  <si>
    <t>Total exenteration of pelvis</t>
  </si>
  <si>
    <t>X142</t>
  </si>
  <si>
    <t>Anterior exenteration of pelvis</t>
  </si>
  <si>
    <t>X143</t>
  </si>
  <si>
    <t>Posterior exenteration of pelvis</t>
  </si>
  <si>
    <t>X148</t>
  </si>
  <si>
    <t>Other specified clearance of pelvis</t>
  </si>
  <si>
    <t>X149</t>
  </si>
  <si>
    <t>Clearance of pelvis, unspecified</t>
  </si>
  <si>
    <t>X151</t>
  </si>
  <si>
    <t>Combined operations for transformation from male to female</t>
  </si>
  <si>
    <t>X152</t>
  </si>
  <si>
    <t>Combined operations for transformation from female to male</t>
  </si>
  <si>
    <t>X153</t>
  </si>
  <si>
    <t>Excision of ovotestis</t>
  </si>
  <si>
    <t>X154</t>
  </si>
  <si>
    <t>Construction of scrotum</t>
  </si>
  <si>
    <t>X158</t>
  </si>
  <si>
    <t>Other specified operations for sexual transformation</t>
  </si>
  <si>
    <t>X159</t>
  </si>
  <si>
    <t>Unspecified operations for sexual transformation</t>
  </si>
  <si>
    <t>X171</t>
  </si>
  <si>
    <t>Combined operations to separate conjoined twins</t>
  </si>
  <si>
    <t>X178</t>
  </si>
  <si>
    <t>Other specified separation of conjoined twins</t>
  </si>
  <si>
    <t>X179</t>
  </si>
  <si>
    <t>Unspecified separation of conjoined twins</t>
  </si>
  <si>
    <t>X191</t>
  </si>
  <si>
    <t>Reduction of sprengel deformity</t>
  </si>
  <si>
    <t>X192</t>
  </si>
  <si>
    <t>Correction of obstetric palsy</t>
  </si>
  <si>
    <t>X198</t>
  </si>
  <si>
    <t>Other specified correction of congenital deformity of shoulder or upper arm</t>
  </si>
  <si>
    <t>X199</t>
  </si>
  <si>
    <t>Unspecified correction of congenital deformity of shoulder or upper arm</t>
  </si>
  <si>
    <t>X201</t>
  </si>
  <si>
    <t>Excision of anlage of radius</t>
  </si>
  <si>
    <t>X202</t>
  </si>
  <si>
    <t>Excision of anlage of ulna</t>
  </si>
  <si>
    <t>X203</t>
  </si>
  <si>
    <t>Centralisation of carpus for correction of congenital deformity of forearm</t>
  </si>
  <si>
    <t>X204</t>
  </si>
  <si>
    <t>Revision of release of radius for correction of congenital deformity of forearm</t>
  </si>
  <si>
    <t>X205</t>
  </si>
  <si>
    <t>Revision of release of ulna for correction of congenital deformity of forearm</t>
  </si>
  <si>
    <t>X208</t>
  </si>
  <si>
    <t>Other specified correction of congenital deformity of forearm</t>
  </si>
  <si>
    <t>X209</t>
  </si>
  <si>
    <t>Unspecified correction of congenital deformity of forearm</t>
  </si>
  <si>
    <t>X211</t>
  </si>
  <si>
    <t>Reduction of gigantism of hand</t>
  </si>
  <si>
    <t>X212</t>
  </si>
  <si>
    <t>Correction of mirror hand</t>
  </si>
  <si>
    <t>X213</t>
  </si>
  <si>
    <t>Correction of syndactyly of fingers using skin graft</t>
  </si>
  <si>
    <t>X214</t>
  </si>
  <si>
    <t>Correction of syndactyly of fingers using skin expander</t>
  </si>
  <si>
    <t>X215</t>
  </si>
  <si>
    <t>Amputation of duplicate thumb</t>
  </si>
  <si>
    <t>X216</t>
  </si>
  <si>
    <t>Amputation of supernumerary finger NEC</t>
  </si>
  <si>
    <t>X217</t>
  </si>
  <si>
    <t>Reconstruction of radial club hand</t>
  </si>
  <si>
    <t>X218</t>
  </si>
  <si>
    <t>Other specified correction of congenital deformity of hand</t>
  </si>
  <si>
    <t>X219</t>
  </si>
  <si>
    <t>Unspecified correction of congenital deformity of hand</t>
  </si>
  <si>
    <t>X221</t>
  </si>
  <si>
    <t>Open reduction of congenital deformity of hip</t>
  </si>
  <si>
    <t>X222</t>
  </si>
  <si>
    <t>Primary osteotomy of pelvis for correction of congenital deformity of hip</t>
  </si>
  <si>
    <t>X223</t>
  </si>
  <si>
    <t>Secondary arthroplasty of hip for correction of congenital deformity of hip</t>
  </si>
  <si>
    <t>X224</t>
  </si>
  <si>
    <t>Intraarticular soft tissue procedures for correction of congenital deformity of hip</t>
  </si>
  <si>
    <t>X225</t>
  </si>
  <si>
    <t>Extraarticular procedures for correction of congenital deformity of hip</t>
  </si>
  <si>
    <t>X228</t>
  </si>
  <si>
    <t>Other specified correction of congenital deformity of hip</t>
  </si>
  <si>
    <t>X229</t>
  </si>
  <si>
    <t>Unspecified correction of congenital deformity of hip</t>
  </si>
  <si>
    <t>X231</t>
  </si>
  <si>
    <t>Operative reduction of congenital dislocation of knee</t>
  </si>
  <si>
    <t>X232</t>
  </si>
  <si>
    <t>Correction of pseudarthrosis of tibia</t>
  </si>
  <si>
    <t>X233</t>
  </si>
  <si>
    <t>Excision of anlage of fibula</t>
  </si>
  <si>
    <t>X234</t>
  </si>
  <si>
    <t>Excision of anlage of tibia</t>
  </si>
  <si>
    <t>X235</t>
  </si>
  <si>
    <t>Centralisation of tarsus for correction of congenital deformity of leg</t>
  </si>
  <si>
    <t>X236</t>
  </si>
  <si>
    <t>Reversal of rotation plasty of ankle for correction of congenital deformity of leg</t>
  </si>
  <si>
    <t>X238</t>
  </si>
  <si>
    <t>Other specified correction of congenital deformity of leg</t>
  </si>
  <si>
    <t>X239</t>
  </si>
  <si>
    <t>Unspecified correction of congenital deformity of leg</t>
  </si>
  <si>
    <t>X241</t>
  </si>
  <si>
    <t>Release of pantalar joints for correction of congenital deformity of foot</t>
  </si>
  <si>
    <t>X242</t>
  </si>
  <si>
    <t>Posterior release of joints of foot for correction of congenital deformity of foot</t>
  </si>
  <si>
    <t>X243</t>
  </si>
  <si>
    <t>Medial release of joints of foot for correction of congenital deformity of foot</t>
  </si>
  <si>
    <t>X244</t>
  </si>
  <si>
    <t>Anterior release of joints of foot for correction of congenital deformity of foot</t>
  </si>
  <si>
    <t>X248</t>
  </si>
  <si>
    <t>Other specified primary correction of congenital deformity of foot</t>
  </si>
  <si>
    <t>X249</t>
  </si>
  <si>
    <t>Unspecified primary correction of congenital deformity of foot</t>
  </si>
  <si>
    <t>X251</t>
  </si>
  <si>
    <t>Osteotomy of body of os calcis</t>
  </si>
  <si>
    <t>X252</t>
  </si>
  <si>
    <t>Wedge tarsectomy for correction of congenital deformity of foot</t>
  </si>
  <si>
    <t>X253</t>
  </si>
  <si>
    <t>Reduction of gigantism of foot</t>
  </si>
  <si>
    <t>X254</t>
  </si>
  <si>
    <t>Separation of tarsal coalition</t>
  </si>
  <si>
    <t>X258</t>
  </si>
  <si>
    <t>Other specified other correction of congenital deformity of foot</t>
  </si>
  <si>
    <t>X259</t>
  </si>
  <si>
    <t>Unspecified other correction of congenital deformity of foot</t>
  </si>
  <si>
    <t>X271</t>
  </si>
  <si>
    <t>Release of streeter band</t>
  </si>
  <si>
    <t>X272</t>
  </si>
  <si>
    <t>Release of syndactyly of toes</t>
  </si>
  <si>
    <t>X273</t>
  </si>
  <si>
    <t>Amputation of supernumerary toe</t>
  </si>
  <si>
    <t>X274</t>
  </si>
  <si>
    <t>Correction of curly fifth toe</t>
  </si>
  <si>
    <t>X275</t>
  </si>
  <si>
    <t>Correction of congenital crossed toes</t>
  </si>
  <si>
    <t>X278</t>
  </si>
  <si>
    <t>Other specified correction of minor congenital deformity of foot</t>
  </si>
  <si>
    <t>X279</t>
  </si>
  <si>
    <t>Unspecified correction of minor congenital deformity of foot</t>
  </si>
  <si>
    <t>X281</t>
  </si>
  <si>
    <t>Intermittent intravenous infusion of therapeutic substance</t>
  </si>
  <si>
    <t>X282</t>
  </si>
  <si>
    <t>Intermittent subcutaneous infusion of therapeutic substance</t>
  </si>
  <si>
    <t>X288</t>
  </si>
  <si>
    <t>Other specified intermittent infusion of therapeutic substance</t>
  </si>
  <si>
    <t>X289</t>
  </si>
  <si>
    <t>Unspecified intermittent infusion of therapeutic substance</t>
  </si>
  <si>
    <t>X291</t>
  </si>
  <si>
    <t>Continuous subcutaneous infusion of insulin</t>
  </si>
  <si>
    <t>X292</t>
  </si>
  <si>
    <t>Continuous intravenous infusion of therapeutic substance NEC</t>
  </si>
  <si>
    <t>X293</t>
  </si>
  <si>
    <t>Continuous subcutaneous infusion of therapeutic substance NEC</t>
  </si>
  <si>
    <t>X298</t>
  </si>
  <si>
    <t>Other specified continuous Infusion of therapeutic substance</t>
  </si>
  <si>
    <t>X299</t>
  </si>
  <si>
    <t>Unspecified continuous Infusion of therapeutic substance</t>
  </si>
  <si>
    <t>X301</t>
  </si>
  <si>
    <t>Injection of rh immune globulin</t>
  </si>
  <si>
    <t>X302</t>
  </si>
  <si>
    <t>Injection of gamma globulin</t>
  </si>
  <si>
    <t>X303</t>
  </si>
  <si>
    <t>Injection of immune serum NEC</t>
  </si>
  <si>
    <t>X304</t>
  </si>
  <si>
    <t>Injection of thrombin NEC</t>
  </si>
  <si>
    <t>X305</t>
  </si>
  <si>
    <t>Injection of sclerosing substance NEC</t>
  </si>
  <si>
    <t>X306</t>
  </si>
  <si>
    <t>Injection of anaesthetic agent NEC</t>
  </si>
  <si>
    <t>X308</t>
  </si>
  <si>
    <t>Other specified injection of therapeutic substance</t>
  </si>
  <si>
    <t>X309</t>
  </si>
  <si>
    <t>Unspecified injection of therapeutic substance</t>
  </si>
  <si>
    <t>X311</t>
  </si>
  <si>
    <t>Intravenous cholecystography</t>
  </si>
  <si>
    <t>X312</t>
  </si>
  <si>
    <t>Intravenous pyelography</t>
  </si>
  <si>
    <t>X313</t>
  </si>
  <si>
    <t>Intravenous injection of radiocontrast material NEC</t>
  </si>
  <si>
    <t>X318</t>
  </si>
  <si>
    <t>Other specified injection of radiocontrast material</t>
  </si>
  <si>
    <t>X319</t>
  </si>
  <si>
    <t>Unspecified injection of radiocontrast material</t>
  </si>
  <si>
    <t>X321</t>
  </si>
  <si>
    <t>Neonatal exchange blood transfusion</t>
  </si>
  <si>
    <t>X322</t>
  </si>
  <si>
    <t>Exchange of plasma (single)</t>
  </si>
  <si>
    <t>X323</t>
  </si>
  <si>
    <t>Exchange of plasma (2 - 9)</t>
  </si>
  <si>
    <t>X324</t>
  </si>
  <si>
    <t>Exchange of plasma (10 - 19)</t>
  </si>
  <si>
    <t>X325</t>
  </si>
  <si>
    <t>Exchange of plasma (&gt;19)</t>
  </si>
  <si>
    <t>X326</t>
  </si>
  <si>
    <t>Red cell exchange</t>
  </si>
  <si>
    <t>X327</t>
  </si>
  <si>
    <t>Leucopheresis</t>
  </si>
  <si>
    <t>X328</t>
  </si>
  <si>
    <t>Other specified exchange blood transfusion</t>
  </si>
  <si>
    <t>X329</t>
  </si>
  <si>
    <t>Unspecified exchange blood transfusion</t>
  </si>
  <si>
    <t>X331</t>
  </si>
  <si>
    <t>Intraarterial blood transfusion</t>
  </si>
  <si>
    <t>X332</t>
  </si>
  <si>
    <t>Intravenous blood transfusion of packed cells</t>
  </si>
  <si>
    <t>X333</t>
  </si>
  <si>
    <t>Intravenous blood transfusion of platelets</t>
  </si>
  <si>
    <t>X334</t>
  </si>
  <si>
    <t>Autologous peripheral blood stem cell transplant</t>
  </si>
  <si>
    <t>X335</t>
  </si>
  <si>
    <t>Syngeneic peripheral blood stem cell transplant</t>
  </si>
  <si>
    <t>X336</t>
  </si>
  <si>
    <t>Allogeneic peripheral blood stem cell transplant</t>
  </si>
  <si>
    <t>X338</t>
  </si>
  <si>
    <t>Other specified other blood transfusion</t>
  </si>
  <si>
    <t>X339</t>
  </si>
  <si>
    <t>Unspecified other blood transfusion</t>
  </si>
  <si>
    <t>X341</t>
  </si>
  <si>
    <t>Transfusion of coagulation factor</t>
  </si>
  <si>
    <t>X342</t>
  </si>
  <si>
    <t>Transfusion of plasma NEC</t>
  </si>
  <si>
    <t>X343</t>
  </si>
  <si>
    <t>Transfusion of serum NEC</t>
  </si>
  <si>
    <t>X344</t>
  </si>
  <si>
    <t>Transfusion of blood expander</t>
  </si>
  <si>
    <t>X348</t>
  </si>
  <si>
    <t>Other specified other intravenous transfusion</t>
  </si>
  <si>
    <t>X349</t>
  </si>
  <si>
    <t>Unspecified other intravenous transfusion</t>
  </si>
  <si>
    <t>X351</t>
  </si>
  <si>
    <t>Intravenous induction of labour</t>
  </si>
  <si>
    <t>X352</t>
  </si>
  <si>
    <t>Intravenous chemotherapy</t>
  </si>
  <si>
    <t xml:space="preserve">Not intended for treatment to a neoplasm - NHS classification rules </t>
  </si>
  <si>
    <t>X353</t>
  </si>
  <si>
    <t>Intravenous immunotherapy</t>
  </si>
  <si>
    <t>IT</t>
  </si>
  <si>
    <t>X354</t>
  </si>
  <si>
    <t>Intravenous injection of non radioactive diagnostic substance</t>
  </si>
  <si>
    <t>X355</t>
  </si>
  <si>
    <t>Intravenous injection of antimicrobial therapy</t>
  </si>
  <si>
    <t>X358</t>
  </si>
  <si>
    <t>Other specified other intravenous injection</t>
  </si>
  <si>
    <t>X359</t>
  </si>
  <si>
    <t>Unspecified other intravenous injection</t>
  </si>
  <si>
    <t>X361</t>
  </si>
  <si>
    <t>Blood donation</t>
  </si>
  <si>
    <t>X362</t>
  </si>
  <si>
    <t>Venesection</t>
  </si>
  <si>
    <t>X363</t>
  </si>
  <si>
    <t>Venous sampling</t>
  </si>
  <si>
    <t>X368</t>
  </si>
  <si>
    <t>Other specified blood withdrawal</t>
  </si>
  <si>
    <t>X369</t>
  </si>
  <si>
    <t>Unspecified blood withdrawal</t>
  </si>
  <si>
    <t>X371</t>
  </si>
  <si>
    <t>Intramuscular calcitonin therapy</t>
  </si>
  <si>
    <t>X372</t>
  </si>
  <si>
    <t>Intramuscular gold therapy</t>
  </si>
  <si>
    <t>X373</t>
  </si>
  <si>
    <t>Intramuscular chemotherapy</t>
  </si>
  <si>
    <t>X374</t>
  </si>
  <si>
    <t>Intramuscular immunotherapy</t>
  </si>
  <si>
    <t>X375</t>
  </si>
  <si>
    <t>Intramuscular injection for local action</t>
  </si>
  <si>
    <t>X376</t>
  </si>
  <si>
    <t>Intramuscular hormone therapy</t>
  </si>
  <si>
    <t>HT</t>
  </si>
  <si>
    <t>X378</t>
  </si>
  <si>
    <t>Other specified intramuscular injection</t>
  </si>
  <si>
    <t>X379</t>
  </si>
  <si>
    <t>Unspecified intramuscular injection</t>
  </si>
  <si>
    <t>X381</t>
  </si>
  <si>
    <t>Injection of triamcinolone for local action</t>
  </si>
  <si>
    <t>X382</t>
  </si>
  <si>
    <t>Injection of steroid for local action NEC</t>
  </si>
  <si>
    <t>X383</t>
  </si>
  <si>
    <t>Injection of hormone for local action NEC</t>
  </si>
  <si>
    <t>X384</t>
  </si>
  <si>
    <t>Subcutaneous chemotherapy</t>
  </si>
  <si>
    <t>X385</t>
  </si>
  <si>
    <t>Subcutaneous immunotherapy</t>
  </si>
  <si>
    <t>X386</t>
  </si>
  <si>
    <t>Subcutaneous injection for local action NEC</t>
  </si>
  <si>
    <t>X387</t>
  </si>
  <si>
    <t>Subcutaneous injection of haematological growth factor</t>
  </si>
  <si>
    <t>X388</t>
  </si>
  <si>
    <t>Other specified subcutaneous injection</t>
  </si>
  <si>
    <t>X389</t>
  </si>
  <si>
    <t>Unspecified subcutaneous injection</t>
  </si>
  <si>
    <t>X391</t>
  </si>
  <si>
    <t>Oral administration of therapeutic substance</t>
  </si>
  <si>
    <t>X392</t>
  </si>
  <si>
    <t>Sublingual administration of therapeutic substance</t>
  </si>
  <si>
    <t>X393</t>
  </si>
  <si>
    <t>Intranasal administration of therapeutic substance</t>
  </si>
  <si>
    <t>X394</t>
  </si>
  <si>
    <t>Inhalation administration of therapeutic substance</t>
  </si>
  <si>
    <t>X395</t>
  </si>
  <si>
    <t>Transdermal administration of therapeutic substance</t>
  </si>
  <si>
    <t>X396</t>
  </si>
  <si>
    <t>Intraocular administration of therapeutic substance</t>
  </si>
  <si>
    <t>X398</t>
  </si>
  <si>
    <t>Other specified other route of administration of therapeutic substance</t>
  </si>
  <si>
    <t>X399</t>
  </si>
  <si>
    <t>Unspecified other route of administration of therapeutic substance</t>
  </si>
  <si>
    <t>X401</t>
  </si>
  <si>
    <t>Renal dialysis</t>
  </si>
  <si>
    <t>X402</t>
  </si>
  <si>
    <t>Peritoneal dialysis NEC</t>
  </si>
  <si>
    <t>X403</t>
  </si>
  <si>
    <t>Haemodialysis NEC</t>
  </si>
  <si>
    <t>X404</t>
  </si>
  <si>
    <t>Haemofiltration</t>
  </si>
  <si>
    <t>X405</t>
  </si>
  <si>
    <t>Automated peritoneal dialysis</t>
  </si>
  <si>
    <t>X406</t>
  </si>
  <si>
    <t>Continuous ambulatory peritoneal dialysis</t>
  </si>
  <si>
    <t>X407</t>
  </si>
  <si>
    <t>Haemoperfusion</t>
  </si>
  <si>
    <t>X408</t>
  </si>
  <si>
    <t>Other specified compensation for renal failure</t>
  </si>
  <si>
    <t>X409</t>
  </si>
  <si>
    <t>Unspecified compensation for renal failure</t>
  </si>
  <si>
    <t>X411</t>
  </si>
  <si>
    <t>Insertion of ambulatory peritoneal dialysis catheter</t>
  </si>
  <si>
    <t>X412</t>
  </si>
  <si>
    <t>Removal of ambulatory peritoneal dialysis catheter</t>
  </si>
  <si>
    <t>X418</t>
  </si>
  <si>
    <t>Other specified placement of ambulatory apparatus for compensation for renal failure</t>
  </si>
  <si>
    <t>X419</t>
  </si>
  <si>
    <t>Unspecified placement of ambulatory apparatus for compensation for renal failure</t>
  </si>
  <si>
    <t>X421</t>
  </si>
  <si>
    <t>Insertion of temporary peritoneal dialysis catheter</t>
  </si>
  <si>
    <t>X428</t>
  </si>
  <si>
    <t>Other specified placement of other apparatus for compensation for renal failure</t>
  </si>
  <si>
    <t>X429</t>
  </si>
  <si>
    <t>Unspecified placement of other apparatus for compensation for renal failure</t>
  </si>
  <si>
    <t>X431</t>
  </si>
  <si>
    <t>Extracorporeal albumin haemodialysis</t>
  </si>
  <si>
    <t>X438</t>
  </si>
  <si>
    <t>Other specified</t>
  </si>
  <si>
    <t>X439</t>
  </si>
  <si>
    <t>Unspecified</t>
  </si>
  <si>
    <t>X441</t>
  </si>
  <si>
    <t>Intravenous injection of vaccine</t>
  </si>
  <si>
    <t>X442</t>
  </si>
  <si>
    <t>Intramuscular injection of vaccine</t>
  </si>
  <si>
    <t>X443</t>
  </si>
  <si>
    <t>Subcutaneous injection of vaccine</t>
  </si>
  <si>
    <t>X444</t>
  </si>
  <si>
    <t>Oral administration of vaccine</t>
  </si>
  <si>
    <t>X448</t>
  </si>
  <si>
    <t>X449</t>
  </si>
  <si>
    <t>X451</t>
  </si>
  <si>
    <t>Donation of kidney</t>
  </si>
  <si>
    <t>X452</t>
  </si>
  <si>
    <t>Donation of heart</t>
  </si>
  <si>
    <t>X453</t>
  </si>
  <si>
    <t>Donation of lobe of lung</t>
  </si>
  <si>
    <t xml:space="preserve">lung </t>
  </si>
  <si>
    <t>X458</t>
  </si>
  <si>
    <t>Other specified donation of organ</t>
  </si>
  <si>
    <t>X459</t>
  </si>
  <si>
    <t>Unspecified donation of organ</t>
  </si>
  <si>
    <t>X461</t>
  </si>
  <si>
    <t>Donation of bone marrow</t>
  </si>
  <si>
    <t>X462</t>
  </si>
  <si>
    <t>Donation of skin</t>
  </si>
  <si>
    <t>X468</t>
  </si>
  <si>
    <t>Other specified donation of other tissue</t>
  </si>
  <si>
    <t>X469</t>
  </si>
  <si>
    <t>Unspecified donation of other tissue</t>
  </si>
  <si>
    <t>X471</t>
  </si>
  <si>
    <t>Low-density lipoprotein apheresis</t>
  </si>
  <si>
    <t>X478</t>
  </si>
  <si>
    <t>Other specified other exchange blood transfusion</t>
  </si>
  <si>
    <t>X479</t>
  </si>
  <si>
    <t>Unspecified other exchange blood transfusion</t>
  </si>
  <si>
    <t>X481</t>
  </si>
  <si>
    <t>Application of plaster cast</t>
  </si>
  <si>
    <t>X482</t>
  </si>
  <si>
    <t>Change of plaster cast</t>
  </si>
  <si>
    <t>X483</t>
  </si>
  <si>
    <t>Removal of plaster cast</t>
  </si>
  <si>
    <t>X488</t>
  </si>
  <si>
    <t>Other specified immobilisation using plaster cast</t>
  </si>
  <si>
    <t>X489</t>
  </si>
  <si>
    <t>Unspecified immobilisation using plaster cast</t>
  </si>
  <si>
    <t>X491</t>
  </si>
  <si>
    <t>Application of splint NEC</t>
  </si>
  <si>
    <t>X492</t>
  </si>
  <si>
    <t>Change of splint NEC</t>
  </si>
  <si>
    <t>X493</t>
  </si>
  <si>
    <t>Removal of splint NEC</t>
  </si>
  <si>
    <t>X494</t>
  </si>
  <si>
    <t>Skin traction</t>
  </si>
  <si>
    <t>X495</t>
  </si>
  <si>
    <t>Application of sling NEC</t>
  </si>
  <si>
    <t>X496</t>
  </si>
  <si>
    <t>Application of elastic support bandage NEC</t>
  </si>
  <si>
    <t>X497</t>
  </si>
  <si>
    <t>Application of gauze support bandage NEC</t>
  </si>
  <si>
    <t>X498</t>
  </si>
  <si>
    <t>Other specified other external support of limb</t>
  </si>
  <si>
    <t>X499</t>
  </si>
  <si>
    <t>Unspecified other external support of limb</t>
  </si>
  <si>
    <t>X501</t>
  </si>
  <si>
    <t>Direct current cardioversion</t>
  </si>
  <si>
    <t>X502</t>
  </si>
  <si>
    <t>External cardioversion NEC</t>
  </si>
  <si>
    <t>X503</t>
  </si>
  <si>
    <t>Advanced cardiac pulmonary resuscitation</t>
  </si>
  <si>
    <t>X504</t>
  </si>
  <si>
    <t>External ventricular defibrillation</t>
  </si>
  <si>
    <t>X508</t>
  </si>
  <si>
    <t>Other specified external resuscitation</t>
  </si>
  <si>
    <t>X509</t>
  </si>
  <si>
    <t>Unspecified external resuscitation</t>
  </si>
  <si>
    <t>X511</t>
  </si>
  <si>
    <t>Hypothermia therapy</t>
  </si>
  <si>
    <t>X512</t>
  </si>
  <si>
    <t>Active cooling</t>
  </si>
  <si>
    <t>X518</t>
  </si>
  <si>
    <t>Other specified change of body temperature</t>
  </si>
  <si>
    <t>X519</t>
  </si>
  <si>
    <t>Unspecified change of body temperature</t>
  </si>
  <si>
    <t>X521</t>
  </si>
  <si>
    <t>Hyperbaric therapy</t>
  </si>
  <si>
    <t>X528</t>
  </si>
  <si>
    <t>Other specified oxygen therapy</t>
  </si>
  <si>
    <t>X529</t>
  </si>
  <si>
    <t>Unspecified oxygen therapy</t>
  </si>
  <si>
    <t>X531</t>
  </si>
  <si>
    <t>Excision of unspecified organ</t>
  </si>
  <si>
    <t>X532</t>
  </si>
  <si>
    <t>Excision of lesion of unspecified organ</t>
  </si>
  <si>
    <t>X533</t>
  </si>
  <si>
    <t>Destruction of lesion of unspecified organ</t>
  </si>
  <si>
    <t>X538</t>
  </si>
  <si>
    <t>Other specified extirpation of unspecified organ</t>
  </si>
  <si>
    <t>X539</t>
  </si>
  <si>
    <t>Unspecified extirpation of unspecified organ</t>
  </si>
  <si>
    <t>X551</t>
  </si>
  <si>
    <t>Biopsy of lesion of unspecified organ</t>
  </si>
  <si>
    <t>X552</t>
  </si>
  <si>
    <t>Incision of unspecified organ</t>
  </si>
  <si>
    <t>X553</t>
  </si>
  <si>
    <t>Fenestration of unspecified organ</t>
  </si>
  <si>
    <t>X558</t>
  </si>
  <si>
    <t>Other specified other operations on unspecified organ</t>
  </si>
  <si>
    <t>X559</t>
  </si>
  <si>
    <t>Unspecified other operations on unspecified organ</t>
  </si>
  <si>
    <t>X561</t>
  </si>
  <si>
    <t>Nasotracheal intubation</t>
  </si>
  <si>
    <t>X562</t>
  </si>
  <si>
    <t>Endotracheal intub</t>
  </si>
  <si>
    <t>X563</t>
  </si>
  <si>
    <t>Tracheal intubation using laryngeal mask airway</t>
  </si>
  <si>
    <t>X568</t>
  </si>
  <si>
    <t>Other specified intubation of trachea</t>
  </si>
  <si>
    <t>X569</t>
  </si>
  <si>
    <t>Unspecified intubation of trachea</t>
  </si>
  <si>
    <t>X581</t>
  </si>
  <si>
    <t>Extracorporeal membrane oxygenation (ECMO)</t>
  </si>
  <si>
    <t>X588</t>
  </si>
  <si>
    <t>Other specified artificial support for body system</t>
  </si>
  <si>
    <t>X589</t>
  </si>
  <si>
    <t>Unspecified artificial support for body system</t>
  </si>
  <si>
    <t>X591</t>
  </si>
  <si>
    <t>Preoperative anaesthetic death</t>
  </si>
  <si>
    <t>X598</t>
  </si>
  <si>
    <t>Other specified anaesthetic without surgery</t>
  </si>
  <si>
    <t>X599</t>
  </si>
  <si>
    <t>Unspecified anaesthetic without surgery</t>
  </si>
  <si>
    <t>X601</t>
  </si>
  <si>
    <t>Rehabilitation assessment by multidisciplinary, non-specialised team</t>
  </si>
  <si>
    <t>X602</t>
  </si>
  <si>
    <t>Rehabilitation assessment by multidisciplinary, specialised team</t>
  </si>
  <si>
    <t>X603</t>
  </si>
  <si>
    <t>Rehabilitation assessment by unidisciplinary team</t>
  </si>
  <si>
    <t>X604</t>
  </si>
  <si>
    <t>Rehabilitation assessment by unidisciplinary specialised team</t>
  </si>
  <si>
    <t>X608</t>
  </si>
  <si>
    <t>Other specified rehabilitation assessment</t>
  </si>
  <si>
    <t>X609</t>
  </si>
  <si>
    <t>Unspecified rehabilitation assessment</t>
  </si>
  <si>
    <t>X611</t>
  </si>
  <si>
    <t>Functional therapy session</t>
  </si>
  <si>
    <t>X612</t>
  </si>
  <si>
    <t>Relaxation therapy session</t>
  </si>
  <si>
    <t>X613</t>
  </si>
  <si>
    <t>Body massage</t>
  </si>
  <si>
    <t>X614</t>
  </si>
  <si>
    <t>Movement therapy NEC</t>
  </si>
  <si>
    <t>X618</t>
  </si>
  <si>
    <t>Other specified complementary therapy</t>
  </si>
  <si>
    <t>X619</t>
  </si>
  <si>
    <t>Unspecified complementary therapy</t>
  </si>
  <si>
    <t>X621</t>
  </si>
  <si>
    <t>Assessment by uniprofessional team NEC</t>
  </si>
  <si>
    <t>X622</t>
  </si>
  <si>
    <t>Assessment by multiprofessional team NEC</t>
  </si>
  <si>
    <t>X623</t>
  </si>
  <si>
    <t>Assessment by multidisciplinary team NEC</t>
  </si>
  <si>
    <t>X628</t>
  </si>
  <si>
    <t>Other specified assessment</t>
  </si>
  <si>
    <t>X629</t>
  </si>
  <si>
    <t>Unspecified assessment</t>
  </si>
  <si>
    <t>X631</t>
  </si>
  <si>
    <t>Volume definition for radiotherapy with imaging and intensity-modulated radiation therapy (IMRT) dosimetry</t>
  </si>
  <si>
    <t>X632</t>
  </si>
  <si>
    <t>Volume definition for radiotherapy with imaging, dosimetry and technical support</t>
  </si>
  <si>
    <t>X633</t>
  </si>
  <si>
    <t>Volume definition for multiple phases of complex radiotherapy with dosimetry</t>
  </si>
  <si>
    <t>X634</t>
  </si>
  <si>
    <t>Volume definition for simple radiotherapy with imaging and dosimetry</t>
  </si>
  <si>
    <t>X635</t>
  </si>
  <si>
    <t>Volume definition for simple radiotherapy with imaging and simple calculation</t>
  </si>
  <si>
    <t>X636</t>
  </si>
  <si>
    <t>Volume definition for superficial or deep X-ray, electron or megavoltage radiotherapy with simple calculation</t>
  </si>
  <si>
    <t>X638</t>
  </si>
  <si>
    <t>Other specified radiotherapy volume definition</t>
  </si>
  <si>
    <t>X639</t>
  </si>
  <si>
    <t>Unspecified radiotherapy volume definition</t>
  </si>
  <si>
    <t>X641</t>
  </si>
  <si>
    <t>Preparation for total body irradiation</t>
  </si>
  <si>
    <t>X642</t>
  </si>
  <si>
    <t>Preparation for intracavitary radiotherapy</t>
  </si>
  <si>
    <t>X643</t>
  </si>
  <si>
    <t>Preparation for interstitial radiotherapy</t>
  </si>
  <si>
    <t>X648</t>
  </si>
  <si>
    <t>Other specified radiotherapy preparation</t>
  </si>
  <si>
    <t>X649</t>
  </si>
  <si>
    <t>Unspecified radiotherapy preparation</t>
  </si>
  <si>
    <t>X651</t>
  </si>
  <si>
    <t>Delivery of a fraction of total body irradiation (TBI)</t>
  </si>
  <si>
    <t>X652</t>
  </si>
  <si>
    <t>Delivery of a fraction of intracavitary radiotherapy</t>
  </si>
  <si>
    <t>X653</t>
  </si>
  <si>
    <t>Delivery of a fraction of interstitial radiotherapy</t>
  </si>
  <si>
    <t>X654</t>
  </si>
  <si>
    <t>Delivery of a fraction of external beam radiotherapy NEC</t>
  </si>
  <si>
    <t>X655</t>
  </si>
  <si>
    <t>Oral delivery of radiotherapy for thyroid ablation</t>
  </si>
  <si>
    <t>X656</t>
  </si>
  <si>
    <t>Delivery of a fraction of intraluminal brachytherapy</t>
  </si>
  <si>
    <t>X658</t>
  </si>
  <si>
    <t>Other specified radiotherapy delivery</t>
  </si>
  <si>
    <t>X659</t>
  </si>
  <si>
    <t>Unspecified radiotherapy delivery</t>
  </si>
  <si>
    <t>X661</t>
  </si>
  <si>
    <t>Cognitive behavioural therapy by unidisciplinary team</t>
  </si>
  <si>
    <t>X662</t>
  </si>
  <si>
    <t>Cognitive behavioural therapy by multidisciplinary team</t>
  </si>
  <si>
    <t>X668</t>
  </si>
  <si>
    <t>Other specified cognitive behavioural therapy</t>
  </si>
  <si>
    <t>X669</t>
  </si>
  <si>
    <t>Unspecified cognitive behavioural therapy</t>
  </si>
  <si>
    <t>X671</t>
  </si>
  <si>
    <t>Preparation for intensity modulated radiation therapy</t>
  </si>
  <si>
    <t>X672</t>
  </si>
  <si>
    <t>X673</t>
  </si>
  <si>
    <t>Preparation for hemi body irradiation</t>
  </si>
  <si>
    <t>X674</t>
  </si>
  <si>
    <t>Preparation for simple radiotherapy with imaging and dosimetry</t>
  </si>
  <si>
    <t>X675</t>
  </si>
  <si>
    <t>Preparation for simple radiotherapy with imaging and simple calculation</t>
  </si>
  <si>
    <t>X676</t>
  </si>
  <si>
    <t>Preparation for superficial radiotherapy with simple calculation</t>
  </si>
  <si>
    <t>X677</t>
  </si>
  <si>
    <t>Preparation for complex conformal radiotherapy</t>
  </si>
  <si>
    <t>X678</t>
  </si>
  <si>
    <t>Other specified preparation for external beam radiotherapy</t>
  </si>
  <si>
    <t>X679</t>
  </si>
  <si>
    <t>Unspecified preparation for external beam radiotherapy</t>
  </si>
  <si>
    <t>X681</t>
  </si>
  <si>
    <t>Preparation for intraluminal brachytherapy</t>
  </si>
  <si>
    <t>X682</t>
  </si>
  <si>
    <t>Preparation for intracavitary brachytherapy</t>
  </si>
  <si>
    <t>X683</t>
  </si>
  <si>
    <t>Preparation for interstitial brachytherapy</t>
  </si>
  <si>
    <t>X688</t>
  </si>
  <si>
    <t>Other specified preparation for brachytherapy</t>
  </si>
  <si>
    <t>X689</t>
  </si>
  <si>
    <t>Unspecified preparation for brachytherapy</t>
  </si>
  <si>
    <t>X701</t>
  </si>
  <si>
    <t>Procurement of drugs for chemotherapy for neoplasm for regimens in Band 1</t>
  </si>
  <si>
    <t>X702</t>
  </si>
  <si>
    <t>Procurement of drugs for chemotherapy for neoplasm for regimens in Band 2</t>
  </si>
  <si>
    <t>X703</t>
  </si>
  <si>
    <t>Procurement of drugs for chemotherapy for neoplasm for regimens in Band 3</t>
  </si>
  <si>
    <t>X704</t>
  </si>
  <si>
    <t>Procurement of drugs for chemotherapy for neoplasm for regimens in Band 4</t>
  </si>
  <si>
    <t>X705</t>
  </si>
  <si>
    <t>Procurement of drugs for chemotherapy for neoplasm for regimens in Band 5</t>
  </si>
  <si>
    <t>X708</t>
  </si>
  <si>
    <t>Other specified procurement of drugs for chemotherapy for neoplasm in Bands 1 - 5</t>
  </si>
  <si>
    <t>X709</t>
  </si>
  <si>
    <t>Unspecified procurement of drugs for chemotherapy for neoplasm in Bands 1 - 5</t>
  </si>
  <si>
    <t>X711</t>
  </si>
  <si>
    <t>Procurement of drugs for chemotherapy for neoplasm for regimens in Band 6</t>
  </si>
  <si>
    <t>X712</t>
  </si>
  <si>
    <t>Procurement of drugs for chemotherapy for neoplasm for regimens in Band 7</t>
  </si>
  <si>
    <t>X713</t>
  </si>
  <si>
    <t>Procurement of drugs for chemotherapy for neoplasm for regimens in Band 8</t>
  </si>
  <si>
    <t>X714</t>
  </si>
  <si>
    <t>Procurement of drugs for chemotherapy for neoplasm for regimens in Band 9</t>
  </si>
  <si>
    <t>X715</t>
  </si>
  <si>
    <t>Procurement of drugs for chemotherapy for neoplasm for regimens in Band 10</t>
  </si>
  <si>
    <t>X718</t>
  </si>
  <si>
    <t>Other specified procurement of drugs for chemotherapy for neoplasm in Bands 6 - 10</t>
  </si>
  <si>
    <t>X719</t>
  </si>
  <si>
    <t>Unspecified procurement of drugs for chemotherapy for neoplasm in Bands 6 - 10</t>
  </si>
  <si>
    <t>X721</t>
  </si>
  <si>
    <t>Delivery of complex chemotherapy for neoplasm including prolonged infusional treatment at first attendance</t>
  </si>
  <si>
    <t>X722</t>
  </si>
  <si>
    <t>Delivery of complex parenteral chemotherapy for neoplasm at first attendance</t>
  </si>
  <si>
    <t>X723</t>
  </si>
  <si>
    <t>Delivery of simple parenteral chemotherapy for neoplasm at first attendance</t>
  </si>
  <si>
    <t>X724</t>
  </si>
  <si>
    <t>Delivery of subsequent element of cycle of chemotherapy for neoplasm</t>
  </si>
  <si>
    <t>X728</t>
  </si>
  <si>
    <t>Other specified delivery of chemotherapy for neoplasm</t>
  </si>
  <si>
    <t>X729</t>
  </si>
  <si>
    <t>Unspecified delivery of chemotherapy for neoplasm</t>
  </si>
  <si>
    <t>X731</t>
  </si>
  <si>
    <t>Delivery of exclusively oral chemotherapy for neoplasm</t>
  </si>
  <si>
    <t>X738</t>
  </si>
  <si>
    <t>Other specified delivery of oral chemotherapy for neoplasm</t>
  </si>
  <si>
    <t>X739</t>
  </si>
  <si>
    <t>Unspecified delivery of oral chemotherapy for neoplasm</t>
  </si>
  <si>
    <t>X818</t>
  </si>
  <si>
    <t>Other specified high cost gastrointestinal drugs</t>
  </si>
  <si>
    <t>X819</t>
  </si>
  <si>
    <t>Unspecified high cost gastrointestinal drugs</t>
  </si>
  <si>
    <t>X821</t>
  </si>
  <si>
    <t>Primary pulmonary hypertension drugs band 1</t>
  </si>
  <si>
    <t>X822</t>
  </si>
  <si>
    <t>Primary pulmonary hypertension drugs band 2</t>
  </si>
  <si>
    <t>X823</t>
  </si>
  <si>
    <t>Primary pulmonary hypertension drugs band 3</t>
  </si>
  <si>
    <t>X824</t>
  </si>
  <si>
    <t>Primary pulmonary hypertension drugs band 4</t>
  </si>
  <si>
    <t>X828</t>
  </si>
  <si>
    <t>Other specified high cost hypertension drugs</t>
  </si>
  <si>
    <t>X829</t>
  </si>
  <si>
    <t>Unspecified high cost hypertension drugs</t>
  </si>
  <si>
    <t>X831</t>
  </si>
  <si>
    <t>Blood products band 1</t>
  </si>
  <si>
    <t>X832</t>
  </si>
  <si>
    <t>Blood products band 2</t>
  </si>
  <si>
    <t>X833</t>
  </si>
  <si>
    <t>Fibrinolytic drugs band 1</t>
  </si>
  <si>
    <t>X838</t>
  </si>
  <si>
    <t>Other specified high cost other cardiovascular drugs</t>
  </si>
  <si>
    <t>X839</t>
  </si>
  <si>
    <t>Unspecified high cost other cardiovascular drugs</t>
  </si>
  <si>
    <t>X841</t>
  </si>
  <si>
    <t>Medical gases band 1</t>
  </si>
  <si>
    <t>X842</t>
  </si>
  <si>
    <t>Pulmonary surfactant drugs Band 1</t>
  </si>
  <si>
    <t>X843</t>
  </si>
  <si>
    <t>Mucolytic drugs Band 1</t>
  </si>
  <si>
    <t>X848</t>
  </si>
  <si>
    <t>Other specified high cost respiratory drugs</t>
  </si>
  <si>
    <t>X849</t>
  </si>
  <si>
    <t>Unspecified high cost respiratory drugs</t>
  </si>
  <si>
    <t>X851</t>
  </si>
  <si>
    <t>Torsion dystonias and other involuntary movements drugs band 1</t>
  </si>
  <si>
    <t>X852</t>
  </si>
  <si>
    <t>Amyotrophic lateral sclerosis drugs band 1</t>
  </si>
  <si>
    <t>X853</t>
  </si>
  <si>
    <t>Hypnotic drugs Band 1</t>
  </si>
  <si>
    <t>X854</t>
  </si>
  <si>
    <t>Analgesic drugs Band 1</t>
  </si>
  <si>
    <t>X855</t>
  </si>
  <si>
    <t>Neurodegenerative condition drugs Band 1</t>
  </si>
  <si>
    <t>X858</t>
  </si>
  <si>
    <t>Other specified high cost neurology drugs</t>
  </si>
  <si>
    <t>X859</t>
  </si>
  <si>
    <t>Unspecified high cost neurology drugs</t>
  </si>
  <si>
    <t>X861</t>
  </si>
  <si>
    <t>Antifungal drugs Band 1</t>
  </si>
  <si>
    <t>X862</t>
  </si>
  <si>
    <t>Antifungal drugs band 2</t>
  </si>
  <si>
    <t>X863</t>
  </si>
  <si>
    <t>Hepatitis B treatment drugs band 1</t>
  </si>
  <si>
    <t>X864</t>
  </si>
  <si>
    <t>Respiratory syncytial virus treatment and Hepatitis C treatment drugs band 1</t>
  </si>
  <si>
    <t>X865</t>
  </si>
  <si>
    <t>Respiratory syncytial virus prevention drugs band 1</t>
  </si>
  <si>
    <t>X866</t>
  </si>
  <si>
    <t>Antiviral drugs Band 1</t>
  </si>
  <si>
    <t>X867</t>
  </si>
  <si>
    <t>Cytomegalovirus drugs Band 1</t>
  </si>
  <si>
    <t>X868</t>
  </si>
  <si>
    <t>Other specified high cost anti-infective drugs</t>
  </si>
  <si>
    <t>X869</t>
  </si>
  <si>
    <t>Unspecified high cost anti-infective drugs</t>
  </si>
  <si>
    <t>X871</t>
  </si>
  <si>
    <t>Growth hormone receptor antagonist drugs band 1</t>
  </si>
  <si>
    <t>X872</t>
  </si>
  <si>
    <t>Growth hormone analogue drugs band 1</t>
  </si>
  <si>
    <t>X873</t>
  </si>
  <si>
    <t>Bone metabolism drugs band 1</t>
  </si>
  <si>
    <t>X874</t>
  </si>
  <si>
    <t>Vasopressin antagonist drugs Band 1</t>
  </si>
  <si>
    <t>X878</t>
  </si>
  <si>
    <t>Other specified high cost endocrinology drugs</t>
  </si>
  <si>
    <t>X879</t>
  </si>
  <si>
    <t>Unspecified high cost endocrinology drugs</t>
  </si>
  <si>
    <t>X888</t>
  </si>
  <si>
    <t>Other specified high cost reproductive and urinary tract drugs</t>
  </si>
  <si>
    <t>X889</t>
  </si>
  <si>
    <t>Unspecified high cost reproductive and urinary tract drugs</t>
  </si>
  <si>
    <t>X891</t>
  </si>
  <si>
    <t>Monoclonal antibodies band 1</t>
  </si>
  <si>
    <t>X892</t>
  </si>
  <si>
    <t>Monoclonal antibodies band 2</t>
  </si>
  <si>
    <t>X893</t>
  </si>
  <si>
    <t>Immunomodulating drugs band 1</t>
  </si>
  <si>
    <t>X894</t>
  </si>
  <si>
    <t>Somatostatin analogues band 1</t>
  </si>
  <si>
    <t>X895</t>
  </si>
  <si>
    <t>Allergic emergency drugs Band 1</t>
  </si>
  <si>
    <t>X898</t>
  </si>
  <si>
    <t>Other specified high cost immunosuppressant drugs</t>
  </si>
  <si>
    <t>X899</t>
  </si>
  <si>
    <t>Unspecified high cost immunosuppressant drugs</t>
  </si>
  <si>
    <t>X901</t>
  </si>
  <si>
    <t>Hypoplastic haemolytic and renal anaemia drugs band 1</t>
  </si>
  <si>
    <t>X902</t>
  </si>
  <si>
    <t>Hypoplastic haemolytic and renal anaemia drugs band 2</t>
  </si>
  <si>
    <t>X903</t>
  </si>
  <si>
    <t>Neutropenia drugs band 1</t>
  </si>
  <si>
    <t>X904</t>
  </si>
  <si>
    <t>Intravenous nutrition band 1</t>
  </si>
  <si>
    <t>X905</t>
  </si>
  <si>
    <t>Platelet disorder drugs Band 1</t>
  </si>
  <si>
    <t>X906</t>
  </si>
  <si>
    <t>Protein tyrosine kinase inhibitors Band 1</t>
  </si>
  <si>
    <t>X907</t>
  </si>
  <si>
    <t>Myelodysplastic syndrome drugs Band 1</t>
  </si>
  <si>
    <t>X908</t>
  </si>
  <si>
    <t>Other specified high cost haematology and nutrition drugs</t>
  </si>
  <si>
    <t>X909</t>
  </si>
  <si>
    <t>Unspecified high cost haematology and nutrition drugs</t>
  </si>
  <si>
    <t>X911</t>
  </si>
  <si>
    <t>Metabolic disorder drugs band 1</t>
  </si>
  <si>
    <t>X912</t>
  </si>
  <si>
    <t>Metabolic disorder drugs band 2</t>
  </si>
  <si>
    <t>X913</t>
  </si>
  <si>
    <t>Metabolic disorder drugs band 3</t>
  </si>
  <si>
    <t>X914</t>
  </si>
  <si>
    <t>Metabolic disorder drugs band 4</t>
  </si>
  <si>
    <t>X918</t>
  </si>
  <si>
    <t>Other specified high cost metabolic drugs</t>
  </si>
  <si>
    <t>X919</t>
  </si>
  <si>
    <t>Unspecified high cost metabolic drugs</t>
  </si>
  <si>
    <t>X921</t>
  </si>
  <si>
    <t>Cytokine inhibitor drugs band 1</t>
  </si>
  <si>
    <t>X922</t>
  </si>
  <si>
    <t>Hyperuricaemia drugs band 1</t>
  </si>
  <si>
    <t>X923</t>
  </si>
  <si>
    <t>Bone morphogenetic proteins Band 1</t>
  </si>
  <si>
    <t>X928</t>
  </si>
  <si>
    <t>Other specified high cost musculoskeletal drugs</t>
  </si>
  <si>
    <t>X929</t>
  </si>
  <si>
    <t>Unspecified high cost musculoskeletal drugs</t>
  </si>
  <si>
    <t>X931</t>
  </si>
  <si>
    <t>Subfoveal choroidal neovascularisation drugs Band 1</t>
  </si>
  <si>
    <t>X938</t>
  </si>
  <si>
    <t>Other specified high cost ophthalmology drugs</t>
  </si>
  <si>
    <t>X939</t>
  </si>
  <si>
    <t>Unspecified high cost ophthalmology drugs</t>
  </si>
  <si>
    <t>X948</t>
  </si>
  <si>
    <t>Other specified high cost ear, nose and throat drugs</t>
  </si>
  <si>
    <t>X949</t>
  </si>
  <si>
    <t>Unspecified high cost ear, nose and throat drugs</t>
  </si>
  <si>
    <t>X951</t>
  </si>
  <si>
    <t>Immune response drugs band 1</t>
  </si>
  <si>
    <t>X958</t>
  </si>
  <si>
    <t>Other specified high cost dermatology drugs</t>
  </si>
  <si>
    <t>X959</t>
  </si>
  <si>
    <t>Unspecified high cost dermatology drugs</t>
  </si>
  <si>
    <t>X961</t>
  </si>
  <si>
    <t>Immunoglobulins band 1</t>
  </si>
  <si>
    <t>X962</t>
  </si>
  <si>
    <t>Allergen immunotherapy drugs Band 1</t>
  </si>
  <si>
    <t>X963</t>
  </si>
  <si>
    <t>Poison management drugs Band 1</t>
  </si>
  <si>
    <t>X968</t>
  </si>
  <si>
    <t>Other specified high cost immunology drugs</t>
  </si>
  <si>
    <t>X969</t>
  </si>
  <si>
    <t>Unspecified high cost immunology drugs</t>
  </si>
  <si>
    <t>X978</t>
  </si>
  <si>
    <t>Other specified high cost anaesthesia drugs</t>
  </si>
  <si>
    <t>X979</t>
  </si>
  <si>
    <t>Unspecified high cost anaesthesia drugs</t>
  </si>
  <si>
    <t>Y011</t>
  </si>
  <si>
    <t>Autoreplacement of organ NOC</t>
  </si>
  <si>
    <t>Y012</t>
  </si>
  <si>
    <t>Alloreplacement of organ NOC</t>
  </si>
  <si>
    <t>Y013</t>
  </si>
  <si>
    <t>Xenoreplacement of organ NOC</t>
  </si>
  <si>
    <t>Y014</t>
  </si>
  <si>
    <t>Alloreplacement of organ from cadaver heart-beating NOC</t>
  </si>
  <si>
    <t>Y015</t>
  </si>
  <si>
    <t>Alloreplacement of organ from cadaver non-heart-beating NOC</t>
  </si>
  <si>
    <t>Y016</t>
  </si>
  <si>
    <t>Alloreplacement of organ from cadaver NOC</t>
  </si>
  <si>
    <t>Y018</t>
  </si>
  <si>
    <t>Other specified replacement of organ NOC</t>
  </si>
  <si>
    <t>Y019</t>
  </si>
  <si>
    <t>Unspecified replacement of organ NOC</t>
  </si>
  <si>
    <t>Y021</t>
  </si>
  <si>
    <t>Implantation of prosthesis into organ NOC</t>
  </si>
  <si>
    <t>Y022</t>
  </si>
  <si>
    <t>Insertion of prosthesis into organ NOC</t>
  </si>
  <si>
    <t>Y028</t>
  </si>
  <si>
    <t>Other specified placement of prosthesis in organ NOC</t>
  </si>
  <si>
    <t>Y029</t>
  </si>
  <si>
    <t>Unspecified placement of prosthesis in organ NOC</t>
  </si>
  <si>
    <t>Y031</t>
  </si>
  <si>
    <t>Maintenance of prosthesis in organ NOC</t>
  </si>
  <si>
    <t>Y032</t>
  </si>
  <si>
    <t>Renewal of prosthesis in organ NOC</t>
  </si>
  <si>
    <t>Y033</t>
  </si>
  <si>
    <t>Correction of displacement of prosthesis NOC</t>
  </si>
  <si>
    <t>Y034</t>
  </si>
  <si>
    <t>Other resiting of prosthesis in organ NOC</t>
  </si>
  <si>
    <t>Y035</t>
  </si>
  <si>
    <t>Conversion to prosthesis in organ NOC</t>
  </si>
  <si>
    <t>Y036</t>
  </si>
  <si>
    <t>Adjustment to prosthesis in organ NOC</t>
  </si>
  <si>
    <t>Y037</t>
  </si>
  <si>
    <t>Removal of prosthesis from organ NOC</t>
  </si>
  <si>
    <t>Y038</t>
  </si>
  <si>
    <t>Other specified attention to prosthesis in organ NOC</t>
  </si>
  <si>
    <t>Y039</t>
  </si>
  <si>
    <t>Unspecified attention to prosthesis in organ NOC</t>
  </si>
  <si>
    <t>Y041</t>
  </si>
  <si>
    <t>Microvascular reattachment of organ NOC</t>
  </si>
  <si>
    <t>Y048</t>
  </si>
  <si>
    <t>Other specified replantation of organ NOC</t>
  </si>
  <si>
    <t>Y049</t>
  </si>
  <si>
    <t>Unspecified replantation of organ NOC</t>
  </si>
  <si>
    <t>Y051</t>
  </si>
  <si>
    <t>Total excision of organ NOC</t>
  </si>
  <si>
    <t>Y052</t>
  </si>
  <si>
    <t>Partial excision of organ NOC</t>
  </si>
  <si>
    <t>Y053</t>
  </si>
  <si>
    <t>Excision of sinus track from organ NOC</t>
  </si>
  <si>
    <t>Y054</t>
  </si>
  <si>
    <t>Ex vivo resection of organ NOC</t>
  </si>
  <si>
    <t>Y055</t>
  </si>
  <si>
    <t>Debridement of organ NOC</t>
  </si>
  <si>
    <t>Y058</t>
  </si>
  <si>
    <t>Other specified excision of organ NOC</t>
  </si>
  <si>
    <t>Y059</t>
  </si>
  <si>
    <t>Unspecified excision of organ NOC</t>
  </si>
  <si>
    <t>Y061</t>
  </si>
  <si>
    <t>Marsupialisation of organ NOC</t>
  </si>
  <si>
    <t>Y062</t>
  </si>
  <si>
    <t>Deroofing of cyst of organ NOC</t>
  </si>
  <si>
    <t>Y063</t>
  </si>
  <si>
    <t>Enucleation of lesion of organ NOC</t>
  </si>
  <si>
    <t>Y064</t>
  </si>
  <si>
    <t>Excision of scar tissue NOC</t>
  </si>
  <si>
    <t xml:space="preserve">Y065 </t>
  </si>
  <si>
    <t>Gammawave excision of lesion of organ NOC</t>
  </si>
  <si>
    <t>Y066</t>
  </si>
  <si>
    <t>Vacuum excision of lesion of organ NOC</t>
  </si>
  <si>
    <t>Y067</t>
  </si>
  <si>
    <t>Radiofrequency excision of lesion of organ NOC</t>
  </si>
  <si>
    <t>Y068</t>
  </si>
  <si>
    <t>Other specified excision of lesion of organ NOC</t>
  </si>
  <si>
    <t>Y069</t>
  </si>
  <si>
    <t>Unspecified excision of lesion of organ NOC</t>
  </si>
  <si>
    <t>Y071</t>
  </si>
  <si>
    <t>Ligation of organ NOC</t>
  </si>
  <si>
    <t>Y072</t>
  </si>
  <si>
    <t>Clipping of organ NOC</t>
  </si>
  <si>
    <t>Y073</t>
  </si>
  <si>
    <t>Obliteration of sinus track from organ NOC</t>
  </si>
  <si>
    <t>Y074</t>
  </si>
  <si>
    <t>Obliteration of diverticulum of organ NOC</t>
  </si>
  <si>
    <t>Y075</t>
  </si>
  <si>
    <t>Occlusion of organ NOC</t>
  </si>
  <si>
    <t>Y078</t>
  </si>
  <si>
    <t>Other specified obliteration of cavity of organ NOC</t>
  </si>
  <si>
    <t>Y079</t>
  </si>
  <si>
    <t>Unspecified obliteration of cavity of organ NOC</t>
  </si>
  <si>
    <t>Y081</t>
  </si>
  <si>
    <t>Laser excision of organ NOC</t>
  </si>
  <si>
    <t>Y082</t>
  </si>
  <si>
    <t>Laser excision of lesion of organ NOC</t>
  </si>
  <si>
    <t>Y083</t>
  </si>
  <si>
    <t>Laser destruction of organ NOC</t>
  </si>
  <si>
    <t>Y084</t>
  </si>
  <si>
    <t>Laser destruction of lesion of organ NOC</t>
  </si>
  <si>
    <t>Y085</t>
  </si>
  <si>
    <t>Laser modification of organ NOC</t>
  </si>
  <si>
    <t>Y086</t>
  </si>
  <si>
    <t>Laser incision of organ NOC</t>
  </si>
  <si>
    <t>Y088</t>
  </si>
  <si>
    <t>Other specified laser therapy to organ NOC</t>
  </si>
  <si>
    <t>Y089</t>
  </si>
  <si>
    <t>Unspecified laser therapy to organ NOC</t>
  </si>
  <si>
    <t>Y091</t>
  </si>
  <si>
    <t>Injection of sclerosing substance into organ NOC</t>
  </si>
  <si>
    <t>Y092</t>
  </si>
  <si>
    <t>Injection of other destructive substance into organ NOC</t>
  </si>
  <si>
    <t>Y098</t>
  </si>
  <si>
    <t>Other specified chemical destruction of organ NOC</t>
  </si>
  <si>
    <t>Y099</t>
  </si>
  <si>
    <t>Unspecified chemical destruction of organ NOC</t>
  </si>
  <si>
    <t>Y101</t>
  </si>
  <si>
    <t>Coblation of organ NOC</t>
  </si>
  <si>
    <t>Y108</t>
  </si>
  <si>
    <t>Other specified destruction of organ NOC</t>
  </si>
  <si>
    <t>Y109</t>
  </si>
  <si>
    <t>Unspecified destruction of organ NOC</t>
  </si>
  <si>
    <t>Y111</t>
  </si>
  <si>
    <t>Cauterisation of organ NOC</t>
  </si>
  <si>
    <t>Y112</t>
  </si>
  <si>
    <t>Cryotherapy to organ NOC</t>
  </si>
  <si>
    <t>Y113</t>
  </si>
  <si>
    <t>Curettage of organ NOC</t>
  </si>
  <si>
    <t>Y114</t>
  </si>
  <si>
    <t>Radiofrequency controlled thermal destruction of organ NOC</t>
  </si>
  <si>
    <t>Y115</t>
  </si>
  <si>
    <t>High Intensity Focused Ultrasound (HIFU)</t>
  </si>
  <si>
    <t>Y116</t>
  </si>
  <si>
    <t>Microwave destruction of organ NOC</t>
  </si>
  <si>
    <t xml:space="preserve">Y117 </t>
  </si>
  <si>
    <t>Gammawave destruction of tissue organ NOC</t>
  </si>
  <si>
    <t>Y118</t>
  </si>
  <si>
    <t>Other specified other destruction of organ NOC</t>
  </si>
  <si>
    <t>Y119</t>
  </si>
  <si>
    <t>Unspecified other destruction of organ NOC</t>
  </si>
  <si>
    <t>Y121</t>
  </si>
  <si>
    <t>Injection of sclerosing substance into lesion of organ NOC</t>
  </si>
  <si>
    <t>Y122</t>
  </si>
  <si>
    <t>Injection of other destructive substance into lesion of organ NOC</t>
  </si>
  <si>
    <t>Y128</t>
  </si>
  <si>
    <t>Other specified chemical destruction of lesion of organ NOC</t>
  </si>
  <si>
    <t>Y129</t>
  </si>
  <si>
    <t>Unspecified chemical destruction of lesion of organ NOC</t>
  </si>
  <si>
    <t>Y131</t>
  </si>
  <si>
    <t>Cauterisation of lesion of organ NOC</t>
  </si>
  <si>
    <t>Y132</t>
  </si>
  <si>
    <t>Cryotherapy to lesion of organ NOC</t>
  </si>
  <si>
    <t>Y133</t>
  </si>
  <si>
    <t>Curettage of lesion of organ NOC</t>
  </si>
  <si>
    <t>Y134</t>
  </si>
  <si>
    <t>Radiofrequency controlled thermal destruction of lesion of organ NOC</t>
  </si>
  <si>
    <t>Y135</t>
  </si>
  <si>
    <t>Ultrasonic destruction of lesion of organ NOC</t>
  </si>
  <si>
    <t>Y136</t>
  </si>
  <si>
    <t>Photodynamic therapy of lesion of organ NOC</t>
  </si>
  <si>
    <t>Y137</t>
  </si>
  <si>
    <t>Microwave destruction of lesion of organ NOC</t>
  </si>
  <si>
    <t>Y138</t>
  </si>
  <si>
    <t>Other specified other destruction of lesion of organ NOC</t>
  </si>
  <si>
    <t>Y139</t>
  </si>
  <si>
    <t>Unspecified other destruction of lesion of organ NOC</t>
  </si>
  <si>
    <t>Y141</t>
  </si>
  <si>
    <t>Insertion of expanding covered metal stent into organ NOC</t>
  </si>
  <si>
    <t>Y142</t>
  </si>
  <si>
    <t>Insertion of expanding metal stent into organ NOC</t>
  </si>
  <si>
    <t>Y143</t>
  </si>
  <si>
    <t>Insertion of metal stent into organ NOC</t>
  </si>
  <si>
    <t>Y144</t>
  </si>
  <si>
    <t>Insertion of plastic stent into organ NOC</t>
  </si>
  <si>
    <t>Y145</t>
  </si>
  <si>
    <t>Insertion of stent graft into organ NOC</t>
  </si>
  <si>
    <t>Y148</t>
  </si>
  <si>
    <t>Other specified placement of stent in organ NOC</t>
  </si>
  <si>
    <t>Y149</t>
  </si>
  <si>
    <t>Unspecified placement of stent in organ NOC</t>
  </si>
  <si>
    <t>Y151</t>
  </si>
  <si>
    <t>Maintenance of stent in organ NOC</t>
  </si>
  <si>
    <t>Y152</t>
  </si>
  <si>
    <t>Renewal of stent in organ NOC</t>
  </si>
  <si>
    <t>Y153</t>
  </si>
  <si>
    <t>Correction of displacement of stent NOC</t>
  </si>
  <si>
    <t>Y154</t>
  </si>
  <si>
    <t>Other resiting of stent in organ NOC</t>
  </si>
  <si>
    <t>Y155</t>
  </si>
  <si>
    <t>Conversion to stent in organ NOC</t>
  </si>
  <si>
    <t>Y156</t>
  </si>
  <si>
    <t>Adjustment to stent in organ NOC</t>
  </si>
  <si>
    <t>Y157</t>
  </si>
  <si>
    <t>Removal of stent from organ NOC</t>
  </si>
  <si>
    <t>Y158</t>
  </si>
  <si>
    <t>Other specified attention to stent in organ NOC</t>
  </si>
  <si>
    <t>Y159</t>
  </si>
  <si>
    <t>Unspecified attention to stent in organ NOC</t>
  </si>
  <si>
    <t>Y161</t>
  </si>
  <si>
    <t>Exteriorisation of organ NOC</t>
  </si>
  <si>
    <t>Y162</t>
  </si>
  <si>
    <t>Anastomosis of organ NOC</t>
  </si>
  <si>
    <t>Y163</t>
  </si>
  <si>
    <t>Bypass of organ NOC</t>
  </si>
  <si>
    <t>Y168</t>
  </si>
  <si>
    <t>Other specified connection of organ NOC</t>
  </si>
  <si>
    <t>Y169</t>
  </si>
  <si>
    <t>Unspecified connection of organ NOC</t>
  </si>
  <si>
    <t>Y181</t>
  </si>
  <si>
    <t>Freeing of adhesions of organ NOC</t>
  </si>
  <si>
    <t>Y188</t>
  </si>
  <si>
    <t>Other specified release of organ NOC</t>
  </si>
  <si>
    <t>Y189</t>
  </si>
  <si>
    <t>Unspecified release of organ NOC</t>
  </si>
  <si>
    <t>Y201</t>
  </si>
  <si>
    <t>Stereotactic biopsy of lesion of organ NOC</t>
  </si>
  <si>
    <t>Y202</t>
  </si>
  <si>
    <t>Stereotactic biopsy of organ NOC</t>
  </si>
  <si>
    <t>Y203</t>
  </si>
  <si>
    <t>Biopsy of lesion of organ NOC</t>
  </si>
  <si>
    <t>Y204</t>
  </si>
  <si>
    <t>Fine needle aspiration NOC</t>
  </si>
  <si>
    <t>Y205</t>
  </si>
  <si>
    <t>Percutaneous biopsy NOC</t>
  </si>
  <si>
    <t>Y206</t>
  </si>
  <si>
    <t>Plugged biopsy NOC</t>
  </si>
  <si>
    <t>Y208</t>
  </si>
  <si>
    <t>Other specified biopsy of organ NOC</t>
  </si>
  <si>
    <t>Y209</t>
  </si>
  <si>
    <t>Unspecified biopsy of organ NOC</t>
  </si>
  <si>
    <t>Y211</t>
  </si>
  <si>
    <t>Brush cytology of organ NOC</t>
  </si>
  <si>
    <t>Y218</t>
  </si>
  <si>
    <t>Other specified cytology of organ NOC</t>
  </si>
  <si>
    <t>Y219</t>
  </si>
  <si>
    <t>Unspecified cytology of organ NOC</t>
  </si>
  <si>
    <t>Y221</t>
  </si>
  <si>
    <t>Aspiration of haematoma of organ NOC</t>
  </si>
  <si>
    <t>Y222</t>
  </si>
  <si>
    <t>Aspiration of other lesion of organ NOC</t>
  </si>
  <si>
    <t>Y223</t>
  </si>
  <si>
    <t>Irrigation of organ NOC</t>
  </si>
  <si>
    <t>Y228</t>
  </si>
  <si>
    <t>Other specified drainage of organ NOC</t>
  </si>
  <si>
    <t>Y229</t>
  </si>
  <si>
    <t>Unspecified drainage of organ NOC</t>
  </si>
  <si>
    <t>Y241</t>
  </si>
  <si>
    <t>Microvascular reconstruction of organ NOC</t>
  </si>
  <si>
    <t>Y242</t>
  </si>
  <si>
    <t>Attention to microvascular repair of organ NOC</t>
  </si>
  <si>
    <t>Y248</t>
  </si>
  <si>
    <t>Other specified microvascular repair of organ NOC</t>
  </si>
  <si>
    <t>Y249</t>
  </si>
  <si>
    <t>Unspecified microvascular repair of organ NOC</t>
  </si>
  <si>
    <t>Y251</t>
  </si>
  <si>
    <t>Suture of laceration of organ NOC</t>
  </si>
  <si>
    <t>Y252</t>
  </si>
  <si>
    <t>Resuture of organ NOC</t>
  </si>
  <si>
    <t>Y253</t>
  </si>
  <si>
    <t>Removal of retained suture from organ NOC</t>
  </si>
  <si>
    <t>Y254</t>
  </si>
  <si>
    <t>Removal of other suture from organ NOC</t>
  </si>
  <si>
    <t>Y255</t>
  </si>
  <si>
    <t>Other attention to suture of organ NOC</t>
  </si>
  <si>
    <t>Y258</t>
  </si>
  <si>
    <t>Other specified suture of organ NOC</t>
  </si>
  <si>
    <t>Y259</t>
  </si>
  <si>
    <t>Unspecified suture of organ NOC</t>
  </si>
  <si>
    <t>Y261</t>
  </si>
  <si>
    <t>Reconstruction of organ NOC</t>
  </si>
  <si>
    <t>Y262</t>
  </si>
  <si>
    <t>Plastic repair of organ NOC</t>
  </si>
  <si>
    <t>Y263</t>
  </si>
  <si>
    <t>Stapling of organ NOC</t>
  </si>
  <si>
    <t>Y264</t>
  </si>
  <si>
    <t>Removal of other repair material from organ NOC</t>
  </si>
  <si>
    <t>Y265</t>
  </si>
  <si>
    <t>Other attention to repair of organ NOC</t>
  </si>
  <si>
    <t>Y268</t>
  </si>
  <si>
    <t>Other specified other repair of organ NOC</t>
  </si>
  <si>
    <t>Y269</t>
  </si>
  <si>
    <t>Unspecified other repair of organ NOC</t>
  </si>
  <si>
    <t>Y271</t>
  </si>
  <si>
    <t>Autograft to organ NOC</t>
  </si>
  <si>
    <t>Y272</t>
  </si>
  <si>
    <t>Allograft to organ NOC</t>
  </si>
  <si>
    <t>Y273</t>
  </si>
  <si>
    <t>Xenograft to organ NOC</t>
  </si>
  <si>
    <t>Y274</t>
  </si>
  <si>
    <t>Attention to graft of organ NOC</t>
  </si>
  <si>
    <t>Y275</t>
  </si>
  <si>
    <t>Vein graft NOC</t>
  </si>
  <si>
    <t>Y276</t>
  </si>
  <si>
    <t>Prosthetic graft NOC</t>
  </si>
  <si>
    <t>Y278</t>
  </si>
  <si>
    <t>Other specified graft to organ NOC</t>
  </si>
  <si>
    <t>Y279</t>
  </si>
  <si>
    <t>Unspecified graft to organ NOC</t>
  </si>
  <si>
    <t>Y291</t>
  </si>
  <si>
    <t>Surgical removal of foreign body from organ NOC</t>
  </si>
  <si>
    <t>Y292</t>
  </si>
  <si>
    <t>Manipulative removal of foreign body from organ NOC</t>
  </si>
  <si>
    <t>Y298</t>
  </si>
  <si>
    <t>Other specified removal of foreign body from organ NOC</t>
  </si>
  <si>
    <t>Y299</t>
  </si>
  <si>
    <t>Unspecified removal of foreign body from organ NOC</t>
  </si>
  <si>
    <t>Y301</t>
  </si>
  <si>
    <t>Incision of lesion of organ NOC</t>
  </si>
  <si>
    <t>Y308</t>
  </si>
  <si>
    <t>Other specified incision of organ NOC</t>
  </si>
  <si>
    <t>Y309</t>
  </si>
  <si>
    <t>Unspecified incision of organ NOC</t>
  </si>
  <si>
    <t>Y311</t>
  </si>
  <si>
    <t>Exploration of sinus track from organ NOC</t>
  </si>
  <si>
    <t>Y318</t>
  </si>
  <si>
    <t>Other specified exploration of organ NOC</t>
  </si>
  <si>
    <t>Y319</t>
  </si>
  <si>
    <t>Unspecified exploration of organ NOC</t>
  </si>
  <si>
    <t>Y321</t>
  </si>
  <si>
    <t>Re-exploration of organ and surgical arrest of postoperative bleeding NOC</t>
  </si>
  <si>
    <t>Y322</t>
  </si>
  <si>
    <t>Re-exploration of organ and other repair of organ NOC</t>
  </si>
  <si>
    <t>Y323</t>
  </si>
  <si>
    <t>Re-exploration of organ and packing of organ NOC</t>
  </si>
  <si>
    <t>Y328</t>
  </si>
  <si>
    <t>Other specified re-exploration of organ NOC</t>
  </si>
  <si>
    <t>Y329</t>
  </si>
  <si>
    <t>Unspecified re-exploration of organ NOC</t>
  </si>
  <si>
    <t>Y331</t>
  </si>
  <si>
    <t>Acupuncture of organ NOC</t>
  </si>
  <si>
    <t>Y332</t>
  </si>
  <si>
    <t>Drilling of organ NOC</t>
  </si>
  <si>
    <t>Y338</t>
  </si>
  <si>
    <t>Other specified puncture of organ NOC</t>
  </si>
  <si>
    <t>Y339</t>
  </si>
  <si>
    <t>Unspecified puncture of organ NOC</t>
  </si>
  <si>
    <t>Y351</t>
  </si>
  <si>
    <t>Introduction of radioactive caesium into organ NOC</t>
  </si>
  <si>
    <t>Y352</t>
  </si>
  <si>
    <t>Introduction of iridium wire into organ NOC</t>
  </si>
  <si>
    <t>Y353</t>
  </si>
  <si>
    <t>Introduction of radium into organ NOC</t>
  </si>
  <si>
    <t>Y354</t>
  </si>
  <si>
    <t>Introduction of radioactive substance into organ for interstitial brachytherapy NOC</t>
  </si>
  <si>
    <t>Y358</t>
  </si>
  <si>
    <t>Other specified introduction of removable radioactive material into organ NOC</t>
  </si>
  <si>
    <t>Y359</t>
  </si>
  <si>
    <t>Unspecified introduction of removable radioactive material into organ NOC</t>
  </si>
  <si>
    <t>Y361</t>
  </si>
  <si>
    <t>Introduction of gold seeds into organ NOC</t>
  </si>
  <si>
    <t>Y362</t>
  </si>
  <si>
    <t>Introduction of therapeutic implant into organ NOC</t>
  </si>
  <si>
    <t>Y363</t>
  </si>
  <si>
    <t>Radioactive seed implantation NOC</t>
  </si>
  <si>
    <t>Y364</t>
  </si>
  <si>
    <t>Introduction of non-removable radioactive substance into organ for brachytherapy NOC</t>
  </si>
  <si>
    <t>Y368</t>
  </si>
  <si>
    <t>Other specified introduction of non removable material into organ NOC</t>
  </si>
  <si>
    <t>Y369</t>
  </si>
  <si>
    <t>Unspecified introduction of non removable material into organ NOC</t>
  </si>
  <si>
    <t>Y371</t>
  </si>
  <si>
    <t>Introduction of photodynamic substance into organ NOC</t>
  </si>
  <si>
    <t>Y378</t>
  </si>
  <si>
    <t>Other specified introduction of other substance into organ NOC</t>
  </si>
  <si>
    <t>Y379</t>
  </si>
  <si>
    <t>Unspecified introduction of other substance into organ NOC</t>
  </si>
  <si>
    <t>Y381</t>
  </si>
  <si>
    <t>Continuous injection of therapeutic substance into organ NOC</t>
  </si>
  <si>
    <t>Y388</t>
  </si>
  <si>
    <t>Other specified injection of therapeutic substance into organ NOC</t>
  </si>
  <si>
    <t>Y389</t>
  </si>
  <si>
    <t>Alcohol injection, Unspecified injection of therapeutic substance into organ NOC</t>
  </si>
  <si>
    <t>Y391</t>
  </si>
  <si>
    <t>Injection of radiocontrast substance into sinus track from organ NOC</t>
  </si>
  <si>
    <t>Y392</t>
  </si>
  <si>
    <t>Other injection of radiocontrast substance into organ NOC</t>
  </si>
  <si>
    <t>Y393</t>
  </si>
  <si>
    <t>Injection of inert substance into organ NOC</t>
  </si>
  <si>
    <t>Y394</t>
  </si>
  <si>
    <t>Lipofilling injection into organ NOC</t>
  </si>
  <si>
    <t>Y395</t>
  </si>
  <si>
    <t>Tattooing of organ NOC</t>
  </si>
  <si>
    <t>Y398</t>
  </si>
  <si>
    <t>Other specified injection of other substance into organ NOC</t>
  </si>
  <si>
    <t>Y399</t>
  </si>
  <si>
    <t>Unspecified injection of other substance into organ NOC</t>
  </si>
  <si>
    <t>Y401</t>
  </si>
  <si>
    <t>Dilation of stricture of organ NOC</t>
  </si>
  <si>
    <t>Y402</t>
  </si>
  <si>
    <t>Stretching of organ NOC</t>
  </si>
  <si>
    <t>Y403</t>
  </si>
  <si>
    <t>Balloon dilation of organ NOC</t>
  </si>
  <si>
    <t>Y408</t>
  </si>
  <si>
    <t>Other specified dilation of organ NOC</t>
  </si>
  <si>
    <t>Y409</t>
  </si>
  <si>
    <t>Unspecified dilation of organ NOC</t>
  </si>
  <si>
    <t>Y411</t>
  </si>
  <si>
    <t>Examination of organ under anaesthetic NOC</t>
  </si>
  <si>
    <t>Y412</t>
  </si>
  <si>
    <t>Endoscopic ultrasound staging examination of organ NOC</t>
  </si>
  <si>
    <t>Y413</t>
  </si>
  <si>
    <t>Endoscopic ultrasound examination of organ NOC</t>
  </si>
  <si>
    <t>Y418</t>
  </si>
  <si>
    <t>Other specified examination of organ NOC</t>
  </si>
  <si>
    <t>Y419</t>
  </si>
  <si>
    <t>Unspecified examination of organ NOC</t>
  </si>
  <si>
    <t>Y421</t>
  </si>
  <si>
    <t>External manipulation of organ NOC</t>
  </si>
  <si>
    <t>Y428</t>
  </si>
  <si>
    <t>Other specified manipulation of organ NOC</t>
  </si>
  <si>
    <t>Y429</t>
  </si>
  <si>
    <t>Unspecified manipulation of organ NOC</t>
  </si>
  <si>
    <t>Y441</t>
  </si>
  <si>
    <t>Evacuation of contents of organ NOC</t>
  </si>
  <si>
    <t>Y442</t>
  </si>
  <si>
    <t>Monitoring of pressure in organ NOC</t>
  </si>
  <si>
    <t>Y443</t>
  </si>
  <si>
    <t>Temporary occlusion of organ NOC</t>
  </si>
  <si>
    <t>Y444</t>
  </si>
  <si>
    <t>Removal of calculus from organ NOC</t>
  </si>
  <si>
    <t>Y448</t>
  </si>
  <si>
    <t>Other specified other methods of operation on organ NOC</t>
  </si>
  <si>
    <t>Y449</t>
  </si>
  <si>
    <t>Unspecified other methods of operation on organ NOC</t>
  </si>
  <si>
    <t>Y461</t>
  </si>
  <si>
    <t>Transsphenoidal open approach to contents of cranium</t>
  </si>
  <si>
    <t>Y462</t>
  </si>
  <si>
    <t>Frontal open approach to contents of cranium</t>
  </si>
  <si>
    <t>Y463</t>
  </si>
  <si>
    <t>Transoral open approach to contents of cranium</t>
  </si>
  <si>
    <t>Y464</t>
  </si>
  <si>
    <t>Transmastoid open approach to contents of cranium</t>
  </si>
  <si>
    <t>Y465</t>
  </si>
  <si>
    <t>Supratentorial open approach to contents of cranium</t>
  </si>
  <si>
    <t>Y466</t>
  </si>
  <si>
    <t>Infratentorial open approach to contents of cranium</t>
  </si>
  <si>
    <t>Y467</t>
  </si>
  <si>
    <t>Craniectomy approach to contents of cranium</t>
  </si>
  <si>
    <t>Y468</t>
  </si>
  <si>
    <t>Other specified open approach to contents of cranium</t>
  </si>
  <si>
    <t>Y469</t>
  </si>
  <si>
    <t>Unspecified open approach to contents of cranium</t>
  </si>
  <si>
    <t>Y471</t>
  </si>
  <si>
    <t>Trans-sphenoidal burrhole approach to contents of cranium</t>
  </si>
  <si>
    <t>Y472</t>
  </si>
  <si>
    <t>Frontal burrhole approach to contents of cranium</t>
  </si>
  <si>
    <t>Y473</t>
  </si>
  <si>
    <t>Transoral burrhole approach to contents of cranium</t>
  </si>
  <si>
    <t>Y474</t>
  </si>
  <si>
    <t>Transmastoid burrhole approach to contents of cranium</t>
  </si>
  <si>
    <t>Y475</t>
  </si>
  <si>
    <t>Supratentorial burrhole approach to contents of cranium</t>
  </si>
  <si>
    <t>Y476</t>
  </si>
  <si>
    <t>Infratentorial burrhole approach to contents of cranium</t>
  </si>
  <si>
    <t>Y478</t>
  </si>
  <si>
    <t>Other specified burrhole approach to contents of cranium</t>
  </si>
  <si>
    <t>Y479</t>
  </si>
  <si>
    <t>Unspecified burrhole approach to contents of cranium</t>
  </si>
  <si>
    <t>Y481</t>
  </si>
  <si>
    <t>Laminectomy approach to cervical spine</t>
  </si>
  <si>
    <t>Y482</t>
  </si>
  <si>
    <t>Laminectomy approach to thoracic spine</t>
  </si>
  <si>
    <t>Y483</t>
  </si>
  <si>
    <t>Laminectomy approach to lumbar spine</t>
  </si>
  <si>
    <t>Y488</t>
  </si>
  <si>
    <t>Other specified approach to spine through back</t>
  </si>
  <si>
    <t>Y489</t>
  </si>
  <si>
    <t>Unspecified approach to spine through back</t>
  </si>
  <si>
    <t>Y491</t>
  </si>
  <si>
    <t>Median sternotomy approach</t>
  </si>
  <si>
    <t>Y492</t>
  </si>
  <si>
    <t>Transthoracic approach to spine</t>
  </si>
  <si>
    <t>Y493</t>
  </si>
  <si>
    <t>Thoracotomy approach nec</t>
  </si>
  <si>
    <t>Y494</t>
  </si>
  <si>
    <t>Transapical approach to heart</t>
  </si>
  <si>
    <t>Y498</t>
  </si>
  <si>
    <t>Other specified approach through thoracic cavity</t>
  </si>
  <si>
    <t>Y499</t>
  </si>
  <si>
    <t>Unspecified approach through thoracic cavity</t>
  </si>
  <si>
    <t>Y501</t>
  </si>
  <si>
    <t>Transperitoneal approach to spine</t>
  </si>
  <si>
    <t>Y502</t>
  </si>
  <si>
    <t>Laparotomy approach NEC</t>
  </si>
  <si>
    <t>Y503</t>
  </si>
  <si>
    <t>Vaginal approach</t>
  </si>
  <si>
    <t>Y508</t>
  </si>
  <si>
    <t>Other specified approach through abdominal cavity</t>
  </si>
  <si>
    <t>Y509</t>
  </si>
  <si>
    <t>Unspecified approach through abdominal cavity</t>
  </si>
  <si>
    <t>Y511</t>
  </si>
  <si>
    <t>Approach to organ through oesophagostomy</t>
  </si>
  <si>
    <t>Y512</t>
  </si>
  <si>
    <t>Approach to organ through gastrostomy</t>
  </si>
  <si>
    <t>Y513</t>
  </si>
  <si>
    <t>Approach to organ through ileostomy</t>
  </si>
  <si>
    <t>Y514</t>
  </si>
  <si>
    <t>Approach to organ through colostomy</t>
  </si>
  <si>
    <t>Y515</t>
  </si>
  <si>
    <t>Approach to organ through appendicostomy</t>
  </si>
  <si>
    <t>Y518</t>
  </si>
  <si>
    <t>Other specified approach to organ through artificial opening into gastrointestinal tract</t>
  </si>
  <si>
    <t>Y519</t>
  </si>
  <si>
    <t>Unspecified approach to organ through artificial opening into gastrointestinal tract</t>
  </si>
  <si>
    <t>Y521</t>
  </si>
  <si>
    <t>Approach to organ through tracheostomy</t>
  </si>
  <si>
    <t>Y522</t>
  </si>
  <si>
    <t>Approach to organ through urethrostomy</t>
  </si>
  <si>
    <t>Y523</t>
  </si>
  <si>
    <t>Approach to organ through cystostomy</t>
  </si>
  <si>
    <t>Y524</t>
  </si>
  <si>
    <t>Peranal transrectal approach to organ</t>
  </si>
  <si>
    <t>Y528</t>
  </si>
  <si>
    <t>Other specified approach to organ through other opening</t>
  </si>
  <si>
    <t>Y529</t>
  </si>
  <si>
    <t>Unspecified approach to organ through other opening</t>
  </si>
  <si>
    <t>Y531</t>
  </si>
  <si>
    <t>Approach to organ under radiological control</t>
  </si>
  <si>
    <t>Y532</t>
  </si>
  <si>
    <t>Approach to organ under ultrasonic control</t>
  </si>
  <si>
    <t>Y533</t>
  </si>
  <si>
    <t>Approach to organ under CT  scan control</t>
  </si>
  <si>
    <t>Y534</t>
  </si>
  <si>
    <t>Approach to organ under fluoroscopic control</t>
  </si>
  <si>
    <t>Y535</t>
  </si>
  <si>
    <t>Approach to organ under image intensifier</t>
  </si>
  <si>
    <t>Y536</t>
  </si>
  <si>
    <t>Approach to organ under video control</t>
  </si>
  <si>
    <t>Y537</t>
  </si>
  <si>
    <t>Approach to organ under MRI control</t>
  </si>
  <si>
    <t>Y538</t>
  </si>
  <si>
    <t>Other specified approach to organ under image control</t>
  </si>
  <si>
    <t>Y539</t>
  </si>
  <si>
    <t>Unspecified approach to organ under image control</t>
  </si>
  <si>
    <t>Y541</t>
  </si>
  <si>
    <t>Harvest of sural nerve</t>
  </si>
  <si>
    <t>Y542</t>
  </si>
  <si>
    <t>Harvest of nerve of head</t>
  </si>
  <si>
    <t>Y543</t>
  </si>
  <si>
    <t>Harvest of peripheral nerve nec</t>
  </si>
  <si>
    <t>Y548</t>
  </si>
  <si>
    <t>Other specified harvest of nerve</t>
  </si>
  <si>
    <t>Y549</t>
  </si>
  <si>
    <t>Unspecified harvest of nerve</t>
  </si>
  <si>
    <t>Y551</t>
  </si>
  <si>
    <t>Harvest of random pattern flap of skin from hand</t>
  </si>
  <si>
    <t>Y552</t>
  </si>
  <si>
    <t>Harvest of random pattern flap of skin from upper arm</t>
  </si>
  <si>
    <t>Y553</t>
  </si>
  <si>
    <t>Harvest of random pattern flap of skin from arm NEC</t>
  </si>
  <si>
    <t>Y554</t>
  </si>
  <si>
    <t>Harvest of random pattern flap of skin from foot</t>
  </si>
  <si>
    <t>Y555</t>
  </si>
  <si>
    <t>Harvest of random pattern flap of skin from thigh</t>
  </si>
  <si>
    <t>Y556</t>
  </si>
  <si>
    <t>Harvest of random pattern flap of skin from leg NEC</t>
  </si>
  <si>
    <t>Y558</t>
  </si>
  <si>
    <t>Other specified harvest of random pattern flap of skin from limb</t>
  </si>
  <si>
    <t>Y559</t>
  </si>
  <si>
    <t>Unspecified harvest of random pattern flap of skin from limb</t>
  </si>
  <si>
    <t>Y561</t>
  </si>
  <si>
    <t>Harvest of random pattern flap of skin from head</t>
  </si>
  <si>
    <t>Y562</t>
  </si>
  <si>
    <t>Harvest of random pattern flap of skin from back</t>
  </si>
  <si>
    <t>Y563</t>
  </si>
  <si>
    <t>Harvest of random pattern flap of skin from chest</t>
  </si>
  <si>
    <t>Y564</t>
  </si>
  <si>
    <t>Harvest of random pattern flap of skin from abdomen</t>
  </si>
  <si>
    <t>Y568</t>
  </si>
  <si>
    <t>Other specified harvest of random pattern flap of skin from other site</t>
  </si>
  <si>
    <t>Y569</t>
  </si>
  <si>
    <t>Unspecified harvest of random pattern flap of skin from other site</t>
  </si>
  <si>
    <t>Y571</t>
  </si>
  <si>
    <t>Harvest of axial pattern flap of skin from forehead</t>
  </si>
  <si>
    <t>Y572</t>
  </si>
  <si>
    <t>Harvest of axial pattern cross lip flap of skin</t>
  </si>
  <si>
    <t>Y573</t>
  </si>
  <si>
    <t>Harvest of axial pattern flap of skin from scapular region</t>
  </si>
  <si>
    <t>Y574</t>
  </si>
  <si>
    <t>Harvest of axial pattern flap of skin from deltopectoral region</t>
  </si>
  <si>
    <t>Y575</t>
  </si>
  <si>
    <t>Harvest of axial pattern flap of skin from inferior epigastric region</t>
  </si>
  <si>
    <t>Y576</t>
  </si>
  <si>
    <t>Harvest of axial pattern flap of skin from groin</t>
  </si>
  <si>
    <t>Y578</t>
  </si>
  <si>
    <t>Other specified harvest of axial pattern flap of skin</t>
  </si>
  <si>
    <t>Y579</t>
  </si>
  <si>
    <t>Unspecified harvest of axial pattern flap of skin</t>
  </si>
  <si>
    <t>Y581</t>
  </si>
  <si>
    <t>Harvest of full thickness skin from post auricular region</t>
  </si>
  <si>
    <t>Y588</t>
  </si>
  <si>
    <t>Other specified harvest of skin for graft</t>
  </si>
  <si>
    <t>Y589</t>
  </si>
  <si>
    <t>Unspecified harvest of skin for graft</t>
  </si>
  <si>
    <t>Y591</t>
  </si>
  <si>
    <t>Harvest of temporalis flap of skin and fascia</t>
  </si>
  <si>
    <t>Y592</t>
  </si>
  <si>
    <t>Harvest of radial artery flap of skin and fascia</t>
  </si>
  <si>
    <t>Y593</t>
  </si>
  <si>
    <t>Harvest of ulna artery flap of skin and fascia</t>
  </si>
  <si>
    <t>Y594</t>
  </si>
  <si>
    <t>Harvest of lateral arm flap of skin and fascia</t>
  </si>
  <si>
    <t>Y595</t>
  </si>
  <si>
    <t>Harvest of posterior interosseous flap of skin and fascia</t>
  </si>
  <si>
    <t>Y596</t>
  </si>
  <si>
    <t>Harvest of lower leg flap of skin and fascia</t>
  </si>
  <si>
    <t>Y598</t>
  </si>
  <si>
    <t>Other specified harvest of flap of skin and fascia</t>
  </si>
  <si>
    <t>Y599</t>
  </si>
  <si>
    <t>Unspecified harvest of flap of skin and fascia</t>
  </si>
  <si>
    <t>Y601</t>
  </si>
  <si>
    <t>Harvest of sheet of fascia from fascia lata</t>
  </si>
  <si>
    <t>Y602</t>
  </si>
  <si>
    <t>Harvest of fascia from fascia lata NEC</t>
  </si>
  <si>
    <t>Y603</t>
  </si>
  <si>
    <t>Harvest of sheet of fascia from abdominal wall</t>
  </si>
  <si>
    <t>Y604</t>
  </si>
  <si>
    <t>Harvest of fascia from abdominal wall NEC</t>
  </si>
  <si>
    <t>Y605</t>
  </si>
  <si>
    <t>Harvest of sheet of fascia from pleural cavity</t>
  </si>
  <si>
    <t>Y608</t>
  </si>
  <si>
    <t>Other specified other harvest of fascia</t>
  </si>
  <si>
    <t>Y609</t>
  </si>
  <si>
    <t>Unspecified other harvest of fascia</t>
  </si>
  <si>
    <t>Y611</t>
  </si>
  <si>
    <t>Harvest of flap of skin and trapezius muscle</t>
  </si>
  <si>
    <t>Y612</t>
  </si>
  <si>
    <t>Harvest of flap of skin and pectoralis major muscle</t>
  </si>
  <si>
    <t>Y613</t>
  </si>
  <si>
    <t>Harvest of flap of skin and latissimus dorsi muscle</t>
  </si>
  <si>
    <t>Y614</t>
  </si>
  <si>
    <t>Harvest of flap of skin and gluteus maximus muscle</t>
  </si>
  <si>
    <t>Y615</t>
  </si>
  <si>
    <t>Harvest of flap of skin and rectus abdominis muscle</t>
  </si>
  <si>
    <t>Y618</t>
  </si>
  <si>
    <t>Other specified harvest of flap of skin and muscle of trunk</t>
  </si>
  <si>
    <t>Y619</t>
  </si>
  <si>
    <t>Unspecified harvest of flap of skin and muscle of trunk</t>
  </si>
  <si>
    <t>Y621</t>
  </si>
  <si>
    <t>Harvest of flap of skin and sternomastoid muscle</t>
  </si>
  <si>
    <t>Y622</t>
  </si>
  <si>
    <t>Harvest of flap of skin and tensor fasciae latae muscle</t>
  </si>
  <si>
    <t>Y623</t>
  </si>
  <si>
    <t>Harvest of flap of skin and gastrocnemius muscle</t>
  </si>
  <si>
    <t>Y628</t>
  </si>
  <si>
    <t>Other specified harvest of flap of skin and muscle of other site</t>
  </si>
  <si>
    <t>Y629</t>
  </si>
  <si>
    <t>Unspecified harvest of flap of skin and muscle of other site</t>
  </si>
  <si>
    <t>Y631</t>
  </si>
  <si>
    <t>Harvest of flap of latissimus dorsi muscle NEC</t>
  </si>
  <si>
    <t>Y632</t>
  </si>
  <si>
    <t>Harvest of flap of serratus anterior muscle</t>
  </si>
  <si>
    <t>Y633</t>
  </si>
  <si>
    <t>Harvest of flap of inferior epigastric muscle</t>
  </si>
  <si>
    <t>Y638</t>
  </si>
  <si>
    <t>Other specified harvest of flap of muscle of trunk</t>
  </si>
  <si>
    <t>Y639</t>
  </si>
  <si>
    <t>Unspecified harvest of flap of muscle of trunk</t>
  </si>
  <si>
    <t>Y641</t>
  </si>
  <si>
    <t>Harvest of flap of temporalis muscle</t>
  </si>
  <si>
    <t>Y642</t>
  </si>
  <si>
    <t>Harvest of flap of gracilis muscle</t>
  </si>
  <si>
    <t>Y643</t>
  </si>
  <si>
    <t>Harvest of flap of gastrocnemius muscle NEC</t>
  </si>
  <si>
    <t>Y644</t>
  </si>
  <si>
    <t>Harvest of flap of soleus muscle</t>
  </si>
  <si>
    <t>Y645</t>
  </si>
  <si>
    <t>Harvest of flap of extensor digitorum brevis muscle</t>
  </si>
  <si>
    <t>Y648</t>
  </si>
  <si>
    <t>Other specified harvest of flap of muscle of other site</t>
  </si>
  <si>
    <t>Y649</t>
  </si>
  <si>
    <t>Unspecified harvest of flap of muscle of other site</t>
  </si>
  <si>
    <t>Y651</t>
  </si>
  <si>
    <t>Harvest of palmaris longus tendon</t>
  </si>
  <si>
    <t>Y652</t>
  </si>
  <si>
    <t>Harvest of plantaris tendon</t>
  </si>
  <si>
    <t>Y653</t>
  </si>
  <si>
    <t>Harvest of extensor tendon of toe</t>
  </si>
  <si>
    <t>Y658</t>
  </si>
  <si>
    <t>Other specified harvest of tendon</t>
  </si>
  <si>
    <t>Y659</t>
  </si>
  <si>
    <t>Unspecified harvest of tendon</t>
  </si>
  <si>
    <t>Y661</t>
  </si>
  <si>
    <t>Harvest of bone from skull</t>
  </si>
  <si>
    <t>Y662</t>
  </si>
  <si>
    <t>Harvest of bone from rib</t>
  </si>
  <si>
    <t>Y663</t>
  </si>
  <si>
    <t>Harvest of bone from iliac crest</t>
  </si>
  <si>
    <t>Y664</t>
  </si>
  <si>
    <t>Harvest of bone from radius</t>
  </si>
  <si>
    <t>Y665</t>
  </si>
  <si>
    <t>Harvest of bone from ulna</t>
  </si>
  <si>
    <t>Y666</t>
  </si>
  <si>
    <t>Harvest of bone from fibula</t>
  </si>
  <si>
    <t>Y667</t>
  </si>
  <si>
    <t>Harvest of bone marrow</t>
  </si>
  <si>
    <t>Y668</t>
  </si>
  <si>
    <t>Other specified harvest of bone</t>
  </si>
  <si>
    <t>Y669</t>
  </si>
  <si>
    <t>Unspecified harvest of bone</t>
  </si>
  <si>
    <t>Y671</t>
  </si>
  <si>
    <t>Harvest of composite of skin and cartilage from ear</t>
  </si>
  <si>
    <t>Y672</t>
  </si>
  <si>
    <t>Harvest of composite of skin and fat</t>
  </si>
  <si>
    <t>Y678</t>
  </si>
  <si>
    <t>Other specified harvest of other multiple tissue</t>
  </si>
  <si>
    <t>Y679</t>
  </si>
  <si>
    <t>Unspecified harvest of other multiple tissue</t>
  </si>
  <si>
    <t>Y691</t>
  </si>
  <si>
    <t>Harvest of omentum</t>
  </si>
  <si>
    <t>Y692</t>
  </si>
  <si>
    <t>Harvest of cartilage from ear</t>
  </si>
  <si>
    <t>Y693</t>
  </si>
  <si>
    <t>Harvest of vein</t>
  </si>
  <si>
    <t>Y694</t>
  </si>
  <si>
    <t>Harvest of cartilage NEC</t>
  </si>
  <si>
    <t>Y698</t>
  </si>
  <si>
    <t>Other specified harvest of other tissue</t>
  </si>
  <si>
    <t>Y699</t>
  </si>
  <si>
    <t>Unspecified harvest of other tissue</t>
  </si>
  <si>
    <t>Y701</t>
  </si>
  <si>
    <t>Emergency operations NOC</t>
  </si>
  <si>
    <t>Y702</t>
  </si>
  <si>
    <t>Immediate operations NOC</t>
  </si>
  <si>
    <t>Y703</t>
  </si>
  <si>
    <t>First stage of staged operations NOC</t>
  </si>
  <si>
    <t>Y704</t>
  </si>
  <si>
    <t>Primary operations NOC</t>
  </si>
  <si>
    <t>Y705</t>
  </si>
  <si>
    <t>Temporary operations</t>
  </si>
  <si>
    <t>Y708</t>
  </si>
  <si>
    <t>Other specified early operations NOC</t>
  </si>
  <si>
    <t>Y709</t>
  </si>
  <si>
    <t>Unspecified early operations NOC</t>
  </si>
  <si>
    <t>Y711</t>
  </si>
  <si>
    <t>Subsequent stage of staged operations NOC</t>
  </si>
  <si>
    <t>Y712</t>
  </si>
  <si>
    <t>Secondary operations NOC</t>
  </si>
  <si>
    <t>Y713</t>
  </si>
  <si>
    <t>Revisional operations NOC</t>
  </si>
  <si>
    <t>Y714</t>
  </si>
  <si>
    <t>Failed minimal access approach converted to open</t>
  </si>
  <si>
    <t>Y715</t>
  </si>
  <si>
    <t>Failed percutaneous transluminal approach converted to open</t>
  </si>
  <si>
    <t>Y716</t>
  </si>
  <si>
    <t>Second revisional operation NOC</t>
  </si>
  <si>
    <t>Y717</t>
  </si>
  <si>
    <t>Third or greater revisional operation NOC</t>
  </si>
  <si>
    <t>Y718</t>
  </si>
  <si>
    <t>Other specified late operations NOC</t>
  </si>
  <si>
    <t>Y719</t>
  </si>
  <si>
    <t>Unspecified late operations NOC</t>
  </si>
  <si>
    <t>Y731</t>
  </si>
  <si>
    <t>Cardiopulmonary bypass</t>
  </si>
  <si>
    <t>Y732</t>
  </si>
  <si>
    <t>Extracorporeal circulation NEC</t>
  </si>
  <si>
    <t>Y733</t>
  </si>
  <si>
    <t>Ventilatory support</t>
  </si>
  <si>
    <t>Y734</t>
  </si>
  <si>
    <t>Modified ultra filtration adjunct to cardiopulmonary bypass</t>
  </si>
  <si>
    <t>Y735</t>
  </si>
  <si>
    <t>Circulatory arrest</t>
  </si>
  <si>
    <t>Y738</t>
  </si>
  <si>
    <t>Other specified facilitating operations NOC</t>
  </si>
  <si>
    <t>Y739</t>
  </si>
  <si>
    <t>Unspecified facilitating operations NOC</t>
  </si>
  <si>
    <t>Y741</t>
  </si>
  <si>
    <t>Thoracoscopically assisted approach to thoracic cavity</t>
  </si>
  <si>
    <t>Y742</t>
  </si>
  <si>
    <t>Thoracoscopic approach to thoracic cavity NEC</t>
  </si>
  <si>
    <t>Y743</t>
  </si>
  <si>
    <t>Robotic minimal access approach to thoracic cavity</t>
  </si>
  <si>
    <t>Y744</t>
  </si>
  <si>
    <t>Thoracoscopic video-assisted approach to thoracic cavity</t>
  </si>
  <si>
    <t>Y745</t>
  </si>
  <si>
    <t>Mediastinoscopic approach to mediastinal cavity</t>
  </si>
  <si>
    <t>Y748</t>
  </si>
  <si>
    <t>Other specified minimal access to thoracic cavity</t>
  </si>
  <si>
    <t>Y749</t>
  </si>
  <si>
    <t>Unspecified minimal access to thoracic cavity</t>
  </si>
  <si>
    <t>Y751</t>
  </si>
  <si>
    <t>Laparoscopically assisted approach to abdominal cavity</t>
  </si>
  <si>
    <t>Y752</t>
  </si>
  <si>
    <t>Laparoscopic approach to abdominal cavity NEC</t>
  </si>
  <si>
    <t>Y753</t>
  </si>
  <si>
    <t>Robotic minimal access approach to abdominal cavity</t>
  </si>
  <si>
    <t>Y754</t>
  </si>
  <si>
    <t>Hand assisted minimal access approach to abdominal cavity</t>
  </si>
  <si>
    <t>Y755</t>
  </si>
  <si>
    <t>Laparoscopic ultrasonic approach to abdominal cavity</t>
  </si>
  <si>
    <t>Y758</t>
  </si>
  <si>
    <t>Other specified minimal access to abdominal cavity</t>
  </si>
  <si>
    <t>Y759</t>
  </si>
  <si>
    <t>Unspecified minimal access to abdominal cavity</t>
  </si>
  <si>
    <t>Y761</t>
  </si>
  <si>
    <t>Functional endoscopic sinus surgery</t>
  </si>
  <si>
    <t>Y762</t>
  </si>
  <si>
    <t>Functional endoscopic nasal surgery</t>
  </si>
  <si>
    <t>Y763</t>
  </si>
  <si>
    <t>Endoscopic approach to other body cavity</t>
  </si>
  <si>
    <t>Y764</t>
  </si>
  <si>
    <t>Endoscopic ultrasonic approach to other body cavity</t>
  </si>
  <si>
    <t>Y765</t>
  </si>
  <si>
    <t>Robotic assisted minimal access approach to other body cavity</t>
  </si>
  <si>
    <t>Y766</t>
  </si>
  <si>
    <t>Endonasal endoscopic approach to other body cavity</t>
  </si>
  <si>
    <t>Y767</t>
  </si>
  <si>
    <t>Arthroscopic approach to joint</t>
  </si>
  <si>
    <t>Y768</t>
  </si>
  <si>
    <t>Other specified minimal access to other body cavity</t>
  </si>
  <si>
    <t>Y769</t>
  </si>
  <si>
    <t>Unspecified minimal access to other body cavity</t>
  </si>
  <si>
    <t>Y781</t>
  </si>
  <si>
    <t>Arteriotomy approach to organ using image guidance with fluoroscopy</t>
  </si>
  <si>
    <t>Y782</t>
  </si>
  <si>
    <t>Arteriotomy approach to organ using image guidance with CT</t>
  </si>
  <si>
    <t>Y783</t>
  </si>
  <si>
    <t>Arteriotomy approach to organ using image guidance with ultrasound</t>
  </si>
  <si>
    <t>Y784</t>
  </si>
  <si>
    <t>Arteriotomy approach to organ using image guidance with image intensifier</t>
  </si>
  <si>
    <t>Y785</t>
  </si>
  <si>
    <t>Arteriotomy approach to organ using image guidance with video control</t>
  </si>
  <si>
    <t>Y786</t>
  </si>
  <si>
    <t>Arteriotomy approach to organ using image guidance with MRI control</t>
  </si>
  <si>
    <t>Y788</t>
  </si>
  <si>
    <t>Other specified arteriotomy approach to organ under image control</t>
  </si>
  <si>
    <t>Y789</t>
  </si>
  <si>
    <t>Unspecified arteriotomy approach to organ under image control</t>
  </si>
  <si>
    <t>Y791</t>
  </si>
  <si>
    <t>Transluminal approach to organ through subclavian artery</t>
  </si>
  <si>
    <t>Y792</t>
  </si>
  <si>
    <t>Transluminal approach to organ through brachial artery</t>
  </si>
  <si>
    <t>Y793</t>
  </si>
  <si>
    <t>Transluminal approach to organ through femoral artery</t>
  </si>
  <si>
    <t>Y794</t>
  </si>
  <si>
    <t>Transluminal approach to organ through aortic artery</t>
  </si>
  <si>
    <t>Y798</t>
  </si>
  <si>
    <t>Other specified approach to organ through artery</t>
  </si>
  <si>
    <t>Y799</t>
  </si>
  <si>
    <t>Unspecified approach to organ through artery</t>
  </si>
  <si>
    <t>Y801</t>
  </si>
  <si>
    <t>Inhalation anaesthetic using muscle relaxant</t>
  </si>
  <si>
    <t>Y802</t>
  </si>
  <si>
    <t>Inhalation anaesthetic using endotracheal intubation NEC</t>
  </si>
  <si>
    <t>Y803</t>
  </si>
  <si>
    <t>Inhalation anaesthetic NEC</t>
  </si>
  <si>
    <t>Y804</t>
  </si>
  <si>
    <t>Intravenous anaesthetic NEC</t>
  </si>
  <si>
    <t>Y805</t>
  </si>
  <si>
    <t>Rapid sequence induction of anaesthetic</t>
  </si>
  <si>
    <t>Y808</t>
  </si>
  <si>
    <t>Other specified general anaesthetic</t>
  </si>
  <si>
    <t>Y809</t>
  </si>
  <si>
    <t>Unspecified general anaesthetic</t>
  </si>
  <si>
    <t>Y811</t>
  </si>
  <si>
    <t>Epidural anaesthetic using lumbar approach</t>
  </si>
  <si>
    <t>Y812</t>
  </si>
  <si>
    <t>Epidural anaesthetic using sacral approach</t>
  </si>
  <si>
    <t>Y818</t>
  </si>
  <si>
    <t>Other specified spinal anaesthetic</t>
  </si>
  <si>
    <t>Y819</t>
  </si>
  <si>
    <t>Unspecified spinal anaesthetic</t>
  </si>
  <si>
    <t>Y821</t>
  </si>
  <si>
    <t>Local anaesthetic nerve block</t>
  </si>
  <si>
    <t>Y822</t>
  </si>
  <si>
    <t>Injection of local anaesthetic NEC</t>
  </si>
  <si>
    <t>Y823</t>
  </si>
  <si>
    <t>Application of local anaesthetic NEC</t>
  </si>
  <si>
    <t>Y828</t>
  </si>
  <si>
    <t>Other specified local anaesthetic</t>
  </si>
  <si>
    <t>Y829</t>
  </si>
  <si>
    <t>Unspecified local anaesthetic</t>
  </si>
  <si>
    <t>Y841</t>
  </si>
  <si>
    <t>Gas and air analgesia in labour</t>
  </si>
  <si>
    <t>Y842</t>
  </si>
  <si>
    <t>Sedation NEC</t>
  </si>
  <si>
    <t>Y848</t>
  </si>
  <si>
    <t>Other specified other anaesthetic</t>
  </si>
  <si>
    <t>Y849</t>
  </si>
  <si>
    <t>Unspecified other anaesthetic</t>
  </si>
  <si>
    <t>Y901</t>
  </si>
  <si>
    <t>Y902</t>
  </si>
  <si>
    <t>Radiotherapy NEC</t>
  </si>
  <si>
    <t>Y903</t>
  </si>
  <si>
    <t>Scanning NEC</t>
  </si>
  <si>
    <t>Y904</t>
  </si>
  <si>
    <t>Barium meal</t>
  </si>
  <si>
    <t>Y905</t>
  </si>
  <si>
    <t>Barium enema NEC</t>
  </si>
  <si>
    <t>Y908</t>
  </si>
  <si>
    <t>Other specified other nonoperations</t>
  </si>
  <si>
    <t>Y909</t>
  </si>
  <si>
    <t>Unspecified other nonoperations</t>
  </si>
  <si>
    <t>Y911</t>
  </si>
  <si>
    <t>Delivery of a fraction of complex radiotherapy on a megavoltage machine</t>
  </si>
  <si>
    <t>Y912</t>
  </si>
  <si>
    <t>Delivery of a fraction of simple radiotherapy on a megavoltage machine</t>
  </si>
  <si>
    <t>Y913</t>
  </si>
  <si>
    <t>Delivery of a fraction of radiotherapy on a superficial or orthovoltage machine</t>
  </si>
  <si>
    <t>Y914</t>
  </si>
  <si>
    <t>Megavoltage treatment for adaptive radiotherapy</t>
  </si>
  <si>
    <t>Y918</t>
  </si>
  <si>
    <t>Other specified radiotherapy procedures</t>
  </si>
  <si>
    <t>Y919</t>
  </si>
  <si>
    <t>Unspecified radiotherapy procedures</t>
  </si>
  <si>
    <t>Y921</t>
  </si>
  <si>
    <t>Technical support for preparation for radiotherapy</t>
  </si>
  <si>
    <t>Y928</t>
  </si>
  <si>
    <t>Other specified support for preparation for radiotherapy</t>
  </si>
  <si>
    <t>Y929</t>
  </si>
  <si>
    <t>Unspecified support for preparation for radiotherapy</t>
  </si>
  <si>
    <t>Y931</t>
  </si>
  <si>
    <t>Gallium-67 imaging scan</t>
  </si>
  <si>
    <t>Y938</t>
  </si>
  <si>
    <t>Other specified gallium-67 imaging</t>
  </si>
  <si>
    <t>Y939</t>
  </si>
  <si>
    <t>Unspecified gallium-67 imaging</t>
  </si>
  <si>
    <t>Y941</t>
  </si>
  <si>
    <t>DaTSCAN imaging Dopamine transporter scan</t>
  </si>
  <si>
    <t>Y942</t>
  </si>
  <si>
    <t>Octreotide imaging</t>
  </si>
  <si>
    <t>Y943</t>
  </si>
  <si>
    <t>Meta-Iodo-Benzyl-Guanidine (MIBG) scan Metaiodobenzylguanidine imaging</t>
  </si>
  <si>
    <t>Y944</t>
  </si>
  <si>
    <t>Diethylenetriamine pentacetic acid imaging</t>
  </si>
  <si>
    <t>Y948</t>
  </si>
  <si>
    <t>Other specified radiopharmaceutical imaging</t>
  </si>
  <si>
    <t>Y949</t>
  </si>
  <si>
    <t>Unspecified radiopharmaceutical imaging</t>
  </si>
  <si>
    <t>Y951</t>
  </si>
  <si>
    <t>Over 20 weeks gestational age</t>
  </si>
  <si>
    <t>Y952</t>
  </si>
  <si>
    <t>14 - 20 weeks From 14 weeks to 20 weeks gestational age</t>
  </si>
  <si>
    <t>Y953</t>
  </si>
  <si>
    <t>9 – 13 weeks From 9 weeks to &lt; 14 weeks gestational age</t>
  </si>
  <si>
    <t>Y954</t>
  </si>
  <si>
    <t>Under 9 weeks gestational age</t>
  </si>
  <si>
    <t>Y958</t>
  </si>
  <si>
    <t>Other specified gestational age</t>
  </si>
  <si>
    <t>Y959</t>
  </si>
  <si>
    <t>Unspecified gestational age</t>
  </si>
  <si>
    <t>Y961</t>
  </si>
  <si>
    <t>IVF In vitro fertilisation with donor sperm</t>
  </si>
  <si>
    <t>Y962</t>
  </si>
  <si>
    <t>IVF In vitro fertilisation with donor eggs</t>
  </si>
  <si>
    <t>Y963</t>
  </si>
  <si>
    <t>IVF In vitro fertilisation with intracytoplasmic sperm injection(ICSI)</t>
  </si>
  <si>
    <t>Y964</t>
  </si>
  <si>
    <t>IVF In vitro fertilisation with intracytoplasmic sperm injection and donor egg (ICSI)</t>
  </si>
  <si>
    <t>Y965</t>
  </si>
  <si>
    <t>IVF In vitro fertilisation with pre-implantation for genetic diagnosis (ICSI)</t>
  </si>
  <si>
    <t>Y966</t>
  </si>
  <si>
    <t>IVF In vitro fertilisation with surrogacy</t>
  </si>
  <si>
    <t>Y968</t>
  </si>
  <si>
    <t>Other specified in vitro fertilisation (IVF)</t>
  </si>
  <si>
    <t>Y969</t>
  </si>
  <si>
    <t>Unspecified in vitro fertilisation (IVF)</t>
  </si>
  <si>
    <t>Y971</t>
  </si>
  <si>
    <t>Radiology with pre and post contrast</t>
  </si>
  <si>
    <t>Y972</t>
  </si>
  <si>
    <t>Radiology with pre contrast</t>
  </si>
  <si>
    <t>Y973</t>
  </si>
  <si>
    <t>Radiology with post contrast</t>
  </si>
  <si>
    <t>Y978</t>
  </si>
  <si>
    <t>Radiology with contrast, Other specified</t>
  </si>
  <si>
    <t>Y981</t>
  </si>
  <si>
    <t>One area and or no contrast &lt; 20 minutes Radiology of one body area (or &lt; 20 minutes)</t>
  </si>
  <si>
    <t>Y982</t>
  </si>
  <si>
    <t>2 areas and or no contrast &lt; 20 mins Radiology of two body areas</t>
  </si>
  <si>
    <t>Y983</t>
  </si>
  <si>
    <t>3 areas and or pre contrast 20 -40 mins Radiology of three body areas (or 20 -40 minutes)</t>
  </si>
  <si>
    <t>Y984</t>
  </si>
  <si>
    <t>4 areas and or pre and post contrast 20 - 40 mins Radiology of four body areas</t>
  </si>
  <si>
    <t>Y985</t>
  </si>
  <si>
    <t xml:space="preserve"> &gt; 4 areas and or pre and post contrast &gt; 40 mins Radiology of &gt;4 body areas (or &gt; 40 minutes)</t>
  </si>
  <si>
    <t>Y986</t>
  </si>
  <si>
    <t>Mobile procedures and or intraoperative &lt;40 mins Mobile and or intraoperative procedures of any/all body areas</t>
  </si>
  <si>
    <t>Y987</t>
  </si>
  <si>
    <t>Extensive patient repositioning and or use of more than one kind of contrast &gt; 40 mins Includes: Intraoperative contrast radiology to obtain required image series</t>
  </si>
  <si>
    <t>Y988</t>
  </si>
  <si>
    <t>Other specified radiology contrast</t>
  </si>
  <si>
    <t>Y989</t>
  </si>
  <si>
    <t>Radiology with contrast, Unspecified</t>
  </si>
  <si>
    <t>Y991</t>
  </si>
  <si>
    <t>Cadaveric donor</t>
  </si>
  <si>
    <t>Y992</t>
  </si>
  <si>
    <t>Live related donor</t>
  </si>
  <si>
    <t>Y993</t>
  </si>
  <si>
    <t>Live unrelated donor</t>
  </si>
  <si>
    <t>Y994</t>
  </si>
  <si>
    <t>ABO incompatible donor</t>
  </si>
  <si>
    <t>Y998</t>
  </si>
  <si>
    <t>Other specified donor status</t>
  </si>
  <si>
    <t>Y999</t>
  </si>
  <si>
    <t>Unspecified donor status</t>
  </si>
  <si>
    <t>Z011</t>
  </si>
  <si>
    <t>Tissue of frontal lobe of brain</t>
  </si>
  <si>
    <t>Z012</t>
  </si>
  <si>
    <t>Tissue of temporal lobe of brain</t>
  </si>
  <si>
    <t>Z013</t>
  </si>
  <si>
    <t>Tissue of parietal lobe of brain</t>
  </si>
  <si>
    <t>Z014</t>
  </si>
  <si>
    <t>Tissue of occipital lobe of brain</t>
  </si>
  <si>
    <t>Z015</t>
  </si>
  <si>
    <t>Tissue of cerebellum</t>
  </si>
  <si>
    <t>Z016</t>
  </si>
  <si>
    <t>Tissue of brain stem</t>
  </si>
  <si>
    <t>Z018</t>
  </si>
  <si>
    <t>Specified tissue of brain NEC</t>
  </si>
  <si>
    <t>Z019</t>
  </si>
  <si>
    <t>Tissue of brain NEC</t>
  </si>
  <si>
    <t>Z021</t>
  </si>
  <si>
    <t>Lateral ventricle of brain</t>
  </si>
  <si>
    <t>Z022</t>
  </si>
  <si>
    <t>Third ventricle of brain</t>
  </si>
  <si>
    <t>Z023</t>
  </si>
  <si>
    <t>Fourth ventricle of brain</t>
  </si>
  <si>
    <t>Z024</t>
  </si>
  <si>
    <t>Fifth ventricle of brain</t>
  </si>
  <si>
    <t>Z028</t>
  </si>
  <si>
    <t>Specified ventricle of brain NEC</t>
  </si>
  <si>
    <t>Z029</t>
  </si>
  <si>
    <t>Ventricle of brain NEC</t>
  </si>
  <si>
    <t>Z031</t>
  </si>
  <si>
    <t>Olfactory nerve (i)</t>
  </si>
  <si>
    <t>Z032</t>
  </si>
  <si>
    <t>Optic nerve (ii)</t>
  </si>
  <si>
    <t>Z033</t>
  </si>
  <si>
    <t>Oculomotor nerve (iii)</t>
  </si>
  <si>
    <t>Z034</t>
  </si>
  <si>
    <t>Trochlear nerve (iv)</t>
  </si>
  <si>
    <t>Z035</t>
  </si>
  <si>
    <t>Trigeminal nerve (v)</t>
  </si>
  <si>
    <t>Z036</t>
  </si>
  <si>
    <t>Abducens nerve (vi)</t>
  </si>
  <si>
    <t>Z038</t>
  </si>
  <si>
    <t>Specified upper cranial nerve NEC</t>
  </si>
  <si>
    <t>Z039</t>
  </si>
  <si>
    <t>Upper cranial nerve NEC</t>
  </si>
  <si>
    <t>Z041</t>
  </si>
  <si>
    <t>Facial nerve (vii)</t>
  </si>
  <si>
    <t>Z042</t>
  </si>
  <si>
    <t>Acoustic nerve (viii)</t>
  </si>
  <si>
    <t>Z043</t>
  </si>
  <si>
    <t>Glossopharyngeal nerve (ix)</t>
  </si>
  <si>
    <t>Z044</t>
  </si>
  <si>
    <t>Vagus nerve (x)</t>
  </si>
  <si>
    <t>Z045</t>
  </si>
  <si>
    <t>Accessory nerve (xi)</t>
  </si>
  <si>
    <t>Z046</t>
  </si>
  <si>
    <t>Hypoglossal nerve (xii)</t>
  </si>
  <si>
    <t>Z047</t>
  </si>
  <si>
    <t>Lower cranial nerve NEC</t>
  </si>
  <si>
    <t>Z048</t>
  </si>
  <si>
    <t>Specified cranial nerve NEC</t>
  </si>
  <si>
    <t>Z049</t>
  </si>
  <si>
    <t>Cranial nerve NEC</t>
  </si>
  <si>
    <t>Z051</t>
  </si>
  <si>
    <t>Suprasellar meninges of brain</t>
  </si>
  <si>
    <t>Z052</t>
  </si>
  <si>
    <t>Meninges of middle fossa</t>
  </si>
  <si>
    <t>Z053</t>
  </si>
  <si>
    <t>Meninges of cerebellopontine angle</t>
  </si>
  <si>
    <t>Z054</t>
  </si>
  <si>
    <t>Meninges of clivus</t>
  </si>
  <si>
    <t>Z055</t>
  </si>
  <si>
    <t>Meninges of foramen magnum</t>
  </si>
  <si>
    <t>Z056</t>
  </si>
  <si>
    <t>Intraventricular meninges of brain</t>
  </si>
  <si>
    <t>Z057</t>
  </si>
  <si>
    <t>Meninges surrounding optic nerve</t>
  </si>
  <si>
    <t>Z058</t>
  </si>
  <si>
    <t>Specified meninges of brain NEC</t>
  </si>
  <si>
    <t>Z059</t>
  </si>
  <si>
    <t>Meninges of brain NEC</t>
  </si>
  <si>
    <t>Z061</t>
  </si>
  <si>
    <t>Cervical spinal cord</t>
  </si>
  <si>
    <t>Z062</t>
  </si>
  <si>
    <t>Thoracic spinal cord</t>
  </si>
  <si>
    <t>Z063</t>
  </si>
  <si>
    <t>Lumbar spinal cord</t>
  </si>
  <si>
    <t>Z064</t>
  </si>
  <si>
    <t>Meninges of spinal cord</t>
  </si>
  <si>
    <t>Z065</t>
  </si>
  <si>
    <t>Cerebrospinal fluid</t>
  </si>
  <si>
    <t>Z068</t>
  </si>
  <si>
    <t>Specified spinal cord NEC</t>
  </si>
  <si>
    <t>Z069</t>
  </si>
  <si>
    <t>Spinal cord NEC</t>
  </si>
  <si>
    <t>Z071</t>
  </si>
  <si>
    <t>Spinal nerve root of cervical spine</t>
  </si>
  <si>
    <t>Z072</t>
  </si>
  <si>
    <t>Spinal nerve root of thoracic spine</t>
  </si>
  <si>
    <t>Z073</t>
  </si>
  <si>
    <t>Spinal nerve root of lumbar spine</t>
  </si>
  <si>
    <t>Z078</t>
  </si>
  <si>
    <t>Specified spinal nerve root NEC</t>
  </si>
  <si>
    <t>Z079</t>
  </si>
  <si>
    <t>Spinal nerve root NEC</t>
  </si>
  <si>
    <t>Z081</t>
  </si>
  <si>
    <t>Medial cord of brachial plexus</t>
  </si>
  <si>
    <t>Z082</t>
  </si>
  <si>
    <t>Lateral cord of brachial plexus</t>
  </si>
  <si>
    <t>Z083</t>
  </si>
  <si>
    <t>Posterior cord of brachial plexus</t>
  </si>
  <si>
    <t>Z088</t>
  </si>
  <si>
    <t>Specified brachial plexus NEC</t>
  </si>
  <si>
    <t>Z089</t>
  </si>
  <si>
    <t>Brachial plexus NEC</t>
  </si>
  <si>
    <t>Z091</t>
  </si>
  <si>
    <t>Circumflex nerve</t>
  </si>
  <si>
    <t>Z092</t>
  </si>
  <si>
    <t>Median nerve</t>
  </si>
  <si>
    <t>Z093</t>
  </si>
  <si>
    <t>Radial nerve</t>
  </si>
  <si>
    <t>Z094</t>
  </si>
  <si>
    <t>Ulna nerve</t>
  </si>
  <si>
    <t>Z095</t>
  </si>
  <si>
    <t>Posterior interosseous nerve</t>
  </si>
  <si>
    <t>Z096</t>
  </si>
  <si>
    <t>Anterior interosseous nerve</t>
  </si>
  <si>
    <t>Z097</t>
  </si>
  <si>
    <t>Digital nerve of finger</t>
  </si>
  <si>
    <t>Z098</t>
  </si>
  <si>
    <t>Specified peripheral nerve of arm NEC</t>
  </si>
  <si>
    <t>Z099</t>
  </si>
  <si>
    <t>Peripheral nerve of arm NEC</t>
  </si>
  <si>
    <t>Z101</t>
  </si>
  <si>
    <t>Femoral nerve</t>
  </si>
  <si>
    <t>Z102</t>
  </si>
  <si>
    <t>Obturator nerve</t>
  </si>
  <si>
    <t>Z103</t>
  </si>
  <si>
    <t>Lateral cutaneous nerve of thigh</t>
  </si>
  <si>
    <t>Z104</t>
  </si>
  <si>
    <t>Ilioinguinal nerve</t>
  </si>
  <si>
    <t>Z105</t>
  </si>
  <si>
    <t>Iliohypogastric nerve</t>
  </si>
  <si>
    <t>Z108</t>
  </si>
  <si>
    <t>Specified lumbar plexus NEC</t>
  </si>
  <si>
    <t>Z109</t>
  </si>
  <si>
    <t>Lumbar plexus NEC</t>
  </si>
  <si>
    <t>Z111</t>
  </si>
  <si>
    <t>Sciatic nerve</t>
  </si>
  <si>
    <t>Z112</t>
  </si>
  <si>
    <t>Sacral nerve</t>
  </si>
  <si>
    <t>Z113</t>
  </si>
  <si>
    <t>Pudendal nerve</t>
  </si>
  <si>
    <t>Z118</t>
  </si>
  <si>
    <t>Specified sacral plexus NEC</t>
  </si>
  <si>
    <t>Z119</t>
  </si>
  <si>
    <t>Sacral plexus NEC</t>
  </si>
  <si>
    <t>Z121</t>
  </si>
  <si>
    <t>Popliteal nerve</t>
  </si>
  <si>
    <t>Z122</t>
  </si>
  <si>
    <t>Posterior tibial nerve</t>
  </si>
  <si>
    <t>Z123</t>
  </si>
  <si>
    <t>Sural nerve</t>
  </si>
  <si>
    <t>Z124</t>
  </si>
  <si>
    <t>Plantar nerve</t>
  </si>
  <si>
    <t>Z125</t>
  </si>
  <si>
    <t>Digital nerve of toe</t>
  </si>
  <si>
    <t>Z126</t>
  </si>
  <si>
    <t>Peripheral nerve of leg NEC</t>
  </si>
  <si>
    <t>Z127</t>
  </si>
  <si>
    <t>Sympathetic nerve</t>
  </si>
  <si>
    <t>Z128</t>
  </si>
  <si>
    <t>Specified nerve NEC</t>
  </si>
  <si>
    <t>Z129</t>
  </si>
  <si>
    <t>Nerve NEC</t>
  </si>
  <si>
    <t>Z131</t>
  </si>
  <si>
    <t>Thyroid gland</t>
  </si>
  <si>
    <t>Z132</t>
  </si>
  <si>
    <t>Aberrant thyroid tissue</t>
  </si>
  <si>
    <t>Z133</t>
  </si>
  <si>
    <t>Thyroglossal cyst</t>
  </si>
  <si>
    <t>Z134</t>
  </si>
  <si>
    <t>Thyroglossal tract</t>
  </si>
  <si>
    <t>Z135</t>
  </si>
  <si>
    <t>Parathyroid gland</t>
  </si>
  <si>
    <t>Z138</t>
  </si>
  <si>
    <t>Specified endocrine gland of neck NEC</t>
  </si>
  <si>
    <t>Z139</t>
  </si>
  <si>
    <t>Endocrine gland of neck NEC</t>
  </si>
  <si>
    <t>Z141</t>
  </si>
  <si>
    <t>Pituitary gland</t>
  </si>
  <si>
    <t>Z142</t>
  </si>
  <si>
    <t>Pineal gland</t>
  </si>
  <si>
    <t>Z143</t>
  </si>
  <si>
    <t>Thymus gland</t>
  </si>
  <si>
    <t>Z144</t>
  </si>
  <si>
    <t>Adrenal gland</t>
  </si>
  <si>
    <t>Z145</t>
  </si>
  <si>
    <t>Aberrant adrenal tissue</t>
  </si>
  <si>
    <t>Z148</t>
  </si>
  <si>
    <t>Specified endocrine gland NEC</t>
  </si>
  <si>
    <t>Z149</t>
  </si>
  <si>
    <t>Endocrine gland NEC</t>
  </si>
  <si>
    <t>Z151</t>
  </si>
  <si>
    <t>Upper inner quadrant of breast</t>
  </si>
  <si>
    <t>Z152</t>
  </si>
  <si>
    <t>Upper outer quadrant of breast</t>
  </si>
  <si>
    <t>Z153</t>
  </si>
  <si>
    <t>Lower inner quadrant of breast</t>
  </si>
  <si>
    <t>Z154</t>
  </si>
  <si>
    <t>Lower outer quadrant of breast</t>
  </si>
  <si>
    <t>Z155</t>
  </si>
  <si>
    <t>Axillary tail of breast</t>
  </si>
  <si>
    <t>Z156</t>
  </si>
  <si>
    <t>Nipple</t>
  </si>
  <si>
    <t>Z158</t>
  </si>
  <si>
    <t>Specified breast NEC</t>
  </si>
  <si>
    <t>Z159</t>
  </si>
  <si>
    <t>Breast NEC</t>
  </si>
  <si>
    <t>Z161</t>
  </si>
  <si>
    <t>Z162</t>
  </si>
  <si>
    <t>Eyebrow</t>
  </si>
  <si>
    <t>Z163</t>
  </si>
  <si>
    <t>Canthus</t>
  </si>
  <si>
    <t>Z164</t>
  </si>
  <si>
    <t>Eyelid</t>
  </si>
  <si>
    <t>Z165</t>
  </si>
  <si>
    <t>Z166</t>
  </si>
  <si>
    <t>Lacrimal sac</t>
  </si>
  <si>
    <t>Z167</t>
  </si>
  <si>
    <t>Lacrimal apparatus</t>
  </si>
  <si>
    <t>Z168</t>
  </si>
  <si>
    <t>Specified external structure of eye NEC</t>
  </si>
  <si>
    <t>Z169</t>
  </si>
  <si>
    <t>External structure of eye NEC</t>
  </si>
  <si>
    <t>Z171</t>
  </si>
  <si>
    <t>Medial rectus muscle of eye</t>
  </si>
  <si>
    <t>Z172</t>
  </si>
  <si>
    <t>Lateral rectus muscle of eye</t>
  </si>
  <si>
    <t>Z173</t>
  </si>
  <si>
    <t>Superior rectus muscle of eye</t>
  </si>
  <si>
    <t>Z174</t>
  </si>
  <si>
    <t>Inferior rectus muscle of eye</t>
  </si>
  <si>
    <t>Z175</t>
  </si>
  <si>
    <t>Superior oblique muscle of eye</t>
  </si>
  <si>
    <t>Z176</t>
  </si>
  <si>
    <t>Inferior oblique muscle of eye</t>
  </si>
  <si>
    <t>Z177</t>
  </si>
  <si>
    <t>Combinations of muscles of eye</t>
  </si>
  <si>
    <t>Z178</t>
  </si>
  <si>
    <t>Specified muscle of eye NEC</t>
  </si>
  <si>
    <t>Z179</t>
  </si>
  <si>
    <t>Muscle of eye NEC</t>
  </si>
  <si>
    <t>Z181</t>
  </si>
  <si>
    <t>Z182</t>
  </si>
  <si>
    <t>Cornea</t>
  </si>
  <si>
    <t>Z183</t>
  </si>
  <si>
    <t>Sclera</t>
  </si>
  <si>
    <t>Z184</t>
  </si>
  <si>
    <t>Iris</t>
  </si>
  <si>
    <t>Z188</t>
  </si>
  <si>
    <t>Specified anterior chamber of eye NEC</t>
  </si>
  <si>
    <t>Z189</t>
  </si>
  <si>
    <t>Anterior chamber of eye NEC</t>
  </si>
  <si>
    <t>Z191</t>
  </si>
  <si>
    <t>Lens</t>
  </si>
  <si>
    <t>Z192</t>
  </si>
  <si>
    <t>Vitreous body</t>
  </si>
  <si>
    <t>Z193</t>
  </si>
  <si>
    <t>Z194</t>
  </si>
  <si>
    <t>Choroid</t>
  </si>
  <si>
    <t>Z198</t>
  </si>
  <si>
    <t>Specified part of eye NEC</t>
  </si>
  <si>
    <t>Z199</t>
  </si>
  <si>
    <t>Eye NEC</t>
  </si>
  <si>
    <t>Z201</t>
  </si>
  <si>
    <t>External ear</t>
  </si>
  <si>
    <t>Z202</t>
  </si>
  <si>
    <t>External auditory canal</t>
  </si>
  <si>
    <t>Z203</t>
  </si>
  <si>
    <t>Mastoid</t>
  </si>
  <si>
    <t>Z204</t>
  </si>
  <si>
    <t>Eardrum</t>
  </si>
  <si>
    <t>Z208</t>
  </si>
  <si>
    <t>Specified outer ear NEC</t>
  </si>
  <si>
    <t>Z209</t>
  </si>
  <si>
    <t>Outer ear NEC</t>
  </si>
  <si>
    <t>Z211</t>
  </si>
  <si>
    <t>Ossicle of ear</t>
  </si>
  <si>
    <t>Z212</t>
  </si>
  <si>
    <t>Middle ear</t>
  </si>
  <si>
    <t>Z213</t>
  </si>
  <si>
    <t>Eustachian canal</t>
  </si>
  <si>
    <t>Z214</t>
  </si>
  <si>
    <t>Cochlea</t>
  </si>
  <si>
    <t>Z215</t>
  </si>
  <si>
    <t>Vestibular apparatus</t>
  </si>
  <si>
    <t>Z216</t>
  </si>
  <si>
    <t>Inner ear</t>
  </si>
  <si>
    <t>Z218</t>
  </si>
  <si>
    <t>Specified part of ear NEC</t>
  </si>
  <si>
    <t>Z219</t>
  </si>
  <si>
    <t>Ear NEC</t>
  </si>
  <si>
    <t>Z221</t>
  </si>
  <si>
    <t>External nose</t>
  </si>
  <si>
    <t>Z222</t>
  </si>
  <si>
    <t>Septum of nose</t>
  </si>
  <si>
    <t>Z223</t>
  </si>
  <si>
    <t>Turbinate of nose</t>
  </si>
  <si>
    <t>Z224</t>
  </si>
  <si>
    <t>Internal nose</t>
  </si>
  <si>
    <t>Z225</t>
  </si>
  <si>
    <t>Adenoid</t>
  </si>
  <si>
    <t>Z226</t>
  </si>
  <si>
    <t>Nasopharynx</t>
  </si>
  <si>
    <t>Z228</t>
  </si>
  <si>
    <t>Specified nose NEC</t>
  </si>
  <si>
    <t>Z229</t>
  </si>
  <si>
    <t>Nose NEC</t>
  </si>
  <si>
    <t>Z231</t>
  </si>
  <si>
    <t>Maxillary antrum</t>
  </si>
  <si>
    <t>Z232</t>
  </si>
  <si>
    <t>Frontal sinus</t>
  </si>
  <si>
    <t>Z233</t>
  </si>
  <si>
    <t>Ethmoid sinus</t>
  </si>
  <si>
    <t>Z234</t>
  </si>
  <si>
    <t>Sphenoid sinus</t>
  </si>
  <si>
    <t>Z238</t>
  </si>
  <si>
    <t>Specified nasal sinus NEC</t>
  </si>
  <si>
    <t>Z239</t>
  </si>
  <si>
    <t>Nasal sinus NEC</t>
  </si>
  <si>
    <t>Z241</t>
  </si>
  <si>
    <t>Pharynx</t>
  </si>
  <si>
    <t>Z242</t>
  </si>
  <si>
    <t>Larynx</t>
  </si>
  <si>
    <t>Z243</t>
  </si>
  <si>
    <t>Trachea</t>
  </si>
  <si>
    <t>Z244</t>
  </si>
  <si>
    <t>Carina</t>
  </si>
  <si>
    <t>Z245</t>
  </si>
  <si>
    <t>Bronchus</t>
  </si>
  <si>
    <t>Z246</t>
  </si>
  <si>
    <t>Z247</t>
  </si>
  <si>
    <t>Mediastinum</t>
  </si>
  <si>
    <t>Z248</t>
  </si>
  <si>
    <t>Specified respiratory tract NEC</t>
  </si>
  <si>
    <t>Z249</t>
  </si>
  <si>
    <t>Respiratory tract NEC</t>
  </si>
  <si>
    <t>Z251</t>
  </si>
  <si>
    <t>Lip</t>
  </si>
  <si>
    <t>Z252</t>
  </si>
  <si>
    <t>Wisdom tooth</t>
  </si>
  <si>
    <t>Z253</t>
  </si>
  <si>
    <t>Tooth NEC</t>
  </si>
  <si>
    <t>Z254</t>
  </si>
  <si>
    <t>Gingiva</t>
  </si>
  <si>
    <t>Z255</t>
  </si>
  <si>
    <t>Tongue</t>
  </si>
  <si>
    <t>Z256</t>
  </si>
  <si>
    <t>Palate</t>
  </si>
  <si>
    <t>Z257</t>
  </si>
  <si>
    <t>Tonsil</t>
  </si>
  <si>
    <t>Z258</t>
  </si>
  <si>
    <t>Specified mouth NEC</t>
  </si>
  <si>
    <t>Z259</t>
  </si>
  <si>
    <t>Mouth NEC</t>
  </si>
  <si>
    <t>Z261</t>
  </si>
  <si>
    <t>Parotid gland</t>
  </si>
  <si>
    <t>Z262</t>
  </si>
  <si>
    <t>Submandibular gland</t>
  </si>
  <si>
    <t>Z263</t>
  </si>
  <si>
    <t>Sublingual gland</t>
  </si>
  <si>
    <t>Z264</t>
  </si>
  <si>
    <t>Salivary gland</t>
  </si>
  <si>
    <t>Z265</t>
  </si>
  <si>
    <t>Parotid duct</t>
  </si>
  <si>
    <t>Z266</t>
  </si>
  <si>
    <t>Submandibular duct</t>
  </si>
  <si>
    <t>Z267</t>
  </si>
  <si>
    <t>Salivary duct</t>
  </si>
  <si>
    <t>Z268</t>
  </si>
  <si>
    <t>Specified salivary apparatus NEC</t>
  </si>
  <si>
    <t>Z269</t>
  </si>
  <si>
    <t>Salivary apparatus NEC</t>
  </si>
  <si>
    <t>Z271</t>
  </si>
  <si>
    <t>Z272</t>
  </si>
  <si>
    <t>Z273</t>
  </si>
  <si>
    <t>Pylorus</t>
  </si>
  <si>
    <t>Z274</t>
  </si>
  <si>
    <t>Duodenum</t>
  </si>
  <si>
    <t>Z275</t>
  </si>
  <si>
    <t>Jejunum</t>
  </si>
  <si>
    <t>Z276</t>
  </si>
  <si>
    <t>Ileum</t>
  </si>
  <si>
    <t>Z277</t>
  </si>
  <si>
    <t>Z278</t>
  </si>
  <si>
    <t>Specified upper digestive tract NEC</t>
  </si>
  <si>
    <t>Z279</t>
  </si>
  <si>
    <t>Upper digestive tract NEC</t>
  </si>
  <si>
    <t>Z281</t>
  </si>
  <si>
    <t>Z282</t>
  </si>
  <si>
    <t>Caecum</t>
  </si>
  <si>
    <t>Z283</t>
  </si>
  <si>
    <t>Ascending colon</t>
  </si>
  <si>
    <t>Z284</t>
  </si>
  <si>
    <t>Transverse colon</t>
  </si>
  <si>
    <t>Z285</t>
  </si>
  <si>
    <t>Descending colon</t>
  </si>
  <si>
    <t>Z286</t>
  </si>
  <si>
    <t>Sigmoid colon</t>
  </si>
  <si>
    <t>Z287</t>
  </si>
  <si>
    <t>Colon NEC</t>
  </si>
  <si>
    <t>Z288</t>
  </si>
  <si>
    <t>Specified large intestine NEC</t>
  </si>
  <si>
    <t>Z289</t>
  </si>
  <si>
    <t>Large intestine NEC</t>
  </si>
  <si>
    <t>Z291</t>
  </si>
  <si>
    <t>Z292</t>
  </si>
  <si>
    <t>Anus</t>
  </si>
  <si>
    <t>Z293</t>
  </si>
  <si>
    <t>Perianal tissue</t>
  </si>
  <si>
    <t>Z294</t>
  </si>
  <si>
    <t>Z298</t>
  </si>
  <si>
    <t>Specified part of bowel NEC</t>
  </si>
  <si>
    <t>Z299</t>
  </si>
  <si>
    <t>Bowel NEC</t>
  </si>
  <si>
    <t>Z301</t>
  </si>
  <si>
    <t>Z302</t>
  </si>
  <si>
    <t>Gall bladder</t>
  </si>
  <si>
    <t>Z303</t>
  </si>
  <si>
    <t>Common bile duct</t>
  </si>
  <si>
    <t>Z304</t>
  </si>
  <si>
    <t>Bile duct NEC</t>
  </si>
  <si>
    <t>Z305</t>
  </si>
  <si>
    <t>Sphincter of Oddi</t>
  </si>
  <si>
    <t>Z306</t>
  </si>
  <si>
    <t>Papilla of Vater</t>
  </si>
  <si>
    <t>Z307</t>
  </si>
  <si>
    <t>Z308</t>
  </si>
  <si>
    <t>Specified biliary tract NEC</t>
  </si>
  <si>
    <t>Z309</t>
  </si>
  <si>
    <t>Biliary tract NEC</t>
  </si>
  <si>
    <t>Z311</t>
  </si>
  <si>
    <t>Z312</t>
  </si>
  <si>
    <t>Pancreatic duct</t>
  </si>
  <si>
    <t>Z313</t>
  </si>
  <si>
    <t>Spleen</t>
  </si>
  <si>
    <t>Z318</t>
  </si>
  <si>
    <t>Specified abdominal organ NEC</t>
  </si>
  <si>
    <t>Z319</t>
  </si>
  <si>
    <t>Abdominal organ NEC</t>
  </si>
  <si>
    <t>Z321</t>
  </si>
  <si>
    <t>Mitral valve</t>
  </si>
  <si>
    <t>Z322</t>
  </si>
  <si>
    <t>Aortic valve</t>
  </si>
  <si>
    <t>Z323</t>
  </si>
  <si>
    <t>Tricuspid valve</t>
  </si>
  <si>
    <t>Z324</t>
  </si>
  <si>
    <t>Pulmonary valve</t>
  </si>
  <si>
    <t>Z325</t>
  </si>
  <si>
    <t>Truncal valve</t>
  </si>
  <si>
    <t>Z328</t>
  </si>
  <si>
    <t>Specified valve of heart NEC</t>
  </si>
  <si>
    <t>Z329</t>
  </si>
  <si>
    <t>Valve of heart NEC</t>
  </si>
  <si>
    <t>Z331</t>
  </si>
  <si>
    <t>Septum of atrium</t>
  </si>
  <si>
    <t>Z332</t>
  </si>
  <si>
    <t>Septum of ventricle of heart</t>
  </si>
  <si>
    <t>Z333</t>
  </si>
  <si>
    <t>Wall of heart</t>
  </si>
  <si>
    <t>Z334</t>
  </si>
  <si>
    <t>Coronary artery</t>
  </si>
  <si>
    <t>Z335</t>
  </si>
  <si>
    <t>Pericardium</t>
  </si>
  <si>
    <t>Z336</t>
  </si>
  <si>
    <t>Atrium of heart</t>
  </si>
  <si>
    <t>Z337</t>
  </si>
  <si>
    <t>Ventricle of heart</t>
  </si>
  <si>
    <t>Z338</t>
  </si>
  <si>
    <t>Specified part of heart NEC</t>
  </si>
  <si>
    <t>Z339</t>
  </si>
  <si>
    <t>Heart NEC</t>
  </si>
  <si>
    <t>Z341</t>
  </si>
  <si>
    <t>Ascending aorta</t>
  </si>
  <si>
    <t>Z342</t>
  </si>
  <si>
    <t>Aortic arch</t>
  </si>
  <si>
    <t>Z343</t>
  </si>
  <si>
    <t>Descending thoracic aorta</t>
  </si>
  <si>
    <t>Z344</t>
  </si>
  <si>
    <t>Thoracic aorta NEC</t>
  </si>
  <si>
    <t>Z345</t>
  </si>
  <si>
    <t>Suprarenal abdominal aorta</t>
  </si>
  <si>
    <t>Z346</t>
  </si>
  <si>
    <t>Infrarenal abdominal aorta</t>
  </si>
  <si>
    <t>Z347</t>
  </si>
  <si>
    <t>Abdominal aorta NEC</t>
  </si>
  <si>
    <t>Z348</t>
  </si>
  <si>
    <t>Specified aorta NEC</t>
  </si>
  <si>
    <t>Z349</t>
  </si>
  <si>
    <t>Aorta NEC</t>
  </si>
  <si>
    <t>Z351</t>
  </si>
  <si>
    <t>Anterior cerebral artery</t>
  </si>
  <si>
    <t>Z352</t>
  </si>
  <si>
    <t>Ophthalmic artery</t>
  </si>
  <si>
    <t>Z353</t>
  </si>
  <si>
    <t>Anterior communicating artery</t>
  </si>
  <si>
    <t>Z354</t>
  </si>
  <si>
    <t>Middle cerebral artery</t>
  </si>
  <si>
    <t>Z355</t>
  </si>
  <si>
    <t>Posterior cerebral artery</t>
  </si>
  <si>
    <t>Z356</t>
  </si>
  <si>
    <t>Posterior communicating artery</t>
  </si>
  <si>
    <t>Z357</t>
  </si>
  <si>
    <t>Artery of circle of Willis</t>
  </si>
  <si>
    <t>Z358</t>
  </si>
  <si>
    <t>Specified cerebral artery NEC</t>
  </si>
  <si>
    <t>Z359</t>
  </si>
  <si>
    <t>Cerebral artery NEC</t>
  </si>
  <si>
    <t>Z361</t>
  </si>
  <si>
    <t>Carotid artery NEC</t>
  </si>
  <si>
    <t>Z362</t>
  </si>
  <si>
    <t>Subclavian artery</t>
  </si>
  <si>
    <t>Z363</t>
  </si>
  <si>
    <t>Axillary artery</t>
  </si>
  <si>
    <t>Z364</t>
  </si>
  <si>
    <t>Brachial artery</t>
  </si>
  <si>
    <t>Z365</t>
  </si>
  <si>
    <t>Vertebral artery</t>
  </si>
  <si>
    <t>Z366</t>
  </si>
  <si>
    <t>Internal mammary artery</t>
  </si>
  <si>
    <t>Z367</t>
  </si>
  <si>
    <t>Brachiocephalic artery</t>
  </si>
  <si>
    <t>Z368</t>
  </si>
  <si>
    <t>Specified branch of thoracic aorta NEC</t>
  </si>
  <si>
    <t>Z369</t>
  </si>
  <si>
    <t>Branch of thoracic aorta NEC</t>
  </si>
  <si>
    <t>Z371</t>
  </si>
  <si>
    <t>Renal artery</t>
  </si>
  <si>
    <t>Z372</t>
  </si>
  <si>
    <t>Coeliac artery</t>
  </si>
  <si>
    <t>Z373</t>
  </si>
  <si>
    <t>Superior mesenteric artery</t>
  </si>
  <si>
    <t>Z374</t>
  </si>
  <si>
    <t>Inferior mesenteric artery</t>
  </si>
  <si>
    <t>Z375</t>
  </si>
  <si>
    <t>Suprarenal artery</t>
  </si>
  <si>
    <t>Z376</t>
  </si>
  <si>
    <t>Hepatic artery</t>
  </si>
  <si>
    <t>Z377</t>
  </si>
  <si>
    <t>Splenic artery</t>
  </si>
  <si>
    <t>Z378</t>
  </si>
  <si>
    <t>Specified lateral branch of abdominal aorta NEC</t>
  </si>
  <si>
    <t>Z379</t>
  </si>
  <si>
    <t>Lateral branch of abdominal aorta NEC</t>
  </si>
  <si>
    <t>Z381</t>
  </si>
  <si>
    <t>Common iliac artery</t>
  </si>
  <si>
    <t>Z382</t>
  </si>
  <si>
    <t>Internal iliac artery</t>
  </si>
  <si>
    <t>Z383</t>
  </si>
  <si>
    <t>Common femoral artery</t>
  </si>
  <si>
    <t>Z384</t>
  </si>
  <si>
    <t>Deep femoral artery</t>
  </si>
  <si>
    <t>Z385</t>
  </si>
  <si>
    <t>Superficial femoral artery</t>
  </si>
  <si>
    <t>Z386</t>
  </si>
  <si>
    <t>Popliteal artery</t>
  </si>
  <si>
    <t>Z388</t>
  </si>
  <si>
    <t>Specified terminal branch of aorta NEC</t>
  </si>
  <si>
    <t>Z389</t>
  </si>
  <si>
    <t>Terminal branch of aorta NEC</t>
  </si>
  <si>
    <t>Z391</t>
  </si>
  <si>
    <t>Superior vena cava</t>
  </si>
  <si>
    <t>Z392</t>
  </si>
  <si>
    <t>Inferior vena cava</t>
  </si>
  <si>
    <t>Z393</t>
  </si>
  <si>
    <t>Portal vein</t>
  </si>
  <si>
    <t>Z394</t>
  </si>
  <si>
    <t>Renal vein</t>
  </si>
  <si>
    <t>Z395</t>
  </si>
  <si>
    <t>Saphenous vein NEC</t>
  </si>
  <si>
    <t>Z396</t>
  </si>
  <si>
    <t>Hepatic vein</t>
  </si>
  <si>
    <t>Z397</t>
  </si>
  <si>
    <t>Adrenal vein</t>
  </si>
  <si>
    <t>Z398</t>
  </si>
  <si>
    <t>Specified vein NEC</t>
  </si>
  <si>
    <t>Z399</t>
  </si>
  <si>
    <t>Vein NEC</t>
  </si>
  <si>
    <t>Z401</t>
  </si>
  <si>
    <t>Pulmonary artery</t>
  </si>
  <si>
    <t>Z402</t>
  </si>
  <si>
    <t>Pulmonary vein</t>
  </si>
  <si>
    <t>Z403</t>
  </si>
  <si>
    <t>Carotid body</t>
  </si>
  <si>
    <t>Z404</t>
  </si>
  <si>
    <t>Jugular body</t>
  </si>
  <si>
    <t>Z405</t>
  </si>
  <si>
    <t>Aortic body</t>
  </si>
  <si>
    <t>Z406</t>
  </si>
  <si>
    <t>Vascular body</t>
  </si>
  <si>
    <t>Z407</t>
  </si>
  <si>
    <t>Artery NEC</t>
  </si>
  <si>
    <t>Z408</t>
  </si>
  <si>
    <t>Specified vascular tissue NEC</t>
  </si>
  <si>
    <t>Z409</t>
  </si>
  <si>
    <t>Vascular tissue NEC</t>
  </si>
  <si>
    <t>Z411</t>
  </si>
  <si>
    <t>Z412</t>
  </si>
  <si>
    <t>Ureteric orifice</t>
  </si>
  <si>
    <t>Z413</t>
  </si>
  <si>
    <t>Ureter NEC</t>
  </si>
  <si>
    <t>Z414</t>
  </si>
  <si>
    <t>Renal pelvis NEC</t>
  </si>
  <si>
    <t>Z418</t>
  </si>
  <si>
    <t>Specified upper urinary tract NEC</t>
  </si>
  <si>
    <t>Z419</t>
  </si>
  <si>
    <t>Upper urinary tract NEC</t>
  </si>
  <si>
    <t>Z421</t>
  </si>
  <si>
    <t>Bladder NEC</t>
  </si>
  <si>
    <t>Z422</t>
  </si>
  <si>
    <t>Z423</t>
  </si>
  <si>
    <t>Outlet of bladder</t>
  </si>
  <si>
    <t>Z424</t>
  </si>
  <si>
    <t>Urethral orifice</t>
  </si>
  <si>
    <t>Z425</t>
  </si>
  <si>
    <t>Urethra NEC</t>
  </si>
  <si>
    <t>Z426</t>
  </si>
  <si>
    <t>Prepuce</t>
  </si>
  <si>
    <t>Z427</t>
  </si>
  <si>
    <t>Z428</t>
  </si>
  <si>
    <t>Specified lower urinary tract NEC</t>
  </si>
  <si>
    <t>Z429</t>
  </si>
  <si>
    <t>Lower urinary tract NEC</t>
  </si>
  <si>
    <t>Z431</t>
  </si>
  <si>
    <t>Z432</t>
  </si>
  <si>
    <t>Z433</t>
  </si>
  <si>
    <t>Epididymis</t>
  </si>
  <si>
    <t>Z434</t>
  </si>
  <si>
    <t>Spermatic cord</t>
  </si>
  <si>
    <t>Z435</t>
  </si>
  <si>
    <t>Seminal vesicle</t>
  </si>
  <si>
    <t>Z436</t>
  </si>
  <si>
    <t>Male perineum</t>
  </si>
  <si>
    <t>Z438</t>
  </si>
  <si>
    <t>Specified male genital organ NEC</t>
  </si>
  <si>
    <t>Z439</t>
  </si>
  <si>
    <t>Male genital organ NEC</t>
  </si>
  <si>
    <t>Z441</t>
  </si>
  <si>
    <t>Clitoris</t>
  </si>
  <si>
    <t>Z442</t>
  </si>
  <si>
    <t>Bartholin gland</t>
  </si>
  <si>
    <t>Z443</t>
  </si>
  <si>
    <t>Z444</t>
  </si>
  <si>
    <t>Female perineum</t>
  </si>
  <si>
    <t>Z445</t>
  </si>
  <si>
    <t>Introitus of vagina</t>
  </si>
  <si>
    <t>Z446</t>
  </si>
  <si>
    <t>Pouch of Douglas</t>
  </si>
  <si>
    <t>Z448</t>
  </si>
  <si>
    <t>Specified vagina NEC</t>
  </si>
  <si>
    <t>Z449</t>
  </si>
  <si>
    <t>Vagina NEC</t>
  </si>
  <si>
    <t>Z451</t>
  </si>
  <si>
    <t>Cervix uteri</t>
  </si>
  <si>
    <t>Z452</t>
  </si>
  <si>
    <t>Gravid uterus</t>
  </si>
  <si>
    <t>Z453</t>
  </si>
  <si>
    <t>Fetus</t>
  </si>
  <si>
    <t>Z454</t>
  </si>
  <si>
    <t>Placenta</t>
  </si>
  <si>
    <t>Z455</t>
  </si>
  <si>
    <t>Amniotic membrane</t>
  </si>
  <si>
    <t>Z458</t>
  </si>
  <si>
    <t>Specified uterus NEC</t>
  </si>
  <si>
    <t>Z459</t>
  </si>
  <si>
    <t>Uterus NEC</t>
  </si>
  <si>
    <t>Z461</t>
  </si>
  <si>
    <t>Fimbria</t>
  </si>
  <si>
    <t>Z462</t>
  </si>
  <si>
    <t>Z463</t>
  </si>
  <si>
    <t>Z464</t>
  </si>
  <si>
    <t>Broad ligament of uterus</t>
  </si>
  <si>
    <t>Z468</t>
  </si>
  <si>
    <t>Specified female genital tract NEC</t>
  </si>
  <si>
    <t>Z469</t>
  </si>
  <si>
    <t>Female genital tract NEC</t>
  </si>
  <si>
    <t>Z471</t>
  </si>
  <si>
    <t>Skin of forehead</t>
  </si>
  <si>
    <t>Z472</t>
  </si>
  <si>
    <t>Skin of temple</t>
  </si>
  <si>
    <t>Z473</t>
  </si>
  <si>
    <t>Skin of cheek</t>
  </si>
  <si>
    <t>Z474</t>
  </si>
  <si>
    <t>Skin of nasolabial area</t>
  </si>
  <si>
    <t>Z475</t>
  </si>
  <si>
    <t>Skin of chin</t>
  </si>
  <si>
    <t>Z478</t>
  </si>
  <si>
    <t>Specified skin of face NEC</t>
  </si>
  <si>
    <t>Z479</t>
  </si>
  <si>
    <t>Skin of face NEC</t>
  </si>
  <si>
    <t>Z481</t>
  </si>
  <si>
    <t>Skin of scalp</t>
  </si>
  <si>
    <t>Z482</t>
  </si>
  <si>
    <t>Skin of neck</t>
  </si>
  <si>
    <t>Z488</t>
  </si>
  <si>
    <t>Skin of specified part of head NEC</t>
  </si>
  <si>
    <t>Z489</t>
  </si>
  <si>
    <t>Skin of head NEC</t>
  </si>
  <si>
    <t>Z491</t>
  </si>
  <si>
    <t xml:space="preserve">Skin of breast (excludes nipple) </t>
  </si>
  <si>
    <t>Z492</t>
  </si>
  <si>
    <t>Skin of axilla</t>
  </si>
  <si>
    <t>Z493</t>
  </si>
  <si>
    <t>Skin of anterior trunk</t>
  </si>
  <si>
    <t>Z494</t>
  </si>
  <si>
    <t>Skin of back</t>
  </si>
  <si>
    <t>Z495</t>
  </si>
  <si>
    <t>Skin of buttock</t>
  </si>
  <si>
    <t>Z496</t>
  </si>
  <si>
    <t>Skin of shoulder</t>
  </si>
  <si>
    <t xml:space="preserve">Z497 </t>
  </si>
  <si>
    <t>Skin of groin</t>
  </si>
  <si>
    <t>Z498</t>
  </si>
  <si>
    <t>Specified skin of trunk NEC</t>
  </si>
  <si>
    <t>Z499</t>
  </si>
  <si>
    <t>Skin of trunk NEC</t>
  </si>
  <si>
    <t>Z501</t>
  </si>
  <si>
    <t>Skin of arm</t>
  </si>
  <si>
    <t>Z502</t>
  </si>
  <si>
    <t>Skin of hand</t>
  </si>
  <si>
    <t>Z503</t>
  </si>
  <si>
    <t>Skin of finger</t>
  </si>
  <si>
    <t>Z504</t>
  </si>
  <si>
    <t>Skin of leg NEC</t>
  </si>
  <si>
    <t>Z505</t>
  </si>
  <si>
    <t>Skin of foot NEC</t>
  </si>
  <si>
    <t>Z506</t>
  </si>
  <si>
    <t>Skin of toe</t>
  </si>
  <si>
    <t>Z507</t>
  </si>
  <si>
    <t>Skin of ankle</t>
  </si>
  <si>
    <t>Z508</t>
  </si>
  <si>
    <t>Skin of specified site NEC</t>
  </si>
  <si>
    <t>Z509</t>
  </si>
  <si>
    <t>Skin NEC</t>
  </si>
  <si>
    <t>Z511</t>
  </si>
  <si>
    <t>Nail bed</t>
  </si>
  <si>
    <t>Z518</t>
  </si>
  <si>
    <t>Specified nail NEC</t>
  </si>
  <si>
    <t>Z519</t>
  </si>
  <si>
    <t>Nail NEC</t>
  </si>
  <si>
    <t>Z521</t>
  </si>
  <si>
    <t>Z522</t>
  </si>
  <si>
    <t>Pleural cavity</t>
  </si>
  <si>
    <t>Z528</t>
  </si>
  <si>
    <t>Specified chest wall NEC</t>
  </si>
  <si>
    <t>Z529</t>
  </si>
  <si>
    <t>Chest wall NEC</t>
  </si>
  <si>
    <t>Z531</t>
  </si>
  <si>
    <t>Diaphragm</t>
  </si>
  <si>
    <t>Z532</t>
  </si>
  <si>
    <t>Umbilicus</t>
  </si>
  <si>
    <t>Z533</t>
  </si>
  <si>
    <t>Z534</t>
  </si>
  <si>
    <t>Peritoneal cavity</t>
  </si>
  <si>
    <t>Z535</t>
  </si>
  <si>
    <t>Omentum</t>
  </si>
  <si>
    <t>Z536</t>
  </si>
  <si>
    <t>Mesentery</t>
  </si>
  <si>
    <t>Z538</t>
  </si>
  <si>
    <t>Specified abdominal wall NEC</t>
  </si>
  <si>
    <t>Z539</t>
  </si>
  <si>
    <t>Abdominal wall NEC</t>
  </si>
  <si>
    <t>Z541</t>
  </si>
  <si>
    <t>Deltoid</t>
  </si>
  <si>
    <t>Z542</t>
  </si>
  <si>
    <t>Rotator cuff of shoulder</t>
  </si>
  <si>
    <t>Z543</t>
  </si>
  <si>
    <t>Pectoralis</t>
  </si>
  <si>
    <t>Z544</t>
  </si>
  <si>
    <t>Biceps brachii</t>
  </si>
  <si>
    <t>Z545</t>
  </si>
  <si>
    <t>Triceps brachii</t>
  </si>
  <si>
    <t>Z548</t>
  </si>
  <si>
    <t>Specified muscle of shoulder or upper arm NEC</t>
  </si>
  <si>
    <t>Z549</t>
  </si>
  <si>
    <t>Muscle of shoulder or upper arm NEC</t>
  </si>
  <si>
    <t>Z551</t>
  </si>
  <si>
    <t>Flexor muscle of forearm</t>
  </si>
  <si>
    <t>Z552</t>
  </si>
  <si>
    <t>Extensor muscle of forearm</t>
  </si>
  <si>
    <t>Z553</t>
  </si>
  <si>
    <t>Supinator muscle of forearm</t>
  </si>
  <si>
    <t>Z554</t>
  </si>
  <si>
    <t>Pronator muscle of forearm</t>
  </si>
  <si>
    <t>Z555</t>
  </si>
  <si>
    <t>Palmaris longus</t>
  </si>
  <si>
    <t>Z558</t>
  </si>
  <si>
    <t>Specified muscle of forearm NEC</t>
  </si>
  <si>
    <t>Z559</t>
  </si>
  <si>
    <t>Muscle of forearm NEC</t>
  </si>
  <si>
    <t>Z561</t>
  </si>
  <si>
    <t>Flexor pollicis longus</t>
  </si>
  <si>
    <t>Z562</t>
  </si>
  <si>
    <t>Thenar muscle</t>
  </si>
  <si>
    <t>Z563</t>
  </si>
  <si>
    <t>Flexor digitorum superficialis</t>
  </si>
  <si>
    <t>Z564</t>
  </si>
  <si>
    <t>Flexor digitorum profundus</t>
  </si>
  <si>
    <t>Z565</t>
  </si>
  <si>
    <t>Hypothenar muscle</t>
  </si>
  <si>
    <t>Z566</t>
  </si>
  <si>
    <t>Interosseous muscle of hand</t>
  </si>
  <si>
    <t>Z567</t>
  </si>
  <si>
    <t>Extensor muscle of hand</t>
  </si>
  <si>
    <t>Z568</t>
  </si>
  <si>
    <t>Specified muscle of hand NEC</t>
  </si>
  <si>
    <t>Z569</t>
  </si>
  <si>
    <t>Muscle of hand NEC</t>
  </si>
  <si>
    <t>Z571</t>
  </si>
  <si>
    <t>Gluteus</t>
  </si>
  <si>
    <t>Z572</t>
  </si>
  <si>
    <t>Iliopsoas</t>
  </si>
  <si>
    <t>Z573</t>
  </si>
  <si>
    <t>Quadriceps</t>
  </si>
  <si>
    <t>Z574</t>
  </si>
  <si>
    <t>Adductor muscle of thigh</t>
  </si>
  <si>
    <t>Z575</t>
  </si>
  <si>
    <t>Tensor fasciae latae</t>
  </si>
  <si>
    <t>Z576</t>
  </si>
  <si>
    <t>Biceps femoris</t>
  </si>
  <si>
    <t>Z577</t>
  </si>
  <si>
    <t>Hamstring</t>
  </si>
  <si>
    <t>Z578</t>
  </si>
  <si>
    <t>Specified muscle of hip or thigh NEC</t>
  </si>
  <si>
    <t>Z579</t>
  </si>
  <si>
    <t>Muscle of hip or thigh NEC</t>
  </si>
  <si>
    <t>Z581</t>
  </si>
  <si>
    <t>Triceps surae</t>
  </si>
  <si>
    <t>Z582</t>
  </si>
  <si>
    <t>Peroneus</t>
  </si>
  <si>
    <t>Z583</t>
  </si>
  <si>
    <t>Tibialis posterior</t>
  </si>
  <si>
    <t>Z584</t>
  </si>
  <si>
    <t>Tibialis anterior</t>
  </si>
  <si>
    <t>Z585</t>
  </si>
  <si>
    <t>Extensor hallucis longus</t>
  </si>
  <si>
    <t>Z586</t>
  </si>
  <si>
    <t>Extensor digitorum muscle of foot</t>
  </si>
  <si>
    <t>Z587</t>
  </si>
  <si>
    <t>Infrapatellar tendon</t>
  </si>
  <si>
    <t>Z588</t>
  </si>
  <si>
    <t>Specified muscle of lower leg NEC</t>
  </si>
  <si>
    <t>Z589</t>
  </si>
  <si>
    <t>Muscle of lower leg NEC</t>
  </si>
  <si>
    <t>Z591</t>
  </si>
  <si>
    <t>Flexor hallucis longus</t>
  </si>
  <si>
    <t>Z592</t>
  </si>
  <si>
    <t>Flexor digitorum muscle of foot</t>
  </si>
  <si>
    <t>Z593</t>
  </si>
  <si>
    <t>Short hallux muscle</t>
  </si>
  <si>
    <t>Z594</t>
  </si>
  <si>
    <t>Short sole muscle</t>
  </si>
  <si>
    <t>Z595</t>
  </si>
  <si>
    <t>Interosseous muscle of foot</t>
  </si>
  <si>
    <t>Z596</t>
  </si>
  <si>
    <t>Lumbrical muscle of foot</t>
  </si>
  <si>
    <t>Z598</t>
  </si>
  <si>
    <t>Specified muscle of foot NEC</t>
  </si>
  <si>
    <t>Z599</t>
  </si>
  <si>
    <t>Muscle of foot NEC</t>
  </si>
  <si>
    <t>Z601</t>
  </si>
  <si>
    <t>Muscle of face</t>
  </si>
  <si>
    <t>Z602</t>
  </si>
  <si>
    <t>Muscle of neck</t>
  </si>
  <si>
    <t>Z603</t>
  </si>
  <si>
    <t>Muscle of anterior abdominal wall</t>
  </si>
  <si>
    <t>Z604</t>
  </si>
  <si>
    <t>Muscle of back</t>
  </si>
  <si>
    <t>Z605</t>
  </si>
  <si>
    <t>Muscle of chest</t>
  </si>
  <si>
    <t>Z608</t>
  </si>
  <si>
    <t>Specified muscle NEC</t>
  </si>
  <si>
    <t>Z609</t>
  </si>
  <si>
    <t>Muscle NEC</t>
  </si>
  <si>
    <t>Z611</t>
  </si>
  <si>
    <t>Cervical lymph node</t>
  </si>
  <si>
    <t>Z612</t>
  </si>
  <si>
    <t>Scalene lymph node</t>
  </si>
  <si>
    <t>Z613</t>
  </si>
  <si>
    <t>Axillary lymph node</t>
  </si>
  <si>
    <t>Z614</t>
  </si>
  <si>
    <t>Mediastinal lymph node</t>
  </si>
  <si>
    <t>Z615</t>
  </si>
  <si>
    <t>Paraaortic lymph node</t>
  </si>
  <si>
    <t>Z616</t>
  </si>
  <si>
    <t>Inguinal lymph node</t>
  </si>
  <si>
    <t>Z617</t>
  </si>
  <si>
    <t>Retroperitoneal lymph node</t>
  </si>
  <si>
    <t>Z618</t>
  </si>
  <si>
    <t>Specified lymph node NEC</t>
  </si>
  <si>
    <t>Z619</t>
  </si>
  <si>
    <t>Lymph node NEC</t>
  </si>
  <si>
    <t>Z621</t>
  </si>
  <si>
    <t>Fascia</t>
  </si>
  <si>
    <t>Z622</t>
  </si>
  <si>
    <t>Lymphatic duct</t>
  </si>
  <si>
    <t>Z623</t>
  </si>
  <si>
    <t>Lymphatic tissue</t>
  </si>
  <si>
    <t>Z624</t>
  </si>
  <si>
    <t>Connective tissue</t>
  </si>
  <si>
    <t>Z628</t>
  </si>
  <si>
    <t>Specified soft tissue NEC</t>
  </si>
  <si>
    <t>Z629</t>
  </si>
  <si>
    <t>Soft tissue NEC</t>
  </si>
  <si>
    <t>Z631</t>
  </si>
  <si>
    <t>Frontal bone</t>
  </si>
  <si>
    <t>Z632</t>
  </si>
  <si>
    <t>Parietal bone</t>
  </si>
  <si>
    <t>Z633</t>
  </si>
  <si>
    <t>Temporal bone</t>
  </si>
  <si>
    <t>Z634</t>
  </si>
  <si>
    <t>Occipital bone</t>
  </si>
  <si>
    <t>Z638</t>
  </si>
  <si>
    <t>Specified bone of cranium NEC</t>
  </si>
  <si>
    <t>Z639</t>
  </si>
  <si>
    <t>Bone of cranium NEC</t>
  </si>
  <si>
    <t>Z641</t>
  </si>
  <si>
    <t>Nasoethmoid complex of bones</t>
  </si>
  <si>
    <t>Z642</t>
  </si>
  <si>
    <t>Nasal bone</t>
  </si>
  <si>
    <t>Z643</t>
  </si>
  <si>
    <t>Zygomatic complex of bones</t>
  </si>
  <si>
    <t>Z644</t>
  </si>
  <si>
    <t>Maxilla</t>
  </si>
  <si>
    <t>Z648</t>
  </si>
  <si>
    <t>Specified bone of face NEC</t>
  </si>
  <si>
    <t>Z649</t>
  </si>
  <si>
    <t>Bone of face NEC</t>
  </si>
  <si>
    <t>Z651</t>
  </si>
  <si>
    <t>Mandible</t>
  </si>
  <si>
    <t>Z652</t>
  </si>
  <si>
    <t>Temporomandibular joint</t>
  </si>
  <si>
    <t>Z658</t>
  </si>
  <si>
    <t>Specified jaw NEC</t>
  </si>
  <si>
    <t>Z659</t>
  </si>
  <si>
    <t>Jaw NEC</t>
  </si>
  <si>
    <t>Z661</t>
  </si>
  <si>
    <t>Atlas</t>
  </si>
  <si>
    <t>Z662</t>
  </si>
  <si>
    <t>Axis bone</t>
  </si>
  <si>
    <t>Z663</t>
  </si>
  <si>
    <t>Cervical vertebra</t>
  </si>
  <si>
    <t>Z664</t>
  </si>
  <si>
    <t>Thoracic vertebra</t>
  </si>
  <si>
    <t>Z665</t>
  </si>
  <si>
    <t>Lumbar vertebra</t>
  </si>
  <si>
    <t>Z668</t>
  </si>
  <si>
    <t>Specified vertebra NEC</t>
  </si>
  <si>
    <t>Z669</t>
  </si>
  <si>
    <t>Vertebra NEC</t>
  </si>
  <si>
    <t>Z671</t>
  </si>
  <si>
    <t>Atlantooccipital joint</t>
  </si>
  <si>
    <t>Z672</t>
  </si>
  <si>
    <t>Atlantoaxial joint</t>
  </si>
  <si>
    <t>Z673</t>
  </si>
  <si>
    <t>Cervical intervertebral joint</t>
  </si>
  <si>
    <t>Z674</t>
  </si>
  <si>
    <t>Thoracic intervertebral joint</t>
  </si>
  <si>
    <t>Z675</t>
  </si>
  <si>
    <t>Lumbar intervertebral joint</t>
  </si>
  <si>
    <t>Z676</t>
  </si>
  <si>
    <t>Lumbosacral joint</t>
  </si>
  <si>
    <t>Z678</t>
  </si>
  <si>
    <t>Specified intervertebral joint NEC</t>
  </si>
  <si>
    <t>Z679</t>
  </si>
  <si>
    <t>Intervertebral joint NEC</t>
  </si>
  <si>
    <t>Z681</t>
  </si>
  <si>
    <t>Clavicle</t>
  </si>
  <si>
    <t>Z682</t>
  </si>
  <si>
    <t>Acromion process of scapula</t>
  </si>
  <si>
    <t>Z683</t>
  </si>
  <si>
    <t>Coracoid process of scapula</t>
  </si>
  <si>
    <t>Z684</t>
  </si>
  <si>
    <t>Glenoid cavity of scapula</t>
  </si>
  <si>
    <t>Z685</t>
  </si>
  <si>
    <t>Scapula NEC</t>
  </si>
  <si>
    <t>Z688</t>
  </si>
  <si>
    <t>Specified bone of shoulder girdle NEC</t>
  </si>
  <si>
    <t>Z689</t>
  </si>
  <si>
    <t>Bone of shoulder girdle NEC</t>
  </si>
  <si>
    <t>Z691</t>
  </si>
  <si>
    <t>Head of humerus</t>
  </si>
  <si>
    <t>Z692</t>
  </si>
  <si>
    <t>Tuberosity of humerus</t>
  </si>
  <si>
    <t>Z693</t>
  </si>
  <si>
    <t>Neck of humerus</t>
  </si>
  <si>
    <t>Z694</t>
  </si>
  <si>
    <t>Mid shaft of humerus</t>
  </si>
  <si>
    <t>Z695</t>
  </si>
  <si>
    <t>Lateral condyle of humerus</t>
  </si>
  <si>
    <t>Z696</t>
  </si>
  <si>
    <t>Medial epicondyle of humerus</t>
  </si>
  <si>
    <t>Z697</t>
  </si>
  <si>
    <t>Lower end of humerus NEC</t>
  </si>
  <si>
    <t>Z698</t>
  </si>
  <si>
    <t>Specified humerus NEC</t>
  </si>
  <si>
    <t>Z699</t>
  </si>
  <si>
    <t>Humerus NEC</t>
  </si>
  <si>
    <t>Z701</t>
  </si>
  <si>
    <t>Head of radius</t>
  </si>
  <si>
    <t>Z702</t>
  </si>
  <si>
    <t>Neck of radius</t>
  </si>
  <si>
    <t>Z703</t>
  </si>
  <si>
    <t>Shaft of radius NEC</t>
  </si>
  <si>
    <t>Z704</t>
  </si>
  <si>
    <t>Styloid process of radius</t>
  </si>
  <si>
    <t>Z705</t>
  </si>
  <si>
    <t>Lower end of radius NEC</t>
  </si>
  <si>
    <t>Z708</t>
  </si>
  <si>
    <t>Specified radius NEC</t>
  </si>
  <si>
    <t>Z709</t>
  </si>
  <si>
    <t>Radius NEC</t>
  </si>
  <si>
    <t>Z711</t>
  </si>
  <si>
    <t>Olecranon process of ulna</t>
  </si>
  <si>
    <t>Z712</t>
  </si>
  <si>
    <t>Shaft of ulna NEC</t>
  </si>
  <si>
    <t>Z713</t>
  </si>
  <si>
    <t>Coronoid process of ulna</t>
  </si>
  <si>
    <t>Z714</t>
  </si>
  <si>
    <t>Head of ulna</t>
  </si>
  <si>
    <t>Z715</t>
  </si>
  <si>
    <t>Styloid process of ulna</t>
  </si>
  <si>
    <t>Z716</t>
  </si>
  <si>
    <t>Lower end of ulna NEC</t>
  </si>
  <si>
    <t>Z718</t>
  </si>
  <si>
    <t>Specified ulna NEC</t>
  </si>
  <si>
    <t>Z719</t>
  </si>
  <si>
    <t>Ulna NEC</t>
  </si>
  <si>
    <t>Z721</t>
  </si>
  <si>
    <t>Shafts of radius and ulna in combination</t>
  </si>
  <si>
    <t>Z722</t>
  </si>
  <si>
    <t>Scaphoid bone</t>
  </si>
  <si>
    <t>Z723</t>
  </si>
  <si>
    <t>Lunate</t>
  </si>
  <si>
    <t>Z724</t>
  </si>
  <si>
    <t>Carpal bone</t>
  </si>
  <si>
    <t>Z728</t>
  </si>
  <si>
    <t>Specified bone of arm or wrist NEC</t>
  </si>
  <si>
    <t>Z729</t>
  </si>
  <si>
    <t>Bone of arm or wrist NEC</t>
  </si>
  <si>
    <t>Z731</t>
  </si>
  <si>
    <t>First metacarpal</t>
  </si>
  <si>
    <t>Z732</t>
  </si>
  <si>
    <t>Metacarpal NEC</t>
  </si>
  <si>
    <t>Z733</t>
  </si>
  <si>
    <t>Phalanx of thumb</t>
  </si>
  <si>
    <t>Z734</t>
  </si>
  <si>
    <t>Phalanx of finger</t>
  </si>
  <si>
    <t>Z738</t>
  </si>
  <si>
    <t>Specified bone of hand NEC</t>
  </si>
  <si>
    <t>Z739</t>
  </si>
  <si>
    <t>Bone of hand NEC</t>
  </si>
  <si>
    <t>Z741</t>
  </si>
  <si>
    <t>Manubrium sterni</t>
  </si>
  <si>
    <t>Z742</t>
  </si>
  <si>
    <t>Sternum NEC</t>
  </si>
  <si>
    <t>Z743</t>
  </si>
  <si>
    <t>First rib</t>
  </si>
  <si>
    <t>Z744</t>
  </si>
  <si>
    <t>Second to tenth rib</t>
  </si>
  <si>
    <t>Z745</t>
  </si>
  <si>
    <t>Eleventh or twelfth rib</t>
  </si>
  <si>
    <t>Z746</t>
  </si>
  <si>
    <t>Rib NEC</t>
  </si>
  <si>
    <t>Z748</t>
  </si>
  <si>
    <t>Specified rib cage NEC</t>
  </si>
  <si>
    <t>Z749</t>
  </si>
  <si>
    <t>Rib cage NEC</t>
  </si>
  <si>
    <t>Z751</t>
  </si>
  <si>
    <t>Body of sacrum</t>
  </si>
  <si>
    <t>Z752</t>
  </si>
  <si>
    <t>Ala of sacrum</t>
  </si>
  <si>
    <t>Z753</t>
  </si>
  <si>
    <t>Wing of ilium</t>
  </si>
  <si>
    <t>Z754</t>
  </si>
  <si>
    <t>Ischium</t>
  </si>
  <si>
    <t>Z755</t>
  </si>
  <si>
    <t>Ramus of pubis</t>
  </si>
  <si>
    <t>Z756</t>
  </si>
  <si>
    <t>Acetabulum</t>
  </si>
  <si>
    <t>Z757</t>
  </si>
  <si>
    <t>Coccyx</t>
  </si>
  <si>
    <t>Z758</t>
  </si>
  <si>
    <t>Specified bone of pelvis NEC</t>
  </si>
  <si>
    <t>Z759</t>
  </si>
  <si>
    <t>Bone of pelvis NEC</t>
  </si>
  <si>
    <t>Z761</t>
  </si>
  <si>
    <t>Head of femur</t>
  </si>
  <si>
    <t>Z762</t>
  </si>
  <si>
    <t>Neck of femur</t>
  </si>
  <si>
    <t>Z763</t>
  </si>
  <si>
    <t>Trochanter of femur</t>
  </si>
  <si>
    <t>Z764</t>
  </si>
  <si>
    <t>Shaft of femur</t>
  </si>
  <si>
    <t>Z765</t>
  </si>
  <si>
    <t>Lower end of femur NEC</t>
  </si>
  <si>
    <t>Z768</t>
  </si>
  <si>
    <t>Specified femur NEC</t>
  </si>
  <si>
    <t>Z769</t>
  </si>
  <si>
    <t>Femur NEC</t>
  </si>
  <si>
    <t>Z771</t>
  </si>
  <si>
    <t>Condyle of tibia</t>
  </si>
  <si>
    <t>Z772</t>
  </si>
  <si>
    <t>Shaft of tibia NEC</t>
  </si>
  <si>
    <t>Z773</t>
  </si>
  <si>
    <t>Medial malleolus</t>
  </si>
  <si>
    <t>Z774</t>
  </si>
  <si>
    <t>Upper end of tibia NEC</t>
  </si>
  <si>
    <t>Z775</t>
  </si>
  <si>
    <t>Lower end of tibia NEC</t>
  </si>
  <si>
    <t>Z778</t>
  </si>
  <si>
    <t>Specified tibia NEC</t>
  </si>
  <si>
    <t>Z779</t>
  </si>
  <si>
    <t>Tibia NEC</t>
  </si>
  <si>
    <t>Z781</t>
  </si>
  <si>
    <t>Shafts of tibia and fibula in combination</t>
  </si>
  <si>
    <t>Z782</t>
  </si>
  <si>
    <t>Head of fibula</t>
  </si>
  <si>
    <t>Z783</t>
  </si>
  <si>
    <t>Shaft of fibula NEC</t>
  </si>
  <si>
    <t>Z784</t>
  </si>
  <si>
    <t>Lateral malleolus</t>
  </si>
  <si>
    <t>Z785</t>
  </si>
  <si>
    <t>Lower end of fibula NEC</t>
  </si>
  <si>
    <t>Z786</t>
  </si>
  <si>
    <t>Fibula NEC</t>
  </si>
  <si>
    <t>Z787</t>
  </si>
  <si>
    <t>Patella</t>
  </si>
  <si>
    <t>Z788</t>
  </si>
  <si>
    <t>Specified bone of lower leg NEC</t>
  </si>
  <si>
    <t>Z789</t>
  </si>
  <si>
    <t>Bone of lower leg NEC</t>
  </si>
  <si>
    <t>Z791</t>
  </si>
  <si>
    <t>Talus</t>
  </si>
  <si>
    <t>Z792</t>
  </si>
  <si>
    <t>Os calcis</t>
  </si>
  <si>
    <t>Z793</t>
  </si>
  <si>
    <t>Navicular bone of foot</t>
  </si>
  <si>
    <t>Z794</t>
  </si>
  <si>
    <t>Cuboid bone</t>
  </si>
  <si>
    <t>Z795</t>
  </si>
  <si>
    <t>Cuneiform bone</t>
  </si>
  <si>
    <t>Z798</t>
  </si>
  <si>
    <t>Specified bone of tarsus NEC</t>
  </si>
  <si>
    <t>Z799</t>
  </si>
  <si>
    <t>Bone of tarsus NEC</t>
  </si>
  <si>
    <t>Z801</t>
  </si>
  <si>
    <t>First metatarsal</t>
  </si>
  <si>
    <t>Z802</t>
  </si>
  <si>
    <t>Metatarsal NEC</t>
  </si>
  <si>
    <t>Z803</t>
  </si>
  <si>
    <t>Phalanx of great toe</t>
  </si>
  <si>
    <t>Z804</t>
  </si>
  <si>
    <t>Phalanx of toe NEC</t>
  </si>
  <si>
    <t>Z808</t>
  </si>
  <si>
    <t>Specified bone of foot NEC</t>
  </si>
  <si>
    <t>Z809</t>
  </si>
  <si>
    <t>Bone of foot NEC</t>
  </si>
  <si>
    <t>Z811</t>
  </si>
  <si>
    <t>Sternoclavicular joint</t>
  </si>
  <si>
    <t>Z812</t>
  </si>
  <si>
    <t>Acromioclavicular joint</t>
  </si>
  <si>
    <t>Z813</t>
  </si>
  <si>
    <t>Glenohumeral joint</t>
  </si>
  <si>
    <t>Z814</t>
  </si>
  <si>
    <t>Shoulder joint</t>
  </si>
  <si>
    <t>Z815</t>
  </si>
  <si>
    <t>Elbow joint</t>
  </si>
  <si>
    <t>Z816</t>
  </si>
  <si>
    <t>Superior radioulnar joint</t>
  </si>
  <si>
    <t>Z817</t>
  </si>
  <si>
    <t>Inferior radioulnar joint</t>
  </si>
  <si>
    <t>Z818</t>
  </si>
  <si>
    <t>Specified joint of shoulder girdle or arm NEC</t>
  </si>
  <si>
    <t>Z819</t>
  </si>
  <si>
    <t>Joint of shoulder girdle or arm NEC</t>
  </si>
  <si>
    <t>Z821</t>
  </si>
  <si>
    <t>Radiocarpal joint</t>
  </si>
  <si>
    <t>Z822</t>
  </si>
  <si>
    <t>Intercarpal joint</t>
  </si>
  <si>
    <t>Z823</t>
  </si>
  <si>
    <t>Carpometacarpal joint of thumb</t>
  </si>
  <si>
    <t>Z824</t>
  </si>
  <si>
    <t>Carpometacarpal joint of finger</t>
  </si>
  <si>
    <t>Z828</t>
  </si>
  <si>
    <t>Specified joint of wrist or hand NEC</t>
  </si>
  <si>
    <t>Z829</t>
  </si>
  <si>
    <t>Joint of wrist or hand NEC</t>
  </si>
  <si>
    <t>Z831</t>
  </si>
  <si>
    <t>Metacarpophalangeal joint of thumb</t>
  </si>
  <si>
    <t>Z832</t>
  </si>
  <si>
    <t>Metacarpophalangeal joint of finger</t>
  </si>
  <si>
    <t>Z833</t>
  </si>
  <si>
    <t>Interphalangeal joint of thumb</t>
  </si>
  <si>
    <t>Z834</t>
  </si>
  <si>
    <t>Proximal interphalangeal joint of finger</t>
  </si>
  <si>
    <t>Z835</t>
  </si>
  <si>
    <t>Distal interphalangeal joint of finger</t>
  </si>
  <si>
    <t>Z836</t>
  </si>
  <si>
    <t>Interphalangeal joint of finger NEC</t>
  </si>
  <si>
    <t>Z838</t>
  </si>
  <si>
    <t>Specified joint of finger NEC</t>
  </si>
  <si>
    <t>Z839</t>
  </si>
  <si>
    <t>Joint of finger NEC</t>
  </si>
  <si>
    <t>Z841</t>
  </si>
  <si>
    <t>Sacroiliac joint</t>
  </si>
  <si>
    <t>Z842</t>
  </si>
  <si>
    <t>Pubic symphysis</t>
  </si>
  <si>
    <t>Z843</t>
  </si>
  <si>
    <t>Hip joint</t>
  </si>
  <si>
    <t>Z844</t>
  </si>
  <si>
    <t>Patellofemoral joint</t>
  </si>
  <si>
    <t>Z845</t>
  </si>
  <si>
    <t>Tibiofemoral joint</t>
  </si>
  <si>
    <t>Z846</t>
  </si>
  <si>
    <t>Knee joint</t>
  </si>
  <si>
    <t>Z848</t>
  </si>
  <si>
    <t>Specified joint of pelvis or upper leg NEC</t>
  </si>
  <si>
    <t>Z849</t>
  </si>
  <si>
    <t>Joint of pelvis or upper leg NEC</t>
  </si>
  <si>
    <t>Z851</t>
  </si>
  <si>
    <t>Upper tibiofibular joint</t>
  </si>
  <si>
    <t>Z852</t>
  </si>
  <si>
    <t>Lower tibiofibular joint</t>
  </si>
  <si>
    <t>Z853</t>
  </si>
  <si>
    <t>Talocalcaneal joint</t>
  </si>
  <si>
    <t>Z854</t>
  </si>
  <si>
    <t>Talonavicular joint</t>
  </si>
  <si>
    <t>Z855</t>
  </si>
  <si>
    <t>Calcaneocuboid joint</t>
  </si>
  <si>
    <t>Z856</t>
  </si>
  <si>
    <t>Ankle joint</t>
  </si>
  <si>
    <t>Z858</t>
  </si>
  <si>
    <t>Specified joint of lower leg or tarsus NEC</t>
  </si>
  <si>
    <t>Z859</t>
  </si>
  <si>
    <t>Joint of lower leg or tarsus NEC</t>
  </si>
  <si>
    <t>Z861</t>
  </si>
  <si>
    <t>Mid tarsal joint</t>
  </si>
  <si>
    <t>Z862</t>
  </si>
  <si>
    <t>Intertarsal joint</t>
  </si>
  <si>
    <t>Z863</t>
  </si>
  <si>
    <t>Tarsometatarsal joint</t>
  </si>
  <si>
    <t>Z864</t>
  </si>
  <si>
    <t>Metatarsophalangeal joint of great toe</t>
  </si>
  <si>
    <t>Z865</t>
  </si>
  <si>
    <t>Metatarsophalangeal joint of toe NEC</t>
  </si>
  <si>
    <t>Z866</t>
  </si>
  <si>
    <t>Interphalangeal joint of toe</t>
  </si>
  <si>
    <t>Z868</t>
  </si>
  <si>
    <t>Specified joint of foot NEC</t>
  </si>
  <si>
    <t>Z869</t>
  </si>
  <si>
    <t>Joint of foot NEC</t>
  </si>
  <si>
    <t>Z871</t>
  </si>
  <si>
    <t>Bone NEC</t>
  </si>
  <si>
    <t>Z872</t>
  </si>
  <si>
    <t>Ligament of joint</t>
  </si>
  <si>
    <t>Z873</t>
  </si>
  <si>
    <t>Capsule of joint</t>
  </si>
  <si>
    <t>Z874</t>
  </si>
  <si>
    <t>Joint NEC</t>
  </si>
  <si>
    <t>Z878</t>
  </si>
  <si>
    <t>Specified part of musculoskeletal system NEC</t>
  </si>
  <si>
    <t>Z879</t>
  </si>
  <si>
    <t>Musculoskeletal system NEC</t>
  </si>
  <si>
    <t>Z891</t>
  </si>
  <si>
    <t>Shoulder NEC</t>
  </si>
  <si>
    <t>Z892</t>
  </si>
  <si>
    <t>Upper arm NEC</t>
  </si>
  <si>
    <t>Z893</t>
  </si>
  <si>
    <t>Forearm NEC</t>
  </si>
  <si>
    <t>Z894</t>
  </si>
  <si>
    <t>Hand NEC</t>
  </si>
  <si>
    <t>Z895</t>
  </si>
  <si>
    <t>Thumb NEC</t>
  </si>
  <si>
    <t>Z896</t>
  </si>
  <si>
    <t>Finger NEC</t>
  </si>
  <si>
    <t>Z897</t>
  </si>
  <si>
    <t>Multiple digits of hand NEC</t>
  </si>
  <si>
    <t>Z898</t>
  </si>
  <si>
    <t>Specified arm region NEC</t>
  </si>
  <si>
    <t>Z899</t>
  </si>
  <si>
    <t>Arm NEC</t>
  </si>
  <si>
    <t>Z901</t>
  </si>
  <si>
    <t>Buttock NEC</t>
  </si>
  <si>
    <t>Z902</t>
  </si>
  <si>
    <t>Hip NEC</t>
  </si>
  <si>
    <t>Z903</t>
  </si>
  <si>
    <t>Upper leg NEC</t>
  </si>
  <si>
    <t>Z904</t>
  </si>
  <si>
    <t>Lower leg NEC</t>
  </si>
  <si>
    <t>Z905</t>
  </si>
  <si>
    <t>Foot NEC</t>
  </si>
  <si>
    <t>Z906</t>
  </si>
  <si>
    <t>Great toe NEC</t>
  </si>
  <si>
    <t>Z907</t>
  </si>
  <si>
    <t>Toe NEC</t>
  </si>
  <si>
    <t>Z908</t>
  </si>
  <si>
    <t>Specified leg region NEC</t>
  </si>
  <si>
    <t>Z909</t>
  </si>
  <si>
    <t>Leg NEC</t>
  </si>
  <si>
    <t>Z911</t>
  </si>
  <si>
    <t>Cephalic vein</t>
  </si>
  <si>
    <t>Z912</t>
  </si>
  <si>
    <t>Brachiocephalic vein</t>
  </si>
  <si>
    <t>Z913</t>
  </si>
  <si>
    <t>Brachial vein</t>
  </si>
  <si>
    <t>Z914</t>
  </si>
  <si>
    <t>Subclavian vein</t>
  </si>
  <si>
    <t>Z915</t>
  </si>
  <si>
    <t>Axillary vein</t>
  </si>
  <si>
    <t>Z918</t>
  </si>
  <si>
    <t>Specified vein of upper body NEC</t>
  </si>
  <si>
    <t>Z919</t>
  </si>
  <si>
    <t>Vein of upper body NEC</t>
  </si>
  <si>
    <t>Z921</t>
  </si>
  <si>
    <t>Head NEC</t>
  </si>
  <si>
    <t>Z922</t>
  </si>
  <si>
    <t>Face NEC</t>
  </si>
  <si>
    <t>Z923</t>
  </si>
  <si>
    <t>Neck NEC</t>
  </si>
  <si>
    <t>Z924</t>
  </si>
  <si>
    <t>Chest NEC</t>
  </si>
  <si>
    <t>Z925</t>
  </si>
  <si>
    <t>Back NEC</t>
  </si>
  <si>
    <t>Z926</t>
  </si>
  <si>
    <t>Abdomen NEC</t>
  </si>
  <si>
    <t>Z927</t>
  </si>
  <si>
    <t>Trunk NEC</t>
  </si>
  <si>
    <t>Z928</t>
  </si>
  <si>
    <t>Specified region of body NEC</t>
  </si>
  <si>
    <t>Z929</t>
  </si>
  <si>
    <t>Region of body NEC</t>
  </si>
  <si>
    <t>Z931</t>
  </si>
  <si>
    <t>Iliac vein</t>
  </si>
  <si>
    <t>Z932</t>
  </si>
  <si>
    <t>Ovarian vein</t>
  </si>
  <si>
    <t>Z933</t>
  </si>
  <si>
    <t>Testicular vein</t>
  </si>
  <si>
    <t>Z934</t>
  </si>
  <si>
    <t>Vulval vein</t>
  </si>
  <si>
    <t>Z935</t>
  </si>
  <si>
    <t>Uterine vein</t>
  </si>
  <si>
    <t>Z938</t>
  </si>
  <si>
    <t>Specified vein of pelvis NEC</t>
  </si>
  <si>
    <t>Z939</t>
  </si>
  <si>
    <t>Vein of pelvis NEC</t>
  </si>
  <si>
    <t>Z941</t>
  </si>
  <si>
    <t>Bilateral operation</t>
  </si>
  <si>
    <t>Z942</t>
  </si>
  <si>
    <t>Right sided operation</t>
  </si>
  <si>
    <t>Z943</t>
  </si>
  <si>
    <t>Left sided operation</t>
  </si>
  <si>
    <t>Z944</t>
  </si>
  <si>
    <t>Unilateral operation</t>
  </si>
  <si>
    <t>Z948</t>
  </si>
  <si>
    <t>Specified laterality NEC</t>
  </si>
  <si>
    <t>Z949</t>
  </si>
  <si>
    <t>Laterality NEC</t>
  </si>
  <si>
    <t>Z951</t>
  </si>
  <si>
    <t>Intercostal artery</t>
  </si>
  <si>
    <t>Z952</t>
  </si>
  <si>
    <t>Bronchial artery</t>
  </si>
  <si>
    <t>Z953</t>
  </si>
  <si>
    <t>Ulnar artery</t>
  </si>
  <si>
    <t>Z954</t>
  </si>
  <si>
    <t>Radial artery</t>
  </si>
  <si>
    <t>Z955</t>
  </si>
  <si>
    <t>External carotid artery</t>
  </si>
  <si>
    <t>Z956</t>
  </si>
  <si>
    <t>Common carotid artery</t>
  </si>
  <si>
    <t>Z957</t>
  </si>
  <si>
    <t>Internal carotid artery</t>
  </si>
  <si>
    <t>Z958</t>
  </si>
  <si>
    <t>Specified other branch of thoracic aorta</t>
  </si>
  <si>
    <t>Z959</t>
  </si>
  <si>
    <t>Other branch of thoracic aorta</t>
  </si>
  <si>
    <t>Z961</t>
  </si>
  <si>
    <t>Gastroduodenal artery</t>
  </si>
  <si>
    <t>Z962</t>
  </si>
  <si>
    <t>Pancreatico-duodenal artery</t>
  </si>
  <si>
    <t>Z963</t>
  </si>
  <si>
    <t>Lumbar artery</t>
  </si>
  <si>
    <t>Z964</t>
  </si>
  <si>
    <t>Ovarian artery</t>
  </si>
  <si>
    <t>Z965</t>
  </si>
  <si>
    <t>Pudendal artery</t>
  </si>
  <si>
    <t>Z966</t>
  </si>
  <si>
    <t>Uterine artery</t>
  </si>
  <si>
    <t>Z967</t>
  </si>
  <si>
    <t>Testicular artery</t>
  </si>
  <si>
    <t>Z968</t>
  </si>
  <si>
    <t>Specified other lateral branch of abdominal aorta NEC</t>
  </si>
  <si>
    <t>Z969</t>
  </si>
  <si>
    <t>Other lateral branch of abdominal aorta NEC</t>
  </si>
  <si>
    <t>Z971</t>
  </si>
  <si>
    <t>Anterior tibial artery</t>
  </si>
  <si>
    <t>Z972</t>
  </si>
  <si>
    <t>Posterior tibial artery</t>
  </si>
  <si>
    <t>Z973</t>
  </si>
  <si>
    <t>Peroneal artery</t>
  </si>
  <si>
    <t>Z974</t>
  </si>
  <si>
    <t>Dorsalis pedis artery</t>
  </si>
  <si>
    <t>Z975</t>
  </si>
  <si>
    <t>External iliac artery</t>
  </si>
  <si>
    <t>Z976</t>
  </si>
  <si>
    <t>Iliac artery NEC</t>
  </si>
  <si>
    <t>Z977</t>
  </si>
  <si>
    <t>Tibial artery NEC</t>
  </si>
  <si>
    <t>Z978</t>
  </si>
  <si>
    <t>Specified other terminal branch of terminal aorta NEC</t>
  </si>
  <si>
    <t>Z979</t>
  </si>
  <si>
    <t>Other terminal branch of terminal aorta NEC</t>
  </si>
  <si>
    <t>Z981</t>
  </si>
  <si>
    <t>Common femoral vein</t>
  </si>
  <si>
    <t>Z982</t>
  </si>
  <si>
    <t>Deep femoral vein</t>
  </si>
  <si>
    <t>Z983</t>
  </si>
  <si>
    <t>Superficial femoral vein</t>
  </si>
  <si>
    <t>Z984</t>
  </si>
  <si>
    <t>Popliteal vein</t>
  </si>
  <si>
    <t>Z985</t>
  </si>
  <si>
    <t>Long saphenous vein</t>
  </si>
  <si>
    <t>Z986</t>
  </si>
  <si>
    <t>Short saphenous vein</t>
  </si>
  <si>
    <t>Z987</t>
  </si>
  <si>
    <t>Tibial vein</t>
  </si>
  <si>
    <t>Z988</t>
  </si>
  <si>
    <t>Specified vein of lower limb NEC</t>
  </si>
  <si>
    <t>Z989</t>
  </si>
  <si>
    <t>Vein of lower limb NEC</t>
  </si>
  <si>
    <t>Z991</t>
  </si>
  <si>
    <t>Intervertebral disc of cervical spine</t>
  </si>
  <si>
    <t>Z992</t>
  </si>
  <si>
    <t>Intervertebral disc of thoracic spine</t>
  </si>
  <si>
    <t>Z993</t>
  </si>
  <si>
    <t>Intervertebral disc of lumbar spine</t>
  </si>
  <si>
    <t>Z998</t>
  </si>
  <si>
    <t>Specified intervertebral disc NEC</t>
  </si>
  <si>
    <t>Z999</t>
  </si>
  <si>
    <t>Intervertebral disc NEC</t>
  </si>
  <si>
    <t>SCOTLAND</t>
  </si>
  <si>
    <t>Surgery (denominator - all tumours known to be treated with surgery, first recorded surgery for that tumour):</t>
  </si>
  <si>
    <t>Teletherapy (denominator - all tumours known to be treated with teletherapy , first recorded teletherapy treatment for that tumour):</t>
  </si>
  <si>
    <t>Chemotherapy (denominator - all tumours known to be treated with chemotherapy, first recorded chemotherapy treatment for that tumour):</t>
  </si>
  <si>
    <t>Radiotherapy (denominator - all tumours known to be treated with radiotherapy, take the first recorded radiotherapy event for that tumour):</t>
  </si>
  <si>
    <t>BREAST IN SITU</t>
  </si>
  <si>
    <t>CERVIX IN SITU</t>
  </si>
  <si>
    <t>Sites added</t>
  </si>
  <si>
    <t>NCRAS Entered manually</t>
  </si>
  <si>
    <t>Ireland - Paste data below</t>
  </si>
  <si>
    <t>Wales - Paste data below</t>
  </si>
  <si>
    <t>Most Cases</t>
  </si>
  <si>
    <t>Least Cases</t>
  </si>
  <si>
    <t>DCO Most Cases</t>
  </si>
  <si>
    <t>DCO Least Cases</t>
  </si>
  <si>
    <t>Useful Summary Statements for 2014 PI Data</t>
  </si>
  <si>
    <t>296,815 (2.5%)</t>
  </si>
  <si>
    <t>3,389 (6.6%)</t>
  </si>
  <si>
    <t>69,635 (3.8%)</t>
  </si>
  <si>
    <t>156,872 (2.2%)</t>
  </si>
  <si>
    <t>66,919 (1.6%)</t>
  </si>
  <si>
    <t>26,504 (3%)</t>
  </si>
  <si>
    <t>9,257 (2.9%)</t>
  </si>
  <si>
    <t>36,332 (-1.7%)</t>
  </si>
  <si>
    <t>12,652 (-2.7%)</t>
  </si>
  <si>
    <t>14,367 (4.9%)</t>
  </si>
  <si>
    <t>37,436 (1.6%)</t>
  </si>
  <si>
    <t>13,036 (11.2%)</t>
  </si>
  <si>
    <t>46,411 (6.5%)</t>
  </si>
  <si>
    <t>2,590 (-0.1%)</t>
  </si>
  <si>
    <t>15,278 (2.7%)</t>
  </si>
  <si>
    <t>39,714 (2.8%)</t>
  </si>
  <si>
    <t>10,325 (12.1%)</t>
  </si>
  <si>
    <t>8,511 (-5.3%)</t>
  </si>
  <si>
    <t>4,386 (-2%)</t>
  </si>
  <si>
    <t>3,205 (10.1%)</t>
  </si>
  <si>
    <t>7,228 (-8.4%)</t>
  </si>
  <si>
    <t>9,583 (0.2%)</t>
  </si>
  <si>
    <t>6,850 (21.3%)</t>
  </si>
  <si>
    <t>26,017 (5.3%)</t>
  </si>
  <si>
    <t>35,095 (-7.1%)</t>
  </si>
  <si>
    <t>115,266 (7.1%)</t>
  </si>
  <si>
    <t>31,541 (0.5%)</t>
  </si>
  <si>
    <t>19,325 (2.4%)</t>
  </si>
  <si>
    <t>8,936 (-0.3%)</t>
  </si>
  <si>
    <t>20,643 (0.1%)</t>
  </si>
  <si>
    <t>315 (12.1%)</t>
  </si>
  <si>
    <t>191 (-2.1%)</t>
  </si>
  <si>
    <t>122 (14.4%)</t>
  </si>
  <si>
    <t>245 (-15.8%)</t>
  </si>
  <si>
    <t>7,451 (1%)</t>
  </si>
  <si>
    <t>4,102 (4%)</t>
  </si>
  <si>
    <t>2,335 (0.2%)</t>
  </si>
  <si>
    <t>6,160 (0.2%)</t>
  </si>
  <si>
    <t>17,324 (0.6%)</t>
  </si>
  <si>
    <t>10,633 (2.5%)</t>
  </si>
  <si>
    <t>4,833 (0.9%)</t>
  </si>
  <si>
    <t>11,031 (0.5%)</t>
  </si>
  <si>
    <t>6,451 (-0.9%)</t>
  </si>
  <si>
    <t>4,399 (1.1%)</t>
  </si>
  <si>
    <t>1,689 (-4.8%)</t>
  </si>
  <si>
    <t>3,205 (-0.1%)</t>
  </si>
  <si>
    <t>2,345 (0.3%)</t>
  </si>
  <si>
    <t>1,694 (7.7%)</t>
  </si>
  <si>
    <t>734 (-1.7%)</t>
  </si>
  <si>
    <t>1,648 (-1.6%)</t>
  </si>
  <si>
    <t>1,232 (-3.1%)</t>
  </si>
  <si>
    <t>657 (5.1%)</t>
  </si>
  <si>
    <t>311 (-4.1%)</t>
  </si>
  <si>
    <t>635 (1.6%)</t>
  </si>
  <si>
    <t>3,960 (-5%)</t>
  </si>
  <si>
    <t>2,527 (0%)</t>
  </si>
  <si>
    <t>1,229 (-7%)</t>
  </si>
  <si>
    <t>2,607 (-1.6%)</t>
  </si>
  <si>
    <t>1,608 (-0.1%)</t>
  </si>
  <si>
    <t>900 (2%)</t>
  </si>
  <si>
    <t>449 (6%)</t>
  </si>
  <si>
    <t>980 (5.8%)</t>
  </si>
  <si>
    <t>1,565 (3.6%)</t>
  </si>
  <si>
    <t>914 (-1.1%)</t>
  </si>
  <si>
    <t>423 (-3.5%)</t>
  </si>
  <si>
    <t>993 (8.9%)</t>
  </si>
  <si>
    <t>5,254 (0.1%)</t>
  </si>
  <si>
    <t>2,422 (-1%)</t>
  </si>
  <si>
    <t>1,214 (2.6%)</t>
  </si>
  <si>
    <t>2,220 (-6.2%)</t>
  </si>
  <si>
    <t>1,244 (4.7%)</t>
  </si>
  <si>
    <t>821 (10.4%)</t>
  </si>
  <si>
    <t>351 (2.5%)</t>
  </si>
  <si>
    <t>1,042 (9.7%)</t>
  </si>
  <si>
    <t>4,608 (-1.2%)</t>
  </si>
  <si>
    <t>2,951 (10.2%)</t>
  </si>
  <si>
    <t>1,301 (-1%)</t>
  </si>
  <si>
    <t>3,099 (-0.5%)</t>
  </si>
  <si>
    <t>384 (22.6%)</t>
  </si>
  <si>
    <t>167 (9.2%)</t>
  </si>
  <si>
    <t>81 (-21.4%)</t>
  </si>
  <si>
    <t>256 (-13.8%)</t>
  </si>
  <si>
    <t>1,610 (5.8%)</t>
  </si>
  <si>
    <t>1,038 (-0.8%)</t>
  </si>
  <si>
    <t>483 (-0.8%)</t>
  </si>
  <si>
    <t>978 (7.3%)</t>
  </si>
  <si>
    <t>3,171 (-0.4%)</t>
  </si>
  <si>
    <t>2,537 (1.3%)</t>
  </si>
  <si>
    <t>1,119 (6.1%)</t>
  </si>
  <si>
    <t>3,307 (-3.4%)</t>
  </si>
  <si>
    <t>919 (4.7%)</t>
  </si>
  <si>
    <t>503 (-4.7%)</t>
  </si>
  <si>
    <t>312 (3.9%)</t>
  </si>
  <si>
    <t>572 (-10.3%)</t>
  </si>
  <si>
    <t>840 (3%)</t>
  </si>
  <si>
    <t>523 (-8.8%)</t>
  </si>
  <si>
    <t>198 (-5.4%)</t>
  </si>
  <si>
    <t>488 (14.3%)</t>
  </si>
  <si>
    <t>445 (0.3%)</t>
  </si>
  <si>
    <t>299 (3.8%)</t>
  </si>
  <si>
    <t>149 (13.5%)</t>
  </si>
  <si>
    <t>404 (8.5%)</t>
  </si>
  <si>
    <t>293 (5.4%)</t>
  </si>
  <si>
    <t>135 (3.3%)</t>
  </si>
  <si>
    <t>85 (-3.8%)</t>
  </si>
  <si>
    <t>307 (-1.3%)</t>
  </si>
  <si>
    <t>880 (4.7%)</t>
  </si>
  <si>
    <t>553 (-3%)</t>
  </si>
  <si>
    <t>201 (-2%)</t>
  </si>
  <si>
    <t>481 (12.4%)</t>
  </si>
  <si>
    <t>1,183 (6.4%)</t>
  </si>
  <si>
    <t>684 (1.7%)</t>
  </si>
  <si>
    <t>296 (3.1%)</t>
  </si>
  <si>
    <t>626 (5.4%)</t>
  </si>
  <si>
    <t>463 (-1%)</t>
  </si>
  <si>
    <t>422 (33.4%)</t>
  </si>
  <si>
    <t>164 (6.3%)</t>
  </si>
  <si>
    <t>445 (9.6%)</t>
  </si>
  <si>
    <t>2,723 (5%)</t>
  </si>
  <si>
    <t>1,926 (1.6%)</t>
  </si>
  <si>
    <t>1,148 (-2.4%)</t>
  </si>
  <si>
    <t>2,050 (-36.8%)</t>
  </si>
  <si>
    <t>6,112 (-3.5%)</t>
  </si>
  <si>
    <t>3,082 (5.8%)</t>
  </si>
  <si>
    <t>3,116 (6.2%)</t>
  </si>
  <si>
    <t>4,535 (1.3%)</t>
  </si>
  <si>
    <t>11,462 (4.8%)</t>
  </si>
  <si>
    <t>4,223 (1.1%)</t>
  </si>
  <si>
    <t>3,642 (0.7%)</t>
  </si>
  <si>
    <t>10,214 (4.8%)</t>
  </si>
  <si>
    <r>
      <rPr>
        <b/>
        <sz val="12"/>
        <color theme="1"/>
        <rFont val="Calibri"/>
        <family val="2"/>
        <scheme val="minor"/>
      </rPr>
      <t xml:space="preserve">Late Registrations: 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Percentage (%) for all cancers (C00-C97 ex. C44) of 2013 registrations at 01/01/2016 compared with registrations at 01/01/2015</t>
    </r>
  </si>
  <si>
    <r>
      <rPr>
        <b/>
        <sz val="12"/>
        <color theme="1"/>
        <rFont val="Calibri"/>
        <family val="2"/>
        <scheme val="minor"/>
      </rPr>
      <t>Breast Screening Data: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Percentage of breast cancer (C50) cases from 2014 screen detected for ages 50-64</t>
    </r>
  </si>
  <si>
    <r>
      <rPr>
        <b/>
        <sz val="12"/>
        <color theme="1"/>
        <rFont val="Calibri"/>
        <family val="2"/>
        <scheme val="minor"/>
      </rPr>
      <t>Bowel Screening Data: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Percentage of bowel cancer (C18-C20) cases from 2014 screen detected for ages 60-69</t>
    </r>
  </si>
  <si>
    <r>
      <rPr>
        <b/>
        <sz val="12"/>
        <color theme="1"/>
        <rFont val="Calibri"/>
        <family val="2"/>
        <scheme val="minor"/>
      </rPr>
      <t>Cervical Screening Data: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Percentage of cervical cancer (C53) cases from 2014 screen detected for ages 25-60</t>
    </r>
  </si>
  <si>
    <r>
      <t xml:space="preserve">Chemotherapy </t>
    </r>
    <r>
      <rPr>
        <b/>
        <i/>
        <sz val="10"/>
        <rFont val="Arial"/>
        <family val="2"/>
      </rPr>
      <t>(denominator - all tumours known to be treated with chemotherapy, first recorded chemotherapy treatment for that tumour)</t>
    </r>
    <r>
      <rPr>
        <b/>
        <sz val="10"/>
        <rFont val="Arial"/>
        <family val="2"/>
      </rPr>
      <t>:</t>
    </r>
  </si>
  <si>
    <r>
      <rPr>
        <b/>
        <sz val="12"/>
        <color theme="1"/>
        <rFont val="Calibri"/>
        <family val="2"/>
        <scheme val="minor"/>
      </rPr>
      <t>Non Specific Codes: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Percentage (%) of all cancers (C00-C97 ex. C44) that are microscopically verified with non specific morphology codes</t>
    </r>
  </si>
  <si>
    <r>
      <rPr>
        <b/>
        <sz val="12"/>
        <color theme="1"/>
        <rFont val="Calibri"/>
        <family val="2"/>
        <scheme val="minor"/>
      </rPr>
      <t>Staging:</t>
    </r>
    <r>
      <rPr>
        <sz val="10"/>
        <color theme="1"/>
        <rFont val="Calibri"/>
        <family val="2"/>
        <scheme val="minor"/>
      </rPr>
      <t xml:space="preserve">  Proportion (%) of all cases (C00-C97 ex. C44) with valid known stage registered out of all 2014 registered cancers (C00-C97 ex. C44)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</si>
</sst>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  <charset val="1"/>
    </font>
    <font>
      <sz val="9"/>
      <color indexed="8"/>
      <name val="Arial"/>
      <family val="2"/>
    </font>
    <font>
      <b/>
      <u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indexed="8"/>
      <name val="Calibri"/>
      <family val="2"/>
      <scheme val="minor"/>
    </font>
    <font>
      <i/>
      <sz val="11"/>
      <color indexed="2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i/>
      <sz val="11"/>
      <color indexed="10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trike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u/>
      <sz val="2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16"/>
      <name val="Calibri"/>
      <family val="2"/>
      <scheme val="minor"/>
    </font>
    <font>
      <sz val="10"/>
      <color indexed="8"/>
      <name val="Calibri"/>
      <family val="2"/>
      <scheme val="minor"/>
    </font>
    <font>
      <strike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u/>
      <sz val="22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u/>
      <sz val="22"/>
      <color theme="1"/>
      <name val="Calibri"/>
      <family val="2"/>
      <scheme val="minor"/>
    </font>
    <font>
      <b/>
      <i/>
      <sz val="10"/>
      <name val="Arial"/>
      <family val="2"/>
    </font>
    <font>
      <b/>
      <i/>
      <sz val="10"/>
      <color theme="0"/>
      <name val="Arial"/>
      <family val="2"/>
    </font>
    <font>
      <sz val="16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indexed="8"/>
      <name val="Arial"/>
      <family val="2"/>
    </font>
    <font>
      <sz val="10"/>
      <color indexed="10"/>
      <name val="Calibri"/>
      <family val="2"/>
      <scheme val="minor"/>
    </font>
    <font>
      <i/>
      <sz val="10"/>
      <color indexed="8"/>
      <name val="Calibri"/>
      <family val="2"/>
      <scheme val="minor"/>
    </font>
    <font>
      <sz val="10"/>
      <color indexed="48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b/>
      <sz val="10"/>
      <color rgb="FF7030A0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22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7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6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/>
    <xf numFmtId="0" fontId="58" fillId="0" borderId="0"/>
    <xf numFmtId="0" fontId="6" fillId="0" borderId="0"/>
    <xf numFmtId="43" fontId="6" fillId="0" borderId="0" applyFont="0" applyFill="0" applyBorder="0" applyAlignment="0" applyProtection="0"/>
    <xf numFmtId="0" fontId="60" fillId="19" borderId="0" applyNumberFormat="0" applyBorder="0" applyAlignment="0" applyProtection="0"/>
    <xf numFmtId="0" fontId="61" fillId="20" borderId="0" applyNumberFormat="0" applyBorder="0" applyAlignment="0" applyProtection="0"/>
    <xf numFmtId="0" fontId="62" fillId="0" borderId="0"/>
  </cellStyleXfs>
  <cellXfs count="652">
    <xf numFmtId="0" fontId="0" fillId="0" borderId="0" xfId="0"/>
    <xf numFmtId="0" fontId="5" fillId="0" borderId="38" xfId="0" applyFont="1" applyFill="1" applyBorder="1" applyAlignment="1">
      <alignment horizontal="left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right"/>
    </xf>
    <xf numFmtId="0" fontId="6" fillId="0" borderId="16" xfId="0" applyFont="1" applyFill="1" applyBorder="1" applyAlignment="1">
      <alignment horizontal="right"/>
    </xf>
    <xf numFmtId="164" fontId="6" fillId="0" borderId="10" xfId="0" applyNumberFormat="1" applyFont="1" applyFill="1" applyBorder="1" applyAlignment="1">
      <alignment horizontal="right" indent="1"/>
    </xf>
    <xf numFmtId="164" fontId="6" fillId="0" borderId="17" xfId="0" applyNumberFormat="1" applyFont="1" applyFill="1" applyBorder="1" applyAlignment="1">
      <alignment horizontal="right" indent="1"/>
    </xf>
    <xf numFmtId="0" fontId="6" fillId="0" borderId="52" xfId="0" applyFont="1" applyFill="1" applyBorder="1" applyAlignment="1">
      <alignment horizontal="right"/>
    </xf>
    <xf numFmtId="0" fontId="6" fillId="0" borderId="24" xfId="0" applyFont="1" applyFill="1" applyBorder="1" applyAlignment="1">
      <alignment horizontal="right"/>
    </xf>
    <xf numFmtId="164" fontId="5" fillId="0" borderId="41" xfId="0" applyNumberFormat="1" applyFont="1" applyBorder="1" applyAlignment="1">
      <alignment horizontal="center" vertical="center" wrapText="1"/>
    </xf>
    <xf numFmtId="0" fontId="6" fillId="0" borderId="27" xfId="0" applyFont="1" applyBorder="1" applyAlignment="1">
      <alignment horizontal="right" vertical="center"/>
    </xf>
    <xf numFmtId="0" fontId="6" fillId="0" borderId="28" xfId="0" applyFont="1" applyBorder="1" applyAlignment="1">
      <alignment horizontal="right" vertical="center"/>
    </xf>
    <xf numFmtId="0" fontId="9" fillId="0" borderId="36" xfId="0" applyFont="1" applyBorder="1" applyAlignment="1" applyProtection="1">
      <alignment horizontal="right"/>
      <protection locked="0"/>
    </xf>
    <xf numFmtId="0" fontId="9" fillId="0" borderId="10" xfId="0" applyFont="1" applyBorder="1" applyAlignment="1" applyProtection="1">
      <alignment horizontal="right"/>
      <protection locked="0"/>
    </xf>
    <xf numFmtId="165" fontId="6" fillId="0" borderId="10" xfId="1" applyNumberFormat="1" applyFont="1" applyFill="1" applyBorder="1" applyAlignment="1">
      <alignment horizontal="right" indent="1"/>
    </xf>
    <xf numFmtId="165" fontId="6" fillId="0" borderId="25" xfId="1" applyNumberFormat="1" applyFont="1" applyFill="1" applyBorder="1" applyAlignment="1">
      <alignment horizontal="right" indent="1"/>
    </xf>
    <xf numFmtId="165" fontId="6" fillId="0" borderId="17" xfId="1" applyNumberFormat="1" applyFont="1" applyFill="1" applyBorder="1" applyAlignment="1">
      <alignment horizontal="right" indent="1"/>
    </xf>
    <xf numFmtId="165" fontId="6" fillId="0" borderId="35" xfId="1" applyNumberFormat="1" applyFont="1" applyFill="1" applyBorder="1" applyAlignment="1">
      <alignment horizontal="right" indent="1"/>
    </xf>
    <xf numFmtId="0" fontId="15" fillId="0" borderId="0" xfId="6" applyFont="1" applyBorder="1"/>
    <xf numFmtId="0" fontId="13" fillId="0" borderId="0" xfId="6" applyFont="1" applyBorder="1"/>
    <xf numFmtId="0" fontId="16" fillId="0" borderId="0" xfId="6" applyFont="1" applyFill="1"/>
    <xf numFmtId="0" fontId="13" fillId="0" borderId="0" xfId="6" applyFont="1"/>
    <xf numFmtId="0" fontId="2" fillId="10" borderId="11" xfId="6" applyFont="1" applyFill="1" applyBorder="1" applyAlignment="1">
      <alignment horizontal="center" vertical="center"/>
    </xf>
    <xf numFmtId="0" fontId="2" fillId="10" borderId="11" xfId="6" applyFont="1" applyFill="1" applyBorder="1" applyAlignment="1">
      <alignment horizontal="centerContinuous" vertical="center"/>
    </xf>
    <xf numFmtId="0" fontId="4" fillId="10" borderId="53" xfId="6" applyFont="1" applyFill="1" applyBorder="1" applyAlignment="1">
      <alignment horizontal="centerContinuous"/>
    </xf>
    <xf numFmtId="0" fontId="4" fillId="10" borderId="20" xfId="6" applyFont="1" applyFill="1" applyBorder="1"/>
    <xf numFmtId="0" fontId="2" fillId="10" borderId="20" xfId="6" applyFont="1" applyFill="1" applyBorder="1" applyAlignment="1">
      <alignment horizontal="center" vertical="center"/>
    </xf>
    <xf numFmtId="0" fontId="2" fillId="10" borderId="63" xfId="6" applyFont="1" applyFill="1" applyBorder="1" applyAlignment="1">
      <alignment horizontal="centerContinuous" vertical="center" wrapText="1"/>
    </xf>
    <xf numFmtId="0" fontId="2" fillId="10" borderId="19" xfId="6" applyFont="1" applyFill="1" applyBorder="1" applyAlignment="1">
      <alignment horizontal="centerContinuous" vertical="center"/>
    </xf>
    <xf numFmtId="0" fontId="2" fillId="10" borderId="63" xfId="6" applyFont="1" applyFill="1" applyBorder="1" applyAlignment="1">
      <alignment horizontal="centerContinuous" vertical="center"/>
    </xf>
    <xf numFmtId="0" fontId="4" fillId="10" borderId="55" xfId="6" applyFont="1" applyFill="1" applyBorder="1"/>
    <xf numFmtId="0" fontId="2" fillId="10" borderId="55" xfId="6" applyFont="1" applyFill="1" applyBorder="1" applyAlignment="1">
      <alignment horizontal="center" vertical="center"/>
    </xf>
    <xf numFmtId="0" fontId="2" fillId="10" borderId="55" xfId="6" applyFont="1" applyFill="1" applyBorder="1" applyAlignment="1">
      <alignment horizontal="center" vertical="center" wrapText="1"/>
    </xf>
    <xf numFmtId="0" fontId="2" fillId="10" borderId="0" xfId="6" applyFont="1" applyFill="1" applyBorder="1" applyAlignment="1">
      <alignment horizontal="centerContinuous" vertical="center" wrapText="1"/>
    </xf>
    <xf numFmtId="0" fontId="2" fillId="10" borderId="61" xfId="6" applyFont="1" applyFill="1" applyBorder="1" applyAlignment="1">
      <alignment horizontal="centerContinuous" vertical="center"/>
    </xf>
    <xf numFmtId="0" fontId="2" fillId="10" borderId="0" xfId="6" applyFont="1" applyFill="1" applyBorder="1" applyAlignment="1">
      <alignment horizontal="centerContinuous" vertical="center"/>
    </xf>
    <xf numFmtId="0" fontId="2" fillId="10" borderId="36" xfId="6" applyFont="1" applyFill="1" applyBorder="1" applyAlignment="1">
      <alignment horizontal="center" vertical="center"/>
    </xf>
    <xf numFmtId="0" fontId="2" fillId="10" borderId="36" xfId="6" applyFont="1" applyFill="1" applyBorder="1" applyAlignment="1">
      <alignment horizontal="center" vertical="center" wrapText="1"/>
    </xf>
    <xf numFmtId="0" fontId="4" fillId="10" borderId="36" xfId="6" applyFont="1" applyFill="1" applyBorder="1" applyAlignment="1">
      <alignment horizontal="center"/>
    </xf>
    <xf numFmtId="0" fontId="14" fillId="7" borderId="11" xfId="6" applyFont="1" applyFill="1" applyBorder="1" applyAlignment="1">
      <alignment wrapText="1"/>
    </xf>
    <xf numFmtId="0" fontId="13" fillId="7" borderId="53" xfId="6" applyFont="1" applyFill="1" applyBorder="1" applyAlignment="1">
      <alignment horizontal="right"/>
    </xf>
    <xf numFmtId="0" fontId="13" fillId="0" borderId="20" xfId="6" applyFont="1" applyBorder="1" applyAlignment="1"/>
    <xf numFmtId="164" fontId="17" fillId="0" borderId="10" xfId="6" applyNumberFormat="1" applyFont="1" applyBorder="1" applyAlignment="1">
      <alignment horizontal="right"/>
    </xf>
    <xf numFmtId="0" fontId="17" fillId="5" borderId="20" xfId="6" applyFont="1" applyFill="1" applyBorder="1" applyAlignment="1" applyProtection="1">
      <alignment horizontal="right"/>
      <protection locked="0"/>
    </xf>
    <xf numFmtId="0" fontId="13" fillId="0" borderId="10" xfId="6" applyFont="1" applyBorder="1" applyAlignment="1">
      <alignment horizontal="right"/>
    </xf>
    <xf numFmtId="0" fontId="13" fillId="0" borderId="10" xfId="6" applyNumberFormat="1" applyFont="1" applyBorder="1"/>
    <xf numFmtId="2" fontId="17" fillId="5" borderId="10" xfId="6" applyNumberFormat="1" applyFont="1" applyFill="1" applyBorder="1" applyAlignment="1" applyProtection="1">
      <alignment horizontal="right"/>
      <protection locked="0"/>
    </xf>
    <xf numFmtId="0" fontId="17" fillId="0" borderId="10" xfId="6" applyFont="1" applyBorder="1" applyAlignment="1"/>
    <xf numFmtId="0" fontId="17" fillId="0" borderId="10" xfId="6" applyFont="1" applyBorder="1" applyAlignment="1">
      <alignment horizontal="right"/>
    </xf>
    <xf numFmtId="0" fontId="17" fillId="5" borderId="10" xfId="6" applyFont="1" applyFill="1" applyBorder="1" applyAlignment="1">
      <alignment horizontal="right"/>
    </xf>
    <xf numFmtId="0" fontId="13" fillId="0" borderId="10" xfId="6" applyFont="1" applyBorder="1" applyAlignment="1"/>
    <xf numFmtId="0" fontId="17" fillId="5" borderId="10" xfId="6" applyFont="1" applyFill="1" applyBorder="1" applyAlignment="1" applyProtection="1">
      <alignment horizontal="right"/>
      <protection locked="0"/>
    </xf>
    <xf numFmtId="0" fontId="17" fillId="5" borderId="63" xfId="6" applyFont="1" applyFill="1" applyBorder="1" applyAlignment="1" applyProtection="1">
      <alignment horizontal="right"/>
      <protection locked="0"/>
    </xf>
    <xf numFmtId="0" fontId="13" fillId="0" borderId="55" xfId="6" applyFont="1" applyBorder="1" applyAlignment="1"/>
    <xf numFmtId="2" fontId="17" fillId="5" borderId="63" xfId="6" applyNumberFormat="1" applyFont="1" applyFill="1" applyBorder="1" applyAlignment="1" applyProtection="1">
      <alignment horizontal="right"/>
      <protection locked="0"/>
    </xf>
    <xf numFmtId="0" fontId="17" fillId="0" borderId="63" xfId="6" applyFont="1" applyBorder="1" applyAlignment="1">
      <alignment horizontal="right"/>
    </xf>
    <xf numFmtId="0" fontId="17" fillId="0" borderId="63" xfId="6" applyFont="1" applyFill="1" applyBorder="1" applyAlignment="1">
      <alignment horizontal="right"/>
    </xf>
    <xf numFmtId="0" fontId="17" fillId="0" borderId="10" xfId="6" applyFont="1" applyFill="1" applyBorder="1" applyAlignment="1">
      <alignment horizontal="right"/>
    </xf>
    <xf numFmtId="0" fontId="17" fillId="5" borderId="63" xfId="6" applyFont="1" applyFill="1" applyBorder="1" applyAlignment="1">
      <alignment horizontal="right"/>
    </xf>
    <xf numFmtId="0" fontId="14" fillId="7" borderId="59" xfId="6" applyFont="1" applyFill="1" applyBorder="1" applyAlignment="1">
      <alignment wrapText="1"/>
    </xf>
    <xf numFmtId="0" fontId="13" fillId="7" borderId="62" xfId="6" applyFont="1" applyFill="1" applyBorder="1" applyAlignment="1">
      <alignment horizontal="right"/>
    </xf>
    <xf numFmtId="0" fontId="13" fillId="0" borderId="36" xfId="6" applyFont="1" applyBorder="1" applyAlignment="1">
      <alignment wrapText="1"/>
    </xf>
    <xf numFmtId="0" fontId="13" fillId="5" borderId="36" xfId="6" applyFont="1" applyFill="1" applyBorder="1" applyAlignment="1" applyProtection="1">
      <alignment horizontal="right"/>
      <protection locked="0"/>
    </xf>
    <xf numFmtId="0" fontId="13" fillId="0" borderId="36" xfId="6" applyFont="1" applyBorder="1" applyAlignment="1">
      <alignment horizontal="right"/>
    </xf>
    <xf numFmtId="0" fontId="13" fillId="5" borderId="20" xfId="6" applyFont="1" applyFill="1" applyBorder="1" applyAlignment="1" applyProtection="1">
      <alignment horizontal="right"/>
      <protection locked="0"/>
    </xf>
    <xf numFmtId="0" fontId="16" fillId="0" borderId="0" xfId="6" applyFont="1" applyBorder="1"/>
    <xf numFmtId="0" fontId="13" fillId="0" borderId="10" xfId="6" applyFont="1" applyBorder="1" applyAlignment="1">
      <alignment wrapText="1"/>
    </xf>
    <xf numFmtId="0" fontId="13" fillId="5" borderId="10" xfId="6" applyFont="1" applyFill="1" applyBorder="1" applyAlignment="1" applyProtection="1">
      <alignment horizontal="right"/>
      <protection locked="0"/>
    </xf>
    <xf numFmtId="0" fontId="19" fillId="5" borderId="10" xfId="6" applyFont="1" applyFill="1" applyBorder="1" applyAlignment="1" applyProtection="1">
      <alignment horizontal="right"/>
      <protection locked="0"/>
    </xf>
    <xf numFmtId="0" fontId="16" fillId="0" borderId="36" xfId="6" applyFont="1" applyBorder="1" applyAlignment="1">
      <alignment wrapText="1"/>
    </xf>
    <xf numFmtId="0" fontId="13" fillId="7" borderId="53" xfId="6" applyFont="1" applyFill="1" applyBorder="1" applyProtection="1">
      <protection locked="0"/>
    </xf>
    <xf numFmtId="164" fontId="13" fillId="0" borderId="36" xfId="6" applyNumberFormat="1" applyFont="1" applyBorder="1" applyAlignment="1">
      <alignment horizontal="right"/>
    </xf>
    <xf numFmtId="164" fontId="13" fillId="5" borderId="36" xfId="6" applyNumberFormat="1" applyFont="1" applyFill="1" applyBorder="1" applyAlignment="1">
      <alignment horizontal="right"/>
    </xf>
    <xf numFmtId="164" fontId="13" fillId="0" borderId="20" xfId="6" applyNumberFormat="1" applyFont="1" applyFill="1" applyBorder="1" applyAlignment="1">
      <alignment horizontal="right"/>
    </xf>
    <xf numFmtId="164" fontId="13" fillId="0" borderId="10" xfId="6" applyNumberFormat="1" applyFont="1" applyFill="1" applyBorder="1" applyAlignment="1">
      <alignment horizontal="right"/>
    </xf>
    <xf numFmtId="0" fontId="13" fillId="0" borderId="58" xfId="6" applyFont="1" applyBorder="1" applyAlignment="1">
      <alignment wrapText="1"/>
    </xf>
    <xf numFmtId="0" fontId="13" fillId="5" borderId="10" xfId="6" applyFont="1" applyFill="1" applyBorder="1" applyAlignment="1">
      <alignment horizontal="right"/>
    </xf>
    <xf numFmtId="164" fontId="13" fillId="7" borderId="53" xfId="6" applyNumberFormat="1" applyFont="1" applyFill="1" applyBorder="1" applyAlignment="1">
      <alignment horizontal="right"/>
    </xf>
    <xf numFmtId="164" fontId="13" fillId="0" borderId="55" xfId="6" applyNumberFormat="1" applyFont="1" applyBorder="1" applyAlignment="1">
      <alignment horizontal="right"/>
    </xf>
    <xf numFmtId="164" fontId="13" fillId="5" borderId="20" xfId="6" applyNumberFormat="1" applyFont="1" applyFill="1" applyBorder="1" applyAlignment="1" applyProtection="1">
      <alignment horizontal="right"/>
      <protection locked="0"/>
    </xf>
    <xf numFmtId="0" fontId="13" fillId="0" borderId="59" xfId="6" applyFont="1" applyFill="1" applyBorder="1" applyAlignment="1">
      <alignment wrapText="1"/>
    </xf>
    <xf numFmtId="0" fontId="13" fillId="0" borderId="10" xfId="6" applyFont="1" applyFill="1" applyBorder="1" applyAlignment="1">
      <alignment horizontal="right"/>
    </xf>
    <xf numFmtId="0" fontId="13" fillId="0" borderId="10" xfId="6" applyFont="1" applyFill="1" applyBorder="1" applyAlignment="1"/>
    <xf numFmtId="0" fontId="13" fillId="0" borderId="10" xfId="6" applyFont="1" applyFill="1" applyBorder="1" applyAlignment="1" applyProtection="1">
      <alignment horizontal="right"/>
      <protection locked="0"/>
    </xf>
    <xf numFmtId="2" fontId="13" fillId="0" borderId="10" xfId="6" applyNumberFormat="1" applyFont="1" applyFill="1" applyBorder="1" applyAlignment="1">
      <alignment horizontal="right"/>
    </xf>
    <xf numFmtId="2" fontId="13" fillId="5" borderId="10" xfId="6" applyNumberFormat="1" applyFont="1" applyFill="1" applyBorder="1" applyAlignment="1">
      <alignment horizontal="right"/>
    </xf>
    <xf numFmtId="0" fontId="2" fillId="10" borderId="55" xfId="6" applyFont="1" applyFill="1" applyBorder="1"/>
    <xf numFmtId="164" fontId="14" fillId="0" borderId="0" xfId="6" applyNumberFormat="1" applyFont="1" applyFill="1" applyBorder="1"/>
    <xf numFmtId="0" fontId="14" fillId="0" borderId="0" xfId="6" applyFont="1" applyBorder="1"/>
    <xf numFmtId="2" fontId="13" fillId="0" borderId="0" xfId="6" applyNumberFormat="1" applyFont="1" applyBorder="1"/>
    <xf numFmtId="164" fontId="13" fillId="0" borderId="10" xfId="6" applyNumberFormat="1" applyFont="1" applyBorder="1" applyAlignment="1">
      <alignment horizontal="right"/>
    </xf>
    <xf numFmtId="165" fontId="13" fillId="0" borderId="10" xfId="2" applyNumberFormat="1" applyFont="1" applyBorder="1" applyAlignment="1">
      <alignment horizontal="right"/>
    </xf>
    <xf numFmtId="164" fontId="13" fillId="0" borderId="0" xfId="6" applyNumberFormat="1" applyFont="1" applyBorder="1"/>
    <xf numFmtId="164" fontId="4" fillId="0" borderId="0" xfId="6" applyNumberFormat="1" applyFont="1" applyBorder="1"/>
    <xf numFmtId="2" fontId="8" fillId="4" borderId="29" xfId="0" applyNumberFormat="1" applyFont="1" applyFill="1" applyBorder="1" applyAlignment="1">
      <alignment vertical="center"/>
    </xf>
    <xf numFmtId="0" fontId="11" fillId="11" borderId="10" xfId="5" applyFont="1" applyFill="1" applyBorder="1" applyAlignment="1" applyProtection="1">
      <alignment vertical="top"/>
    </xf>
    <xf numFmtId="1" fontId="6" fillId="0" borderId="41" xfId="2" applyNumberFormat="1" applyFont="1" applyBorder="1" applyAlignment="1">
      <alignment horizontal="right" indent="1"/>
    </xf>
    <xf numFmtId="9" fontId="6" fillId="6" borderId="28" xfId="2" applyFont="1" applyFill="1" applyBorder="1" applyAlignment="1">
      <alignment horizontal="right" indent="1"/>
    </xf>
    <xf numFmtId="1" fontId="6" fillId="0" borderId="45" xfId="2" applyNumberFormat="1" applyFont="1" applyBorder="1" applyAlignment="1">
      <alignment horizontal="right" indent="1"/>
    </xf>
    <xf numFmtId="0" fontId="9" fillId="0" borderId="10" xfId="0" applyFont="1" applyBorder="1" applyAlignment="1">
      <alignment vertical="center"/>
    </xf>
    <xf numFmtId="9" fontId="6" fillId="6" borderId="60" xfId="2" applyFont="1" applyFill="1" applyBorder="1" applyAlignment="1">
      <alignment horizontal="right" indent="1"/>
    </xf>
    <xf numFmtId="2" fontId="6" fillId="13" borderId="47" xfId="2" applyNumberFormat="1" applyFont="1" applyFill="1" applyBorder="1" applyAlignment="1">
      <alignment horizontal="right" indent="1"/>
    </xf>
    <xf numFmtId="2" fontId="6" fillId="13" borderId="48" xfId="2" applyNumberFormat="1" applyFont="1" applyFill="1" applyBorder="1" applyAlignment="1">
      <alignment horizontal="right" indent="1"/>
    </xf>
    <xf numFmtId="0" fontId="13" fillId="12" borderId="0" xfId="6" applyFont="1" applyFill="1" applyBorder="1"/>
    <xf numFmtId="164" fontId="4" fillId="12" borderId="0" xfId="6" applyNumberFormat="1" applyFont="1" applyFill="1" applyBorder="1"/>
    <xf numFmtId="0" fontId="3" fillId="12" borderId="52" xfId="0" applyFont="1" applyFill="1" applyBorder="1" applyAlignment="1">
      <alignment horizontal="center" vertical="center" wrapText="1"/>
    </xf>
    <xf numFmtId="0" fontId="0" fillId="12" borderId="54" xfId="0" applyFill="1" applyBorder="1" applyAlignment="1">
      <alignment horizontal="center" vertical="center" wrapText="1"/>
    </xf>
    <xf numFmtId="0" fontId="3" fillId="12" borderId="24" xfId="0" applyFont="1" applyFill="1" applyBorder="1" applyAlignment="1">
      <alignment horizontal="center" vertical="center" wrapText="1"/>
    </xf>
    <xf numFmtId="0" fontId="0" fillId="12" borderId="64" xfId="0" applyFill="1" applyBorder="1" applyAlignment="1">
      <alignment horizontal="center" vertical="center" wrapText="1"/>
    </xf>
    <xf numFmtId="0" fontId="4" fillId="12" borderId="0" xfId="6" applyFont="1" applyFill="1" applyBorder="1"/>
    <xf numFmtId="0" fontId="14" fillId="12" borderId="0" xfId="6" applyFont="1" applyFill="1" applyBorder="1"/>
    <xf numFmtId="0" fontId="5" fillId="12" borderId="38" xfId="0" applyFont="1" applyFill="1" applyBorder="1" applyAlignment="1">
      <alignment vertical="center"/>
    </xf>
    <xf numFmtId="0" fontId="6" fillId="12" borderId="46" xfId="0" applyFont="1" applyFill="1" applyBorder="1" applyAlignment="1">
      <alignment horizontal="right" vertical="center"/>
    </xf>
    <xf numFmtId="0" fontId="13" fillId="12" borderId="0" xfId="6" applyNumberFormat="1" applyFont="1" applyFill="1" applyBorder="1"/>
    <xf numFmtId="165" fontId="13" fillId="12" borderId="0" xfId="6" applyNumberFormat="1" applyFont="1" applyFill="1" applyBorder="1"/>
    <xf numFmtId="0" fontId="6" fillId="12" borderId="49" xfId="0" applyFont="1" applyFill="1" applyBorder="1" applyAlignment="1">
      <alignment horizontal="right" vertical="center"/>
    </xf>
    <xf numFmtId="0" fontId="6" fillId="12" borderId="8" xfId="0" applyFont="1" applyFill="1" applyBorder="1" applyAlignment="1">
      <alignment horizontal="right" vertical="center"/>
    </xf>
    <xf numFmtId="0" fontId="6" fillId="12" borderId="7" xfId="0" applyFont="1" applyFill="1" applyBorder="1" applyAlignment="1">
      <alignment horizontal="right" vertical="center"/>
    </xf>
    <xf numFmtId="0" fontId="6" fillId="12" borderId="23" xfId="0" applyFont="1" applyFill="1" applyBorder="1" applyAlignment="1">
      <alignment horizontal="right" vertical="center"/>
    </xf>
    <xf numFmtId="0" fontId="6" fillId="12" borderId="52" xfId="0" applyFont="1" applyFill="1" applyBorder="1" applyAlignment="1">
      <alignment horizontal="right" vertical="center"/>
    </xf>
    <xf numFmtId="0" fontId="6" fillId="12" borderId="22" xfId="0" applyFont="1" applyFill="1" applyBorder="1" applyAlignment="1">
      <alignment horizontal="right" vertical="center"/>
    </xf>
    <xf numFmtId="0" fontId="6" fillId="12" borderId="46" xfId="0" applyFont="1" applyFill="1" applyBorder="1" applyAlignment="1">
      <alignment horizontal="right" vertical="center" wrapText="1"/>
    </xf>
    <xf numFmtId="0" fontId="6" fillId="12" borderId="23" xfId="0" applyFont="1" applyFill="1" applyBorder="1" applyAlignment="1">
      <alignment horizontal="right" vertical="center" wrapText="1"/>
    </xf>
    <xf numFmtId="0" fontId="6" fillId="12" borderId="8" xfId="0" applyFont="1" applyFill="1" applyBorder="1" applyAlignment="1">
      <alignment horizontal="right" vertical="center" wrapText="1"/>
    </xf>
    <xf numFmtId="0" fontId="6" fillId="12" borderId="28" xfId="0" applyFont="1" applyFill="1" applyBorder="1" applyAlignment="1">
      <alignment horizontal="right" vertical="center"/>
    </xf>
    <xf numFmtId="0" fontId="6" fillId="12" borderId="6" xfId="0" applyFont="1" applyFill="1" applyBorder="1" applyAlignment="1">
      <alignment horizontal="right" vertical="center"/>
    </xf>
    <xf numFmtId="0" fontId="6" fillId="12" borderId="15" xfId="0" applyFont="1" applyFill="1" applyBorder="1" applyAlignment="1">
      <alignment horizontal="right" vertical="center"/>
    </xf>
    <xf numFmtId="0" fontId="6" fillId="12" borderId="12" xfId="0" applyFont="1" applyFill="1" applyBorder="1" applyAlignment="1">
      <alignment horizontal="right" vertical="center"/>
    </xf>
    <xf numFmtId="0" fontId="6" fillId="12" borderId="18" xfId="0" applyFont="1" applyFill="1" applyBorder="1" applyAlignment="1">
      <alignment horizontal="right" vertical="center"/>
    </xf>
    <xf numFmtId="0" fontId="6" fillId="12" borderId="26" xfId="0" applyFont="1" applyFill="1" applyBorder="1" applyAlignment="1">
      <alignment horizontal="right"/>
    </xf>
    <xf numFmtId="10" fontId="11" fillId="11" borderId="10" xfId="1" applyNumberFormat="1" applyFont="1" applyFill="1" applyBorder="1" applyAlignment="1" applyProtection="1">
      <alignment vertical="top"/>
    </xf>
    <xf numFmtId="165" fontId="8" fillId="4" borderId="30" xfId="1" applyNumberFormat="1" applyFont="1" applyFill="1" applyBorder="1" applyAlignment="1">
      <alignment vertical="center"/>
    </xf>
    <xf numFmtId="9" fontId="6" fillId="13" borderId="41" xfId="1" applyNumberFormat="1" applyFont="1" applyFill="1" applyBorder="1" applyAlignment="1">
      <alignment horizontal="right" indent="1"/>
    </xf>
    <xf numFmtId="9" fontId="13" fillId="0" borderId="0" xfId="6" applyNumberFormat="1" applyFont="1" applyBorder="1"/>
    <xf numFmtId="0" fontId="0" fillId="4" borderId="0" xfId="0" applyFill="1" applyBorder="1"/>
    <xf numFmtId="0" fontId="5" fillId="8" borderId="38" xfId="0" applyFont="1" applyFill="1" applyBorder="1" applyAlignment="1">
      <alignment horizontal="right"/>
    </xf>
    <xf numFmtId="0" fontId="18" fillId="12" borderId="10" xfId="6" applyFont="1" applyFill="1" applyBorder="1" applyAlignment="1">
      <alignment wrapText="1"/>
    </xf>
    <xf numFmtId="0" fontId="18" fillId="12" borderId="10" xfId="6" applyFont="1" applyFill="1" applyBorder="1" applyAlignment="1" applyProtection="1">
      <alignment horizontal="right"/>
      <protection locked="0"/>
    </xf>
    <xf numFmtId="164" fontId="17" fillId="12" borderId="10" xfId="6" applyNumberFormat="1" applyFont="1" applyFill="1" applyBorder="1" applyAlignment="1" applyProtection="1">
      <alignment horizontal="right"/>
    </xf>
    <xf numFmtId="0" fontId="13" fillId="12" borderId="20" xfId="6" applyFont="1" applyFill="1" applyBorder="1" applyAlignment="1" applyProtection="1">
      <alignment horizontal="right"/>
      <protection locked="0"/>
    </xf>
    <xf numFmtId="0" fontId="19" fillId="12" borderId="10" xfId="6" applyFont="1" applyFill="1" applyBorder="1" applyAlignment="1" applyProtection="1">
      <alignment horizontal="right"/>
      <protection locked="0"/>
    </xf>
    <xf numFmtId="0" fontId="18" fillId="12" borderId="20" xfId="6" applyFont="1" applyFill="1" applyBorder="1" applyAlignment="1" applyProtection="1">
      <alignment horizontal="right"/>
      <protection locked="0"/>
    </xf>
    <xf numFmtId="0" fontId="14" fillId="8" borderId="0" xfId="6" applyFont="1" applyFill="1" applyBorder="1" applyAlignment="1">
      <alignment horizontal="center" vertical="center"/>
    </xf>
    <xf numFmtId="0" fontId="17" fillId="12" borderId="10" xfId="6" applyFont="1" applyFill="1" applyBorder="1" applyAlignment="1">
      <alignment wrapText="1"/>
    </xf>
    <xf numFmtId="164" fontId="17" fillId="12" borderId="36" xfId="6" applyNumberFormat="1" applyFont="1" applyFill="1" applyBorder="1" applyAlignment="1">
      <alignment horizontal="right"/>
    </xf>
    <xf numFmtId="0" fontId="17" fillId="12" borderId="10" xfId="6" applyFont="1" applyFill="1" applyBorder="1" applyAlignment="1">
      <alignment horizontal="right"/>
    </xf>
    <xf numFmtId="164" fontId="17" fillId="12" borderId="20" xfId="6" applyNumberFormat="1" applyFont="1" applyFill="1" applyBorder="1" applyAlignment="1">
      <alignment horizontal="right"/>
    </xf>
    <xf numFmtId="0" fontId="20" fillId="12" borderId="0" xfId="6" applyFont="1" applyFill="1" applyBorder="1"/>
    <xf numFmtId="164" fontId="13" fillId="12" borderId="10" xfId="6" applyNumberFormat="1" applyFont="1" applyFill="1" applyBorder="1" applyAlignment="1">
      <alignment horizontal="center" vertical="center"/>
    </xf>
    <xf numFmtId="164" fontId="17" fillId="12" borderId="0" xfId="6" applyNumberFormat="1" applyFont="1" applyFill="1" applyBorder="1" applyAlignment="1">
      <alignment horizontal="right"/>
    </xf>
    <xf numFmtId="164" fontId="13" fillId="12" borderId="20" xfId="6" applyNumberFormat="1" applyFont="1" applyFill="1" applyBorder="1" applyAlignment="1">
      <alignment horizontal="right"/>
    </xf>
    <xf numFmtId="164" fontId="13" fillId="12" borderId="10" xfId="6" applyNumberFormat="1" applyFont="1" applyFill="1" applyBorder="1" applyAlignment="1">
      <alignment horizontal="center"/>
    </xf>
    <xf numFmtId="164" fontId="21" fillId="12" borderId="10" xfId="6" applyNumberFormat="1" applyFont="1" applyFill="1" applyBorder="1" applyAlignment="1">
      <alignment horizontal="right"/>
    </xf>
    <xf numFmtId="0" fontId="22" fillId="12" borderId="20" xfId="6" applyFont="1" applyFill="1" applyBorder="1" applyAlignment="1">
      <alignment horizontal="right"/>
    </xf>
    <xf numFmtId="0" fontId="22" fillId="12" borderId="10" xfId="6" applyFont="1" applyFill="1" applyBorder="1" applyAlignment="1">
      <alignment horizontal="right"/>
    </xf>
    <xf numFmtId="0" fontId="22" fillId="12" borderId="0" xfId="6" applyFont="1" applyFill="1" applyBorder="1"/>
    <xf numFmtId="2" fontId="17" fillId="12" borderId="10" xfId="6" applyNumberFormat="1" applyFont="1" applyFill="1" applyBorder="1" applyAlignment="1">
      <alignment wrapText="1"/>
    </xf>
    <xf numFmtId="2" fontId="16" fillId="12" borderId="10" xfId="6" applyNumberFormat="1" applyFont="1" applyFill="1" applyBorder="1" applyAlignment="1">
      <alignment horizontal="center"/>
    </xf>
    <xf numFmtId="2" fontId="21" fillId="12" borderId="36" xfId="6" applyNumberFormat="1" applyFont="1" applyFill="1" applyBorder="1" applyAlignment="1">
      <alignment horizontal="right"/>
    </xf>
    <xf numFmtId="2" fontId="21" fillId="12" borderId="10" xfId="6" applyNumberFormat="1" applyFont="1" applyFill="1" applyBorder="1" applyAlignment="1">
      <alignment horizontal="right"/>
    </xf>
    <xf numFmtId="2" fontId="22" fillId="12" borderId="10" xfId="6" applyNumberFormat="1" applyFont="1" applyFill="1" applyBorder="1" applyAlignment="1">
      <alignment horizontal="right"/>
    </xf>
    <xf numFmtId="2" fontId="21" fillId="12" borderId="0" xfId="6" applyNumberFormat="1" applyFont="1" applyFill="1" applyBorder="1"/>
    <xf numFmtId="0" fontId="2" fillId="10" borderId="0" xfId="6" applyFont="1" applyFill="1" applyBorder="1"/>
    <xf numFmtId="0" fontId="5" fillId="12" borderId="49" xfId="0" applyFont="1" applyFill="1" applyBorder="1" applyAlignment="1">
      <alignment vertical="center"/>
    </xf>
    <xf numFmtId="0" fontId="13" fillId="0" borderId="66" xfId="6" applyFont="1" applyBorder="1" applyAlignment="1">
      <alignment vertical="top" wrapText="1"/>
    </xf>
    <xf numFmtId="0" fontId="13" fillId="0" borderId="10" xfId="6" applyFont="1" applyBorder="1" applyAlignment="1">
      <alignment vertical="top" wrapText="1"/>
    </xf>
    <xf numFmtId="0" fontId="17" fillId="0" borderId="10" xfId="6" applyFont="1" applyFill="1" applyBorder="1" applyAlignment="1">
      <alignment vertical="top" wrapText="1"/>
    </xf>
    <xf numFmtId="0" fontId="16" fillId="8" borderId="10" xfId="5" applyFont="1" applyFill="1" applyBorder="1" applyAlignment="1" applyProtection="1">
      <alignment vertical="top"/>
    </xf>
    <xf numFmtId="0" fontId="16" fillId="8" borderId="10" xfId="5" applyFont="1" applyFill="1" applyBorder="1" applyAlignment="1">
      <alignment vertical="top"/>
    </xf>
    <xf numFmtId="165" fontId="25" fillId="9" borderId="9" xfId="5" applyNumberFormat="1" applyFont="1" applyFill="1" applyBorder="1" applyAlignment="1">
      <alignment vertical="top"/>
    </xf>
    <xf numFmtId="165" fontId="16" fillId="9" borderId="9" xfId="5" applyNumberFormat="1" applyFont="1" applyFill="1" applyBorder="1" applyAlignment="1">
      <alignment vertical="top"/>
    </xf>
    <xf numFmtId="0" fontId="17" fillId="0" borderId="65" xfId="3" applyFont="1" applyFill="1" applyBorder="1" applyAlignment="1">
      <alignment wrapText="1"/>
    </xf>
    <xf numFmtId="0" fontId="26" fillId="0" borderId="10" xfId="6" applyFont="1" applyBorder="1" applyAlignment="1">
      <alignment vertical="top" wrapText="1"/>
    </xf>
    <xf numFmtId="0" fontId="13" fillId="0" borderId="10" xfId="6" applyFont="1" applyFill="1" applyBorder="1" applyAlignment="1">
      <alignment vertical="top" wrapText="1"/>
    </xf>
    <xf numFmtId="0" fontId="13" fillId="0" borderId="65" xfId="6" applyFont="1" applyBorder="1" applyAlignment="1">
      <alignment wrapText="1"/>
    </xf>
    <xf numFmtId="0" fontId="17" fillId="0" borderId="65" xfId="6" applyFont="1" applyBorder="1" applyAlignment="1">
      <alignment wrapText="1"/>
    </xf>
    <xf numFmtId="0" fontId="23" fillId="0" borderId="10" xfId="6" applyFont="1" applyBorder="1" applyAlignment="1">
      <alignment vertical="top" wrapText="1"/>
    </xf>
    <xf numFmtId="0" fontId="27" fillId="0" borderId="10" xfId="6" applyFont="1" applyFill="1" applyBorder="1" applyAlignment="1">
      <alignment vertical="top" wrapText="1"/>
    </xf>
    <xf numFmtId="165" fontId="28" fillId="9" borderId="9" xfId="5" applyNumberFormat="1" applyFont="1" applyFill="1" applyBorder="1" applyAlignment="1">
      <alignment vertical="top"/>
    </xf>
    <xf numFmtId="165" fontId="22" fillId="9" borderId="9" xfId="5" applyNumberFormat="1" applyFont="1" applyFill="1" applyBorder="1" applyAlignment="1">
      <alignment vertical="top"/>
    </xf>
    <xf numFmtId="0" fontId="13" fillId="0" borderId="65" xfId="6" applyFont="1" applyBorder="1" applyAlignment="1">
      <alignment vertical="top" wrapText="1"/>
    </xf>
    <xf numFmtId="0" fontId="0" fillId="0" borderId="0" xfId="0" applyBorder="1"/>
    <xf numFmtId="0" fontId="2" fillId="10" borderId="3" xfId="6" applyFont="1" applyFill="1" applyBorder="1"/>
    <xf numFmtId="0" fontId="13" fillId="0" borderId="18" xfId="6" applyFont="1" applyBorder="1" applyAlignment="1"/>
    <xf numFmtId="0" fontId="24" fillId="10" borderId="20" xfId="6" applyFont="1" applyFill="1" applyBorder="1" applyAlignment="1">
      <alignment horizontal="center" vertical="center" wrapText="1"/>
    </xf>
    <xf numFmtId="0" fontId="2" fillId="10" borderId="0" xfId="0" applyFont="1" applyFill="1"/>
    <xf numFmtId="0" fontId="6" fillId="0" borderId="68" xfId="0" applyFont="1" applyFill="1" applyBorder="1" applyAlignment="1">
      <alignment horizontal="right"/>
    </xf>
    <xf numFmtId="0" fontId="0" fillId="0" borderId="62" xfId="0" applyBorder="1"/>
    <xf numFmtId="0" fontId="24" fillId="10" borderId="55" xfId="0" applyFont="1" applyFill="1" applyBorder="1" applyAlignment="1">
      <alignment horizontal="center" vertical="center" wrapText="1"/>
    </xf>
    <xf numFmtId="0" fontId="0" fillId="14" borderId="0" xfId="0" applyFill="1"/>
    <xf numFmtId="0" fontId="2" fillId="15" borderId="0" xfId="0" applyFont="1" applyFill="1"/>
    <xf numFmtId="0" fontId="24" fillId="10" borderId="0" xfId="0" applyFont="1" applyFill="1" applyBorder="1" applyAlignment="1">
      <alignment horizontal="center" vertical="center" wrapText="1"/>
    </xf>
    <xf numFmtId="0" fontId="0" fillId="14" borderId="0" xfId="0" applyFill="1" applyBorder="1"/>
    <xf numFmtId="0" fontId="24" fillId="4" borderId="49" xfId="6" applyFont="1" applyFill="1" applyBorder="1" applyAlignment="1">
      <alignment vertical="center" wrapText="1"/>
    </xf>
    <xf numFmtId="0" fontId="2" fillId="4" borderId="0" xfId="6" applyFont="1" applyFill="1" applyBorder="1"/>
    <xf numFmtId="0" fontId="24" fillId="4" borderId="3" xfId="6" applyFont="1" applyFill="1" applyBorder="1" applyAlignment="1">
      <alignment horizontal="center" vertical="center" wrapText="1"/>
    </xf>
    <xf numFmtId="0" fontId="24" fillId="4" borderId="0" xfId="6" applyFont="1" applyFill="1" applyBorder="1" applyAlignment="1">
      <alignment horizontal="center" vertical="center" wrapText="1"/>
    </xf>
    <xf numFmtId="0" fontId="24" fillId="4" borderId="0" xfId="6" applyFont="1" applyFill="1" applyBorder="1" applyAlignment="1">
      <alignment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164" fontId="6" fillId="8" borderId="39" xfId="0" applyNumberFormat="1" applyFont="1" applyFill="1" applyBorder="1" applyAlignment="1">
      <alignment horizontal="right" indent="1"/>
    </xf>
    <xf numFmtId="164" fontId="6" fillId="8" borderId="40" xfId="0" applyNumberFormat="1" applyFont="1" applyFill="1" applyBorder="1" applyAlignment="1">
      <alignment horizontal="right" indent="1"/>
    </xf>
    <xf numFmtId="0" fontId="13" fillId="0" borderId="16" xfId="6" applyFont="1" applyFill="1" applyBorder="1" applyAlignment="1">
      <alignment wrapText="1"/>
    </xf>
    <xf numFmtId="0" fontId="13" fillId="0" borderId="34" xfId="6" applyFont="1" applyFill="1" applyBorder="1" applyAlignment="1">
      <alignment wrapText="1"/>
    </xf>
    <xf numFmtId="0" fontId="24" fillId="10" borderId="55" xfId="0" applyFont="1" applyFill="1" applyBorder="1" applyAlignment="1">
      <alignment horizontal="center" vertical="center" wrapText="1"/>
    </xf>
    <xf numFmtId="0" fontId="30" fillId="0" borderId="0" xfId="0" applyFont="1"/>
    <xf numFmtId="0" fontId="31" fillId="10" borderId="0" xfId="0" applyFont="1" applyFill="1" applyAlignment="1">
      <alignment horizontal="center" vertical="center"/>
    </xf>
    <xf numFmtId="0" fontId="30" fillId="4" borderId="0" xfId="0" applyFont="1" applyFill="1"/>
    <xf numFmtId="165" fontId="6" fillId="8" borderId="39" xfId="1" applyNumberFormat="1" applyFont="1" applyFill="1" applyBorder="1" applyAlignment="1">
      <alignment horizontal="right" indent="1"/>
    </xf>
    <xf numFmtId="165" fontId="6" fillId="8" borderId="40" xfId="1" applyNumberFormat="1" applyFont="1" applyFill="1" applyBorder="1" applyAlignment="1">
      <alignment horizontal="right" indent="1"/>
    </xf>
    <xf numFmtId="165" fontId="6" fillId="0" borderId="52" xfId="1" applyNumberFormat="1" applyFont="1" applyFill="1" applyBorder="1" applyAlignment="1">
      <alignment horizontal="right" indent="1"/>
    </xf>
    <xf numFmtId="165" fontId="6" fillId="8" borderId="27" xfId="1" applyNumberFormat="1" applyFont="1" applyFill="1" applyBorder="1" applyAlignment="1">
      <alignment horizontal="right" indent="1"/>
    </xf>
    <xf numFmtId="165" fontId="6" fillId="0" borderId="24" xfId="1" applyNumberFormat="1" applyFont="1" applyFill="1" applyBorder="1" applyAlignment="1">
      <alignment horizontal="right" indent="1"/>
    </xf>
    <xf numFmtId="0" fontId="24" fillId="10" borderId="55" xfId="0" applyFont="1" applyFill="1" applyBorder="1" applyAlignment="1">
      <alignment horizontal="center" vertical="center" wrapText="1"/>
    </xf>
    <xf numFmtId="0" fontId="2" fillId="10" borderId="0" xfId="0" applyFont="1" applyFill="1" applyBorder="1"/>
    <xf numFmtId="0" fontId="0" fillId="4" borderId="0" xfId="0" applyFill="1" applyBorder="1" applyAlignment="1">
      <alignment wrapText="1"/>
    </xf>
    <xf numFmtId="0" fontId="24" fillId="10" borderId="20" xfId="6" applyFont="1" applyFill="1" applyBorder="1" applyAlignment="1">
      <alignment horizontal="center" vertical="center" wrapText="1"/>
    </xf>
    <xf numFmtId="0" fontId="24" fillId="10" borderId="55" xfId="0" applyFont="1" applyFill="1" applyBorder="1" applyAlignment="1">
      <alignment horizontal="center" vertical="center" wrapText="1"/>
    </xf>
    <xf numFmtId="0" fontId="14" fillId="4" borderId="49" xfId="6" applyFont="1" applyFill="1" applyBorder="1" applyAlignment="1">
      <alignment vertical="center" wrapText="1"/>
    </xf>
    <xf numFmtId="0" fontId="14" fillId="4" borderId="67" xfId="6" applyFont="1" applyFill="1" applyBorder="1" applyAlignment="1">
      <alignment vertical="center" wrapText="1"/>
    </xf>
    <xf numFmtId="0" fontId="0" fillId="4" borderId="30" xfId="0" applyFill="1" applyBorder="1" applyAlignment="1">
      <alignment wrapText="1"/>
    </xf>
    <xf numFmtId="0" fontId="0" fillId="4" borderId="29" xfId="0" applyFill="1" applyBorder="1" applyAlignment="1">
      <alignment wrapText="1"/>
    </xf>
    <xf numFmtId="0" fontId="0" fillId="4" borderId="49" xfId="0" applyFill="1" applyBorder="1"/>
    <xf numFmtId="0" fontId="0" fillId="0" borderId="0" xfId="0" applyAlignment="1">
      <alignment horizontal="center" vertical="center"/>
    </xf>
    <xf numFmtId="0" fontId="14" fillId="4" borderId="7" xfId="6" applyFont="1" applyFill="1" applyBorder="1" applyAlignment="1">
      <alignment horizontal="left" vertical="center" wrapText="1"/>
    </xf>
    <xf numFmtId="10" fontId="13" fillId="0" borderId="36" xfId="1" applyNumberFormat="1" applyFont="1" applyFill="1" applyBorder="1" applyAlignment="1">
      <alignment horizontal="right"/>
    </xf>
    <xf numFmtId="2" fontId="2" fillId="10" borderId="38" xfId="6" applyNumberFormat="1" applyFont="1" applyFill="1" applyBorder="1" applyAlignment="1">
      <alignment horizontal="center" vertical="center"/>
    </xf>
    <xf numFmtId="2" fontId="2" fillId="10" borderId="39" xfId="6" applyNumberFormat="1" applyFont="1" applyFill="1" applyBorder="1" applyAlignment="1">
      <alignment horizontal="center" vertical="center"/>
    </xf>
    <xf numFmtId="2" fontId="2" fillId="10" borderId="40" xfId="6" applyNumberFormat="1" applyFont="1" applyFill="1" applyBorder="1" applyAlignment="1">
      <alignment horizontal="center" vertical="center"/>
    </xf>
    <xf numFmtId="0" fontId="13" fillId="0" borderId="68" xfId="6" applyFont="1" applyFill="1" applyBorder="1" applyAlignment="1">
      <alignment wrapText="1"/>
    </xf>
    <xf numFmtId="0" fontId="2" fillId="10" borderId="27" xfId="6" applyFont="1" applyFill="1" applyBorder="1" applyAlignment="1">
      <alignment horizontal="left" vertical="center" wrapText="1"/>
    </xf>
    <xf numFmtId="0" fontId="2" fillId="10" borderId="27" xfId="6" applyFont="1" applyFill="1" applyBorder="1" applyAlignment="1">
      <alignment wrapText="1"/>
    </xf>
    <xf numFmtId="0" fontId="0" fillId="4" borderId="3" xfId="0" applyFill="1" applyBorder="1" applyAlignment="1">
      <alignment wrapText="1"/>
    </xf>
    <xf numFmtId="0" fontId="0" fillId="10" borderId="29" xfId="0" applyFill="1" applyBorder="1" applyAlignment="1">
      <alignment vertical="center" wrapText="1"/>
    </xf>
    <xf numFmtId="0" fontId="0" fillId="4" borderId="0" xfId="0" applyFill="1"/>
    <xf numFmtId="0" fontId="35" fillId="0" borderId="0" xfId="0" applyFont="1"/>
    <xf numFmtId="10" fontId="36" fillId="0" borderId="16" xfId="1" applyNumberFormat="1" applyFont="1" applyFill="1" applyBorder="1" applyAlignment="1"/>
    <xf numFmtId="10" fontId="36" fillId="0" borderId="10" xfId="1" applyNumberFormat="1" applyFont="1" applyFill="1" applyBorder="1" applyAlignment="1"/>
    <xf numFmtId="10" fontId="36" fillId="0" borderId="17" xfId="1" applyNumberFormat="1" applyFont="1" applyFill="1" applyBorder="1" applyAlignment="1"/>
    <xf numFmtId="10" fontId="35" fillId="0" borderId="0" xfId="1" applyNumberFormat="1" applyFont="1"/>
    <xf numFmtId="0" fontId="36" fillId="6" borderId="18" xfId="6" applyFont="1" applyFill="1" applyBorder="1" applyAlignment="1"/>
    <xf numFmtId="0" fontId="36" fillId="6" borderId="20" xfId="6" applyFont="1" applyFill="1" applyBorder="1" applyAlignment="1"/>
    <xf numFmtId="164" fontId="36" fillId="6" borderId="20" xfId="6" applyNumberFormat="1" applyFont="1" applyFill="1" applyBorder="1" applyAlignment="1"/>
    <xf numFmtId="164" fontId="37" fillId="6" borderId="10" xfId="6" applyNumberFormat="1" applyFont="1" applyFill="1" applyBorder="1" applyAlignment="1">
      <alignment horizontal="right"/>
    </xf>
    <xf numFmtId="0" fontId="36" fillId="6" borderId="75" xfId="6" applyFont="1" applyFill="1" applyBorder="1" applyAlignment="1"/>
    <xf numFmtId="0" fontId="36" fillId="6" borderId="16" xfId="6" applyFont="1" applyFill="1" applyBorder="1" applyAlignment="1"/>
    <xf numFmtId="0" fontId="36" fillId="6" borderId="10" xfId="6" applyFont="1" applyFill="1" applyBorder="1" applyAlignment="1"/>
    <xf numFmtId="164" fontId="36" fillId="6" borderId="10" xfId="6" applyNumberFormat="1" applyFont="1" applyFill="1" applyBorder="1" applyAlignment="1"/>
    <xf numFmtId="0" fontId="36" fillId="6" borderId="17" xfId="6" applyFont="1" applyFill="1" applyBorder="1" applyAlignment="1"/>
    <xf numFmtId="0" fontId="36" fillId="0" borderId="16" xfId="6" applyFont="1" applyFill="1" applyBorder="1" applyAlignment="1"/>
    <xf numFmtId="0" fontId="36" fillId="0" borderId="10" xfId="6" applyFont="1" applyFill="1" applyBorder="1" applyAlignment="1"/>
    <xf numFmtId="0" fontId="37" fillId="0" borderId="10" xfId="0" applyFont="1" applyFill="1" applyBorder="1" applyAlignment="1">
      <alignment horizontal="center" vertical="center"/>
    </xf>
    <xf numFmtId="0" fontId="37" fillId="0" borderId="17" xfId="0" applyFont="1" applyFill="1" applyBorder="1" applyAlignment="1">
      <alignment horizontal="center" vertical="center"/>
    </xf>
    <xf numFmtId="0" fontId="36" fillId="0" borderId="18" xfId="6" applyFont="1" applyFill="1" applyBorder="1" applyAlignment="1"/>
    <xf numFmtId="0" fontId="36" fillId="0" borderId="34" xfId="6" applyFont="1" applyFill="1" applyBorder="1" applyAlignment="1"/>
    <xf numFmtId="0" fontId="35" fillId="0" borderId="0" xfId="0" applyFont="1" applyFill="1"/>
    <xf numFmtId="0" fontId="36" fillId="0" borderId="7" xfId="6" applyFont="1" applyFill="1" applyBorder="1" applyAlignment="1">
      <alignment wrapText="1"/>
    </xf>
    <xf numFmtId="0" fontId="39" fillId="0" borderId="51" xfId="6" applyFont="1" applyFill="1" applyBorder="1" applyAlignment="1">
      <alignment wrapText="1"/>
    </xf>
    <xf numFmtId="0" fontId="39" fillId="0" borderId="32" xfId="6" applyFont="1" applyFill="1" applyBorder="1" applyAlignment="1">
      <alignment wrapText="1"/>
    </xf>
    <xf numFmtId="0" fontId="39" fillId="0" borderId="14" xfId="6" applyFont="1" applyFill="1" applyBorder="1" applyAlignment="1">
      <alignment wrapText="1"/>
    </xf>
    <xf numFmtId="0" fontId="30" fillId="0" borderId="0" xfId="0" applyFont="1" applyFill="1"/>
    <xf numFmtId="0" fontId="36" fillId="6" borderId="49" xfId="6" applyFont="1" applyFill="1" applyBorder="1" applyAlignment="1">
      <alignment wrapText="1"/>
    </xf>
    <xf numFmtId="0" fontId="36" fillId="6" borderId="7" xfId="6" applyFont="1" applyFill="1" applyBorder="1" applyAlignment="1">
      <alignment wrapText="1"/>
    </xf>
    <xf numFmtId="0" fontId="36" fillId="0" borderId="68" xfId="6" applyFont="1" applyBorder="1" applyAlignment="1">
      <alignment vertical="top" wrapText="1"/>
    </xf>
    <xf numFmtId="0" fontId="36" fillId="0" borderId="47" xfId="6" applyFont="1" applyBorder="1" applyAlignment="1">
      <alignment vertical="top" wrapText="1"/>
    </xf>
    <xf numFmtId="0" fontId="36" fillId="0" borderId="36" xfId="6" applyFont="1" applyBorder="1" applyAlignment="1">
      <alignment vertical="top" wrapText="1"/>
    </xf>
    <xf numFmtId="0" fontId="36" fillId="0" borderId="16" xfId="6" applyFont="1" applyBorder="1" applyAlignment="1">
      <alignment vertical="top" wrapText="1"/>
    </xf>
    <xf numFmtId="0" fontId="36" fillId="0" borderId="10" xfId="6" applyFont="1" applyBorder="1" applyAlignment="1">
      <alignment vertical="top" wrapText="1"/>
    </xf>
    <xf numFmtId="0" fontId="43" fillId="0" borderId="10" xfId="6" applyFont="1" applyBorder="1" applyAlignment="1">
      <alignment vertical="top" wrapText="1"/>
    </xf>
    <xf numFmtId="0" fontId="36" fillId="0" borderId="16" xfId="6" applyFont="1" applyFill="1" applyBorder="1" applyAlignment="1">
      <alignment vertical="top" wrapText="1"/>
    </xf>
    <xf numFmtId="0" fontId="44" fillId="0" borderId="16" xfId="6" applyFont="1" applyBorder="1" applyAlignment="1">
      <alignment vertical="top" wrapText="1"/>
    </xf>
    <xf numFmtId="0" fontId="44" fillId="0" borderId="10" xfId="6" applyFont="1" applyBorder="1" applyAlignment="1">
      <alignment vertical="top" wrapText="1"/>
    </xf>
    <xf numFmtId="0" fontId="42" fillId="6" borderId="68" xfId="5" applyFont="1" applyFill="1" applyBorder="1" applyAlignment="1" applyProtection="1">
      <alignment horizontal="center" vertical="center"/>
    </xf>
    <xf numFmtId="0" fontId="42" fillId="6" borderId="36" xfId="5" applyFont="1" applyFill="1" applyBorder="1" applyAlignment="1" applyProtection="1">
      <alignment horizontal="center" vertical="center"/>
    </xf>
    <xf numFmtId="0" fontId="42" fillId="6" borderId="36" xfId="5" applyFont="1" applyFill="1" applyBorder="1" applyAlignment="1">
      <alignment horizontal="center" vertical="center"/>
    </xf>
    <xf numFmtId="165" fontId="42" fillId="0" borderId="9" xfId="5" applyNumberFormat="1" applyFont="1" applyFill="1" applyBorder="1" applyAlignment="1">
      <alignment horizontal="center" vertical="center"/>
    </xf>
    <xf numFmtId="0" fontId="46" fillId="4" borderId="0" xfId="6" applyFont="1" applyFill="1" applyBorder="1" applyAlignment="1">
      <alignment horizontal="center" vertical="center" wrapText="1"/>
    </xf>
    <xf numFmtId="0" fontId="46" fillId="10" borderId="69" xfId="0" applyFont="1" applyFill="1" applyBorder="1" applyAlignment="1">
      <alignment horizontal="center" vertical="center" wrapText="1"/>
    </xf>
    <xf numFmtId="0" fontId="35" fillId="0" borderId="4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165" fontId="42" fillId="0" borderId="73" xfId="5" applyNumberFormat="1" applyFont="1" applyFill="1" applyBorder="1" applyAlignment="1">
      <alignment horizontal="center" vertical="center"/>
    </xf>
    <xf numFmtId="165" fontId="42" fillId="0" borderId="71" xfId="5" applyNumberFormat="1" applyFont="1" applyFill="1" applyBorder="1" applyAlignment="1">
      <alignment horizontal="center" vertical="center"/>
    </xf>
    <xf numFmtId="165" fontId="42" fillId="0" borderId="72" xfId="5" applyNumberFormat="1" applyFont="1" applyFill="1" applyBorder="1" applyAlignment="1">
      <alignment horizontal="center" vertical="center"/>
    </xf>
    <xf numFmtId="0" fontId="35" fillId="0" borderId="16" xfId="0" applyFont="1" applyFill="1" applyBorder="1" applyAlignment="1">
      <alignment horizontal="center" vertical="center"/>
    </xf>
    <xf numFmtId="0" fontId="35" fillId="0" borderId="0" xfId="0" applyFont="1" applyBorder="1"/>
    <xf numFmtId="0" fontId="42" fillId="6" borderId="16" xfId="5" applyFont="1" applyFill="1" applyBorder="1" applyAlignment="1" applyProtection="1">
      <alignment horizontal="center" vertical="center"/>
    </xf>
    <xf numFmtId="0" fontId="42" fillId="6" borderId="10" xfId="5" applyFont="1" applyFill="1" applyBorder="1" applyAlignment="1" applyProtection="1">
      <alignment horizontal="center" vertical="center"/>
    </xf>
    <xf numFmtId="0" fontId="46" fillId="10" borderId="60" xfId="0" applyFont="1" applyFill="1" applyBorder="1" applyAlignment="1">
      <alignment horizontal="center" vertical="center" wrapText="1"/>
    </xf>
    <xf numFmtId="165" fontId="42" fillId="0" borderId="74" xfId="5" applyNumberFormat="1" applyFont="1" applyFill="1" applyBorder="1" applyAlignment="1">
      <alignment horizontal="center" vertical="center"/>
    </xf>
    <xf numFmtId="165" fontId="42" fillId="0" borderId="70" xfId="5" applyNumberFormat="1" applyFont="1" applyFill="1" applyBorder="1" applyAlignment="1">
      <alignment horizontal="center" vertical="center"/>
    </xf>
    <xf numFmtId="0" fontId="46" fillId="10" borderId="6" xfId="0" applyFont="1" applyFill="1" applyBorder="1" applyAlignment="1">
      <alignment horizontal="center" vertical="center" wrapText="1"/>
    </xf>
    <xf numFmtId="0" fontId="35" fillId="0" borderId="48" xfId="0" applyFont="1" applyFill="1" applyBorder="1" applyAlignment="1">
      <alignment horizontal="center" vertical="center"/>
    </xf>
    <xf numFmtId="0" fontId="35" fillId="0" borderId="25" xfId="0" applyFont="1" applyFill="1" applyBorder="1" applyAlignment="1">
      <alignment horizontal="center" vertical="center"/>
    </xf>
    <xf numFmtId="0" fontId="40" fillId="4" borderId="0" xfId="0" applyFont="1" applyFill="1" applyBorder="1" applyAlignment="1">
      <alignment horizontal="center"/>
    </xf>
    <xf numFmtId="0" fontId="35" fillId="4" borderId="0" xfId="0" applyFont="1" applyFill="1" applyBorder="1"/>
    <xf numFmtId="0" fontId="2" fillId="4" borderId="0" xfId="0" applyFont="1" applyFill="1" applyBorder="1"/>
    <xf numFmtId="0" fontId="33" fillId="4" borderId="0" xfId="6" applyFont="1" applyFill="1" applyBorder="1" applyAlignment="1">
      <alignment horizontal="center" vertical="center" wrapText="1"/>
    </xf>
    <xf numFmtId="0" fontId="41" fillId="4" borderId="0" xfId="6" applyFont="1" applyFill="1" applyBorder="1" applyAlignment="1">
      <alignment horizontal="center" vertical="center" wrapText="1"/>
    </xf>
    <xf numFmtId="164" fontId="36" fillId="0" borderId="10" xfId="6" applyNumberFormat="1" applyFont="1" applyFill="1" applyBorder="1" applyAlignment="1">
      <alignment wrapText="1"/>
    </xf>
    <xf numFmtId="10" fontId="36" fillId="0" borderId="10" xfId="1" applyNumberFormat="1" applyFont="1" applyFill="1" applyBorder="1" applyAlignment="1">
      <alignment wrapText="1"/>
    </xf>
    <xf numFmtId="164" fontId="36" fillId="6" borderId="20" xfId="6" applyNumberFormat="1" applyFont="1" applyFill="1" applyBorder="1" applyAlignment="1">
      <alignment wrapText="1"/>
    </xf>
    <xf numFmtId="0" fontId="36" fillId="6" borderId="20" xfId="6" applyFont="1" applyFill="1" applyBorder="1" applyAlignment="1">
      <alignment wrapText="1"/>
    </xf>
    <xf numFmtId="0" fontId="36" fillId="6" borderId="75" xfId="6" applyFont="1" applyFill="1" applyBorder="1" applyAlignment="1">
      <alignment wrapText="1"/>
    </xf>
    <xf numFmtId="0" fontId="35" fillId="0" borderId="63" xfId="0" applyFont="1" applyFill="1" applyBorder="1"/>
    <xf numFmtId="0" fontId="36" fillId="0" borderId="52" xfId="6" applyFont="1" applyFill="1" applyBorder="1" applyAlignment="1">
      <alignment wrapText="1"/>
    </xf>
    <xf numFmtId="0" fontId="29" fillId="4" borderId="0" xfId="6" applyFont="1" applyFill="1" applyBorder="1" applyAlignment="1">
      <alignment horizontal="center" vertical="center" wrapText="1"/>
    </xf>
    <xf numFmtId="0" fontId="47" fillId="4" borderId="0" xfId="6" applyFont="1" applyFill="1" applyBorder="1" applyAlignment="1">
      <alignment horizontal="center" vertical="center" wrapText="1"/>
    </xf>
    <xf numFmtId="0" fontId="24" fillId="4" borderId="0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right"/>
    </xf>
    <xf numFmtId="10" fontId="36" fillId="0" borderId="25" xfId="1" applyNumberFormat="1" applyFont="1" applyFill="1" applyBorder="1" applyAlignment="1">
      <alignment wrapText="1"/>
    </xf>
    <xf numFmtId="0" fontId="36" fillId="0" borderId="24" xfId="6" applyFont="1" applyFill="1" applyBorder="1" applyAlignment="1">
      <alignment wrapText="1"/>
    </xf>
    <xf numFmtId="1" fontId="36" fillId="6" borderId="10" xfId="6" applyNumberFormat="1" applyFont="1" applyFill="1" applyBorder="1" applyAlignment="1">
      <alignment wrapText="1"/>
    </xf>
    <xf numFmtId="1" fontId="36" fillId="6" borderId="20" xfId="6" applyNumberFormat="1" applyFont="1" applyFill="1" applyBorder="1" applyAlignment="1">
      <alignment wrapText="1"/>
    </xf>
    <xf numFmtId="10" fontId="6" fillId="0" borderId="10" xfId="1" applyNumberFormat="1" applyFont="1" applyFill="1" applyBorder="1" applyAlignment="1">
      <alignment horizontal="right" indent="1"/>
    </xf>
    <xf numFmtId="10" fontId="6" fillId="0" borderId="17" xfId="1" applyNumberFormat="1" applyFont="1" applyFill="1" applyBorder="1" applyAlignment="1">
      <alignment horizontal="right" indent="1"/>
    </xf>
    <xf numFmtId="10" fontId="6" fillId="8" borderId="27" xfId="1" applyNumberFormat="1" applyFont="1" applyFill="1" applyBorder="1" applyAlignment="1">
      <alignment horizontal="right" indent="1"/>
    </xf>
    <xf numFmtId="10" fontId="6" fillId="3" borderId="11" xfId="1" applyNumberFormat="1" applyFont="1" applyFill="1" applyBorder="1" applyAlignment="1">
      <alignment horizontal="right" indent="1"/>
    </xf>
    <xf numFmtId="2" fontId="6" fillId="8" borderId="27" xfId="1" applyNumberFormat="1" applyFont="1" applyFill="1" applyBorder="1" applyAlignment="1">
      <alignment horizontal="right" indent="1"/>
    </xf>
    <xf numFmtId="2" fontId="6" fillId="3" borderId="11" xfId="1" applyNumberFormat="1" applyFont="1" applyFill="1" applyBorder="1" applyAlignment="1">
      <alignment horizontal="right" indent="1"/>
    </xf>
    <xf numFmtId="10" fontId="6" fillId="0" borderId="12" xfId="1" applyNumberFormat="1" applyFont="1" applyFill="1" applyBorder="1" applyAlignment="1">
      <alignment horizontal="right" indent="1"/>
    </xf>
    <xf numFmtId="10" fontId="6" fillId="0" borderId="13" xfId="1" applyNumberFormat="1" applyFont="1" applyFill="1" applyBorder="1" applyAlignment="1">
      <alignment horizontal="right" indent="1"/>
    </xf>
    <xf numFmtId="10" fontId="6" fillId="0" borderId="33" xfId="1" applyNumberFormat="1" applyFont="1" applyFill="1" applyBorder="1" applyAlignment="1">
      <alignment horizontal="right" indent="1"/>
    </xf>
    <xf numFmtId="10" fontId="6" fillId="0" borderId="68" xfId="1" applyNumberFormat="1" applyFont="1" applyFill="1" applyBorder="1" applyAlignment="1">
      <alignment horizontal="right" indent="1"/>
    </xf>
    <xf numFmtId="10" fontId="6" fillId="0" borderId="36" xfId="1" applyNumberFormat="1" applyFont="1" applyFill="1" applyBorder="1" applyAlignment="1">
      <alignment horizontal="right" indent="1"/>
    </xf>
    <xf numFmtId="10" fontId="6" fillId="0" borderId="37" xfId="1" applyNumberFormat="1" applyFont="1" applyFill="1" applyBorder="1" applyAlignment="1">
      <alignment horizontal="right" indent="1"/>
    </xf>
    <xf numFmtId="10" fontId="6" fillId="0" borderId="16" xfId="1" applyNumberFormat="1" applyFont="1" applyFill="1" applyBorder="1" applyAlignment="1">
      <alignment horizontal="right" indent="1"/>
    </xf>
    <xf numFmtId="0" fontId="38" fillId="0" borderId="6" xfId="6" applyFont="1" applyFill="1" applyBorder="1" applyAlignment="1">
      <alignment vertical="center" wrapText="1"/>
    </xf>
    <xf numFmtId="0" fontId="0" fillId="10" borderId="0" xfId="0" applyFill="1" applyBorder="1" applyAlignment="1">
      <alignment horizontal="left" vertical="center" wrapText="1"/>
    </xf>
    <xf numFmtId="0" fontId="6" fillId="0" borderId="52" xfId="7" applyFont="1" applyFill="1" applyBorder="1" applyAlignment="1">
      <alignment horizontal="right"/>
    </xf>
    <xf numFmtId="0" fontId="6" fillId="0" borderId="52" xfId="7" applyFont="1" applyFill="1" applyBorder="1" applyAlignment="1">
      <alignment horizontal="right" vertical="center"/>
    </xf>
    <xf numFmtId="0" fontId="4" fillId="10" borderId="29" xfId="7" applyFont="1" applyFill="1" applyBorder="1" applyAlignment="1">
      <alignment wrapText="1"/>
    </xf>
    <xf numFmtId="0" fontId="34" fillId="10" borderId="27" xfId="7" applyFont="1" applyFill="1" applyBorder="1" applyAlignment="1">
      <alignment vertical="center" wrapText="1"/>
    </xf>
    <xf numFmtId="0" fontId="14" fillId="4" borderId="0" xfId="6" applyFont="1" applyFill="1" applyBorder="1" applyAlignment="1">
      <alignment vertical="center" wrapText="1"/>
    </xf>
    <xf numFmtId="0" fontId="5" fillId="8" borderId="28" xfId="7" applyFont="1" applyFill="1" applyBorder="1" applyAlignment="1">
      <alignment horizontal="right"/>
    </xf>
    <xf numFmtId="0" fontId="6" fillId="0" borderId="46" xfId="7" applyFont="1" applyFill="1" applyBorder="1" applyAlignment="1">
      <alignment horizontal="right"/>
    </xf>
    <xf numFmtId="0" fontId="6" fillId="0" borderId="46" xfId="7" applyFont="1" applyFill="1" applyBorder="1" applyAlignment="1">
      <alignment horizontal="right" vertical="center"/>
    </xf>
    <xf numFmtId="0" fontId="6" fillId="0" borderId="26" xfId="7" applyFont="1" applyFill="1" applyBorder="1" applyAlignment="1">
      <alignment horizontal="right"/>
    </xf>
    <xf numFmtId="2" fontId="2" fillId="10" borderId="38" xfId="6" applyNumberFormat="1" applyFont="1" applyFill="1" applyBorder="1" applyAlignment="1">
      <alignment horizontal="left" vertical="center"/>
    </xf>
    <xf numFmtId="0" fontId="6" fillId="0" borderId="15" xfId="7" applyFont="1" applyFill="1" applyBorder="1" applyAlignment="1">
      <alignment horizontal="right"/>
    </xf>
    <xf numFmtId="0" fontId="5" fillId="8" borderId="27" xfId="7" applyFont="1" applyFill="1" applyBorder="1" applyAlignment="1">
      <alignment horizontal="right"/>
    </xf>
    <xf numFmtId="0" fontId="6" fillId="0" borderId="24" xfId="7" applyFont="1" applyFill="1" applyBorder="1" applyAlignment="1">
      <alignment horizontal="right"/>
    </xf>
    <xf numFmtId="0" fontId="6" fillId="0" borderId="7" xfId="7" applyFont="1" applyFill="1" applyBorder="1" applyAlignment="1">
      <alignment horizontal="right"/>
    </xf>
    <xf numFmtId="165" fontId="6" fillId="0" borderId="37" xfId="1" applyNumberFormat="1" applyFont="1" applyFill="1" applyBorder="1" applyAlignment="1">
      <alignment horizontal="right" vertical="center"/>
    </xf>
    <xf numFmtId="165" fontId="6" fillId="0" borderId="17" xfId="1" applyNumberFormat="1" applyFont="1" applyFill="1" applyBorder="1" applyAlignment="1">
      <alignment horizontal="right" vertical="center"/>
    </xf>
    <xf numFmtId="165" fontId="6" fillId="0" borderId="35" xfId="1" applyNumberFormat="1" applyFont="1" applyFill="1" applyBorder="1" applyAlignment="1">
      <alignment horizontal="right" vertical="center"/>
    </xf>
    <xf numFmtId="0" fontId="6" fillId="0" borderId="46" xfId="7" applyFont="1" applyFill="1" applyBorder="1" applyAlignment="1">
      <alignment horizontal="left"/>
    </xf>
    <xf numFmtId="0" fontId="6" fillId="0" borderId="26" xfId="7" applyFont="1" applyFill="1" applyBorder="1" applyAlignment="1">
      <alignment horizontal="left"/>
    </xf>
    <xf numFmtId="0" fontId="6" fillId="0" borderId="7" xfId="0" applyFont="1" applyFill="1" applyBorder="1" applyAlignment="1">
      <alignment horizontal="right"/>
    </xf>
    <xf numFmtId="10" fontId="6" fillId="0" borderId="47" xfId="1" applyNumberFormat="1" applyFont="1" applyFill="1" applyBorder="1" applyAlignment="1">
      <alignment horizontal="right" indent="1"/>
    </xf>
    <xf numFmtId="0" fontId="6" fillId="0" borderId="34" xfId="0" applyFont="1" applyFill="1" applyBorder="1" applyAlignment="1">
      <alignment horizontal="right"/>
    </xf>
    <xf numFmtId="10" fontId="6" fillId="0" borderId="25" xfId="1" applyNumberFormat="1" applyFont="1" applyFill="1" applyBorder="1" applyAlignment="1">
      <alignment horizontal="right" indent="1"/>
    </xf>
    <xf numFmtId="10" fontId="6" fillId="0" borderId="35" xfId="1" applyNumberFormat="1" applyFont="1" applyFill="1" applyBorder="1" applyAlignment="1">
      <alignment horizontal="right" indent="1"/>
    </xf>
    <xf numFmtId="0" fontId="13" fillId="0" borderId="34" xfId="6" applyFont="1" applyBorder="1" applyAlignment="1"/>
    <xf numFmtId="0" fontId="0" fillId="4" borderId="29" xfId="0" applyFill="1" applyBorder="1" applyAlignment="1">
      <alignment vertical="center" wrapText="1"/>
    </xf>
    <xf numFmtId="0" fontId="13" fillId="4" borderId="29" xfId="0" applyFont="1" applyFill="1" applyBorder="1" applyAlignment="1">
      <alignment vertical="center" wrapText="1"/>
    </xf>
    <xf numFmtId="0" fontId="0" fillId="4" borderId="29" xfId="0" applyFill="1" applyBorder="1" applyAlignment="1">
      <alignment horizontal="left" vertical="center" wrapText="1"/>
    </xf>
    <xf numFmtId="0" fontId="24" fillId="10" borderId="27" xfId="0" applyFont="1" applyFill="1" applyBorder="1" applyAlignment="1">
      <alignment horizontal="left" vertical="center" wrapText="1"/>
    </xf>
    <xf numFmtId="0" fontId="0" fillId="0" borderId="0" xfId="0" applyFont="1"/>
    <xf numFmtId="0" fontId="53" fillId="10" borderId="28" xfId="0" applyFont="1" applyFill="1" applyBorder="1" applyAlignment="1"/>
    <xf numFmtId="0" fontId="53" fillId="10" borderId="29" xfId="0" applyFont="1" applyFill="1" applyBorder="1" applyAlignment="1"/>
    <xf numFmtId="165" fontId="54" fillId="0" borderId="8" xfId="1" applyNumberFormat="1" applyFont="1" applyBorder="1" applyAlignment="1">
      <alignment horizontal="left" vertical="center" wrapText="1"/>
    </xf>
    <xf numFmtId="165" fontId="53" fillId="0" borderId="0" xfId="1" applyNumberFormat="1" applyFont="1" applyBorder="1"/>
    <xf numFmtId="0" fontId="54" fillId="0" borderId="46" xfId="0" applyFont="1" applyBorder="1" applyAlignment="1">
      <alignment horizontal="left" vertical="center" wrapText="1"/>
    </xf>
    <xf numFmtId="165" fontId="36" fillId="0" borderId="46" xfId="1" applyNumberFormat="1" applyFont="1" applyBorder="1" applyAlignment="1">
      <alignment horizontal="center" vertical="center" wrapText="1"/>
    </xf>
    <xf numFmtId="0" fontId="35" fillId="0" borderId="46" xfId="0" applyFont="1" applyBorder="1" applyAlignment="1">
      <alignment horizontal="left" vertical="center" wrapText="1"/>
    </xf>
    <xf numFmtId="0" fontId="54" fillId="0" borderId="26" xfId="0" applyFont="1" applyBorder="1" applyAlignment="1">
      <alignment horizontal="left" vertical="center" wrapText="1"/>
    </xf>
    <xf numFmtId="0" fontId="31" fillId="10" borderId="69" xfId="0" applyFont="1" applyFill="1" applyBorder="1" applyAlignment="1">
      <alignment horizontal="center" vertical="center" wrapText="1"/>
    </xf>
    <xf numFmtId="165" fontId="36" fillId="0" borderId="26" xfId="1" applyNumberFormat="1" applyFont="1" applyBorder="1" applyAlignment="1">
      <alignment horizontal="center" vertical="center" wrapText="1"/>
    </xf>
    <xf numFmtId="0" fontId="39" fillId="4" borderId="0" xfId="6" applyFont="1" applyFill="1" applyBorder="1" applyAlignment="1">
      <alignment vertical="center" wrapText="1"/>
    </xf>
    <xf numFmtId="2" fontId="2" fillId="10" borderId="38" xfId="6" applyNumberFormat="1" applyFont="1" applyFill="1" applyBorder="1" applyAlignment="1">
      <alignment horizontal="left" vertical="center" wrapText="1"/>
    </xf>
    <xf numFmtId="0" fontId="38" fillId="6" borderId="37" xfId="6" applyFont="1" applyFill="1" applyBorder="1" applyAlignment="1">
      <alignment vertical="center"/>
    </xf>
    <xf numFmtId="0" fontId="36" fillId="4" borderId="36" xfId="6" applyFont="1" applyFill="1" applyBorder="1" applyAlignment="1">
      <alignment vertical="top" wrapText="1"/>
    </xf>
    <xf numFmtId="0" fontId="36" fillId="4" borderId="10" xfId="6" applyFont="1" applyFill="1" applyBorder="1" applyAlignment="1">
      <alignment vertical="top" wrapText="1"/>
    </xf>
    <xf numFmtId="0" fontId="36" fillId="4" borderId="10" xfId="6" applyFont="1" applyFill="1" applyBorder="1" applyAlignment="1">
      <alignment wrapText="1"/>
    </xf>
    <xf numFmtId="0" fontId="44" fillId="4" borderId="10" xfId="6" applyFont="1" applyFill="1" applyBorder="1" applyAlignment="1">
      <alignment vertical="top" wrapText="1"/>
    </xf>
    <xf numFmtId="0" fontId="41" fillId="0" borderId="69" xfId="6" applyFont="1" applyFill="1" applyBorder="1" applyAlignment="1">
      <alignment vertical="center" wrapText="1"/>
    </xf>
    <xf numFmtId="0" fontId="38" fillId="6" borderId="8" xfId="6" applyFont="1" applyFill="1" applyBorder="1" applyAlignment="1">
      <alignment vertical="center"/>
    </xf>
    <xf numFmtId="0" fontId="38" fillId="0" borderId="34" xfId="6" applyFont="1" applyFill="1" applyBorder="1" applyAlignment="1">
      <alignment vertical="center"/>
    </xf>
    <xf numFmtId="0" fontId="38" fillId="0" borderId="35" xfId="6" applyFont="1" applyFill="1" applyBorder="1" applyAlignment="1">
      <alignment vertical="center"/>
    </xf>
    <xf numFmtId="0" fontId="41" fillId="0" borderId="27" xfId="6" applyFont="1" applyFill="1" applyBorder="1" applyAlignment="1">
      <alignment vertical="center" wrapText="1"/>
    </xf>
    <xf numFmtId="0" fontId="2" fillId="0" borderId="43" xfId="6" applyFont="1" applyFill="1" applyBorder="1"/>
    <xf numFmtId="0" fontId="48" fillId="10" borderId="27" xfId="0" applyFont="1" applyFill="1" applyBorder="1" applyAlignment="1">
      <alignment vertical="center" wrapText="1"/>
    </xf>
    <xf numFmtId="0" fontId="48" fillId="10" borderId="29" xfId="0" applyFont="1" applyFill="1" applyBorder="1" applyAlignment="1">
      <alignment vertical="center" wrapText="1"/>
    </xf>
    <xf numFmtId="0" fontId="48" fillId="10" borderId="43" xfId="0" applyFont="1" applyFill="1" applyBorder="1" applyAlignment="1">
      <alignment vertical="center" wrapText="1"/>
    </xf>
    <xf numFmtId="0" fontId="48" fillId="10" borderId="27" xfId="0" applyFont="1" applyFill="1" applyBorder="1" applyAlignment="1">
      <alignment vertical="center"/>
    </xf>
    <xf numFmtId="0" fontId="37" fillId="4" borderId="37" xfId="6" applyFont="1" applyFill="1" applyBorder="1" applyAlignment="1">
      <alignment vertical="top" wrapText="1"/>
    </xf>
    <xf numFmtId="0" fontId="37" fillId="4" borderId="17" xfId="6" applyFont="1" applyFill="1" applyBorder="1" applyAlignment="1">
      <alignment vertical="top" wrapText="1"/>
    </xf>
    <xf numFmtId="0" fontId="36" fillId="4" borderId="17" xfId="6" applyFont="1" applyFill="1" applyBorder="1" applyAlignment="1">
      <alignment vertical="top" wrapText="1"/>
    </xf>
    <xf numFmtId="0" fontId="37" fillId="4" borderId="17" xfId="3" applyFont="1" applyFill="1" applyBorder="1" applyAlignment="1">
      <alignment wrapText="1"/>
    </xf>
    <xf numFmtId="0" fontId="37" fillId="4" borderId="17" xfId="6" applyFont="1" applyFill="1" applyBorder="1" applyAlignment="1">
      <alignment wrapText="1"/>
    </xf>
    <xf numFmtId="0" fontId="45" fillId="4" borderId="17" xfId="6" applyFont="1" applyFill="1" applyBorder="1" applyAlignment="1">
      <alignment vertical="top" wrapText="1"/>
    </xf>
    <xf numFmtId="0" fontId="24" fillId="0" borderId="29" xfId="6" applyFont="1" applyFill="1" applyBorder="1" applyAlignment="1">
      <alignment vertical="center" wrapText="1"/>
    </xf>
    <xf numFmtId="0" fontId="2" fillId="0" borderId="29" xfId="6" applyFont="1" applyFill="1" applyBorder="1"/>
    <xf numFmtId="0" fontId="38" fillId="0" borderId="67" xfId="6" applyFont="1" applyFill="1" applyBorder="1" applyAlignment="1">
      <alignment vertical="center"/>
    </xf>
    <xf numFmtId="0" fontId="38" fillId="0" borderId="30" xfId="6" applyFont="1" applyFill="1" applyBorder="1" applyAlignment="1">
      <alignment vertical="center"/>
    </xf>
    <xf numFmtId="0" fontId="2" fillId="0" borderId="30" xfId="6" applyFont="1" applyFill="1" applyBorder="1" applyAlignment="1"/>
    <xf numFmtId="0" fontId="2" fillId="0" borderId="5" xfId="6" applyFont="1" applyFill="1" applyBorder="1" applyAlignment="1"/>
    <xf numFmtId="0" fontId="38" fillId="6" borderId="15" xfId="6" applyFont="1" applyFill="1" applyBorder="1" applyAlignment="1">
      <alignment vertical="center"/>
    </xf>
    <xf numFmtId="0" fontId="38" fillId="6" borderId="15" xfId="6" applyFont="1" applyFill="1" applyBorder="1" applyAlignment="1">
      <alignment vertical="center" wrapText="1"/>
    </xf>
    <xf numFmtId="0" fontId="2" fillId="6" borderId="32" xfId="6" applyFont="1" applyFill="1" applyBorder="1"/>
    <xf numFmtId="0" fontId="2" fillId="6" borderId="14" xfId="6" applyFont="1" applyFill="1" applyBorder="1"/>
    <xf numFmtId="165" fontId="57" fillId="17" borderId="6" xfId="1" applyNumberFormat="1" applyFont="1" applyFill="1" applyBorder="1" applyAlignment="1">
      <alignment horizontal="center" vertical="center" wrapText="1"/>
    </xf>
    <xf numFmtId="0" fontId="39" fillId="0" borderId="5" xfId="6" applyFont="1" applyFill="1" applyBorder="1" applyAlignment="1">
      <alignment vertical="center" wrapText="1"/>
    </xf>
    <xf numFmtId="165" fontId="57" fillId="16" borderId="15" xfId="1" applyNumberFormat="1" applyFont="1" applyFill="1" applyBorder="1" applyAlignment="1">
      <alignment horizontal="center" vertical="center" wrapText="1"/>
    </xf>
    <xf numFmtId="0" fontId="39" fillId="0" borderId="15" xfId="6" applyFont="1" applyFill="1" applyBorder="1" applyAlignment="1">
      <alignment vertical="center" wrapText="1"/>
    </xf>
    <xf numFmtId="0" fontId="33" fillId="6" borderId="27" xfId="6" applyFont="1" applyFill="1" applyBorder="1" applyAlignment="1">
      <alignment vertical="center"/>
    </xf>
    <xf numFmtId="0" fontId="33" fillId="6" borderId="29" xfId="6" applyFont="1" applyFill="1" applyBorder="1" applyAlignment="1">
      <alignment vertical="center"/>
    </xf>
    <xf numFmtId="0" fontId="33" fillId="6" borderId="43" xfId="6" applyFont="1" applyFill="1" applyBorder="1" applyAlignment="1">
      <alignment vertical="center"/>
    </xf>
    <xf numFmtId="0" fontId="41" fillId="0" borderId="27" xfId="6" applyFont="1" applyFill="1" applyBorder="1" applyAlignment="1">
      <alignment vertical="center"/>
    </xf>
    <xf numFmtId="0" fontId="41" fillId="0" borderId="29" xfId="6" applyFont="1" applyFill="1" applyBorder="1" applyAlignment="1">
      <alignment vertical="center"/>
    </xf>
    <xf numFmtId="0" fontId="41" fillId="0" borderId="43" xfId="6" applyFont="1" applyFill="1" applyBorder="1" applyAlignment="1">
      <alignment vertical="center"/>
    </xf>
    <xf numFmtId="0" fontId="40" fillId="0" borderId="27" xfId="0" applyFont="1" applyBorder="1" applyAlignment="1">
      <alignment vertical="center"/>
    </xf>
    <xf numFmtId="0" fontId="40" fillId="0" borderId="29" xfId="0" applyFont="1" applyBorder="1" applyAlignment="1">
      <alignment vertical="center"/>
    </xf>
    <xf numFmtId="0" fontId="40" fillId="0" borderId="43" xfId="0" applyFont="1" applyBorder="1" applyAlignment="1">
      <alignment vertical="center"/>
    </xf>
    <xf numFmtId="0" fontId="0" fillId="4" borderId="63" xfId="0" applyFill="1" applyBorder="1"/>
    <xf numFmtId="165" fontId="42" fillId="0" borderId="17" xfId="5" applyNumberFormat="1" applyFont="1" applyFill="1" applyBorder="1" applyAlignment="1">
      <alignment horizontal="center" vertical="center"/>
    </xf>
    <xf numFmtId="0" fontId="5" fillId="4" borderId="27" xfId="0" applyFont="1" applyFill="1" applyBorder="1" applyAlignment="1">
      <alignment wrapText="1"/>
    </xf>
    <xf numFmtId="0" fontId="5" fillId="4" borderId="27" xfId="0" applyFont="1" applyFill="1" applyBorder="1" applyAlignment="1">
      <alignment vertical="center" wrapText="1"/>
    </xf>
    <xf numFmtId="0" fontId="5" fillId="4" borderId="27" xfId="0" applyFont="1" applyFill="1" applyBorder="1" applyAlignment="1">
      <alignment horizontal="left" vertical="center" wrapText="1"/>
    </xf>
    <xf numFmtId="0" fontId="3" fillId="0" borderId="52" xfId="0" applyFont="1" applyBorder="1" applyAlignment="1">
      <alignment horizontal="center" vertical="center" wrapText="1"/>
    </xf>
    <xf numFmtId="0" fontId="5" fillId="4" borderId="29" xfId="0" applyFont="1" applyFill="1" applyBorder="1" applyAlignment="1">
      <alignment vertical="center" wrapText="1"/>
    </xf>
    <xf numFmtId="0" fontId="5" fillId="4" borderId="43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wrapText="1"/>
    </xf>
    <xf numFmtId="0" fontId="5" fillId="2" borderId="27" xfId="0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164" fontId="6" fillId="0" borderId="35" xfId="0" applyNumberFormat="1" applyFont="1" applyFill="1" applyBorder="1" applyAlignment="1">
      <alignment horizontal="right" indent="1"/>
    </xf>
    <xf numFmtId="0" fontId="0" fillId="4" borderId="2" xfId="0" applyFill="1" applyBorder="1" applyAlignment="1">
      <alignment wrapText="1"/>
    </xf>
    <xf numFmtId="0" fontId="0" fillId="4" borderId="31" xfId="0" applyFill="1" applyBorder="1" applyAlignment="1">
      <alignment wrapText="1"/>
    </xf>
    <xf numFmtId="0" fontId="0" fillId="4" borderId="43" xfId="0" applyFill="1" applyBorder="1" applyAlignment="1">
      <alignment vertical="center" wrapText="1"/>
    </xf>
    <xf numFmtId="0" fontId="13" fillId="4" borderId="43" xfId="0" applyFont="1" applyFill="1" applyBorder="1" applyAlignment="1">
      <alignment vertical="center" wrapText="1"/>
    </xf>
    <xf numFmtId="0" fontId="0" fillId="4" borderId="43" xfId="0" applyFill="1" applyBorder="1" applyAlignment="1">
      <alignment horizontal="left" vertical="center" wrapText="1"/>
    </xf>
    <xf numFmtId="0" fontId="0" fillId="4" borderId="43" xfId="0" applyFill="1" applyBorder="1" applyAlignment="1">
      <alignment wrapText="1"/>
    </xf>
    <xf numFmtId="1" fontId="2" fillId="10" borderId="39" xfId="6" applyNumberFormat="1" applyFont="1" applyFill="1" applyBorder="1" applyAlignment="1">
      <alignment horizontal="center" vertical="center"/>
    </xf>
    <xf numFmtId="10" fontId="0" fillId="0" borderId="76" xfId="1" applyNumberFormat="1" applyFont="1" applyFill="1" applyBorder="1" applyAlignment="1">
      <alignment horizontal="center" vertical="center"/>
    </xf>
    <xf numFmtId="10" fontId="13" fillId="0" borderId="17" xfId="1" applyNumberFormat="1" applyFont="1" applyFill="1" applyBorder="1" applyAlignment="1">
      <alignment horizontal="center"/>
    </xf>
    <xf numFmtId="2" fontId="2" fillId="10" borderId="41" xfId="6" applyNumberFormat="1" applyFont="1" applyFill="1" applyBorder="1" applyAlignment="1">
      <alignment horizontal="center" vertical="center"/>
    </xf>
    <xf numFmtId="10" fontId="13" fillId="0" borderId="47" xfId="1" applyNumberFormat="1" applyFont="1" applyFill="1" applyBorder="1" applyAlignment="1">
      <alignment horizontal="right"/>
    </xf>
    <xf numFmtId="10" fontId="13" fillId="0" borderId="48" xfId="1" applyNumberFormat="1" applyFont="1" applyFill="1" applyBorder="1" applyAlignment="1">
      <alignment horizontal="right"/>
    </xf>
    <xf numFmtId="10" fontId="13" fillId="0" borderId="37" xfId="1" applyNumberFormat="1" applyFont="1" applyFill="1" applyBorder="1" applyAlignment="1">
      <alignment horizontal="right"/>
    </xf>
    <xf numFmtId="10" fontId="13" fillId="0" borderId="35" xfId="1" applyNumberFormat="1" applyFont="1" applyFill="1" applyBorder="1" applyAlignment="1">
      <alignment horizontal="right"/>
    </xf>
    <xf numFmtId="166" fontId="13" fillId="6" borderId="17" xfId="9" applyNumberFormat="1" applyFont="1" applyFill="1" applyBorder="1" applyAlignment="1">
      <alignment horizontal="right"/>
    </xf>
    <xf numFmtId="0" fontId="2" fillId="10" borderId="0" xfId="0" applyFont="1" applyFill="1" applyAlignment="1">
      <alignment horizontal="center" vertical="center"/>
    </xf>
    <xf numFmtId="0" fontId="36" fillId="0" borderId="68" xfId="6" applyFont="1" applyFill="1" applyBorder="1" applyAlignment="1">
      <alignment vertical="top" wrapText="1"/>
    </xf>
    <xf numFmtId="0" fontId="36" fillId="0" borderId="47" xfId="6" applyFont="1" applyFill="1" applyBorder="1" applyAlignment="1">
      <alignment vertical="top" wrapText="1"/>
    </xf>
    <xf numFmtId="0" fontId="36" fillId="0" borderId="36" xfId="6" applyFont="1" applyFill="1" applyBorder="1" applyAlignment="1">
      <alignment vertical="top" wrapText="1"/>
    </xf>
    <xf numFmtId="0" fontId="59" fillId="18" borderId="36" xfId="6" applyFont="1" applyFill="1" applyBorder="1" applyAlignment="1">
      <alignment horizontal="center" vertical="center" wrapText="1"/>
    </xf>
    <xf numFmtId="0" fontId="36" fillId="0" borderId="36" xfId="6" applyFont="1" applyBorder="1" applyAlignment="1">
      <alignment horizontal="center" vertical="center" wrapText="1"/>
    </xf>
    <xf numFmtId="0" fontId="36" fillId="0" borderId="10" xfId="6" applyFont="1" applyFill="1" applyBorder="1" applyAlignment="1">
      <alignment vertical="top" wrapText="1"/>
    </xf>
    <xf numFmtId="0" fontId="59" fillId="17" borderId="36" xfId="6" applyFont="1" applyFill="1" applyBorder="1" applyAlignment="1">
      <alignment horizontal="center" vertical="center" wrapText="1"/>
    </xf>
    <xf numFmtId="0" fontId="59" fillId="6" borderId="36" xfId="6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6" fillId="10" borderId="38" xfId="15" applyNumberFormat="1" applyFont="1" applyFill="1" applyBorder="1" applyAlignment="1">
      <alignment horizontal="center" vertical="center" wrapText="1"/>
    </xf>
    <xf numFmtId="0" fontId="46" fillId="10" borderId="39" xfId="15" applyNumberFormat="1" applyFont="1" applyFill="1" applyBorder="1" applyAlignment="1">
      <alignment horizontal="center" vertical="center" wrapText="1"/>
    </xf>
    <xf numFmtId="0" fontId="46" fillId="10" borderId="39" xfId="0" applyNumberFormat="1" applyFont="1" applyFill="1" applyBorder="1" applyAlignment="1">
      <alignment horizontal="center" vertical="center" wrapText="1"/>
    </xf>
    <xf numFmtId="0" fontId="46" fillId="10" borderId="40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36" fillId="0" borderId="68" xfId="0" applyNumberFormat="1" applyFont="1" applyFill="1" applyBorder="1" applyAlignment="1">
      <alignment vertical="center" wrapText="1"/>
    </xf>
    <xf numFmtId="0" fontId="36" fillId="0" borderId="36" xfId="0" applyNumberFormat="1" applyFont="1" applyFill="1" applyBorder="1" applyAlignment="1">
      <alignment vertical="center" wrapText="1"/>
    </xf>
    <xf numFmtId="0" fontId="36" fillId="0" borderId="36" xfId="15" applyNumberFormat="1" applyFont="1" applyFill="1" applyBorder="1" applyAlignment="1">
      <alignment horizontal="center" vertical="center" wrapText="1"/>
    </xf>
    <xf numFmtId="0" fontId="63" fillId="0" borderId="36" xfId="15" applyNumberFormat="1" applyFont="1" applyFill="1" applyBorder="1" applyAlignment="1">
      <alignment horizontal="center" vertical="center" wrapText="1"/>
    </xf>
    <xf numFmtId="0" fontId="36" fillId="0" borderId="36" xfId="0" applyNumberFormat="1" applyFont="1" applyFill="1" applyBorder="1" applyAlignment="1">
      <alignment horizontal="center" vertical="center" wrapText="1"/>
    </xf>
    <xf numFmtId="0" fontId="63" fillId="0" borderId="37" xfId="0" applyNumberFormat="1" applyFont="1" applyFill="1" applyBorder="1" applyAlignment="1">
      <alignment horizontal="center" vertical="center" wrapText="1"/>
    </xf>
    <xf numFmtId="0" fontId="36" fillId="0" borderId="16" xfId="0" applyNumberFormat="1" applyFont="1" applyFill="1" applyBorder="1" applyAlignment="1">
      <alignment vertical="center" wrapText="1"/>
    </xf>
    <xf numFmtId="0" fontId="36" fillId="0" borderId="10" xfId="0" applyNumberFormat="1" applyFont="1" applyFill="1" applyBorder="1" applyAlignment="1">
      <alignment vertical="center" wrapText="1"/>
    </xf>
    <xf numFmtId="0" fontId="36" fillId="0" borderId="10" xfId="15" applyNumberFormat="1" applyFont="1" applyFill="1" applyBorder="1" applyAlignment="1">
      <alignment horizontal="center" vertical="center" wrapText="1"/>
    </xf>
    <xf numFmtId="0" fontId="63" fillId="0" borderId="10" xfId="15" applyNumberFormat="1" applyFont="1" applyFill="1" applyBorder="1" applyAlignment="1">
      <alignment horizontal="center" vertical="center" wrapText="1"/>
    </xf>
    <xf numFmtId="0" fontId="36" fillId="0" borderId="10" xfId="0" applyNumberFormat="1" applyFont="1" applyFill="1" applyBorder="1" applyAlignment="1">
      <alignment horizontal="center" vertical="center" wrapText="1"/>
    </xf>
    <xf numFmtId="0" fontId="63" fillId="0" borderId="17" xfId="0" applyNumberFormat="1" applyFont="1" applyFill="1" applyBorder="1" applyAlignment="1">
      <alignment horizontal="center" vertical="center" wrapText="1"/>
    </xf>
    <xf numFmtId="0" fontId="36" fillId="0" borderId="10" xfId="15" applyNumberFormat="1" applyFont="1" applyFill="1" applyBorder="1" applyAlignment="1">
      <alignment vertical="center" wrapText="1"/>
    </xf>
    <xf numFmtId="0" fontId="42" fillId="0" borderId="10" xfId="15" applyNumberFormat="1" applyFont="1" applyFill="1" applyBorder="1" applyAlignment="1">
      <alignment vertical="center" wrapText="1"/>
    </xf>
    <xf numFmtId="0" fontId="42" fillId="0" borderId="10" xfId="15" applyNumberFormat="1" applyFont="1" applyFill="1" applyBorder="1" applyAlignment="1">
      <alignment horizontal="center" vertical="center" wrapText="1"/>
    </xf>
    <xf numFmtId="0" fontId="42" fillId="0" borderId="16" xfId="0" applyNumberFormat="1" applyFont="1" applyFill="1" applyBorder="1" applyAlignment="1">
      <alignment vertical="center" wrapText="1"/>
    </xf>
    <xf numFmtId="0" fontId="36" fillId="0" borderId="17" xfId="0" applyNumberFormat="1" applyFont="1" applyFill="1" applyBorder="1" applyAlignment="1">
      <alignment horizontal="center" vertical="center" wrapText="1"/>
    </xf>
    <xf numFmtId="0" fontId="63" fillId="0" borderId="10" xfId="0" applyNumberFormat="1" applyFont="1" applyFill="1" applyBorder="1" applyAlignment="1">
      <alignment horizontal="center" vertical="center" wrapText="1"/>
    </xf>
    <xf numFmtId="0" fontId="63" fillId="21" borderId="10" xfId="0" applyNumberFormat="1" applyFont="1" applyFill="1" applyBorder="1" applyAlignment="1">
      <alignment horizontal="center" vertical="center" wrapText="1"/>
    </xf>
    <xf numFmtId="0" fontId="36" fillId="21" borderId="10" xfId="0" applyNumberFormat="1" applyFont="1" applyFill="1" applyBorder="1" applyAlignment="1">
      <alignment horizontal="center" vertical="center" wrapText="1"/>
    </xf>
    <xf numFmtId="0" fontId="63" fillId="21" borderId="10" xfId="15" applyNumberFormat="1" applyFont="1" applyFill="1" applyBorder="1" applyAlignment="1">
      <alignment horizontal="center" vertical="center" wrapText="1"/>
    </xf>
    <xf numFmtId="0" fontId="36" fillId="21" borderId="10" xfId="15" applyNumberFormat="1" applyFont="1" applyFill="1" applyBorder="1" applyAlignment="1">
      <alignment horizontal="center" vertical="center" wrapText="1"/>
    </xf>
    <xf numFmtId="0" fontId="63" fillId="22" borderId="10" xfId="15" applyNumberFormat="1" applyFont="1" applyFill="1" applyBorder="1" applyAlignment="1">
      <alignment horizontal="center" vertical="center" wrapText="1"/>
    </xf>
    <xf numFmtId="0" fontId="36" fillId="22" borderId="10" xfId="15" applyNumberFormat="1" applyFont="1" applyFill="1" applyBorder="1" applyAlignment="1">
      <alignment horizontal="center" vertical="center" wrapText="1"/>
    </xf>
    <xf numFmtId="0" fontId="36" fillId="23" borderId="10" xfId="15" applyNumberFormat="1" applyFont="1" applyFill="1" applyBorder="1" applyAlignment="1">
      <alignment horizontal="center" vertical="center" wrapText="1"/>
    </xf>
    <xf numFmtId="0" fontId="59" fillId="0" borderId="10" xfId="0" applyNumberFormat="1" applyFont="1" applyFill="1" applyBorder="1" applyAlignment="1">
      <alignment horizontal="center" vertical="center" wrapText="1"/>
    </xf>
    <xf numFmtId="0" fontId="42" fillId="0" borderId="16" xfId="15" applyNumberFormat="1" applyFont="1" applyFill="1" applyBorder="1" applyAlignment="1">
      <alignment vertical="center" wrapText="1"/>
    </xf>
    <xf numFmtId="0" fontId="63" fillId="0" borderId="17" xfId="15" applyNumberFormat="1" applyFont="1" applyFill="1" applyBorder="1" applyAlignment="1">
      <alignment horizontal="center" vertical="center" wrapText="1"/>
    </xf>
    <xf numFmtId="0" fontId="36" fillId="23" borderId="16" xfId="0" applyNumberFormat="1" applyFont="1" applyFill="1" applyBorder="1" applyAlignment="1">
      <alignment vertical="center" wrapText="1"/>
    </xf>
    <xf numFmtId="0" fontId="42" fillId="23" borderId="10" xfId="15" applyNumberFormat="1" applyFont="1" applyFill="1" applyBorder="1" applyAlignment="1">
      <alignment vertical="center" wrapText="1"/>
    </xf>
    <xf numFmtId="0" fontId="42" fillId="23" borderId="10" xfId="15" applyNumberFormat="1" applyFont="1" applyFill="1" applyBorder="1" applyAlignment="1">
      <alignment horizontal="center" vertical="center" wrapText="1"/>
    </xf>
    <xf numFmtId="0" fontId="65" fillId="0" borderId="17" xfId="0" applyNumberFormat="1" applyFont="1" applyFill="1" applyBorder="1" applyAlignment="1">
      <alignment horizontal="center" vertical="center" wrapText="1"/>
    </xf>
    <xf numFmtId="0" fontId="36" fillId="0" borderId="16" xfId="14" applyNumberFormat="1" applyFont="1" applyFill="1" applyBorder="1" applyAlignment="1">
      <alignment vertical="center" wrapText="1"/>
    </xf>
    <xf numFmtId="0" fontId="36" fillId="0" borderId="16" xfId="13" applyNumberFormat="1" applyFont="1" applyFill="1" applyBorder="1" applyAlignment="1">
      <alignment vertical="center" wrapText="1"/>
    </xf>
    <xf numFmtId="0" fontId="63" fillId="23" borderId="10" xfId="0" applyNumberFormat="1" applyFont="1" applyFill="1" applyBorder="1" applyAlignment="1">
      <alignment horizontal="center" vertical="center" wrapText="1"/>
    </xf>
    <xf numFmtId="0" fontId="36" fillId="0" borderId="34" xfId="0" applyNumberFormat="1" applyFont="1" applyFill="1" applyBorder="1" applyAlignment="1">
      <alignment vertical="center" wrapText="1"/>
    </xf>
    <xf numFmtId="0" fontId="42" fillId="0" borderId="25" xfId="15" applyNumberFormat="1" applyFont="1" applyFill="1" applyBorder="1" applyAlignment="1">
      <alignment vertical="center" wrapText="1"/>
    </xf>
    <xf numFmtId="0" fontId="42" fillId="0" borderId="25" xfId="15" applyNumberFormat="1" applyFont="1" applyFill="1" applyBorder="1" applyAlignment="1">
      <alignment horizontal="center" vertical="center" wrapText="1"/>
    </xf>
    <xf numFmtId="0" fontId="63" fillId="0" borderId="25" xfId="15" applyNumberFormat="1" applyFont="1" applyFill="1" applyBorder="1" applyAlignment="1">
      <alignment horizontal="center" vertical="center" wrapText="1"/>
    </xf>
    <xf numFmtId="0" fontId="36" fillId="0" borderId="25" xfId="15" applyNumberFormat="1" applyFont="1" applyFill="1" applyBorder="1" applyAlignment="1">
      <alignment horizontal="center" vertical="center" wrapText="1"/>
    </xf>
    <xf numFmtId="0" fontId="36" fillId="0" borderId="25" xfId="0" applyNumberFormat="1" applyFont="1" applyFill="1" applyBorder="1" applyAlignment="1">
      <alignment horizontal="center" vertical="center" wrapText="1"/>
    </xf>
    <xf numFmtId="0" fontId="63" fillId="0" borderId="35" xfId="0" applyNumberFormat="1" applyFont="1" applyFill="1" applyBorder="1" applyAlignment="1">
      <alignment horizontal="center" vertical="center" wrapText="1"/>
    </xf>
    <xf numFmtId="166" fontId="13" fillId="0" borderId="17" xfId="9" applyNumberFormat="1" applyFont="1" applyFill="1" applyBorder="1" applyAlignment="1">
      <alignment horizontal="right"/>
    </xf>
    <xf numFmtId="166" fontId="13" fillId="6" borderId="33" xfId="9" applyNumberFormat="1" applyFont="1" applyFill="1" applyBorder="1" applyAlignment="1">
      <alignment horizontal="right"/>
    </xf>
    <xf numFmtId="166" fontId="13" fillId="6" borderId="54" xfId="9" applyNumberFormat="1" applyFont="1" applyFill="1" applyBorder="1" applyAlignment="1">
      <alignment horizontal="right"/>
    </xf>
    <xf numFmtId="166" fontId="13" fillId="6" borderId="36" xfId="9" applyNumberFormat="1" applyFont="1" applyFill="1" applyBorder="1" applyAlignment="1">
      <alignment horizontal="right"/>
    </xf>
    <xf numFmtId="166" fontId="13" fillId="6" borderId="10" xfId="9" applyNumberFormat="1" applyFont="1" applyFill="1" applyBorder="1" applyAlignment="1">
      <alignment horizontal="right"/>
    </xf>
    <xf numFmtId="166" fontId="6" fillId="6" borderId="38" xfId="9" applyNumberFormat="1" applyFont="1" applyFill="1" applyBorder="1" applyAlignment="1">
      <alignment horizontal="right" indent="1"/>
    </xf>
    <xf numFmtId="166" fontId="6" fillId="8" borderId="39" xfId="9" applyNumberFormat="1" applyFont="1" applyFill="1" applyBorder="1" applyAlignment="1">
      <alignment horizontal="right" indent="1"/>
    </xf>
    <xf numFmtId="166" fontId="6" fillId="6" borderId="68" xfId="9" applyNumberFormat="1" applyFont="1" applyFill="1" applyBorder="1" applyAlignment="1">
      <alignment horizontal="right" vertical="center"/>
    </xf>
    <xf numFmtId="166" fontId="6" fillId="0" borderId="36" xfId="9" applyNumberFormat="1" applyFont="1" applyFill="1" applyBorder="1" applyAlignment="1">
      <alignment horizontal="right" vertical="center"/>
    </xf>
    <xf numFmtId="166" fontId="6" fillId="6" borderId="16" xfId="9" applyNumberFormat="1" applyFont="1" applyFill="1" applyBorder="1" applyAlignment="1">
      <alignment horizontal="right" vertical="center"/>
    </xf>
    <xf numFmtId="166" fontId="6" fillId="6" borderId="34" xfId="9" applyNumberFormat="1" applyFont="1" applyFill="1" applyBorder="1" applyAlignment="1">
      <alignment horizontal="right" vertical="center"/>
    </xf>
    <xf numFmtId="166" fontId="6" fillId="0" borderId="25" xfId="9" applyNumberFormat="1" applyFont="1" applyFill="1" applyBorder="1" applyAlignment="1">
      <alignment horizontal="right" vertical="center"/>
    </xf>
    <xf numFmtId="166" fontId="6" fillId="0" borderId="10" xfId="9" applyNumberFormat="1" applyFont="1" applyFill="1" applyBorder="1" applyAlignment="1">
      <alignment horizontal="right" vertical="center"/>
    </xf>
    <xf numFmtId="166" fontId="6" fillId="6" borderId="10" xfId="9" applyNumberFormat="1" applyFont="1" applyFill="1" applyBorder="1" applyAlignment="1">
      <alignment horizontal="right" vertical="center"/>
    </xf>
    <xf numFmtId="0" fontId="2" fillId="10" borderId="51" xfId="6" applyFont="1" applyFill="1" applyBorder="1" applyAlignment="1">
      <alignment wrapText="1"/>
    </xf>
    <xf numFmtId="0" fontId="2" fillId="10" borderId="14" xfId="6" applyFont="1" applyFill="1" applyBorder="1" applyAlignment="1">
      <alignment wrapText="1"/>
    </xf>
    <xf numFmtId="0" fontId="66" fillId="0" borderId="16" xfId="0" applyFont="1" applyFill="1" applyBorder="1" applyAlignment="1">
      <alignment horizontal="center" vertical="center"/>
    </xf>
    <xf numFmtId="0" fontId="66" fillId="0" borderId="10" xfId="0" applyFont="1" applyFill="1" applyBorder="1" applyAlignment="1">
      <alignment horizontal="center" vertical="center"/>
    </xf>
    <xf numFmtId="0" fontId="67" fillId="0" borderId="16" xfId="0" applyFont="1" applyFill="1" applyBorder="1" applyAlignment="1">
      <alignment horizontal="center" vertical="center"/>
    </xf>
    <xf numFmtId="0" fontId="67" fillId="0" borderId="10" xfId="0" applyFont="1" applyFill="1" applyBorder="1" applyAlignment="1">
      <alignment horizontal="center" vertical="center"/>
    </xf>
    <xf numFmtId="0" fontId="68" fillId="0" borderId="10" xfId="0" applyFont="1" applyFill="1" applyBorder="1" applyAlignment="1">
      <alignment horizontal="center" vertical="center"/>
    </xf>
    <xf numFmtId="0" fontId="68" fillId="4" borderId="0" xfId="0" applyFont="1" applyFill="1" applyBorder="1"/>
    <xf numFmtId="0" fontId="59" fillId="4" borderId="0" xfId="6" applyFont="1" applyFill="1" applyBorder="1" applyAlignment="1">
      <alignment horizontal="center" vertical="center" wrapText="1"/>
    </xf>
    <xf numFmtId="0" fontId="69" fillId="0" borderId="27" xfId="0" applyFont="1" applyBorder="1" applyAlignment="1">
      <alignment vertical="center"/>
    </xf>
    <xf numFmtId="0" fontId="40" fillId="6" borderId="29" xfId="0" applyFont="1" applyFill="1" applyBorder="1" applyAlignment="1">
      <alignment horizontal="centerContinuous" vertical="center"/>
    </xf>
    <xf numFmtId="0" fontId="66" fillId="6" borderId="16" xfId="0" applyFont="1" applyFill="1" applyBorder="1" applyAlignment="1">
      <alignment horizontal="centerContinuous" vertical="center"/>
    </xf>
    <xf numFmtId="1" fontId="66" fillId="0" borderId="16" xfId="0" applyNumberFormat="1" applyFont="1" applyFill="1" applyBorder="1" applyAlignment="1">
      <alignment horizontal="center" vertical="center"/>
    </xf>
    <xf numFmtId="0" fontId="70" fillId="10" borderId="60" xfId="0" applyFont="1" applyFill="1" applyBorder="1" applyAlignment="1">
      <alignment horizontal="center" vertical="center" wrapText="1"/>
    </xf>
    <xf numFmtId="0" fontId="71" fillId="0" borderId="32" xfId="6" applyFont="1" applyFill="1" applyBorder="1" applyAlignment="1">
      <alignment wrapText="1"/>
    </xf>
    <xf numFmtId="166" fontId="36" fillId="6" borderId="20" xfId="9" applyNumberFormat="1" applyFont="1" applyFill="1" applyBorder="1" applyAlignment="1"/>
    <xf numFmtId="166" fontId="36" fillId="6" borderId="75" xfId="9" applyNumberFormat="1" applyFont="1" applyFill="1" applyBorder="1" applyAlignment="1"/>
    <xf numFmtId="166" fontId="36" fillId="6" borderId="20" xfId="9" applyNumberFormat="1" applyFont="1" applyFill="1" applyBorder="1" applyAlignment="1">
      <alignment horizontal="right"/>
    </xf>
    <xf numFmtId="166" fontId="36" fillId="6" borderId="10" xfId="9" applyNumberFormat="1" applyFont="1" applyFill="1" applyBorder="1" applyAlignment="1">
      <alignment horizontal="right"/>
    </xf>
    <xf numFmtId="166" fontId="36" fillId="6" borderId="10" xfId="9" applyNumberFormat="1" applyFont="1" applyFill="1" applyBorder="1" applyAlignment="1"/>
    <xf numFmtId="166" fontId="36" fillId="6" borderId="17" xfId="9" applyNumberFormat="1" applyFont="1" applyFill="1" applyBorder="1" applyAlignment="1"/>
    <xf numFmtId="166" fontId="37" fillId="0" borderId="10" xfId="9" applyNumberFormat="1" applyFont="1" applyFill="1" applyBorder="1" applyAlignment="1">
      <alignment horizontal="center" vertical="center"/>
    </xf>
    <xf numFmtId="166" fontId="37" fillId="0" borderId="17" xfId="9" applyNumberFormat="1" applyFont="1" applyFill="1" applyBorder="1" applyAlignment="1">
      <alignment horizontal="center" vertical="center"/>
    </xf>
    <xf numFmtId="1" fontId="71" fillId="0" borderId="32" xfId="6" applyNumberFormat="1" applyFont="1" applyFill="1" applyBorder="1" applyAlignment="1">
      <alignment wrapText="1"/>
    </xf>
    <xf numFmtId="166" fontId="36" fillId="6" borderId="10" xfId="9" applyNumberFormat="1" applyFont="1" applyFill="1" applyBorder="1" applyAlignment="1">
      <alignment wrapText="1"/>
    </xf>
    <xf numFmtId="166" fontId="36" fillId="6" borderId="20" xfId="9" applyNumberFormat="1" applyFont="1" applyFill="1" applyBorder="1" applyAlignment="1">
      <alignment wrapText="1"/>
    </xf>
    <xf numFmtId="166" fontId="36" fillId="6" borderId="75" xfId="9" applyNumberFormat="1" applyFont="1" applyFill="1" applyBorder="1" applyAlignment="1">
      <alignment wrapText="1"/>
    </xf>
    <xf numFmtId="166" fontId="42" fillId="6" borderId="68" xfId="9" applyNumberFormat="1" applyFont="1" applyFill="1" applyBorder="1" applyAlignment="1" applyProtection="1">
      <alignment horizontal="center" vertical="center"/>
    </xf>
    <xf numFmtId="166" fontId="42" fillId="6" borderId="36" xfId="9" applyNumberFormat="1" applyFont="1" applyFill="1" applyBorder="1" applyAlignment="1" applyProtection="1">
      <alignment horizontal="center" vertical="center"/>
    </xf>
    <xf numFmtId="166" fontId="42" fillId="6" borderId="36" xfId="9" applyNumberFormat="1" applyFont="1" applyFill="1" applyBorder="1" applyAlignment="1">
      <alignment horizontal="center" vertical="center"/>
    </xf>
    <xf numFmtId="0" fontId="70" fillId="4" borderId="0" xfId="6" applyFont="1" applyFill="1" applyBorder="1" applyAlignment="1">
      <alignment horizontal="center" vertical="center" wrapText="1"/>
    </xf>
    <xf numFmtId="166" fontId="35" fillId="0" borderId="4" xfId="9" applyNumberFormat="1" applyFont="1" applyFill="1" applyBorder="1" applyAlignment="1">
      <alignment horizontal="center" vertical="center"/>
    </xf>
    <xf numFmtId="166" fontId="35" fillId="0" borderId="10" xfId="9" applyNumberFormat="1" applyFont="1" applyFill="1" applyBorder="1" applyAlignment="1">
      <alignment horizontal="center" vertical="center"/>
    </xf>
    <xf numFmtId="166" fontId="35" fillId="0" borderId="16" xfId="9" applyNumberFormat="1" applyFont="1" applyFill="1" applyBorder="1" applyAlignment="1">
      <alignment horizontal="center" vertical="center"/>
    </xf>
    <xf numFmtId="166" fontId="42" fillId="6" borderId="16" xfId="9" applyNumberFormat="1" applyFont="1" applyFill="1" applyBorder="1" applyAlignment="1" applyProtection="1">
      <alignment horizontal="center" vertical="center"/>
    </xf>
    <xf numFmtId="166" fontId="42" fillId="6" borderId="10" xfId="9" applyNumberFormat="1" applyFont="1" applyFill="1" applyBorder="1" applyAlignment="1" applyProtection="1">
      <alignment horizontal="center" vertical="center"/>
    </xf>
    <xf numFmtId="166" fontId="35" fillId="4" borderId="0" xfId="0" applyNumberFormat="1" applyFont="1" applyFill="1" applyBorder="1"/>
    <xf numFmtId="10" fontId="6" fillId="8" borderId="39" xfId="1" applyNumberFormat="1" applyFont="1" applyFill="1" applyBorder="1" applyAlignment="1">
      <alignment horizontal="right" indent="1"/>
    </xf>
    <xf numFmtId="10" fontId="6" fillId="8" borderId="40" xfId="1" applyNumberFormat="1" applyFont="1" applyFill="1" applyBorder="1" applyAlignment="1">
      <alignment horizontal="right" indent="1"/>
    </xf>
    <xf numFmtId="10" fontId="6" fillId="3" borderId="44" xfId="1" applyNumberFormat="1" applyFont="1" applyFill="1" applyBorder="1" applyAlignment="1">
      <alignment horizontal="right" indent="1"/>
    </xf>
    <xf numFmtId="2" fontId="6" fillId="0" borderId="10" xfId="1" applyNumberFormat="1" applyFont="1" applyFill="1" applyBorder="1" applyAlignment="1">
      <alignment horizontal="right" indent="1"/>
    </xf>
    <xf numFmtId="2" fontId="6" fillId="0" borderId="17" xfId="1" applyNumberFormat="1" applyFont="1" applyFill="1" applyBorder="1" applyAlignment="1">
      <alignment horizontal="right" indent="1"/>
    </xf>
    <xf numFmtId="2" fontId="6" fillId="0" borderId="35" xfId="1" applyNumberFormat="1" applyFont="1" applyFill="1" applyBorder="1" applyAlignment="1">
      <alignment horizontal="right" indent="1"/>
    </xf>
    <xf numFmtId="10" fontId="0" fillId="0" borderId="10" xfId="1" applyNumberFormat="1" applyFont="1" applyBorder="1" applyAlignment="1">
      <alignment horizontal="center" vertical="center"/>
    </xf>
    <xf numFmtId="10" fontId="0" fillId="0" borderId="17" xfId="1" applyNumberFormat="1" applyFont="1" applyBorder="1" applyAlignment="1">
      <alignment horizontal="center" vertical="center"/>
    </xf>
    <xf numFmtId="10" fontId="6" fillId="8" borderId="38" xfId="1" applyNumberFormat="1" applyFont="1" applyFill="1" applyBorder="1" applyAlignment="1">
      <alignment horizontal="right" indent="1"/>
    </xf>
    <xf numFmtId="2" fontId="36" fillId="0" borderId="10" xfId="6" applyNumberFormat="1" applyFont="1" applyFill="1" applyBorder="1" applyAlignment="1">
      <alignment wrapText="1"/>
    </xf>
    <xf numFmtId="0" fontId="35" fillId="0" borderId="12" xfId="0" applyFont="1" applyFill="1" applyBorder="1" applyAlignment="1">
      <alignment horizontal="center" vertical="center"/>
    </xf>
    <xf numFmtId="0" fontId="35" fillId="0" borderId="13" xfId="0" applyFont="1" applyFill="1" applyBorder="1" applyAlignment="1">
      <alignment horizontal="center" vertical="center"/>
    </xf>
    <xf numFmtId="43" fontId="36" fillId="0" borderId="16" xfId="9" applyFont="1" applyFill="1" applyBorder="1" applyAlignment="1"/>
    <xf numFmtId="43" fontId="35" fillId="0" borderId="0" xfId="9" applyFont="1"/>
    <xf numFmtId="166" fontId="0" fillId="6" borderId="54" xfId="9" applyNumberFormat="1" applyFont="1" applyFill="1" applyBorder="1" applyAlignment="1">
      <alignment vertical="center" wrapText="1"/>
    </xf>
    <xf numFmtId="166" fontId="13" fillId="2" borderId="36" xfId="9" applyNumberFormat="1" applyFont="1" applyFill="1" applyBorder="1" applyAlignment="1">
      <alignment horizontal="right"/>
    </xf>
    <xf numFmtId="166" fontId="13" fillId="2" borderId="25" xfId="9" applyNumberFormat="1" applyFont="1" applyFill="1" applyBorder="1" applyAlignment="1">
      <alignment horizontal="right"/>
    </xf>
    <xf numFmtId="166" fontId="13" fillId="6" borderId="25" xfId="9" applyNumberFormat="1" applyFont="1" applyFill="1" applyBorder="1" applyAlignment="1">
      <alignment horizontal="right"/>
    </xf>
    <xf numFmtId="166" fontId="0" fillId="4" borderId="30" xfId="9" applyNumberFormat="1" applyFont="1" applyFill="1" applyBorder="1" applyAlignment="1">
      <alignment wrapText="1"/>
    </xf>
    <xf numFmtId="166" fontId="0" fillId="4" borderId="0" xfId="9" applyNumberFormat="1" applyFont="1" applyFill="1" applyBorder="1"/>
    <xf numFmtId="166" fontId="0" fillId="0" borderId="13" xfId="9" applyNumberFormat="1" applyFont="1" applyBorder="1" applyAlignment="1">
      <alignment horizontal="center" vertical="center"/>
    </xf>
    <xf numFmtId="166" fontId="0" fillId="0" borderId="33" xfId="9" applyNumberFormat="1" applyFont="1" applyBorder="1" applyAlignment="1">
      <alignment horizontal="center" vertical="center"/>
    </xf>
    <xf numFmtId="166" fontId="0" fillId="0" borderId="10" xfId="9" applyNumberFormat="1" applyFont="1" applyBorder="1" applyAlignment="1">
      <alignment horizontal="center" vertical="center"/>
    </xf>
    <xf numFmtId="166" fontId="0" fillId="0" borderId="17" xfId="9" applyNumberFormat="1" applyFont="1" applyBorder="1" applyAlignment="1">
      <alignment horizontal="center" vertical="center"/>
    </xf>
    <xf numFmtId="166" fontId="0" fillId="0" borderId="45" xfId="9" applyNumberFormat="1" applyFont="1" applyBorder="1" applyAlignment="1">
      <alignment horizontal="center" vertical="center"/>
    </xf>
    <xf numFmtId="166" fontId="0" fillId="0" borderId="4" xfId="9" applyNumberFormat="1" applyFont="1" applyBorder="1" applyAlignment="1">
      <alignment horizontal="center" vertical="center"/>
    </xf>
    <xf numFmtId="10" fontId="0" fillId="0" borderId="4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4" borderId="49" xfId="0" applyFont="1" applyFill="1" applyBorder="1" applyAlignment="1">
      <alignment wrapText="1"/>
    </xf>
    <xf numFmtId="10" fontId="0" fillId="0" borderId="48" xfId="1" applyNumberFormat="1" applyFont="1" applyBorder="1" applyAlignment="1">
      <alignment horizontal="center" vertical="center"/>
    </xf>
    <xf numFmtId="10" fontId="0" fillId="0" borderId="25" xfId="1" applyNumberFormat="1" applyFont="1" applyBorder="1" applyAlignment="1">
      <alignment horizontal="center" vertical="center"/>
    </xf>
    <xf numFmtId="10" fontId="0" fillId="0" borderId="35" xfId="1" applyNumberFormat="1" applyFont="1" applyBorder="1" applyAlignment="1">
      <alignment horizontal="center" vertical="center"/>
    </xf>
    <xf numFmtId="2" fontId="6" fillId="8" borderId="39" xfId="0" applyNumberFormat="1" applyFont="1" applyFill="1" applyBorder="1" applyAlignment="1">
      <alignment horizontal="right" indent="1"/>
    </xf>
    <xf numFmtId="2" fontId="6" fillId="8" borderId="40" xfId="0" applyNumberFormat="1" applyFont="1" applyFill="1" applyBorder="1" applyAlignment="1">
      <alignment horizontal="right" indent="1"/>
    </xf>
    <xf numFmtId="166" fontId="6" fillId="3" borderId="11" xfId="9" applyNumberFormat="1" applyFont="1" applyFill="1" applyBorder="1" applyAlignment="1">
      <alignment horizontal="right" indent="1"/>
    </xf>
    <xf numFmtId="0" fontId="72" fillId="0" borderId="77" xfId="0" applyFont="1" applyFill="1" applyBorder="1" applyAlignment="1">
      <alignment horizontal="right"/>
    </xf>
    <xf numFmtId="0" fontId="0" fillId="0" borderId="0" xfId="0" applyFont="1" applyBorder="1"/>
    <xf numFmtId="0" fontId="4" fillId="2" borderId="0" xfId="0" applyFont="1" applyFill="1"/>
    <xf numFmtId="0" fontId="13" fillId="2" borderId="0" xfId="0" applyFont="1" applyFill="1"/>
    <xf numFmtId="0" fontId="53" fillId="0" borderId="30" xfId="0" applyFont="1" applyBorder="1"/>
    <xf numFmtId="0" fontId="0" fillId="4" borderId="61" xfId="0" applyFill="1" applyBorder="1"/>
    <xf numFmtId="0" fontId="31" fillId="10" borderId="78" xfId="0" applyFont="1" applyFill="1" applyBorder="1" applyAlignment="1">
      <alignment horizontal="center" vertical="center" wrapText="1"/>
    </xf>
    <xf numFmtId="165" fontId="36" fillId="0" borderId="16" xfId="1" applyNumberFormat="1" applyFont="1" applyBorder="1" applyAlignment="1">
      <alignment horizontal="center" vertical="center" wrapText="1"/>
    </xf>
    <xf numFmtId="165" fontId="36" fillId="0" borderId="34" xfId="1" applyNumberFormat="1" applyFont="1" applyBorder="1" applyAlignment="1">
      <alignment horizontal="center" vertical="center" wrapText="1"/>
    </xf>
    <xf numFmtId="0" fontId="0" fillId="0" borderId="61" xfId="0" applyFont="1" applyBorder="1"/>
    <xf numFmtId="0" fontId="24" fillId="10" borderId="0" xfId="0" applyFont="1" applyFill="1" applyAlignment="1">
      <alignment horizontal="center" vertical="center" wrapText="1"/>
    </xf>
    <xf numFmtId="0" fontId="52" fillId="10" borderId="0" xfId="0" applyFont="1" applyFill="1" applyAlignment="1">
      <alignment horizontal="center" vertical="center" wrapText="1"/>
    </xf>
    <xf numFmtId="0" fontId="14" fillId="0" borderId="51" xfId="6" applyFont="1" applyFill="1" applyBorder="1" applyAlignment="1">
      <alignment vertical="center" wrapText="1"/>
    </xf>
    <xf numFmtId="0" fontId="1" fillId="0" borderId="32" xfId="0" applyFont="1" applyBorder="1" applyAlignment="1">
      <alignment wrapText="1"/>
    </xf>
    <xf numFmtId="0" fontId="1" fillId="0" borderId="14" xfId="0" applyFont="1" applyBorder="1" applyAlignment="1">
      <alignment wrapText="1"/>
    </xf>
    <xf numFmtId="0" fontId="14" fillId="0" borderId="67" xfId="6" applyFont="1" applyFill="1" applyBorder="1" applyAlignment="1">
      <alignment vertical="center" wrapText="1"/>
    </xf>
    <xf numFmtId="0" fontId="1" fillId="0" borderId="30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56" fillId="0" borderId="27" xfId="6" applyFont="1" applyFill="1" applyBorder="1" applyAlignment="1">
      <alignment horizontal="center" vertical="center" wrapText="1"/>
    </xf>
    <xf numFmtId="0" fontId="56" fillId="0" borderId="29" xfId="6" applyFont="1" applyFill="1" applyBorder="1" applyAlignment="1">
      <alignment horizontal="center" vertical="center" wrapText="1"/>
    </xf>
    <xf numFmtId="0" fontId="56" fillId="0" borderId="43" xfId="6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2" fillId="8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47" fillId="10" borderId="49" xfId="6" applyFont="1" applyFill="1" applyBorder="1" applyAlignment="1">
      <alignment horizontal="center" vertical="center" wrapText="1"/>
    </xf>
    <xf numFmtId="0" fontId="47" fillId="10" borderId="0" xfId="6" applyFont="1" applyFill="1" applyBorder="1" applyAlignment="1">
      <alignment horizontal="center" vertical="center" wrapText="1"/>
    </xf>
    <xf numFmtId="0" fontId="2" fillId="10" borderId="51" xfId="6" applyFont="1" applyFill="1" applyBorder="1" applyAlignment="1">
      <alignment horizontal="left" wrapText="1"/>
    </xf>
    <xf numFmtId="0" fontId="2" fillId="10" borderId="14" xfId="6" applyFont="1" applyFill="1" applyBorder="1" applyAlignment="1">
      <alignment horizontal="left" wrapText="1"/>
    </xf>
    <xf numFmtId="0" fontId="47" fillId="10" borderId="20" xfId="6" applyFont="1" applyFill="1" applyBorder="1" applyAlignment="1">
      <alignment horizontal="center" vertical="center" wrapText="1"/>
    </xf>
    <xf numFmtId="0" fontId="47" fillId="10" borderId="55" xfId="6" applyFont="1" applyFill="1" applyBorder="1" applyAlignment="1">
      <alignment horizontal="center" vertical="center" wrapText="1"/>
    </xf>
    <xf numFmtId="0" fontId="2" fillId="10" borderId="2" xfId="6" applyFont="1" applyFill="1" applyBorder="1" applyAlignment="1">
      <alignment horizontal="center" vertical="center" wrapText="1"/>
    </xf>
    <xf numFmtId="0" fontId="2" fillId="10" borderId="5" xfId="6" applyFont="1" applyFill="1" applyBorder="1" applyAlignment="1">
      <alignment horizontal="center" vertical="center" wrapText="1"/>
    </xf>
    <xf numFmtId="2" fontId="2" fillId="10" borderId="3" xfId="6" applyNumberFormat="1" applyFont="1" applyFill="1" applyBorder="1" applyAlignment="1">
      <alignment horizontal="center" vertical="center" wrapText="1"/>
    </xf>
    <xf numFmtId="2" fontId="2" fillId="10" borderId="30" xfId="6" applyNumberFormat="1" applyFont="1" applyFill="1" applyBorder="1" applyAlignment="1">
      <alignment horizontal="center" vertical="center" wrapText="1"/>
    </xf>
    <xf numFmtId="0" fontId="2" fillId="10" borderId="1" xfId="6" applyFont="1" applyFill="1" applyBorder="1" applyAlignment="1">
      <alignment horizontal="center" vertical="center" wrapText="1"/>
    </xf>
    <xf numFmtId="0" fontId="2" fillId="10" borderId="67" xfId="6" applyFont="1" applyFill="1" applyBorder="1" applyAlignment="1">
      <alignment horizontal="center" vertical="center" wrapText="1"/>
    </xf>
    <xf numFmtId="0" fontId="2" fillId="10" borderId="3" xfId="6" applyFont="1" applyFill="1" applyBorder="1" applyAlignment="1">
      <alignment horizontal="center" vertical="center" wrapText="1"/>
    </xf>
    <xf numFmtId="0" fontId="2" fillId="10" borderId="30" xfId="6" applyFont="1" applyFill="1" applyBorder="1" applyAlignment="1">
      <alignment horizontal="center" vertical="center" wrapText="1"/>
    </xf>
    <xf numFmtId="0" fontId="24" fillId="10" borderId="69" xfId="6" applyFont="1" applyFill="1" applyBorder="1" applyAlignment="1">
      <alignment horizontal="center" vertical="center" wrapText="1"/>
    </xf>
    <xf numFmtId="0" fontId="24" fillId="10" borderId="6" xfId="6" applyFont="1" applyFill="1" applyBorder="1" applyAlignment="1">
      <alignment horizontal="center" vertical="center" wrapText="1"/>
    </xf>
    <xf numFmtId="0" fontId="47" fillId="10" borderId="1" xfId="6" applyFont="1" applyFill="1" applyBorder="1" applyAlignment="1">
      <alignment vertical="center" wrapText="1"/>
    </xf>
    <xf numFmtId="0" fontId="49" fillId="0" borderId="3" xfId="0" applyFont="1" applyBorder="1" applyAlignment="1">
      <alignment vertical="center" wrapText="1"/>
    </xf>
    <xf numFmtId="0" fontId="14" fillId="7" borderId="11" xfId="6" applyFont="1" applyFill="1" applyBorder="1" applyAlignment="1">
      <alignment wrapText="1"/>
    </xf>
    <xf numFmtId="0" fontId="13" fillId="0" borderId="53" xfId="6" applyFont="1" applyBorder="1" applyAlignment="1">
      <alignment wrapText="1"/>
    </xf>
    <xf numFmtId="0" fontId="3" fillId="12" borderId="51" xfId="0" applyFont="1" applyFill="1" applyBorder="1" applyAlignment="1">
      <alignment horizontal="center" vertical="center" wrapText="1"/>
    </xf>
    <xf numFmtId="0" fontId="0" fillId="12" borderId="14" xfId="0" applyFill="1" applyBorder="1" applyAlignment="1">
      <alignment horizontal="center" vertical="center" wrapText="1"/>
    </xf>
    <xf numFmtId="0" fontId="3" fillId="12" borderId="52" xfId="0" applyFont="1" applyFill="1" applyBorder="1" applyAlignment="1">
      <alignment horizontal="center" vertical="center" wrapText="1"/>
    </xf>
    <xf numFmtId="0" fontId="0" fillId="12" borderId="54" xfId="0" applyFill="1" applyBorder="1" applyAlignment="1">
      <alignment horizontal="center" vertical="center" wrapText="1"/>
    </xf>
    <xf numFmtId="0" fontId="2" fillId="10" borderId="55" xfId="6" applyFont="1" applyFill="1" applyBorder="1" applyAlignment="1">
      <alignment horizontal="center" vertical="center" wrapText="1"/>
    </xf>
    <xf numFmtId="0" fontId="2" fillId="10" borderId="36" xfId="6" applyFont="1" applyFill="1" applyBorder="1" applyAlignment="1">
      <alignment horizontal="center" vertical="center" wrapText="1"/>
    </xf>
    <xf numFmtId="0" fontId="14" fillId="7" borderId="53" xfId="6" applyFont="1" applyFill="1" applyBorder="1" applyAlignment="1">
      <alignment wrapText="1"/>
    </xf>
    <xf numFmtId="0" fontId="2" fillId="10" borderId="20" xfId="6" applyFont="1" applyFill="1" applyBorder="1" applyAlignment="1">
      <alignment horizontal="center" vertical="center" wrapText="1"/>
    </xf>
    <xf numFmtId="0" fontId="4" fillId="10" borderId="55" xfId="6" applyFont="1" applyFill="1" applyBorder="1" applyAlignment="1">
      <alignment horizontal="center" vertical="center" wrapText="1"/>
    </xf>
    <xf numFmtId="0" fontId="4" fillId="10" borderId="36" xfId="6" applyFont="1" applyFill="1" applyBorder="1" applyAlignment="1">
      <alignment horizontal="center" vertical="center" wrapText="1"/>
    </xf>
    <xf numFmtId="0" fontId="24" fillId="10" borderId="21" xfId="6" applyFont="1" applyFill="1" applyBorder="1" applyAlignment="1">
      <alignment horizontal="center" vertical="center" wrapText="1"/>
    </xf>
    <xf numFmtId="0" fontId="24" fillId="10" borderId="63" xfId="6" applyFont="1" applyFill="1" applyBorder="1" applyAlignment="1">
      <alignment horizontal="center" vertical="center" wrapText="1"/>
    </xf>
    <xf numFmtId="0" fontId="24" fillId="10" borderId="19" xfId="6" applyFont="1" applyFill="1" applyBorder="1" applyAlignment="1">
      <alignment horizontal="center" vertical="center" wrapText="1"/>
    </xf>
    <xf numFmtId="0" fontId="24" fillId="10" borderId="30" xfId="0" applyFont="1" applyFill="1" applyBorder="1" applyAlignment="1">
      <alignment horizontal="center" vertical="center"/>
    </xf>
  </cellXfs>
  <cellStyles count="16">
    <cellStyle name="Bad" xfId="14" builtinId="27"/>
    <cellStyle name="Comma" xfId="9" builtinId="3"/>
    <cellStyle name="Comma 2" xfId="12"/>
    <cellStyle name="Excel Built-in Normal" xfId="4"/>
    <cellStyle name="Good" xfId="13" builtinId="26"/>
    <cellStyle name="Normal" xfId="0" builtinId="0"/>
    <cellStyle name="Normal 16" xfId="7"/>
    <cellStyle name="Normal 2" xfId="3"/>
    <cellStyle name="Normal 2 2" xfId="11"/>
    <cellStyle name="Normal 3" xfId="6"/>
    <cellStyle name="Normal 3 2" xfId="8"/>
    <cellStyle name="Normal 4" xfId="10"/>
    <cellStyle name="Normal_Alternative PI" xfId="5"/>
    <cellStyle name="Normal_Sheet1" xfId="15"/>
    <cellStyle name="Percent" xfId="1" builtinId="5"/>
    <cellStyle name="Percent 2" xfId="2"/>
  </cellStyles>
  <dxfs count="17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E4E4E4"/>
      <color rgb="FFFFFFCC"/>
      <color rgb="FFCCFFCC"/>
      <color rgb="FFFFCC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showGridLines="0" tabSelected="1" workbookViewId="0">
      <pane xSplit="2" ySplit="7" topLeftCell="C8" activePane="bottomRight" state="frozen"/>
      <selection pane="topRight" activeCell="C1" sqref="C1"/>
      <selection pane="bottomLeft" activeCell="A3" sqref="A3"/>
      <selection pane="bottomRight" sqref="A1:H1"/>
    </sheetView>
  </sheetViews>
  <sheetFormatPr defaultColWidth="0" defaultRowHeight="15" zeroHeight="1" x14ac:dyDescent="0.25"/>
  <cols>
    <col min="1" max="1" width="54.5703125" style="362" customWidth="1"/>
    <col min="2" max="2" width="52.140625" style="595" hidden="1" customWidth="1"/>
    <col min="3" max="7" width="11.28515625" style="362" customWidth="1"/>
    <col min="8" max="8" width="11.28515625" style="603" customWidth="1"/>
    <col min="9" max="16384" width="9.140625" style="362" hidden="1"/>
  </cols>
  <sheetData>
    <row r="1" spans="1:8" ht="31.5" customHeight="1" x14ac:dyDescent="0.25">
      <c r="A1" s="604" t="s">
        <v>436</v>
      </c>
      <c r="B1" s="605"/>
      <c r="C1" s="605"/>
      <c r="D1" s="605"/>
      <c r="E1" s="605"/>
      <c r="F1" s="605"/>
      <c r="G1" s="605"/>
      <c r="H1" s="605"/>
    </row>
    <row r="2" spans="1:8" customFormat="1" ht="5.25" customHeight="1" thickBot="1" x14ac:dyDescent="0.3">
      <c r="A2" s="239"/>
      <c r="B2" s="239"/>
      <c r="C2" s="239"/>
      <c r="D2" s="239"/>
      <c r="E2" s="239"/>
      <c r="F2" s="239"/>
      <c r="G2" s="239"/>
      <c r="H2" s="599"/>
    </row>
    <row r="3" spans="1:8" customFormat="1" ht="15" customHeight="1" thickBot="1" x14ac:dyDescent="0.3">
      <c r="A3" s="612" t="s">
        <v>351</v>
      </c>
      <c r="B3" s="613"/>
      <c r="C3" s="613"/>
      <c r="D3" s="613"/>
      <c r="E3" s="614"/>
      <c r="F3" s="239"/>
      <c r="G3" s="239"/>
      <c r="H3" s="599"/>
    </row>
    <row r="4" spans="1:8" customFormat="1" ht="15.75" x14ac:dyDescent="0.25">
      <c r="A4" s="408"/>
      <c r="B4" s="409" t="s">
        <v>488</v>
      </c>
      <c r="C4" s="606" t="s">
        <v>553</v>
      </c>
      <c r="D4" s="607"/>
      <c r="E4" s="608"/>
      <c r="F4" s="239"/>
      <c r="G4" s="239"/>
      <c r="H4" s="599"/>
    </row>
    <row r="5" spans="1:8" customFormat="1" ht="16.5" thickBot="1" x14ac:dyDescent="0.3">
      <c r="A5" s="406"/>
      <c r="B5" s="407" t="s">
        <v>480</v>
      </c>
      <c r="C5" s="609" t="s">
        <v>554</v>
      </c>
      <c r="D5" s="610"/>
      <c r="E5" s="611"/>
      <c r="F5" s="373"/>
      <c r="G5" s="239"/>
      <c r="H5" s="599"/>
    </row>
    <row r="6" spans="1:8" customFormat="1" ht="7.5" customHeight="1" thickBot="1" x14ac:dyDescent="0.3">
      <c r="A6" s="239"/>
      <c r="B6" s="239"/>
      <c r="C6" s="239"/>
      <c r="D6" s="239"/>
      <c r="E6" s="239"/>
      <c r="F6" s="239"/>
      <c r="G6" s="239"/>
      <c r="H6" s="599"/>
    </row>
    <row r="7" spans="1:8" ht="32.25" thickBot="1" x14ac:dyDescent="0.3">
      <c r="A7" s="363"/>
      <c r="B7" s="364"/>
      <c r="C7" s="371" t="s">
        <v>1</v>
      </c>
      <c r="D7" s="371" t="s">
        <v>2</v>
      </c>
      <c r="E7" s="371" t="s">
        <v>3</v>
      </c>
      <c r="F7" s="371" t="s">
        <v>4</v>
      </c>
      <c r="G7" s="371" t="s">
        <v>7</v>
      </c>
      <c r="H7" s="600" t="s">
        <v>448</v>
      </c>
    </row>
    <row r="8" spans="1:8" ht="28.5" x14ac:dyDescent="0.25">
      <c r="A8" s="365" t="s">
        <v>545</v>
      </c>
      <c r="B8" s="366" t="s">
        <v>449</v>
      </c>
      <c r="C8" s="368">
        <v>-2.0979091511200616E-3</v>
      </c>
      <c r="D8" s="368">
        <v>-5.6744743230036886E-3</v>
      </c>
      <c r="E8" s="368">
        <v>-1.708966990488785E-2</v>
      </c>
      <c r="F8" s="368">
        <v>-1.5859030837004406E-2</v>
      </c>
      <c r="G8" s="368">
        <v>-5.4921231391819626E-3</v>
      </c>
      <c r="H8" s="601">
        <v>-3.6919859081281791E-3</v>
      </c>
    </row>
    <row r="9" spans="1:8" ht="41.25" x14ac:dyDescent="0.25">
      <c r="A9" s="367" t="s">
        <v>19326</v>
      </c>
      <c r="B9" s="366" t="s">
        <v>450</v>
      </c>
      <c r="C9" s="368">
        <v>2.0642888121598042E-2</v>
      </c>
      <c r="D9" s="368">
        <v>2.4652438447716023E-2</v>
      </c>
      <c r="E9" s="368">
        <v>2.2531915975789633E-2</v>
      </c>
      <c r="F9" s="368">
        <v>1.9383259911894272E-2</v>
      </c>
      <c r="G9" s="368">
        <v>3.2808209278797511E-2</v>
      </c>
      <c r="H9" s="601">
        <v>2.2195466963254112E-2</v>
      </c>
    </row>
    <row r="10" spans="1:8" ht="41.25" x14ac:dyDescent="0.25">
      <c r="A10" s="369" t="s">
        <v>19332</v>
      </c>
      <c r="B10" s="366" t="s">
        <v>401</v>
      </c>
      <c r="C10" s="368">
        <v>0.76741741488806159</v>
      </c>
      <c r="D10" s="368">
        <v>0.51336355854284899</v>
      </c>
      <c r="E10" s="368">
        <v>0.66840879689521349</v>
      </c>
      <c r="F10" s="368">
        <v>0.80002238137869297</v>
      </c>
      <c r="G10" s="368">
        <v>0.42566487429152738</v>
      </c>
      <c r="H10" s="601">
        <v>0.63497540519926887</v>
      </c>
    </row>
    <row r="11" spans="1:8" ht="42" thickBot="1" x14ac:dyDescent="0.3">
      <c r="A11" s="367" t="s">
        <v>550</v>
      </c>
      <c r="B11" s="598" t="s">
        <v>451</v>
      </c>
      <c r="C11" s="368">
        <v>0.99223379883092166</v>
      </c>
      <c r="D11" s="368">
        <v>0.95440458450905163</v>
      </c>
      <c r="E11" s="368">
        <v>0.9052134540750324</v>
      </c>
      <c r="F11" s="368">
        <v>0.87493005819158465</v>
      </c>
      <c r="G11" s="368">
        <v>0.99587041792083908</v>
      </c>
      <c r="H11" s="601">
        <v>0.94227976597578478</v>
      </c>
    </row>
    <row r="12" spans="1:8" ht="42" thickBot="1" x14ac:dyDescent="0.3">
      <c r="A12" s="367" t="s">
        <v>549</v>
      </c>
      <c r="B12" s="598" t="s">
        <v>452</v>
      </c>
      <c r="C12" s="368">
        <v>0.97369124426550779</v>
      </c>
      <c r="D12" s="368">
        <v>0.98258351563573332</v>
      </c>
      <c r="E12" s="368">
        <v>0.93983613626563167</v>
      </c>
      <c r="F12" s="368">
        <v>0.97019546404058499</v>
      </c>
      <c r="G12" s="368">
        <v>0.96461270164220314</v>
      </c>
      <c r="H12" s="601">
        <v>0.96618381236993212</v>
      </c>
    </row>
    <row r="13" spans="1:8" ht="29.25" thickBot="1" x14ac:dyDescent="0.3">
      <c r="A13" s="367" t="s">
        <v>548</v>
      </c>
      <c r="B13" s="598" t="s">
        <v>556</v>
      </c>
      <c r="C13" s="368">
        <v>0.9771204285497701</v>
      </c>
      <c r="D13" s="368">
        <v>0.93995117466155165</v>
      </c>
      <c r="E13" s="368">
        <v>0.98535575679172061</v>
      </c>
      <c r="F13" s="368">
        <v>0.96743509400179051</v>
      </c>
      <c r="G13" s="368">
        <v>0.91774451387879674</v>
      </c>
      <c r="H13" s="601">
        <v>0.95752139357672594</v>
      </c>
    </row>
    <row r="14" spans="1:8" ht="28.5" x14ac:dyDescent="0.25">
      <c r="A14" s="367" t="s">
        <v>551</v>
      </c>
      <c r="B14" s="366" t="s">
        <v>401</v>
      </c>
      <c r="C14" s="368">
        <v>8.7529269073328506E-3</v>
      </c>
      <c r="D14" s="368">
        <v>2.8534288703592151E-3</v>
      </c>
      <c r="E14" s="368">
        <v>1.5834411384217335E-2</v>
      </c>
      <c r="F14" s="368">
        <v>6.8263205013428824E-3</v>
      </c>
      <c r="G14" s="368">
        <v>1.642203168144165E-2</v>
      </c>
      <c r="H14" s="601">
        <v>1.0137823868938786E-2</v>
      </c>
    </row>
    <row r="15" spans="1:8" ht="41.25" x14ac:dyDescent="0.25">
      <c r="A15" s="367" t="s">
        <v>567</v>
      </c>
      <c r="B15" s="366" t="s">
        <v>401</v>
      </c>
      <c r="C15" s="368">
        <v>1.5534929164631167E-2</v>
      </c>
      <c r="D15" s="368">
        <v>6.3092482800164865E-3</v>
      </c>
      <c r="E15" s="368">
        <v>1.9818887451487709E-2</v>
      </c>
      <c r="F15" s="368">
        <v>8.9525514771709933E-3</v>
      </c>
      <c r="G15" s="368">
        <v>2.4996366807150124E-2</v>
      </c>
      <c r="H15" s="601">
        <v>1.5122396636091296E-2</v>
      </c>
    </row>
    <row r="16" spans="1:8" ht="28.5" x14ac:dyDescent="0.25">
      <c r="A16" s="367" t="s">
        <v>552</v>
      </c>
      <c r="B16" s="366" t="s">
        <v>401</v>
      </c>
      <c r="C16" s="368">
        <v>0.852207604063137</v>
      </c>
      <c r="D16" s="368">
        <v>0.84835610792302085</v>
      </c>
      <c r="E16" s="368">
        <v>0.79353169469598961</v>
      </c>
      <c r="F16" s="368">
        <v>0.87209042076991938</v>
      </c>
      <c r="G16" s="368">
        <v>0.91856803759143535</v>
      </c>
      <c r="H16" s="601">
        <v>0.85695077300870037</v>
      </c>
    </row>
    <row r="17" spans="1:8" ht="41.25" x14ac:dyDescent="0.25">
      <c r="A17" s="367" t="s">
        <v>19331</v>
      </c>
      <c r="B17" s="366" t="s">
        <v>401</v>
      </c>
      <c r="C17" s="368">
        <v>1.6928380536711102E-2</v>
      </c>
      <c r="D17" s="368">
        <v>1.5247776365946633E-2</v>
      </c>
      <c r="E17" s="368">
        <v>7.6556895989566345E-2</v>
      </c>
      <c r="F17" s="368">
        <v>2.0787886564865906E-2</v>
      </c>
      <c r="G17" s="368">
        <v>3.0218331399641387E-2</v>
      </c>
      <c r="H17" s="601">
        <v>3.1947854171346275E-2</v>
      </c>
    </row>
    <row r="18" spans="1:8" ht="28.5" x14ac:dyDescent="0.25">
      <c r="A18" s="369" t="s">
        <v>546</v>
      </c>
      <c r="B18" s="366" t="s">
        <v>401</v>
      </c>
      <c r="C18" s="368">
        <v>0.5584185435372202</v>
      </c>
      <c r="D18" s="368">
        <v>0.56199866839986046</v>
      </c>
      <c r="E18" s="368">
        <v>0.18483829236739974</v>
      </c>
      <c r="F18" s="368">
        <v>0.52943151298119961</v>
      </c>
      <c r="G18" s="368">
        <v>0.54478515719614395</v>
      </c>
      <c r="H18" s="601">
        <v>0.47589443489636468</v>
      </c>
    </row>
    <row r="19" spans="1:8" ht="28.5" x14ac:dyDescent="0.25">
      <c r="A19" s="367" t="s">
        <v>547</v>
      </c>
      <c r="B19" s="366" t="s">
        <v>265</v>
      </c>
      <c r="C19" s="368">
        <v>0.85885147313983456</v>
      </c>
      <c r="D19" s="368">
        <v>0.70948923623220572</v>
      </c>
      <c r="E19" s="368">
        <v>0.65770889319417536</v>
      </c>
      <c r="F19" s="368">
        <v>0.70132050134288271</v>
      </c>
      <c r="G19" s="368">
        <v>0.58867412682265174</v>
      </c>
      <c r="H19" s="601">
        <v>0.70320884614635004</v>
      </c>
    </row>
    <row r="20" spans="1:8" ht="28.5" x14ac:dyDescent="0.25">
      <c r="A20" s="367" t="s">
        <v>19327</v>
      </c>
      <c r="B20" s="594" t="s">
        <v>622</v>
      </c>
      <c r="C20" s="368">
        <v>0.11124417831004657</v>
      </c>
      <c r="D20" s="368">
        <v>0.46375</v>
      </c>
      <c r="E20" s="368">
        <v>0.52329038652130822</v>
      </c>
      <c r="F20" s="368">
        <v>0.52132701421800953</v>
      </c>
      <c r="G20" s="368" t="s">
        <v>756</v>
      </c>
      <c r="H20" s="601">
        <v>0.40490289476234104</v>
      </c>
    </row>
    <row r="21" spans="1:8" ht="28.5" x14ac:dyDescent="0.25">
      <c r="A21" s="367" t="s">
        <v>19328</v>
      </c>
      <c r="B21" s="594" t="s">
        <v>630</v>
      </c>
      <c r="C21" s="368">
        <v>0.17493702770780856</v>
      </c>
      <c r="D21" s="368">
        <v>0.28932893289328931</v>
      </c>
      <c r="E21" s="368">
        <v>0.21558872305140961</v>
      </c>
      <c r="F21" s="368" t="s">
        <v>756</v>
      </c>
      <c r="G21" s="368" t="s">
        <v>756</v>
      </c>
      <c r="H21" s="601">
        <v>0.22661822788416916</v>
      </c>
    </row>
    <row r="22" spans="1:8" ht="29.25" thickBot="1" x14ac:dyDescent="0.3">
      <c r="A22" s="370" t="s">
        <v>19329</v>
      </c>
      <c r="B22" s="594" t="s">
        <v>626</v>
      </c>
      <c r="C22" s="372">
        <v>8.788351534061363E-2</v>
      </c>
      <c r="D22" s="372">
        <v>0.54421768707482998</v>
      </c>
      <c r="E22" s="372" t="s">
        <v>756</v>
      </c>
      <c r="F22" s="372">
        <v>0.28125</v>
      </c>
      <c r="G22" s="372" t="s">
        <v>756</v>
      </c>
      <c r="H22" s="602">
        <v>0.3044504008051479</v>
      </c>
    </row>
    <row r="23" spans="1:8" hidden="1" x14ac:dyDescent="0.25"/>
    <row r="24" spans="1:8" hidden="1" x14ac:dyDescent="0.25"/>
  </sheetData>
  <mergeCells count="4">
    <mergeCell ref="A1:H1"/>
    <mergeCell ref="C4:E4"/>
    <mergeCell ref="C5:E5"/>
    <mergeCell ref="A3:E3"/>
  </mergeCells>
  <conditionalFormatting sqref="C14:H14">
    <cfRule type="cellIs" dxfId="16" priority="11" operator="lessThan">
      <formula>2</formula>
    </cfRule>
    <cfRule type="cellIs" dxfId="15" priority="12" operator="greaterThan">
      <formula>0.02</formula>
    </cfRule>
  </conditionalFormatting>
  <conditionalFormatting sqref="C14:H19">
    <cfRule type="containsText" dxfId="14" priority="2" operator="containsText" text="N/A">
      <formula>NOT(ISERROR(SEARCH("N/A",C14)))</formula>
    </cfRule>
  </conditionalFormatting>
  <conditionalFormatting sqref="C8:H13">
    <cfRule type="containsText" dxfId="13" priority="1" operator="containsText" text="N/A">
      <formula>NOT(ISERROR(SEARCH("N/A",C8)))</formula>
    </cfRule>
  </conditionalFormatting>
  <pageMargins left="0.7" right="0.7" top="0.75" bottom="0.75" header="0.3" footer="0.3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Q270"/>
  <sheetViews>
    <sheetView showGridLines="0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"/>
    </sheetView>
  </sheetViews>
  <sheetFormatPr defaultColWidth="0" defaultRowHeight="15" x14ac:dyDescent="0.25"/>
  <cols>
    <col min="1" max="1" width="39.42578125" bestFit="1" customWidth="1"/>
    <col min="2" max="26" width="39.42578125" customWidth="1"/>
    <col min="27" max="27" width="42.28515625" customWidth="1"/>
    <col min="28" max="28" width="39.42578125" customWidth="1"/>
    <col min="29" max="30" width="0" hidden="1" customWidth="1"/>
    <col min="31" max="16384" width="9.140625" hidden="1"/>
  </cols>
  <sheetData>
    <row r="1" spans="1:43" ht="15" customHeight="1" x14ac:dyDescent="0.25">
      <c r="A1" s="622" t="s">
        <v>395</v>
      </c>
      <c r="B1" s="188"/>
      <c r="C1" s="188"/>
      <c r="D1" s="188"/>
      <c r="E1" s="188"/>
      <c r="F1" s="188"/>
      <c r="G1" s="188"/>
      <c r="H1" s="221"/>
      <c r="I1" s="221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8"/>
      <c r="AB1" s="188"/>
    </row>
    <row r="2" spans="1:43" ht="42" customHeight="1" x14ac:dyDescent="0.25">
      <c r="A2" s="623"/>
      <c r="B2" s="192" t="s">
        <v>401</v>
      </c>
      <c r="C2" s="192" t="s">
        <v>403</v>
      </c>
      <c r="D2" s="192" t="s">
        <v>404</v>
      </c>
      <c r="E2" s="192" t="s">
        <v>405</v>
      </c>
      <c r="F2" s="192" t="s">
        <v>406</v>
      </c>
      <c r="G2" s="192" t="s">
        <v>402</v>
      </c>
      <c r="H2" s="222" t="s">
        <v>8</v>
      </c>
      <c r="I2" s="222" t="s">
        <v>407</v>
      </c>
      <c r="J2" s="222" t="s">
        <v>620</v>
      </c>
      <c r="K2" s="192" t="s">
        <v>409</v>
      </c>
      <c r="L2" s="192" t="s">
        <v>410</v>
      </c>
      <c r="M2" s="192" t="s">
        <v>680</v>
      </c>
      <c r="N2" s="192" t="s">
        <v>220</v>
      </c>
      <c r="O2" s="192" t="s">
        <v>31</v>
      </c>
      <c r="P2" s="192" t="s">
        <v>42</v>
      </c>
      <c r="Q2" s="222" t="s">
        <v>572</v>
      </c>
      <c r="R2" s="192" t="s">
        <v>34</v>
      </c>
      <c r="S2" s="192" t="s">
        <v>412</v>
      </c>
      <c r="T2" s="192" t="s">
        <v>222</v>
      </c>
      <c r="U2" s="222" t="s">
        <v>579</v>
      </c>
      <c r="V2" s="222" t="s">
        <v>634</v>
      </c>
      <c r="W2" s="218" t="s">
        <v>474</v>
      </c>
      <c r="X2" s="218" t="s">
        <v>475</v>
      </c>
      <c r="Y2" s="192" t="s">
        <v>417</v>
      </c>
      <c r="Z2" s="192" t="s">
        <v>418</v>
      </c>
      <c r="AA2" s="222" t="s">
        <v>573</v>
      </c>
      <c r="AB2" s="209" t="s">
        <v>430</v>
      </c>
      <c r="AD2" s="11"/>
    </row>
    <row r="3" spans="1:43" s="239" customFormat="1" ht="9.75" customHeight="1" thickBot="1" x14ac:dyDescent="0.3">
      <c r="A3" s="311"/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D3" s="313"/>
    </row>
    <row r="4" spans="1:43" s="185" customFormat="1" ht="21.75" customHeight="1" thickBot="1" x14ac:dyDescent="0.4">
      <c r="A4" s="384" t="s">
        <v>351</v>
      </c>
      <c r="B4" s="385"/>
      <c r="C4" s="300"/>
      <c r="D4" s="300"/>
      <c r="E4" s="300"/>
      <c r="F4" s="300"/>
      <c r="G4" s="300"/>
      <c r="H4" s="312"/>
      <c r="I4" s="198"/>
      <c r="J4" s="198"/>
      <c r="K4" s="198"/>
      <c r="L4" s="198"/>
      <c r="M4" s="198"/>
      <c r="N4" s="138"/>
      <c r="O4" s="138"/>
      <c r="P4" s="138"/>
      <c r="Q4" s="138"/>
      <c r="R4" s="138"/>
      <c r="S4" s="200"/>
      <c r="T4" s="138"/>
      <c r="U4" s="298"/>
      <c r="V4" s="298"/>
      <c r="W4" s="298"/>
      <c r="X4" s="298"/>
      <c r="Y4" s="298"/>
      <c r="Z4" s="298"/>
      <c r="AA4" s="298"/>
      <c r="AB4" s="138"/>
      <c r="AC4" s="300"/>
      <c r="AD4" s="301"/>
      <c r="AE4" s="301"/>
      <c r="AF4" s="301"/>
      <c r="AG4" s="302"/>
      <c r="AH4" s="302"/>
      <c r="AI4" s="302"/>
      <c r="AJ4" s="200"/>
      <c r="AK4" s="298"/>
      <c r="AL4" s="298"/>
      <c r="AM4" s="298"/>
      <c r="AN4" s="298"/>
      <c r="AO4" s="298"/>
      <c r="AP4" s="298"/>
      <c r="AQ4" s="298"/>
    </row>
    <row r="5" spans="1:43" s="185" customFormat="1" ht="21.75" customHeight="1" x14ac:dyDescent="0.35">
      <c r="A5" s="381" t="s">
        <v>559</v>
      </c>
      <c r="B5" s="375"/>
      <c r="C5" s="300"/>
      <c r="D5" s="300"/>
      <c r="E5" s="300"/>
      <c r="F5" s="300"/>
      <c r="G5" s="300"/>
      <c r="H5" s="312"/>
      <c r="I5" s="198"/>
      <c r="J5" s="198"/>
      <c r="K5" s="198"/>
      <c r="L5" s="198"/>
      <c r="M5" s="198"/>
      <c r="N5" s="138"/>
      <c r="O5" s="138"/>
      <c r="P5" s="138"/>
      <c r="Q5" s="138"/>
      <c r="R5" s="138"/>
      <c r="S5" s="200"/>
      <c r="T5" s="138"/>
      <c r="U5" s="298"/>
      <c r="V5" s="298"/>
      <c r="W5" s="298"/>
      <c r="X5" s="298"/>
      <c r="Y5" s="298"/>
      <c r="Z5" s="298"/>
      <c r="AA5" s="298"/>
      <c r="AB5" s="138"/>
      <c r="AC5" s="300"/>
      <c r="AD5" s="301"/>
      <c r="AE5" s="301"/>
      <c r="AF5" s="301"/>
      <c r="AG5" s="302"/>
      <c r="AH5" s="302"/>
      <c r="AI5" s="302"/>
      <c r="AJ5" s="200"/>
      <c r="AK5" s="298"/>
      <c r="AL5" s="298"/>
      <c r="AM5" s="298"/>
      <c r="AN5" s="298"/>
      <c r="AO5" s="298"/>
      <c r="AP5" s="298"/>
      <c r="AQ5" s="298"/>
    </row>
    <row r="6" spans="1:43" s="185" customFormat="1" ht="21.75" customHeight="1" thickBot="1" x14ac:dyDescent="0.4">
      <c r="A6" s="382" t="s">
        <v>560</v>
      </c>
      <c r="B6" s="383"/>
      <c r="C6" s="300"/>
      <c r="D6" s="300"/>
      <c r="E6" s="300"/>
      <c r="F6" s="300"/>
      <c r="G6" s="300"/>
      <c r="H6" s="312"/>
      <c r="I6" s="198"/>
      <c r="J6" s="198"/>
      <c r="K6" s="198"/>
      <c r="L6" s="198"/>
      <c r="M6" s="198"/>
      <c r="N6" s="138"/>
      <c r="O6" s="138"/>
      <c r="P6" s="138"/>
      <c r="Q6" s="138"/>
      <c r="R6" s="138"/>
      <c r="S6" s="200"/>
      <c r="T6" s="138"/>
      <c r="U6" s="298"/>
      <c r="V6" s="298"/>
      <c r="W6" s="298"/>
      <c r="X6" s="298"/>
      <c r="Y6" s="298"/>
      <c r="Z6" s="298"/>
      <c r="AA6" s="298"/>
      <c r="AB6" s="138"/>
      <c r="AC6" s="300"/>
      <c r="AD6" s="301"/>
      <c r="AE6" s="301"/>
      <c r="AF6" s="301"/>
      <c r="AG6" s="302"/>
      <c r="AH6" s="302"/>
      <c r="AI6" s="302"/>
      <c r="AJ6" s="200"/>
      <c r="AK6" s="298"/>
      <c r="AL6" s="298"/>
      <c r="AM6" s="298"/>
      <c r="AN6" s="298"/>
      <c r="AO6" s="298"/>
      <c r="AP6" s="298"/>
      <c r="AQ6" s="298"/>
    </row>
    <row r="7" spans="1:43" s="185" customFormat="1" ht="9.75" customHeight="1" thickBot="1" x14ac:dyDescent="0.4">
      <c r="A7" s="198"/>
      <c r="B7" s="300"/>
      <c r="C7" s="300"/>
      <c r="D7" s="300"/>
      <c r="E7" s="300"/>
      <c r="F7" s="300"/>
      <c r="G7" s="300"/>
      <c r="H7" s="198"/>
      <c r="I7" s="198"/>
      <c r="J7" s="198"/>
      <c r="K7" s="198"/>
      <c r="L7" s="198"/>
      <c r="M7" s="198"/>
      <c r="N7" s="138"/>
      <c r="O7" s="138"/>
      <c r="P7" s="138"/>
      <c r="Q7" s="138"/>
      <c r="R7" s="138"/>
      <c r="S7" s="200"/>
      <c r="T7" s="138"/>
      <c r="U7" s="298"/>
      <c r="V7" s="298"/>
      <c r="W7" s="298"/>
      <c r="X7" s="298"/>
      <c r="Y7" s="298"/>
      <c r="Z7" s="298"/>
      <c r="AA7" s="298"/>
      <c r="AB7" s="138"/>
      <c r="AC7" s="300"/>
      <c r="AD7" s="301"/>
      <c r="AE7" s="301"/>
      <c r="AF7" s="301"/>
      <c r="AG7" s="302"/>
      <c r="AH7" s="302"/>
      <c r="AI7" s="302"/>
      <c r="AJ7" s="200"/>
      <c r="AK7" s="298"/>
      <c r="AL7" s="298"/>
      <c r="AM7" s="298"/>
      <c r="AN7" s="298"/>
      <c r="AO7" s="298"/>
      <c r="AP7" s="298"/>
      <c r="AQ7" s="298"/>
    </row>
    <row r="8" spans="1:43" ht="29.25" customHeight="1" thickBot="1" x14ac:dyDescent="0.3">
      <c r="A8" s="361" t="s">
        <v>1</v>
      </c>
      <c r="B8" s="195"/>
      <c r="C8" s="195"/>
      <c r="D8" s="195"/>
      <c r="E8" s="195"/>
      <c r="F8" s="195"/>
      <c r="G8" s="195"/>
      <c r="H8" s="332"/>
      <c r="I8" s="332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</row>
    <row r="9" spans="1:43" s="265" customFormat="1" ht="15.75" x14ac:dyDescent="0.25">
      <c r="A9" s="262" t="s">
        <v>238</v>
      </c>
      <c r="B9" s="263"/>
      <c r="C9" s="263"/>
      <c r="D9" s="263"/>
      <c r="E9" s="263"/>
      <c r="F9" s="263"/>
      <c r="G9" s="264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</row>
    <row r="10" spans="1:43" s="244" customFormat="1" ht="12.75" x14ac:dyDescent="0.2">
      <c r="A10" s="241" t="s">
        <v>239</v>
      </c>
      <c r="B10" s="242">
        <f t="shared" ref="B10:R10" si="0">IFERROR((B14-AVERAGE(B11:B13))/AVERAGE(B11:B13),"-")</f>
        <v>1.9041847913010699E-2</v>
      </c>
      <c r="C10" s="242">
        <f t="shared" si="0"/>
        <v>6.6707095209217707E-2</v>
      </c>
      <c r="D10" s="242">
        <f t="shared" si="0"/>
        <v>3.9229146644366553E-2</v>
      </c>
      <c r="E10" s="242">
        <f t="shared" si="0"/>
        <v>1.1985494870744231E-2</v>
      </c>
      <c r="F10" s="242">
        <f t="shared" si="0"/>
        <v>1.8935129270639329E-2</v>
      </c>
      <c r="G10" s="243">
        <f t="shared" si="0"/>
        <v>2.9769076378180444E-2</v>
      </c>
      <c r="H10" s="242">
        <f t="shared" si="0"/>
        <v>4.4166934484183504E-2</v>
      </c>
      <c r="I10" s="242">
        <f t="shared" si="0"/>
        <v>3.346965131295733E-2</v>
      </c>
      <c r="J10" s="242">
        <f t="shared" si="0"/>
        <v>-2.8806584362139918E-2</v>
      </c>
      <c r="K10" s="242">
        <f t="shared" si="0"/>
        <v>-2.4471077883540724E-2</v>
      </c>
      <c r="L10" s="242">
        <f t="shared" si="0"/>
        <v>6.6587395957193776E-2</v>
      </c>
      <c r="M10" s="242">
        <f t="shared" si="0"/>
        <v>2.9411764705882353E-3</v>
      </c>
      <c r="N10" s="242">
        <f t="shared" si="0"/>
        <v>0.12990621743660993</v>
      </c>
      <c r="O10" s="242">
        <f t="shared" si="0"/>
        <v>0.12328767123287671</v>
      </c>
      <c r="P10" s="242" t="str">
        <f t="shared" si="0"/>
        <v>-</v>
      </c>
      <c r="Q10" s="242" t="str">
        <f t="shared" si="0"/>
        <v>-</v>
      </c>
      <c r="R10" s="242">
        <f t="shared" si="0"/>
        <v>2.8238543194959803E-2</v>
      </c>
      <c r="S10" s="242">
        <f>IFERROR((S14-AVERAGE(S11:S13))/AVERAGE(S11:S13),"-")</f>
        <v>0.12001393485455496</v>
      </c>
      <c r="T10" s="242">
        <f>IFERROR((T14-AVERAGE(T11:T13))/AVERAGE(T11:T13),"-")</f>
        <v>-3.9273063298937316E-2</v>
      </c>
      <c r="U10" s="242">
        <f t="shared" ref="U10:AB10" si="1">IFERROR((U14-AVERAGE(U11:U13))/AVERAGE(U11:U13),"-")</f>
        <v>-3.1529778123783575E-2</v>
      </c>
      <c r="V10" s="242">
        <f t="shared" si="1"/>
        <v>9.9808061420345442E-2</v>
      </c>
      <c r="W10" s="242">
        <f t="shared" si="1"/>
        <v>-5.1492470015330548E-2</v>
      </c>
      <c r="X10" s="242">
        <f t="shared" si="1"/>
        <v>1.4742616447078369E-2</v>
      </c>
      <c r="Y10" s="242">
        <f t="shared" si="1"/>
        <v>0.47368421052631576</v>
      </c>
      <c r="Z10" s="242" t="str">
        <f t="shared" si="1"/>
        <v>-</v>
      </c>
      <c r="AA10" s="242">
        <f t="shared" si="1"/>
        <v>-2.8806648649493127E-2</v>
      </c>
      <c r="AB10" s="242">
        <f t="shared" si="1"/>
        <v>7.6895310868744265E-2</v>
      </c>
    </row>
    <row r="11" spans="1:43" s="240" customFormat="1" ht="12.75" x14ac:dyDescent="0.2">
      <c r="A11" s="245" t="s">
        <v>348</v>
      </c>
      <c r="B11" s="246">
        <v>143925</v>
      </c>
      <c r="C11" s="246">
        <v>1654</v>
      </c>
      <c r="D11" s="246">
        <v>26325</v>
      </c>
      <c r="E11" s="246">
        <v>84832</v>
      </c>
      <c r="F11" s="246">
        <v>31114</v>
      </c>
      <c r="G11" s="249">
        <v>224304</v>
      </c>
      <c r="H11" s="246">
        <v>14077</v>
      </c>
      <c r="I11" s="246">
        <v>5949</v>
      </c>
      <c r="J11" s="246">
        <v>20410</v>
      </c>
      <c r="K11" s="246">
        <v>8567</v>
      </c>
      <c r="L11" s="246">
        <v>6830</v>
      </c>
      <c r="M11" s="247">
        <v>19792</v>
      </c>
      <c r="N11" s="247">
        <v>5514</v>
      </c>
      <c r="O11" s="246">
        <v>301</v>
      </c>
      <c r="P11" s="246"/>
      <c r="Q11" s="246"/>
      <c r="R11" s="248">
        <v>36902</v>
      </c>
      <c r="S11" s="246">
        <v>5348</v>
      </c>
      <c r="T11" s="246">
        <v>6500</v>
      </c>
      <c r="U11" s="246">
        <v>2480</v>
      </c>
      <c r="V11" s="246">
        <v>838</v>
      </c>
      <c r="W11" s="246">
        <v>3731</v>
      </c>
      <c r="X11" s="246">
        <v>6686</v>
      </c>
      <c r="Y11" s="246">
        <v>20</v>
      </c>
      <c r="Z11" s="246"/>
      <c r="AA11" s="246">
        <v>22282</v>
      </c>
      <c r="AB11" s="246">
        <v>58077</v>
      </c>
    </row>
    <row r="12" spans="1:43" s="240" customFormat="1" ht="12.75" x14ac:dyDescent="0.2">
      <c r="A12" s="250" t="s">
        <v>349</v>
      </c>
      <c r="B12" s="251">
        <v>147457</v>
      </c>
      <c r="C12" s="251">
        <v>1645</v>
      </c>
      <c r="D12" s="251">
        <v>26401</v>
      </c>
      <c r="E12" s="251">
        <v>86622</v>
      </c>
      <c r="F12" s="251">
        <v>32789</v>
      </c>
      <c r="G12" s="253">
        <v>228058</v>
      </c>
      <c r="H12" s="251">
        <v>14305</v>
      </c>
      <c r="I12" s="251">
        <v>6230</v>
      </c>
      <c r="J12" s="251">
        <v>20740</v>
      </c>
      <c r="K12" s="251">
        <v>8768</v>
      </c>
      <c r="L12" s="251">
        <v>7227</v>
      </c>
      <c r="M12" s="252">
        <v>20230</v>
      </c>
      <c r="N12" s="247">
        <v>5653</v>
      </c>
      <c r="O12" s="251">
        <v>287</v>
      </c>
      <c r="P12" s="251"/>
      <c r="Q12" s="251"/>
      <c r="R12" s="248">
        <v>37911</v>
      </c>
      <c r="S12" s="251">
        <v>5566</v>
      </c>
      <c r="T12" s="251">
        <v>6546</v>
      </c>
      <c r="U12" s="251">
        <v>2559</v>
      </c>
      <c r="V12" s="251">
        <v>854</v>
      </c>
      <c r="W12" s="251">
        <v>3660</v>
      </c>
      <c r="X12" s="251">
        <v>6921</v>
      </c>
      <c r="Y12" s="251">
        <v>19</v>
      </c>
      <c r="Z12" s="251"/>
      <c r="AA12" s="251">
        <v>21058</v>
      </c>
      <c r="AB12" s="251">
        <v>59524</v>
      </c>
    </row>
    <row r="13" spans="1:43" s="240" customFormat="1" ht="12.75" x14ac:dyDescent="0.2">
      <c r="A13" s="250" t="s">
        <v>350</v>
      </c>
      <c r="B13" s="251">
        <v>152535</v>
      </c>
      <c r="C13" s="251">
        <v>1648</v>
      </c>
      <c r="D13" s="251">
        <v>27393</v>
      </c>
      <c r="E13" s="251">
        <v>89695</v>
      </c>
      <c r="F13" s="251">
        <v>33799</v>
      </c>
      <c r="G13" s="253">
        <v>235701</v>
      </c>
      <c r="H13" s="251">
        <v>15180</v>
      </c>
      <c r="I13" s="251">
        <v>6405</v>
      </c>
      <c r="J13" s="251">
        <v>20086</v>
      </c>
      <c r="K13" s="251">
        <v>8614</v>
      </c>
      <c r="L13" s="251">
        <v>7809</v>
      </c>
      <c r="M13" s="252">
        <v>20158</v>
      </c>
      <c r="N13" s="247">
        <v>6107</v>
      </c>
      <c r="O13" s="251">
        <v>288</v>
      </c>
      <c r="P13" s="251"/>
      <c r="Q13" s="251"/>
      <c r="R13" s="248">
        <v>41057</v>
      </c>
      <c r="S13" s="251">
        <v>6309</v>
      </c>
      <c r="T13" s="251">
        <v>6433</v>
      </c>
      <c r="U13" s="251">
        <v>2668</v>
      </c>
      <c r="V13" s="251">
        <v>913</v>
      </c>
      <c r="W13" s="251">
        <v>3698</v>
      </c>
      <c r="X13" s="251">
        <v>6810</v>
      </c>
      <c r="Y13" s="251">
        <v>18</v>
      </c>
      <c r="Z13" s="251"/>
      <c r="AA13" s="251">
        <v>20673</v>
      </c>
      <c r="AB13" s="251">
        <v>62475</v>
      </c>
    </row>
    <row r="14" spans="1:43" s="240" customFormat="1" ht="12.75" x14ac:dyDescent="0.2">
      <c r="A14" s="250" t="s">
        <v>440</v>
      </c>
      <c r="B14" s="251">
        <v>150790</v>
      </c>
      <c r="C14" s="251">
        <v>1759</v>
      </c>
      <c r="D14" s="251">
        <v>27754</v>
      </c>
      <c r="E14" s="251">
        <v>88093</v>
      </c>
      <c r="F14" s="251">
        <v>33184</v>
      </c>
      <c r="G14" s="253">
        <v>236182</v>
      </c>
      <c r="H14" s="251">
        <v>15162</v>
      </c>
      <c r="I14" s="251">
        <v>6402</v>
      </c>
      <c r="J14" s="251">
        <v>19824</v>
      </c>
      <c r="K14" s="251">
        <v>8438</v>
      </c>
      <c r="L14" s="251">
        <v>7774</v>
      </c>
      <c r="M14" s="252">
        <v>20119</v>
      </c>
      <c r="N14" s="247">
        <v>6506</v>
      </c>
      <c r="O14" s="251">
        <v>328</v>
      </c>
      <c r="P14" s="251"/>
      <c r="Q14" s="251"/>
      <c r="R14" s="248">
        <v>39714</v>
      </c>
      <c r="S14" s="251">
        <v>6430</v>
      </c>
      <c r="T14" s="251">
        <v>6238</v>
      </c>
      <c r="U14" s="251">
        <v>2488</v>
      </c>
      <c r="V14" s="251">
        <v>955</v>
      </c>
      <c r="W14" s="251">
        <v>3506</v>
      </c>
      <c r="X14" s="251">
        <v>6906</v>
      </c>
      <c r="Y14" s="251">
        <v>28</v>
      </c>
      <c r="Z14" s="251"/>
      <c r="AA14" s="251">
        <v>20723</v>
      </c>
      <c r="AB14" s="251">
        <v>64641</v>
      </c>
    </row>
    <row r="15" spans="1:43" s="240" customFormat="1" ht="12.75" x14ac:dyDescent="0.2">
      <c r="A15" s="254" t="s">
        <v>429</v>
      </c>
      <c r="B15" s="255" t="str">
        <f>IFERROR(CONCATENATE(TEXT(B14,"#,###")," (",ROUND(B10*100,1),"%)"),"-")</f>
        <v>150,790 (1.9%)</v>
      </c>
      <c r="C15" s="255" t="str">
        <f t="shared" ref="C15" si="2">IFERROR(CONCATENATE(TEXT(C14,"#,###")," (",ROUND(C10*100,1),"%)"),"-")</f>
        <v>1,759 (6.7%)</v>
      </c>
      <c r="D15" s="255" t="str">
        <f t="shared" ref="D15" si="3">IFERROR(CONCATENATE(TEXT(D14,"#,###")," (",ROUND(D10*100,1),"%)"),"-")</f>
        <v>27,754 (3.9%)</v>
      </c>
      <c r="E15" s="255" t="str">
        <f t="shared" ref="E15" si="4">IFERROR(CONCATENATE(TEXT(E14,"#,###")," (",ROUND(E10*100,1),"%)"),"-")</f>
        <v>88,093 (1.2%)</v>
      </c>
      <c r="F15" s="255" t="str">
        <f t="shared" ref="F15" si="5">IFERROR(CONCATENATE(TEXT(F14,"#,###")," (",ROUND(F10*100,1),"%)"),"-")</f>
        <v>33,184 (1.9%)</v>
      </c>
      <c r="G15" s="255" t="str">
        <f t="shared" ref="G15" si="6">IFERROR(CONCATENATE(TEXT(G14,"#,###")," (",ROUND(G10*100,1),"%)"),"-")</f>
        <v>236,182 (3%)</v>
      </c>
      <c r="H15" s="255" t="str">
        <f t="shared" ref="H15" si="7">IFERROR(CONCATENATE(TEXT(H14,"#,###")," (",ROUND(H10*100,1),"%)"),"-")</f>
        <v>15,162 (4.4%)</v>
      </c>
      <c r="I15" s="255" t="str">
        <f t="shared" ref="I15" si="8">IFERROR(CONCATENATE(TEXT(I14,"#,###")," (",ROUND(I10*100,1),"%)"),"-")</f>
        <v>6,402 (3.3%)</v>
      </c>
      <c r="J15" s="255" t="str">
        <f t="shared" ref="J15" si="9">IFERROR(CONCATENATE(TEXT(J14,"#,###")," (",ROUND(J10*100,1),"%)"),"-")</f>
        <v>19,824 (-2.9%)</v>
      </c>
      <c r="K15" s="255" t="str">
        <f t="shared" ref="K15" si="10">IFERROR(CONCATENATE(TEXT(K14,"#,###")," (",ROUND(K10*100,1),"%)"),"-")</f>
        <v>8,438 (-2.4%)</v>
      </c>
      <c r="L15" s="255" t="str">
        <f t="shared" ref="L15" si="11">IFERROR(CONCATENATE(TEXT(L14,"#,###")," (",ROUND(L10*100,1),"%)"),"-")</f>
        <v>7,774 (6.7%)</v>
      </c>
      <c r="M15" s="255" t="str">
        <f t="shared" ref="M15" si="12">IFERROR(CONCATENATE(TEXT(M14,"#,###")," (",ROUND(M10*100,1),"%)"),"-")</f>
        <v>20,119 (0.3%)</v>
      </c>
      <c r="N15" s="255" t="str">
        <f t="shared" ref="N15" si="13">IFERROR(CONCATENATE(TEXT(N14,"#,###")," (",ROUND(N10*100,1),"%)"),"-")</f>
        <v>6,506 (13%)</v>
      </c>
      <c r="O15" s="255" t="str">
        <f t="shared" ref="O15" si="14">IFERROR(CONCATENATE(TEXT(O14,"#,###")," (",ROUND(O10*100,1),"%)"),"-")</f>
        <v>328 (12.3%)</v>
      </c>
      <c r="P15" s="255" t="str">
        <f t="shared" ref="P15" si="15">IFERROR(CONCATENATE(TEXT(P14,"#,###")," (",ROUND(P10*100,1),"%)"),"-")</f>
        <v>-</v>
      </c>
      <c r="Q15" s="255" t="str">
        <f t="shared" ref="Q15" si="16">IFERROR(CONCATENATE(TEXT(Q14,"#,###")," (",ROUND(Q10*100,1),"%)"),"-")</f>
        <v>-</v>
      </c>
      <c r="R15" s="255" t="str">
        <f t="shared" ref="R15" si="17">IFERROR(CONCATENATE(TEXT(R14,"#,###")," (",ROUND(R10*100,1),"%)"),"-")</f>
        <v>39,714 (2.8%)</v>
      </c>
      <c r="S15" s="255" t="str">
        <f t="shared" ref="S15" si="18">IFERROR(CONCATENATE(TEXT(S14,"#,###")," (",ROUND(S10*100,1),"%)"),"-")</f>
        <v>6,430 (12%)</v>
      </c>
      <c r="T15" s="255" t="str">
        <f t="shared" ref="T15" si="19">IFERROR(CONCATENATE(TEXT(T14,"#,###")," (",ROUND(T10*100,1),"%)"),"-")</f>
        <v>6,238 (-3.9%)</v>
      </c>
      <c r="U15" s="255" t="str">
        <f t="shared" ref="U15" si="20">IFERROR(CONCATENATE(TEXT(U14,"#,###")," (",ROUND(U10*100,1),"%)"),"-")</f>
        <v>2,488 (-3.2%)</v>
      </c>
      <c r="V15" s="255" t="str">
        <f t="shared" ref="V15" si="21">IFERROR(CONCATENATE(TEXT(V14,"#,###")," (",ROUND(V10*100,1),"%)"),"-")</f>
        <v>955 (10%)</v>
      </c>
      <c r="W15" s="255" t="str">
        <f t="shared" ref="W15" si="22">IFERROR(CONCATENATE(TEXT(W14,"#,###")," (",ROUND(W10*100,1),"%)"),"-")</f>
        <v>3,506 (-5.1%)</v>
      </c>
      <c r="X15" s="255" t="str">
        <f t="shared" ref="X15" si="23">IFERROR(CONCATENATE(TEXT(X14,"#,###")," (",ROUND(X10*100,1),"%)"),"-")</f>
        <v>6,906 (1.5%)</v>
      </c>
      <c r="Y15" s="255" t="str">
        <f t="shared" ref="Y15" si="24">IFERROR(CONCATENATE(TEXT(Y14,"#,###")," (",ROUND(Y10*100,1),"%)"),"-")</f>
        <v>28 (47.4%)</v>
      </c>
      <c r="Z15" s="255" t="str">
        <f t="shared" ref="Z15" si="25">IFERROR(CONCATENATE(TEXT(Z14,"#,###")," (",ROUND(Z10*100,1),"%)"),"-")</f>
        <v>-</v>
      </c>
      <c r="AA15" s="255" t="str">
        <f t="shared" ref="AA15" si="26">IFERROR(CONCATENATE(TEXT(AA14,"#,###")," (",ROUND(AA10*100,1),"%)"),"-")</f>
        <v>20,723 (-2.9%)</v>
      </c>
      <c r="AB15" s="255" t="str">
        <f t="shared" ref="AB15" si="27">IFERROR(CONCATENATE(TEXT(AB14,"#,###")," (",ROUND(AB10*100,1),"%)"),"-")</f>
        <v>64,641 (7.7%)</v>
      </c>
    </row>
    <row r="16" spans="1:43" s="240" customFormat="1" ht="12.75" x14ac:dyDescent="0.2">
      <c r="A16" s="254" t="s">
        <v>240</v>
      </c>
      <c r="B16" s="256" t="str">
        <f t="shared" ref="B16:R16" si="28">IFERROR(IF(ABS(AVERAGE(B11:B13)-B14)&gt;1.96*SQRT((AVERAGE(B11:B13)/3)+B14),"Sig","Not Sig"),"-")</f>
        <v>Sig</v>
      </c>
      <c r="C16" s="256" t="str">
        <f t="shared" si="28"/>
        <v>Sig</v>
      </c>
      <c r="D16" s="256" t="str">
        <f t="shared" si="28"/>
        <v>Sig</v>
      </c>
      <c r="E16" s="256" t="str">
        <f t="shared" si="28"/>
        <v>Sig</v>
      </c>
      <c r="F16" s="256" t="str">
        <f t="shared" si="28"/>
        <v>Sig</v>
      </c>
      <c r="G16" s="256" t="str">
        <f t="shared" si="28"/>
        <v>Sig</v>
      </c>
      <c r="H16" s="256" t="str">
        <f t="shared" si="28"/>
        <v>Sig</v>
      </c>
      <c r="I16" s="256" t="str">
        <f t="shared" si="28"/>
        <v>Sig</v>
      </c>
      <c r="J16" s="256" t="str">
        <f t="shared" si="28"/>
        <v>Sig</v>
      </c>
      <c r="K16" s="256" t="str">
        <f t="shared" si="28"/>
        <v>Sig</v>
      </c>
      <c r="L16" s="256" t="str">
        <f t="shared" si="28"/>
        <v>Sig</v>
      </c>
      <c r="M16" s="256" t="str">
        <f t="shared" si="28"/>
        <v>Not Sig</v>
      </c>
      <c r="N16" s="256" t="str">
        <f t="shared" si="28"/>
        <v>Sig</v>
      </c>
      <c r="O16" s="256" t="str">
        <f t="shared" si="28"/>
        <v>Not Sig</v>
      </c>
      <c r="P16" s="256" t="str">
        <f t="shared" si="28"/>
        <v>-</v>
      </c>
      <c r="Q16" s="256" t="str">
        <f t="shared" si="28"/>
        <v>-</v>
      </c>
      <c r="R16" s="256" t="str">
        <f t="shared" si="28"/>
        <v>Sig</v>
      </c>
      <c r="S16" s="256" t="str">
        <f>IFERROR(IF(ABS(AVERAGE(S11:S13)-S14)&gt;1.96*SQRT((AVERAGE(S11:S13)/3)+S14),"Sig","Not Sig"),"-")</f>
        <v>Sig</v>
      </c>
      <c r="T16" s="256" t="str">
        <f t="shared" ref="T16:AB16" si="29">IFERROR(IF(ABS(AVERAGE(T11:T13)-T14)&gt;1.96*SQRT((AVERAGE(T11:T13)/3)+T14),"Sig","Not Sig"),"-")</f>
        <v>Sig</v>
      </c>
      <c r="U16" s="256" t="str">
        <f t="shared" si="29"/>
        <v>Not Sig</v>
      </c>
      <c r="V16" s="256" t="str">
        <f t="shared" si="29"/>
        <v>Sig</v>
      </c>
      <c r="W16" s="256" t="str">
        <f t="shared" si="29"/>
        <v>Sig</v>
      </c>
      <c r="X16" s="256" t="str">
        <f t="shared" si="29"/>
        <v>Not Sig</v>
      </c>
      <c r="Y16" s="256" t="str">
        <f t="shared" si="29"/>
        <v>Not Sig</v>
      </c>
      <c r="Z16" s="256" t="str">
        <f t="shared" si="29"/>
        <v>-</v>
      </c>
      <c r="AA16" s="256" t="str">
        <f t="shared" si="29"/>
        <v>Sig</v>
      </c>
      <c r="AB16" s="256" t="str">
        <f t="shared" si="29"/>
        <v>Sig</v>
      </c>
    </row>
    <row r="17" spans="1:28" s="244" customFormat="1" ht="12.75" x14ac:dyDescent="0.2">
      <c r="A17" s="241" t="s">
        <v>241</v>
      </c>
      <c r="B17" s="242">
        <f t="shared" ref="B17:S17" si="30">IFERROR((B21-AVERAGE(B18:B20))/AVERAGE(B18:B20),"-")</f>
        <v>3.0713776495749693E-2</v>
      </c>
      <c r="C17" s="242">
        <f t="shared" si="30"/>
        <v>6.605624591236102E-2</v>
      </c>
      <c r="D17" s="242">
        <f t="shared" si="30"/>
        <v>3.6778175696862613E-2</v>
      </c>
      <c r="E17" s="242">
        <f t="shared" si="30"/>
        <v>3.5464445225071584E-2</v>
      </c>
      <c r="F17" s="242">
        <f t="shared" si="30"/>
        <v>1.227269999399868E-2</v>
      </c>
      <c r="G17" s="243">
        <f t="shared" si="30"/>
        <v>3.322030164067781E-2</v>
      </c>
      <c r="H17" s="242">
        <f t="shared" si="30"/>
        <v>1.1775200713648529E-2</v>
      </c>
      <c r="I17" s="242">
        <f t="shared" si="30"/>
        <v>1.7825311942959002E-2</v>
      </c>
      <c r="J17" s="242">
        <f t="shared" si="30"/>
        <v>-2.6582890285161915E-3</v>
      </c>
      <c r="K17" s="242">
        <f t="shared" si="30"/>
        <v>-3.2228431447600021E-2</v>
      </c>
      <c r="L17" s="242">
        <f t="shared" si="30"/>
        <v>2.8816644993498099E-2</v>
      </c>
      <c r="M17" s="242">
        <f t="shared" si="30"/>
        <v>3.2084392879847351E-2</v>
      </c>
      <c r="N17" s="242">
        <f t="shared" si="30"/>
        <v>9.4658024139472566E-2</v>
      </c>
      <c r="O17" s="242">
        <f t="shared" si="30"/>
        <v>6.4969379501598493E-2</v>
      </c>
      <c r="P17" s="242">
        <f t="shared" si="30"/>
        <v>-1.2853470437018579E-3</v>
      </c>
      <c r="Q17" s="242">
        <f t="shared" si="30"/>
        <v>2.7023393385318634E-2</v>
      </c>
      <c r="R17" s="242" t="str">
        <f t="shared" si="30"/>
        <v>-</v>
      </c>
      <c r="S17" s="242">
        <f t="shared" si="30"/>
        <v>0.12193951032165151</v>
      </c>
      <c r="T17" s="242">
        <f>IFERROR((T21-AVERAGE(T18:T20))/AVERAGE(T18:T20),"-")</f>
        <v>-8.7392933618843621E-2</v>
      </c>
      <c r="U17" s="242">
        <f t="shared" ref="U17:AB17" si="31">IFERROR((U21-AVERAGE(U18:U20))/AVERAGE(U18:U20),"-")</f>
        <v>-5.4148471615720131E-3</v>
      </c>
      <c r="V17" s="242">
        <f t="shared" si="31"/>
        <v>0.10150130548302869</v>
      </c>
      <c r="W17" s="242">
        <f t="shared" si="31"/>
        <v>-0.11211832061068702</v>
      </c>
      <c r="X17" s="242">
        <f t="shared" si="31"/>
        <v>-2.7841665657910609E-2</v>
      </c>
      <c r="Y17" s="242">
        <f t="shared" si="31"/>
        <v>0.21258442943476716</v>
      </c>
      <c r="Z17" s="242">
        <f t="shared" si="31"/>
        <v>5.3248768639093128E-2</v>
      </c>
      <c r="AA17" s="242">
        <f t="shared" si="31"/>
        <v>-0.12600340549744588</v>
      </c>
      <c r="AB17" s="242">
        <f t="shared" si="31"/>
        <v>6.4109301103520755E-2</v>
      </c>
    </row>
    <row r="18" spans="1:28" s="240" customFormat="1" ht="12.75" x14ac:dyDescent="0.2">
      <c r="A18" s="245" t="s">
        <v>348</v>
      </c>
      <c r="B18" s="251">
        <v>138967</v>
      </c>
      <c r="C18" s="251">
        <v>1427</v>
      </c>
      <c r="D18" s="251">
        <v>39612</v>
      </c>
      <c r="E18" s="251">
        <v>65173</v>
      </c>
      <c r="F18" s="251">
        <v>32755</v>
      </c>
      <c r="G18" s="253">
        <v>232080</v>
      </c>
      <c r="H18" s="251">
        <v>11000</v>
      </c>
      <c r="I18" s="251">
        <v>2716</v>
      </c>
      <c r="J18" s="251">
        <v>16661</v>
      </c>
      <c r="K18" s="251">
        <v>4290</v>
      </c>
      <c r="L18" s="251">
        <v>6143</v>
      </c>
      <c r="M18" s="252">
        <v>16253</v>
      </c>
      <c r="N18" s="251">
        <v>5769</v>
      </c>
      <c r="O18" s="251">
        <v>42096</v>
      </c>
      <c r="P18" s="251">
        <v>2576</v>
      </c>
      <c r="Q18" s="251">
        <v>14727</v>
      </c>
      <c r="R18" s="251"/>
      <c r="S18" s="251">
        <v>3317</v>
      </c>
      <c r="T18" s="251">
        <v>2552</v>
      </c>
      <c r="U18" s="251">
        <v>1944</v>
      </c>
      <c r="V18" s="251">
        <v>1863</v>
      </c>
      <c r="W18" s="251">
        <v>4321</v>
      </c>
      <c r="X18" s="251">
        <v>2739</v>
      </c>
      <c r="Y18" s="251">
        <v>5024</v>
      </c>
      <c r="Z18" s="251">
        <v>23920</v>
      </c>
      <c r="AA18" s="251">
        <v>18245</v>
      </c>
      <c r="AB18" s="251">
        <v>45924</v>
      </c>
    </row>
    <row r="19" spans="1:28" s="240" customFormat="1" ht="12.75" x14ac:dyDescent="0.2">
      <c r="A19" s="250" t="s">
        <v>349</v>
      </c>
      <c r="B19" s="251">
        <v>141150</v>
      </c>
      <c r="C19" s="251">
        <v>1556</v>
      </c>
      <c r="D19" s="251">
        <v>40154</v>
      </c>
      <c r="E19" s="251">
        <v>66231</v>
      </c>
      <c r="F19" s="251">
        <v>33209</v>
      </c>
      <c r="G19" s="253">
        <v>234930</v>
      </c>
      <c r="H19" s="251">
        <v>11074</v>
      </c>
      <c r="I19" s="251">
        <v>2879</v>
      </c>
      <c r="J19" s="251">
        <v>16629</v>
      </c>
      <c r="K19" s="251">
        <v>4378</v>
      </c>
      <c r="L19" s="251">
        <v>6351</v>
      </c>
      <c r="M19" s="252">
        <v>16957</v>
      </c>
      <c r="N19" s="251">
        <v>5844</v>
      </c>
      <c r="O19" s="251">
        <v>43000</v>
      </c>
      <c r="P19" s="251">
        <v>2537</v>
      </c>
      <c r="Q19" s="251">
        <v>14811</v>
      </c>
      <c r="R19" s="251"/>
      <c r="S19" s="251">
        <v>3371</v>
      </c>
      <c r="T19" s="251">
        <v>2486</v>
      </c>
      <c r="U19" s="251">
        <v>1814</v>
      </c>
      <c r="V19" s="251">
        <v>2050</v>
      </c>
      <c r="W19" s="251">
        <v>4151</v>
      </c>
      <c r="X19" s="251">
        <v>2818</v>
      </c>
      <c r="Y19" s="251">
        <v>5525</v>
      </c>
      <c r="Z19" s="251">
        <v>24522</v>
      </c>
      <c r="AA19" s="251">
        <v>16511</v>
      </c>
      <c r="AB19" s="251">
        <v>47222</v>
      </c>
    </row>
    <row r="20" spans="1:28" s="240" customFormat="1" ht="12.75" x14ac:dyDescent="0.2">
      <c r="A20" s="250" t="s">
        <v>350</v>
      </c>
      <c r="B20" s="251">
        <v>144904</v>
      </c>
      <c r="C20" s="251">
        <v>1604</v>
      </c>
      <c r="D20" s="251">
        <v>41420</v>
      </c>
      <c r="E20" s="251">
        <v>67866</v>
      </c>
      <c r="F20" s="251">
        <v>34014</v>
      </c>
      <c r="G20" s="253">
        <v>241051</v>
      </c>
      <c r="H20" s="251">
        <v>11556</v>
      </c>
      <c r="I20" s="251">
        <v>2820</v>
      </c>
      <c r="J20" s="251">
        <v>16366</v>
      </c>
      <c r="K20" s="251">
        <v>4395</v>
      </c>
      <c r="L20" s="251">
        <v>6731</v>
      </c>
      <c r="M20" s="252">
        <v>17126</v>
      </c>
      <c r="N20" s="251">
        <v>6283</v>
      </c>
      <c r="O20" s="251">
        <v>44719</v>
      </c>
      <c r="P20" s="251">
        <v>2667</v>
      </c>
      <c r="Q20" s="251">
        <v>15090</v>
      </c>
      <c r="R20" s="251"/>
      <c r="S20" s="251">
        <v>3727</v>
      </c>
      <c r="T20" s="251">
        <v>2434</v>
      </c>
      <c r="U20" s="251">
        <v>1967</v>
      </c>
      <c r="V20" s="251">
        <v>2215</v>
      </c>
      <c r="W20" s="251">
        <v>4104</v>
      </c>
      <c r="X20" s="251">
        <v>2704</v>
      </c>
      <c r="Y20" s="251">
        <v>6329</v>
      </c>
      <c r="Z20" s="251">
        <v>25663</v>
      </c>
      <c r="AA20" s="251">
        <v>14576</v>
      </c>
      <c r="AB20" s="251">
        <v>49579</v>
      </c>
    </row>
    <row r="21" spans="1:28" s="240" customFormat="1" ht="12.75" x14ac:dyDescent="0.2">
      <c r="A21" s="250" t="s">
        <v>440</v>
      </c>
      <c r="B21" s="251">
        <v>146025</v>
      </c>
      <c r="C21" s="251">
        <v>1630</v>
      </c>
      <c r="D21" s="251">
        <v>41881</v>
      </c>
      <c r="E21" s="251">
        <v>68779</v>
      </c>
      <c r="F21" s="251">
        <v>33735</v>
      </c>
      <c r="G21" s="253">
        <v>243861</v>
      </c>
      <c r="H21" s="251">
        <v>11342</v>
      </c>
      <c r="I21" s="251">
        <v>2855</v>
      </c>
      <c r="J21" s="251">
        <v>16508</v>
      </c>
      <c r="K21" s="251">
        <v>4214</v>
      </c>
      <c r="L21" s="251">
        <v>6593</v>
      </c>
      <c r="M21" s="252">
        <v>17317</v>
      </c>
      <c r="N21" s="251">
        <v>6530</v>
      </c>
      <c r="O21" s="251">
        <v>46083</v>
      </c>
      <c r="P21" s="251">
        <v>2590</v>
      </c>
      <c r="Q21" s="251">
        <v>15278</v>
      </c>
      <c r="R21" s="251"/>
      <c r="S21" s="251">
        <v>3895</v>
      </c>
      <c r="T21" s="251">
        <v>2273</v>
      </c>
      <c r="U21" s="251">
        <v>1898</v>
      </c>
      <c r="V21" s="251">
        <v>2250</v>
      </c>
      <c r="W21" s="251">
        <v>3722</v>
      </c>
      <c r="X21" s="251">
        <v>2677</v>
      </c>
      <c r="Y21" s="251">
        <v>6822</v>
      </c>
      <c r="Z21" s="251">
        <v>26017</v>
      </c>
      <c r="AA21" s="251">
        <v>14372</v>
      </c>
      <c r="AB21" s="251">
        <v>50625</v>
      </c>
    </row>
    <row r="22" spans="1:28" s="240" customFormat="1" ht="12.75" x14ac:dyDescent="0.2">
      <c r="A22" s="254" t="s">
        <v>429</v>
      </c>
      <c r="B22" s="255" t="str">
        <f>IFERROR(CONCATENATE(TEXT(B21,"#,###")," (",ROUND(B17*100,1),"%)"),"-")</f>
        <v>146,025 (3.1%)</v>
      </c>
      <c r="C22" s="255" t="str">
        <f t="shared" ref="C22" si="32">IFERROR(CONCATENATE(TEXT(C21,"#,###")," (",ROUND(C17*100,1),"%)"),"-")</f>
        <v>1,630 (6.6%)</v>
      </c>
      <c r="D22" s="255" t="str">
        <f t="shared" ref="D22" si="33">IFERROR(CONCATENATE(TEXT(D21,"#,###")," (",ROUND(D17*100,1),"%)"),"-")</f>
        <v>41,881 (3.7%)</v>
      </c>
      <c r="E22" s="255" t="str">
        <f t="shared" ref="E22" si="34">IFERROR(CONCATENATE(TEXT(E21,"#,###")," (",ROUND(E17*100,1),"%)"),"-")</f>
        <v>68,779 (3.5%)</v>
      </c>
      <c r="F22" s="255" t="str">
        <f t="shared" ref="F22" si="35">IFERROR(CONCATENATE(TEXT(F21,"#,###")," (",ROUND(F17*100,1),"%)"),"-")</f>
        <v>33,735 (1.2%)</v>
      </c>
      <c r="G22" s="255" t="str">
        <f t="shared" ref="G22" si="36">IFERROR(CONCATENATE(TEXT(G21,"#,###")," (",ROUND(G17*100,1),"%)"),"-")</f>
        <v>243,861 (3.3%)</v>
      </c>
      <c r="H22" s="255" t="str">
        <f t="shared" ref="H22" si="37">IFERROR(CONCATENATE(TEXT(H21,"#,###")," (",ROUND(H17*100,1),"%)"),"-")</f>
        <v>11,342 (1.2%)</v>
      </c>
      <c r="I22" s="255" t="str">
        <f t="shared" ref="I22" si="38">IFERROR(CONCATENATE(TEXT(I21,"#,###")," (",ROUND(I17*100,1),"%)"),"-")</f>
        <v>2,855 (1.8%)</v>
      </c>
      <c r="J22" s="255" t="str">
        <f t="shared" ref="J22" si="39">IFERROR(CONCATENATE(TEXT(J21,"#,###")," (",ROUND(J17*100,1),"%)"),"-")</f>
        <v>16,508 (-0.3%)</v>
      </c>
      <c r="K22" s="255" t="str">
        <f t="shared" ref="K22" si="40">IFERROR(CONCATENATE(TEXT(K21,"#,###")," (",ROUND(K17*100,1),"%)"),"-")</f>
        <v>4,214 (-3.2%)</v>
      </c>
      <c r="L22" s="255" t="str">
        <f t="shared" ref="L22" si="41">IFERROR(CONCATENATE(TEXT(L21,"#,###")," (",ROUND(L17*100,1),"%)"),"-")</f>
        <v>6,593 (2.9%)</v>
      </c>
      <c r="M22" s="255" t="str">
        <f t="shared" ref="M22" si="42">IFERROR(CONCATENATE(TEXT(M21,"#,###")," (",ROUND(M17*100,1),"%)"),"-")</f>
        <v>17,317 (3.2%)</v>
      </c>
      <c r="N22" s="255" t="str">
        <f t="shared" ref="N22" si="43">IFERROR(CONCATENATE(TEXT(N21,"#,###")," (",ROUND(N17*100,1),"%)"),"-")</f>
        <v>6,530 (9.5%)</v>
      </c>
      <c r="O22" s="255" t="str">
        <f t="shared" ref="O22" si="44">IFERROR(CONCATENATE(TEXT(O21,"#,###")," (",ROUND(O17*100,1),"%)"),"-")</f>
        <v>46,083 (6.5%)</v>
      </c>
      <c r="P22" s="255" t="str">
        <f t="shared" ref="P22" si="45">IFERROR(CONCATENATE(TEXT(P21,"#,###")," (",ROUND(P17*100,1),"%)"),"-")</f>
        <v>2,590 (-0.1%)</v>
      </c>
      <c r="Q22" s="255" t="str">
        <f t="shared" ref="Q22" si="46">IFERROR(CONCATENATE(TEXT(Q21,"#,###")," (",ROUND(Q17*100,1),"%)"),"-")</f>
        <v>15,278 (2.7%)</v>
      </c>
      <c r="R22" s="255" t="str">
        <f t="shared" ref="R22" si="47">IFERROR(CONCATENATE(TEXT(R21,"#,###")," (",ROUND(R17*100,1),"%)"),"-")</f>
        <v>-</v>
      </c>
      <c r="S22" s="255" t="str">
        <f t="shared" ref="S22" si="48">IFERROR(CONCATENATE(TEXT(S21,"#,###")," (",ROUND(S17*100,1),"%)"),"-")</f>
        <v>3,895 (12.2%)</v>
      </c>
      <c r="T22" s="255" t="str">
        <f t="shared" ref="T22" si="49">IFERROR(CONCATENATE(TEXT(T21,"#,###")," (",ROUND(T17*100,1),"%)"),"-")</f>
        <v>2,273 (-8.7%)</v>
      </c>
      <c r="U22" s="255" t="str">
        <f t="shared" ref="U22" si="50">IFERROR(CONCATENATE(TEXT(U21,"#,###")," (",ROUND(U17*100,1),"%)"),"-")</f>
        <v>1,898 (-0.5%)</v>
      </c>
      <c r="V22" s="255" t="str">
        <f t="shared" ref="V22" si="51">IFERROR(CONCATENATE(TEXT(V21,"#,###")," (",ROUND(V17*100,1),"%)"),"-")</f>
        <v>2,250 (10.2%)</v>
      </c>
      <c r="W22" s="255" t="str">
        <f t="shared" ref="W22" si="52">IFERROR(CONCATENATE(TEXT(W21,"#,###")," (",ROUND(W17*100,1),"%)"),"-")</f>
        <v>3,722 (-11.2%)</v>
      </c>
      <c r="X22" s="255" t="str">
        <f t="shared" ref="X22" si="53">IFERROR(CONCATENATE(TEXT(X21,"#,###")," (",ROUND(X17*100,1),"%)"),"-")</f>
        <v>2,677 (-2.8%)</v>
      </c>
      <c r="Y22" s="255" t="str">
        <f t="shared" ref="Y22" si="54">IFERROR(CONCATENATE(TEXT(Y21,"#,###")," (",ROUND(Y17*100,1),"%)"),"-")</f>
        <v>6,822 (21.3%)</v>
      </c>
      <c r="Z22" s="255" t="str">
        <f t="shared" ref="Z22" si="55">IFERROR(CONCATENATE(TEXT(Z21,"#,###")," (",ROUND(Z17*100,1),"%)"),"-")</f>
        <v>26,017 (5.3%)</v>
      </c>
      <c r="AA22" s="255" t="str">
        <f t="shared" ref="AA22" si="56">IFERROR(CONCATENATE(TEXT(AA21,"#,###")," (",ROUND(AA17*100,1),"%)"),"-")</f>
        <v>14,372 (-12.6%)</v>
      </c>
      <c r="AB22" s="255" t="str">
        <f t="shared" ref="AB22" si="57">IFERROR(CONCATENATE(TEXT(AB21,"#,###")," (",ROUND(AB17*100,1),"%)"),"-")</f>
        <v>50,625 (6.4%)</v>
      </c>
    </row>
    <row r="23" spans="1:28" s="240" customFormat="1" ht="12.75" x14ac:dyDescent="0.2">
      <c r="A23" s="254" t="s">
        <v>240</v>
      </c>
      <c r="B23" s="256" t="str">
        <f t="shared" ref="B23:R23" si="58">IFERROR(IF(ABS(AVERAGE(B18:B20)-B21)&gt;1.96*SQRT((AVERAGE(B18:B20)/3)+B21),"Sig","Not Sig"),"-")</f>
        <v>Sig</v>
      </c>
      <c r="C23" s="256" t="str">
        <f t="shared" si="58"/>
        <v>Sig</v>
      </c>
      <c r="D23" s="256" t="str">
        <f t="shared" si="58"/>
        <v>Sig</v>
      </c>
      <c r="E23" s="256" t="str">
        <f t="shared" si="58"/>
        <v>Sig</v>
      </c>
      <c r="F23" s="256" t="str">
        <f t="shared" si="58"/>
        <v>Not Sig</v>
      </c>
      <c r="G23" s="256" t="str">
        <f t="shared" si="58"/>
        <v>Sig</v>
      </c>
      <c r="H23" s="256" t="str">
        <f t="shared" si="58"/>
        <v>Not Sig</v>
      </c>
      <c r="I23" s="256" t="str">
        <f t="shared" si="58"/>
        <v>Not Sig</v>
      </c>
      <c r="J23" s="256" t="str">
        <f t="shared" si="58"/>
        <v>Not Sig</v>
      </c>
      <c r="K23" s="256" t="str">
        <f t="shared" si="58"/>
        <v>Not Sig</v>
      </c>
      <c r="L23" s="256" t="str">
        <f t="shared" si="58"/>
        <v>Sig</v>
      </c>
      <c r="M23" s="256" t="str">
        <f t="shared" si="58"/>
        <v>Sig</v>
      </c>
      <c r="N23" s="256" t="str">
        <f t="shared" si="58"/>
        <v>Sig</v>
      </c>
      <c r="O23" s="256" t="str">
        <f t="shared" si="58"/>
        <v>Sig</v>
      </c>
      <c r="P23" s="256" t="str">
        <f t="shared" si="58"/>
        <v>Not Sig</v>
      </c>
      <c r="Q23" s="256" t="str">
        <f t="shared" si="58"/>
        <v>Sig</v>
      </c>
      <c r="R23" s="256" t="str">
        <f t="shared" si="58"/>
        <v>-</v>
      </c>
      <c r="S23" s="256" t="str">
        <f>IFERROR(IF(ABS(AVERAGE(S18:S20)-S21)&gt;1.96*SQRT((AVERAGE(S18:S20)/3)+S21),"Sig","Not Sig"),"-")</f>
        <v>Sig</v>
      </c>
      <c r="T23" s="256" t="str">
        <f t="shared" ref="T23:AB23" si="59">IFERROR(IF(ABS(AVERAGE(T18:T20)-T21)&gt;1.96*SQRT((AVERAGE(T18:T20)/3)+T21),"Sig","Not Sig"),"-")</f>
        <v>Sig</v>
      </c>
      <c r="U23" s="256" t="str">
        <f t="shared" si="59"/>
        <v>Not Sig</v>
      </c>
      <c r="V23" s="256" t="str">
        <f t="shared" si="59"/>
        <v>Sig</v>
      </c>
      <c r="W23" s="256" t="str">
        <f t="shared" si="59"/>
        <v>Sig</v>
      </c>
      <c r="X23" s="256" t="str">
        <f t="shared" si="59"/>
        <v>Not Sig</v>
      </c>
      <c r="Y23" s="256" t="str">
        <f t="shared" si="59"/>
        <v>Sig</v>
      </c>
      <c r="Z23" s="256" t="str">
        <f t="shared" si="59"/>
        <v>Sig</v>
      </c>
      <c r="AA23" s="256" t="str">
        <f t="shared" si="59"/>
        <v>Sig</v>
      </c>
      <c r="AB23" s="256" t="str">
        <f t="shared" si="59"/>
        <v>Sig</v>
      </c>
    </row>
    <row r="24" spans="1:28" s="240" customFormat="1" ht="12.75" x14ac:dyDescent="0.2">
      <c r="A24" s="241" t="s">
        <v>453</v>
      </c>
      <c r="B24" s="242">
        <f t="shared" ref="B24:AB24" si="60">IFERROR((B28-AVERAGE(B25:B27))/AVERAGE(B25:B27),"-")</f>
        <v>2.4750902826208544E-2</v>
      </c>
      <c r="C24" s="242">
        <f t="shared" si="60"/>
        <v>6.6393958464443042E-2</v>
      </c>
      <c r="D24" s="242">
        <f t="shared" si="60"/>
        <v>3.775365738555915E-2</v>
      </c>
      <c r="E24" s="242">
        <f t="shared" si="60"/>
        <v>2.2147218077446847E-2</v>
      </c>
      <c r="F24" s="242">
        <f t="shared" si="60"/>
        <v>1.55655605018212E-2</v>
      </c>
      <c r="G24" s="243">
        <f t="shared" si="60"/>
        <v>3.1519406585661401E-2</v>
      </c>
      <c r="H24" s="242">
        <f t="shared" si="60"/>
        <v>3.0054927971810502E-2</v>
      </c>
      <c r="I24" s="242">
        <f t="shared" si="60"/>
        <v>2.8593651616726615E-2</v>
      </c>
      <c r="J24" s="242">
        <f t="shared" si="60"/>
        <v>-1.7097716697327129E-2</v>
      </c>
      <c r="K24" s="242">
        <f t="shared" si="60"/>
        <v>-2.706859427868348E-2</v>
      </c>
      <c r="L24" s="242">
        <f t="shared" si="60"/>
        <v>4.8915820982696943E-2</v>
      </c>
      <c r="M24" s="242">
        <f t="shared" si="60"/>
        <v>1.6214846719027176E-2</v>
      </c>
      <c r="N24" s="242">
        <f t="shared" si="60"/>
        <v>0.11197042934319017</v>
      </c>
      <c r="O24" s="242">
        <f t="shared" si="60"/>
        <v>6.5360277295299654E-2</v>
      </c>
      <c r="P24" s="242">
        <f t="shared" si="60"/>
        <v>-1.2853470437018579E-3</v>
      </c>
      <c r="Q24" s="242">
        <f t="shared" si="60"/>
        <v>2.7023393385318634E-2</v>
      </c>
      <c r="R24" s="242">
        <f t="shared" si="60"/>
        <v>2.8238543194959803E-2</v>
      </c>
      <c r="S24" s="242">
        <f>IFERROR((S28-AVERAGE(S25:S27))/AVERAGE(S25:S27),"-")</f>
        <v>0.1207395614733339</v>
      </c>
      <c r="T24" s="242">
        <f t="shared" si="60"/>
        <v>-5.2614003190976151E-2</v>
      </c>
      <c r="U24" s="242">
        <f t="shared" si="60"/>
        <v>-2.0399047051816492E-2</v>
      </c>
      <c r="V24" s="242">
        <f t="shared" si="60"/>
        <v>0.10099622122981793</v>
      </c>
      <c r="W24" s="242">
        <f t="shared" si="60"/>
        <v>-8.3710120431016236E-2</v>
      </c>
      <c r="X24" s="242">
        <f t="shared" si="60"/>
        <v>2.4757653950763015E-3</v>
      </c>
      <c r="Y24" s="242">
        <f t="shared" si="60"/>
        <v>0.21346324180690876</v>
      </c>
      <c r="Z24" s="242">
        <f t="shared" si="60"/>
        <v>5.3248768639093128E-2</v>
      </c>
      <c r="AA24" s="242">
        <f t="shared" si="60"/>
        <v>-7.1110326878115429E-2</v>
      </c>
      <c r="AB24" s="242">
        <f t="shared" si="60"/>
        <v>7.1242034566187884E-2</v>
      </c>
    </row>
    <row r="25" spans="1:28" s="240" customFormat="1" ht="12.75" x14ac:dyDescent="0.2">
      <c r="A25" s="258" t="s">
        <v>454</v>
      </c>
      <c r="B25" s="256">
        <f t="shared" ref="B25:AB28" si="61">IFERROR(SUM(B18,B11),"-")</f>
        <v>282892</v>
      </c>
      <c r="C25" s="256">
        <f t="shared" si="61"/>
        <v>3081</v>
      </c>
      <c r="D25" s="256">
        <f t="shared" si="61"/>
        <v>65937</v>
      </c>
      <c r="E25" s="256">
        <f t="shared" si="61"/>
        <v>150005</v>
      </c>
      <c r="F25" s="256">
        <f t="shared" si="61"/>
        <v>63869</v>
      </c>
      <c r="G25" s="257">
        <f t="shared" si="61"/>
        <v>456384</v>
      </c>
      <c r="H25" s="256">
        <f t="shared" si="61"/>
        <v>25077</v>
      </c>
      <c r="I25" s="256">
        <f t="shared" si="61"/>
        <v>8665</v>
      </c>
      <c r="J25" s="256">
        <f t="shared" si="61"/>
        <v>37071</v>
      </c>
      <c r="K25" s="256">
        <f t="shared" si="61"/>
        <v>12857</v>
      </c>
      <c r="L25" s="256">
        <f t="shared" si="61"/>
        <v>12973</v>
      </c>
      <c r="M25" s="256">
        <f t="shared" si="61"/>
        <v>36045</v>
      </c>
      <c r="N25" s="256">
        <f t="shared" si="61"/>
        <v>11283</v>
      </c>
      <c r="O25" s="256">
        <f t="shared" si="61"/>
        <v>42397</v>
      </c>
      <c r="P25" s="256">
        <f t="shared" si="61"/>
        <v>2576</v>
      </c>
      <c r="Q25" s="256">
        <f t="shared" si="61"/>
        <v>14727</v>
      </c>
      <c r="R25" s="256">
        <f t="shared" si="61"/>
        <v>36902</v>
      </c>
      <c r="S25" s="256">
        <f>IFERROR(SUM(S18,S11),"-")</f>
        <v>8665</v>
      </c>
      <c r="T25" s="256">
        <f t="shared" si="61"/>
        <v>9052</v>
      </c>
      <c r="U25" s="256">
        <f t="shared" si="61"/>
        <v>4424</v>
      </c>
      <c r="V25" s="256">
        <f t="shared" si="61"/>
        <v>2701</v>
      </c>
      <c r="W25" s="256">
        <f t="shared" si="61"/>
        <v>8052</v>
      </c>
      <c r="X25" s="256">
        <f t="shared" si="61"/>
        <v>9425</v>
      </c>
      <c r="Y25" s="256">
        <f t="shared" si="61"/>
        <v>5044</v>
      </c>
      <c r="Z25" s="256">
        <f t="shared" si="61"/>
        <v>23920</v>
      </c>
      <c r="AA25" s="256">
        <f t="shared" si="61"/>
        <v>40527</v>
      </c>
      <c r="AB25" s="256">
        <f t="shared" si="61"/>
        <v>104001</v>
      </c>
    </row>
    <row r="26" spans="1:28" s="240" customFormat="1" ht="12.75" x14ac:dyDescent="0.2">
      <c r="A26" s="254" t="s">
        <v>455</v>
      </c>
      <c r="B26" s="256">
        <f t="shared" si="61"/>
        <v>288607</v>
      </c>
      <c r="C26" s="256">
        <f t="shared" si="61"/>
        <v>3201</v>
      </c>
      <c r="D26" s="256">
        <f t="shared" si="61"/>
        <v>66555</v>
      </c>
      <c r="E26" s="256">
        <f t="shared" si="61"/>
        <v>152853</v>
      </c>
      <c r="F26" s="256">
        <f t="shared" si="61"/>
        <v>65998</v>
      </c>
      <c r="G26" s="257">
        <f t="shared" si="61"/>
        <v>462988</v>
      </c>
      <c r="H26" s="256">
        <f t="shared" si="61"/>
        <v>25379</v>
      </c>
      <c r="I26" s="256">
        <f t="shared" si="61"/>
        <v>9109</v>
      </c>
      <c r="J26" s="256">
        <f t="shared" si="61"/>
        <v>37369</v>
      </c>
      <c r="K26" s="256">
        <f t="shared" si="61"/>
        <v>13146</v>
      </c>
      <c r="L26" s="256">
        <f t="shared" si="61"/>
        <v>13578</v>
      </c>
      <c r="M26" s="256">
        <f t="shared" si="61"/>
        <v>37187</v>
      </c>
      <c r="N26" s="256">
        <f t="shared" si="61"/>
        <v>11497</v>
      </c>
      <c r="O26" s="256">
        <f t="shared" si="61"/>
        <v>43287</v>
      </c>
      <c r="P26" s="256">
        <f t="shared" si="61"/>
        <v>2537</v>
      </c>
      <c r="Q26" s="256">
        <f t="shared" si="61"/>
        <v>14811</v>
      </c>
      <c r="R26" s="256">
        <f t="shared" si="61"/>
        <v>37911</v>
      </c>
      <c r="S26" s="256">
        <f>IFERROR(SUM(S19,S12),"-")</f>
        <v>8937</v>
      </c>
      <c r="T26" s="256">
        <f t="shared" si="61"/>
        <v>9032</v>
      </c>
      <c r="U26" s="256">
        <f t="shared" si="61"/>
        <v>4373</v>
      </c>
      <c r="V26" s="256">
        <f t="shared" si="61"/>
        <v>2904</v>
      </c>
      <c r="W26" s="256">
        <f t="shared" si="61"/>
        <v>7811</v>
      </c>
      <c r="X26" s="256">
        <f t="shared" si="61"/>
        <v>9739</v>
      </c>
      <c r="Y26" s="256">
        <f t="shared" si="61"/>
        <v>5544</v>
      </c>
      <c r="Z26" s="256">
        <f t="shared" si="61"/>
        <v>24522</v>
      </c>
      <c r="AA26" s="256">
        <f t="shared" si="61"/>
        <v>37569</v>
      </c>
      <c r="AB26" s="256">
        <f t="shared" si="61"/>
        <v>106746</v>
      </c>
    </row>
    <row r="27" spans="1:28" s="240" customFormat="1" ht="12.75" x14ac:dyDescent="0.2">
      <c r="A27" s="254" t="s">
        <v>566</v>
      </c>
      <c r="B27" s="256">
        <f t="shared" si="61"/>
        <v>297439</v>
      </c>
      <c r="C27" s="256">
        <f t="shared" si="61"/>
        <v>3252</v>
      </c>
      <c r="D27" s="256">
        <f t="shared" si="61"/>
        <v>68813</v>
      </c>
      <c r="E27" s="256">
        <f t="shared" si="61"/>
        <v>157561</v>
      </c>
      <c r="F27" s="256">
        <f t="shared" si="61"/>
        <v>67813</v>
      </c>
      <c r="G27" s="257">
        <f t="shared" si="61"/>
        <v>476752</v>
      </c>
      <c r="H27" s="256">
        <f t="shared" si="61"/>
        <v>26736</v>
      </c>
      <c r="I27" s="256">
        <f t="shared" si="61"/>
        <v>9225</v>
      </c>
      <c r="J27" s="256">
        <f t="shared" si="61"/>
        <v>36452</v>
      </c>
      <c r="K27" s="256">
        <f t="shared" si="61"/>
        <v>13009</v>
      </c>
      <c r="L27" s="256">
        <f t="shared" si="61"/>
        <v>14540</v>
      </c>
      <c r="M27" s="256">
        <f t="shared" si="61"/>
        <v>37284</v>
      </c>
      <c r="N27" s="256">
        <f t="shared" si="61"/>
        <v>12390</v>
      </c>
      <c r="O27" s="256">
        <f t="shared" si="61"/>
        <v>45007</v>
      </c>
      <c r="P27" s="256">
        <f t="shared" si="61"/>
        <v>2667</v>
      </c>
      <c r="Q27" s="256">
        <f t="shared" si="61"/>
        <v>15090</v>
      </c>
      <c r="R27" s="256">
        <f t="shared" si="61"/>
        <v>41057</v>
      </c>
      <c r="S27" s="256">
        <f>IFERROR(SUM(S20,S13),"-")</f>
        <v>10036</v>
      </c>
      <c r="T27" s="256">
        <f t="shared" si="61"/>
        <v>8867</v>
      </c>
      <c r="U27" s="256">
        <f t="shared" si="61"/>
        <v>4635</v>
      </c>
      <c r="V27" s="256">
        <f t="shared" si="61"/>
        <v>3128</v>
      </c>
      <c r="W27" s="256">
        <f t="shared" si="61"/>
        <v>7802</v>
      </c>
      <c r="X27" s="256">
        <f t="shared" si="61"/>
        <v>9514</v>
      </c>
      <c r="Y27" s="256">
        <f t="shared" si="61"/>
        <v>6347</v>
      </c>
      <c r="Z27" s="256">
        <f t="shared" si="61"/>
        <v>25663</v>
      </c>
      <c r="AA27" s="256">
        <f t="shared" si="61"/>
        <v>35249</v>
      </c>
      <c r="AB27" s="256">
        <f t="shared" si="61"/>
        <v>112054</v>
      </c>
    </row>
    <row r="28" spans="1:28" s="240" customFormat="1" ht="12.75" x14ac:dyDescent="0.2">
      <c r="A28" s="254" t="s">
        <v>456</v>
      </c>
      <c r="B28" s="256">
        <f t="shared" si="61"/>
        <v>296815</v>
      </c>
      <c r="C28" s="256">
        <f t="shared" si="61"/>
        <v>3389</v>
      </c>
      <c r="D28" s="256">
        <f t="shared" si="61"/>
        <v>69635</v>
      </c>
      <c r="E28" s="256">
        <f t="shared" si="61"/>
        <v>156872</v>
      </c>
      <c r="F28" s="256">
        <f t="shared" si="61"/>
        <v>66919</v>
      </c>
      <c r="G28" s="257">
        <f t="shared" si="61"/>
        <v>480043</v>
      </c>
      <c r="H28" s="256">
        <f t="shared" si="61"/>
        <v>26504</v>
      </c>
      <c r="I28" s="256">
        <f t="shared" si="61"/>
        <v>9257</v>
      </c>
      <c r="J28" s="256">
        <f t="shared" si="61"/>
        <v>36332</v>
      </c>
      <c r="K28" s="256">
        <f t="shared" si="61"/>
        <v>12652</v>
      </c>
      <c r="L28" s="256">
        <f t="shared" si="61"/>
        <v>14367</v>
      </c>
      <c r="M28" s="256">
        <f t="shared" si="61"/>
        <v>37436</v>
      </c>
      <c r="N28" s="256">
        <f t="shared" si="61"/>
        <v>13036</v>
      </c>
      <c r="O28" s="256">
        <f t="shared" si="61"/>
        <v>46411</v>
      </c>
      <c r="P28" s="256">
        <f t="shared" si="61"/>
        <v>2590</v>
      </c>
      <c r="Q28" s="256">
        <f t="shared" si="61"/>
        <v>15278</v>
      </c>
      <c r="R28" s="256">
        <f t="shared" si="61"/>
        <v>39714</v>
      </c>
      <c r="S28" s="256">
        <f>IFERROR(SUM(S21,S14),"-")</f>
        <v>10325</v>
      </c>
      <c r="T28" s="256">
        <f t="shared" si="61"/>
        <v>8511</v>
      </c>
      <c r="U28" s="256">
        <f t="shared" si="61"/>
        <v>4386</v>
      </c>
      <c r="V28" s="256">
        <f t="shared" si="61"/>
        <v>3205</v>
      </c>
      <c r="W28" s="256">
        <f t="shared" si="61"/>
        <v>7228</v>
      </c>
      <c r="X28" s="256">
        <f t="shared" si="61"/>
        <v>9583</v>
      </c>
      <c r="Y28" s="256">
        <f t="shared" si="61"/>
        <v>6850</v>
      </c>
      <c r="Z28" s="256">
        <f t="shared" si="61"/>
        <v>26017</v>
      </c>
      <c r="AA28" s="256">
        <f t="shared" si="61"/>
        <v>35095</v>
      </c>
      <c r="AB28" s="256">
        <f t="shared" si="61"/>
        <v>115266</v>
      </c>
    </row>
    <row r="29" spans="1:28" s="240" customFormat="1" ht="12.75" x14ac:dyDescent="0.2">
      <c r="A29" s="254" t="s">
        <v>429</v>
      </c>
      <c r="B29" s="255" t="str">
        <f>IFERROR(CONCATENATE(TEXT(B28,"#,###")," (",ROUND(B24*100,1),"%)"),"-")</f>
        <v>296,815 (2.5%)</v>
      </c>
      <c r="C29" s="255" t="str">
        <f t="shared" ref="C29" si="62">IFERROR(CONCATENATE(TEXT(C28,"#,###")," (",ROUND(C24*100,1),"%)"),"-")</f>
        <v>3,389 (6.6%)</v>
      </c>
      <c r="D29" s="255" t="str">
        <f t="shared" ref="D29" si="63">IFERROR(CONCATENATE(TEXT(D28,"#,###")," (",ROUND(D24*100,1),"%)"),"-")</f>
        <v>69,635 (3.8%)</v>
      </c>
      <c r="E29" s="255" t="str">
        <f t="shared" ref="E29" si="64">IFERROR(CONCATENATE(TEXT(E28,"#,###")," (",ROUND(E24*100,1),"%)"),"-")</f>
        <v>156,872 (2.2%)</v>
      </c>
      <c r="F29" s="255" t="str">
        <f t="shared" ref="F29" si="65">IFERROR(CONCATENATE(TEXT(F28,"#,###")," (",ROUND(F24*100,1),"%)"),"-")</f>
        <v>66,919 (1.6%)</v>
      </c>
      <c r="G29" s="255" t="str">
        <f t="shared" ref="G29" si="66">IFERROR(CONCATENATE(TEXT(G28,"#,###")," (",ROUND(G24*100,1),"%)"),"-")</f>
        <v>480,043 (3.2%)</v>
      </c>
      <c r="H29" s="255" t="str">
        <f t="shared" ref="H29" si="67">IFERROR(CONCATENATE(TEXT(H28,"#,###")," (",ROUND(H24*100,1),"%)"),"-")</f>
        <v>26,504 (3%)</v>
      </c>
      <c r="I29" s="255" t="str">
        <f t="shared" ref="I29" si="68">IFERROR(CONCATENATE(TEXT(I28,"#,###")," (",ROUND(I24*100,1),"%)"),"-")</f>
        <v>9,257 (2.9%)</v>
      </c>
      <c r="J29" s="255" t="str">
        <f t="shared" ref="J29" si="69">IFERROR(CONCATENATE(TEXT(J28,"#,###")," (",ROUND(J24*100,1),"%)"),"-")</f>
        <v>36,332 (-1.7%)</v>
      </c>
      <c r="K29" s="255" t="str">
        <f t="shared" ref="K29" si="70">IFERROR(CONCATENATE(TEXT(K28,"#,###")," (",ROUND(K24*100,1),"%)"),"-")</f>
        <v>12,652 (-2.7%)</v>
      </c>
      <c r="L29" s="255" t="str">
        <f t="shared" ref="L29" si="71">IFERROR(CONCATENATE(TEXT(L28,"#,###")," (",ROUND(L24*100,1),"%)"),"-")</f>
        <v>14,367 (4.9%)</v>
      </c>
      <c r="M29" s="255" t="str">
        <f t="shared" ref="M29" si="72">IFERROR(CONCATENATE(TEXT(M28,"#,###")," (",ROUND(M24*100,1),"%)"),"-")</f>
        <v>37,436 (1.6%)</v>
      </c>
      <c r="N29" s="255" t="str">
        <f t="shared" ref="N29" si="73">IFERROR(CONCATENATE(TEXT(N28,"#,###")," (",ROUND(N24*100,1),"%)"),"-")</f>
        <v>13,036 (11.2%)</v>
      </c>
      <c r="O29" s="255" t="str">
        <f t="shared" ref="O29" si="74">IFERROR(CONCATENATE(TEXT(O28,"#,###")," (",ROUND(O24*100,1),"%)"),"-")</f>
        <v>46,411 (6.5%)</v>
      </c>
      <c r="P29" s="255" t="str">
        <f t="shared" ref="P29" si="75">IFERROR(CONCATENATE(TEXT(P28,"#,###")," (",ROUND(P24*100,1),"%)"),"-")</f>
        <v>2,590 (-0.1%)</v>
      </c>
      <c r="Q29" s="255" t="str">
        <f t="shared" ref="Q29" si="76">IFERROR(CONCATENATE(TEXT(Q28,"#,###")," (",ROUND(Q24*100,1),"%)"),"-")</f>
        <v>15,278 (2.7%)</v>
      </c>
      <c r="R29" s="255" t="str">
        <f t="shared" ref="R29" si="77">IFERROR(CONCATENATE(TEXT(R28,"#,###")," (",ROUND(R24*100,1),"%)"),"-")</f>
        <v>39,714 (2.8%)</v>
      </c>
      <c r="S29" s="255" t="str">
        <f t="shared" ref="S29" si="78">IFERROR(CONCATENATE(TEXT(S28,"#,###")," (",ROUND(S24*100,1),"%)"),"-")</f>
        <v>10,325 (12.1%)</v>
      </c>
      <c r="T29" s="255" t="str">
        <f t="shared" ref="T29" si="79">IFERROR(CONCATENATE(TEXT(T28,"#,###")," (",ROUND(T24*100,1),"%)"),"-")</f>
        <v>8,511 (-5.3%)</v>
      </c>
      <c r="U29" s="255" t="str">
        <f t="shared" ref="U29" si="80">IFERROR(CONCATENATE(TEXT(U28,"#,###")," (",ROUND(U24*100,1),"%)"),"-")</f>
        <v>4,386 (-2%)</v>
      </c>
      <c r="V29" s="255" t="str">
        <f t="shared" ref="V29" si="81">IFERROR(CONCATENATE(TEXT(V28,"#,###")," (",ROUND(V24*100,1),"%)"),"-")</f>
        <v>3,205 (10.1%)</v>
      </c>
      <c r="W29" s="255" t="str">
        <f t="shared" ref="W29" si="82">IFERROR(CONCATENATE(TEXT(W28,"#,###")," (",ROUND(W24*100,1),"%)"),"-")</f>
        <v>7,228 (-8.4%)</v>
      </c>
      <c r="X29" s="255" t="str">
        <f t="shared" ref="X29" si="83">IFERROR(CONCATENATE(TEXT(X28,"#,###")," (",ROUND(X24*100,1),"%)"),"-")</f>
        <v>9,583 (0.2%)</v>
      </c>
      <c r="Y29" s="255" t="str">
        <f t="shared" ref="Y29" si="84">IFERROR(CONCATENATE(TEXT(Y28,"#,###")," (",ROUND(Y24*100,1),"%)"),"-")</f>
        <v>6,850 (21.3%)</v>
      </c>
      <c r="Z29" s="255" t="str">
        <f t="shared" ref="Z29" si="85">IFERROR(CONCATENATE(TEXT(Z28,"#,###")," (",ROUND(Z24*100,1),"%)"),"-")</f>
        <v>26,017 (5.3%)</v>
      </c>
      <c r="AA29" s="255" t="str">
        <f t="shared" ref="AA29" si="86">IFERROR(CONCATENATE(TEXT(AA28,"#,###")," (",ROUND(AA24*100,1),"%)"),"-")</f>
        <v>35,095 (-7.1%)</v>
      </c>
      <c r="AB29" s="255" t="str">
        <f t="shared" ref="AB29" si="87">IFERROR(CONCATENATE(TEXT(AB28,"#,###")," (",ROUND(AB24*100,1),"%)"),"-")</f>
        <v>115,266 (7.1%)</v>
      </c>
    </row>
    <row r="30" spans="1:28" s="240" customFormat="1" ht="13.5" thickBot="1" x14ac:dyDescent="0.25">
      <c r="A30" s="259" t="s">
        <v>240</v>
      </c>
      <c r="B30" s="256" t="str">
        <f t="shared" ref="B30:R30" si="88">IFERROR(IF(ABS(AVERAGE(B25:B27)-B28)&gt;1.96*SQRT((AVERAGE(B25:B27)/3)+B28),"Sig","Not Sig"),"-")</f>
        <v>Sig</v>
      </c>
      <c r="C30" s="256" t="str">
        <f t="shared" si="88"/>
        <v>Sig</v>
      </c>
      <c r="D30" s="256" t="str">
        <f t="shared" si="88"/>
        <v>Sig</v>
      </c>
      <c r="E30" s="256" t="str">
        <f t="shared" si="88"/>
        <v>Sig</v>
      </c>
      <c r="F30" s="256" t="str">
        <f t="shared" si="88"/>
        <v>Sig</v>
      </c>
      <c r="G30" s="256" t="str">
        <f t="shared" si="88"/>
        <v>Sig</v>
      </c>
      <c r="H30" s="256" t="str">
        <f t="shared" si="88"/>
        <v>Sig</v>
      </c>
      <c r="I30" s="256" t="str">
        <f t="shared" si="88"/>
        <v>Sig</v>
      </c>
      <c r="J30" s="256" t="str">
        <f t="shared" si="88"/>
        <v>Sig</v>
      </c>
      <c r="K30" s="256" t="str">
        <f t="shared" si="88"/>
        <v>Sig</v>
      </c>
      <c r="L30" s="256" t="str">
        <f t="shared" si="88"/>
        <v>Sig</v>
      </c>
      <c r="M30" s="256" t="str">
        <f t="shared" si="88"/>
        <v>Sig</v>
      </c>
      <c r="N30" s="256" t="str">
        <f t="shared" si="88"/>
        <v>Sig</v>
      </c>
      <c r="O30" s="256" t="str">
        <f t="shared" si="88"/>
        <v>Sig</v>
      </c>
      <c r="P30" s="256" t="str">
        <f t="shared" si="88"/>
        <v>Not Sig</v>
      </c>
      <c r="Q30" s="256" t="str">
        <f t="shared" si="88"/>
        <v>Sig</v>
      </c>
      <c r="R30" s="256" t="str">
        <f t="shared" si="88"/>
        <v>Sig</v>
      </c>
      <c r="S30" s="256" t="str">
        <f>IFERROR(IF(ABS(AVERAGE(S25:S27)-S28)&gt;1.96*SQRT((AVERAGE(S25:S27)/3)+S28),"Sig","Not Sig"),"-")</f>
        <v>Sig</v>
      </c>
      <c r="T30" s="256" t="str">
        <f t="shared" ref="T30:AB30" si="89">IFERROR(IF(ABS(AVERAGE(T25:T27)-T28)&gt;1.96*SQRT((AVERAGE(T25:T27)/3)+T28),"Sig","Not Sig"),"-")</f>
        <v>Sig</v>
      </c>
      <c r="U30" s="256" t="str">
        <f t="shared" si="89"/>
        <v>Not Sig</v>
      </c>
      <c r="V30" s="256" t="str">
        <f t="shared" si="89"/>
        <v>Sig</v>
      </c>
      <c r="W30" s="256" t="str">
        <f t="shared" si="89"/>
        <v>Sig</v>
      </c>
      <c r="X30" s="256" t="str">
        <f t="shared" si="89"/>
        <v>Not Sig</v>
      </c>
      <c r="Y30" s="256" t="str">
        <f t="shared" si="89"/>
        <v>Sig</v>
      </c>
      <c r="Z30" s="256" t="str">
        <f t="shared" si="89"/>
        <v>Sig</v>
      </c>
      <c r="AA30" s="256" t="str">
        <f t="shared" si="89"/>
        <v>Sig</v>
      </c>
      <c r="AB30" s="256" t="str">
        <f t="shared" si="89"/>
        <v>Sig</v>
      </c>
    </row>
    <row r="31" spans="1:28" s="265" customFormat="1" ht="15.75" x14ac:dyDescent="0.25">
      <c r="A31" s="262" t="s">
        <v>250</v>
      </c>
      <c r="B31" s="263"/>
      <c r="C31" s="263"/>
      <c r="D31" s="263"/>
      <c r="E31" s="263"/>
      <c r="F31" s="263"/>
      <c r="G31" s="264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263"/>
      <c r="U31" s="263"/>
      <c r="V31" s="263"/>
      <c r="W31" s="263"/>
      <c r="X31" s="263"/>
      <c r="Y31" s="263"/>
      <c r="Z31" s="263"/>
      <c r="AA31" s="263"/>
      <c r="AB31" s="263"/>
    </row>
    <row r="32" spans="1:28" s="240" customFormat="1" ht="12.75" x14ac:dyDescent="0.2">
      <c r="A32" s="245" t="s">
        <v>482</v>
      </c>
      <c r="B32" s="316">
        <v>2598</v>
      </c>
      <c r="C32" s="316">
        <v>0</v>
      </c>
      <c r="D32" s="316">
        <v>94</v>
      </c>
      <c r="E32" s="316">
        <v>660</v>
      </c>
      <c r="F32" s="316">
        <v>1844</v>
      </c>
      <c r="G32" s="316">
        <v>2993</v>
      </c>
      <c r="H32" s="316">
        <v>279</v>
      </c>
      <c r="I32" s="316">
        <v>21</v>
      </c>
      <c r="J32" s="316">
        <v>256</v>
      </c>
      <c r="K32" s="316">
        <v>101</v>
      </c>
      <c r="L32" s="316">
        <v>259</v>
      </c>
      <c r="M32" s="316">
        <v>380</v>
      </c>
      <c r="N32" s="316">
        <v>12</v>
      </c>
      <c r="O32" s="316">
        <v>142</v>
      </c>
      <c r="P32" s="316">
        <v>9</v>
      </c>
      <c r="Q32" s="316">
        <v>89</v>
      </c>
      <c r="R32" s="316">
        <v>282</v>
      </c>
      <c r="S32" s="316">
        <v>87</v>
      </c>
      <c r="T32" s="316">
        <v>87</v>
      </c>
      <c r="U32" s="316">
        <v>32</v>
      </c>
      <c r="V32" s="316">
        <v>12</v>
      </c>
      <c r="W32" s="316">
        <v>418</v>
      </c>
      <c r="X32" s="316">
        <v>132</v>
      </c>
      <c r="Y32" s="316">
        <v>0</v>
      </c>
      <c r="Z32" s="316">
        <v>0</v>
      </c>
      <c r="AA32" s="316">
        <v>377</v>
      </c>
      <c r="AB32" s="316">
        <v>18</v>
      </c>
    </row>
    <row r="33" spans="1:28" s="260" customFormat="1" ht="12.75" x14ac:dyDescent="0.2">
      <c r="A33" s="258" t="s">
        <v>251</v>
      </c>
      <c r="B33" s="304">
        <f t="shared" ref="B33:AB33" si="90">IFERROR(B32/B28,"-")</f>
        <v>8.7529269073328506E-3</v>
      </c>
      <c r="C33" s="304">
        <f t="shared" si="90"/>
        <v>0</v>
      </c>
      <c r="D33" s="304">
        <f t="shared" si="90"/>
        <v>1.3498958856896675E-3</v>
      </c>
      <c r="E33" s="304">
        <f t="shared" si="90"/>
        <v>4.2072517721454435E-3</v>
      </c>
      <c r="F33" s="304">
        <f t="shared" si="90"/>
        <v>2.7555701669182146E-2</v>
      </c>
      <c r="G33" s="304">
        <f t="shared" si="90"/>
        <v>6.2348581272927634E-3</v>
      </c>
      <c r="H33" s="304">
        <f t="shared" si="90"/>
        <v>1.0526712948988833E-2</v>
      </c>
      <c r="I33" s="304">
        <f t="shared" si="90"/>
        <v>2.2685535270606026E-3</v>
      </c>
      <c r="J33" s="304">
        <f t="shared" si="90"/>
        <v>7.0461301332158978E-3</v>
      </c>
      <c r="K33" s="304">
        <f t="shared" si="90"/>
        <v>7.9829276003793859E-3</v>
      </c>
      <c r="L33" s="304">
        <f t="shared" si="90"/>
        <v>1.8027423957680797E-2</v>
      </c>
      <c r="M33" s="304">
        <f t="shared" si="90"/>
        <v>1.0150657121487338E-2</v>
      </c>
      <c r="N33" s="304">
        <f t="shared" si="90"/>
        <v>9.2052776925437253E-4</v>
      </c>
      <c r="O33" s="304">
        <f t="shared" si="90"/>
        <v>3.0596194867596044E-3</v>
      </c>
      <c r="P33" s="304">
        <f t="shared" si="90"/>
        <v>3.4749034749034747E-3</v>
      </c>
      <c r="Q33" s="304">
        <f t="shared" si="90"/>
        <v>5.8253698128027231E-3</v>
      </c>
      <c r="R33" s="304">
        <f t="shared" si="90"/>
        <v>7.1007705091403533E-3</v>
      </c>
      <c r="S33" s="304">
        <f>IFERROR(S32/S28,"-")</f>
        <v>8.426150121065375E-3</v>
      </c>
      <c r="T33" s="304">
        <f t="shared" si="90"/>
        <v>1.0222065562213606E-2</v>
      </c>
      <c r="U33" s="304">
        <f t="shared" si="90"/>
        <v>7.2959416324669402E-3</v>
      </c>
      <c r="V33" s="304">
        <f t="shared" si="90"/>
        <v>3.7441497659906398E-3</v>
      </c>
      <c r="W33" s="304">
        <f t="shared" si="90"/>
        <v>5.7830658550083014E-2</v>
      </c>
      <c r="X33" s="304">
        <f t="shared" si="90"/>
        <v>1.377439215277053E-2</v>
      </c>
      <c r="Y33" s="304">
        <f t="shared" si="90"/>
        <v>0</v>
      </c>
      <c r="Z33" s="304">
        <f t="shared" si="90"/>
        <v>0</v>
      </c>
      <c r="AA33" s="304">
        <f t="shared" si="90"/>
        <v>1.0742270978771905E-2</v>
      </c>
      <c r="AB33" s="304">
        <f t="shared" si="90"/>
        <v>1.5616053302795274E-4</v>
      </c>
    </row>
    <row r="34" spans="1:28" s="240" customFormat="1" ht="12.75" x14ac:dyDescent="0.2">
      <c r="A34" s="245" t="s">
        <v>481</v>
      </c>
      <c r="B34" s="306">
        <v>4611</v>
      </c>
      <c r="C34" s="306">
        <v>14</v>
      </c>
      <c r="D34" s="306">
        <v>239</v>
      </c>
      <c r="E34" s="306">
        <v>1513</v>
      </c>
      <c r="F34" s="306">
        <v>2845</v>
      </c>
      <c r="G34" s="307">
        <v>5168</v>
      </c>
      <c r="H34" s="305">
        <v>435</v>
      </c>
      <c r="I34" s="306">
        <v>36</v>
      </c>
      <c r="J34" s="305">
        <v>517</v>
      </c>
      <c r="K34" s="306">
        <v>222</v>
      </c>
      <c r="L34" s="306">
        <v>484</v>
      </c>
      <c r="M34" s="317">
        <v>898</v>
      </c>
      <c r="N34" s="317">
        <v>16</v>
      </c>
      <c r="O34" s="317">
        <v>199</v>
      </c>
      <c r="P34" s="317">
        <v>13</v>
      </c>
      <c r="Q34" s="306">
        <v>142</v>
      </c>
      <c r="R34" s="305">
        <v>362</v>
      </c>
      <c r="S34" s="306">
        <v>195</v>
      </c>
      <c r="T34" s="305">
        <v>132</v>
      </c>
      <c r="U34" s="306">
        <v>58</v>
      </c>
      <c r="V34" s="306">
        <v>22</v>
      </c>
      <c r="W34" s="306">
        <v>646</v>
      </c>
      <c r="X34" s="306">
        <v>234</v>
      </c>
      <c r="Y34" s="317">
        <v>0</v>
      </c>
      <c r="Z34" s="317">
        <v>0</v>
      </c>
      <c r="AA34" s="306">
        <v>532</v>
      </c>
      <c r="AB34" s="306">
        <v>25</v>
      </c>
    </row>
    <row r="35" spans="1:28" s="308" customFormat="1" ht="13.5" thickBot="1" x14ac:dyDescent="0.25">
      <c r="A35" s="258" t="s">
        <v>253</v>
      </c>
      <c r="B35" s="304">
        <f t="shared" ref="B35:AB35" si="91">IFERROR(B34/B28,"-")</f>
        <v>1.5534929164631167E-2</v>
      </c>
      <c r="C35" s="304">
        <f t="shared" si="91"/>
        <v>4.1310120979640014E-3</v>
      </c>
      <c r="D35" s="304">
        <f t="shared" si="91"/>
        <v>3.4321820923386226E-3</v>
      </c>
      <c r="E35" s="304">
        <f t="shared" si="91"/>
        <v>9.644805956448569E-3</v>
      </c>
      <c r="F35" s="304">
        <f t="shared" si="91"/>
        <v>4.2514084191335795E-2</v>
      </c>
      <c r="G35" s="304">
        <f t="shared" si="91"/>
        <v>1.0765702239174408E-2</v>
      </c>
      <c r="H35" s="304">
        <f t="shared" si="91"/>
        <v>1.6412616963477213E-2</v>
      </c>
      <c r="I35" s="304">
        <f t="shared" si="91"/>
        <v>3.8889489035324621E-3</v>
      </c>
      <c r="J35" s="304">
        <f t="shared" si="91"/>
        <v>1.4229879995596169E-2</v>
      </c>
      <c r="K35" s="304">
        <f t="shared" si="91"/>
        <v>1.7546632943408157E-2</v>
      </c>
      <c r="L35" s="304">
        <f t="shared" si="91"/>
        <v>3.3688313496206587E-2</v>
      </c>
      <c r="M35" s="304">
        <f t="shared" si="91"/>
        <v>2.3987605513409553E-2</v>
      </c>
      <c r="N35" s="304">
        <f t="shared" si="91"/>
        <v>1.22737035900583E-3</v>
      </c>
      <c r="O35" s="304">
        <f t="shared" si="91"/>
        <v>4.2877766046842342E-3</v>
      </c>
      <c r="P35" s="304">
        <f t="shared" si="91"/>
        <v>5.0193050193050193E-3</v>
      </c>
      <c r="Q35" s="304">
        <f t="shared" si="91"/>
        <v>9.2944102631234461E-3</v>
      </c>
      <c r="R35" s="304">
        <f t="shared" si="91"/>
        <v>9.1151734904567662E-3</v>
      </c>
      <c r="S35" s="304">
        <f t="shared" si="91"/>
        <v>1.8886198547215495E-2</v>
      </c>
      <c r="T35" s="304">
        <f t="shared" si="91"/>
        <v>1.5509340853013746E-2</v>
      </c>
      <c r="U35" s="304">
        <f t="shared" si="91"/>
        <v>1.3223894208846329E-2</v>
      </c>
      <c r="V35" s="304">
        <f t="shared" si="91"/>
        <v>6.8642745709828392E-3</v>
      </c>
      <c r="W35" s="304">
        <f t="shared" si="91"/>
        <v>8.9374654122855557E-2</v>
      </c>
      <c r="X35" s="304">
        <f t="shared" si="91"/>
        <v>2.4418240634456849E-2</v>
      </c>
      <c r="Y35" s="304">
        <f t="shared" si="91"/>
        <v>0</v>
      </c>
      <c r="Z35" s="304">
        <f t="shared" si="91"/>
        <v>0</v>
      </c>
      <c r="AA35" s="304">
        <f t="shared" si="91"/>
        <v>1.515885453768343E-2</v>
      </c>
      <c r="AB35" s="304">
        <f t="shared" si="91"/>
        <v>2.1688962920548991E-4</v>
      </c>
    </row>
    <row r="36" spans="1:28" s="265" customFormat="1" ht="15.75" x14ac:dyDescent="0.25">
      <c r="A36" s="262" t="s">
        <v>254</v>
      </c>
      <c r="B36" s="263"/>
      <c r="C36" s="263"/>
      <c r="D36" s="263"/>
      <c r="E36" s="263"/>
      <c r="F36" s="263"/>
      <c r="G36" s="264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  <c r="V36" s="263"/>
      <c r="W36" s="263"/>
      <c r="X36" s="263"/>
      <c r="Y36" s="263"/>
      <c r="Z36" s="263"/>
      <c r="AA36" s="263"/>
      <c r="AB36" s="263"/>
    </row>
    <row r="37" spans="1:28" s="240" customFormat="1" ht="12.75" x14ac:dyDescent="0.2">
      <c r="A37" s="266" t="s">
        <v>483</v>
      </c>
      <c r="B37" s="317">
        <v>252948</v>
      </c>
      <c r="C37" s="317">
        <v>3201</v>
      </c>
      <c r="D37" s="317">
        <v>66891</v>
      </c>
      <c r="E37" s="317">
        <v>139944</v>
      </c>
      <c r="F37" s="317">
        <v>42912</v>
      </c>
      <c r="G37" s="317">
        <v>431827</v>
      </c>
      <c r="H37" s="317">
        <v>22566</v>
      </c>
      <c r="I37" s="317">
        <v>9007</v>
      </c>
      <c r="J37" s="317">
        <v>32487</v>
      </c>
      <c r="K37" s="317">
        <v>11775</v>
      </c>
      <c r="L37" s="317">
        <v>7435</v>
      </c>
      <c r="M37" s="317">
        <v>26409</v>
      </c>
      <c r="N37" s="317">
        <v>12937</v>
      </c>
      <c r="O37" s="317">
        <v>45697</v>
      </c>
      <c r="P37" s="317">
        <v>2526</v>
      </c>
      <c r="Q37" s="317">
        <v>14464</v>
      </c>
      <c r="R37" s="317">
        <v>34169</v>
      </c>
      <c r="S37" s="317">
        <v>7537</v>
      </c>
      <c r="T37" s="317">
        <v>7758</v>
      </c>
      <c r="U37" s="317">
        <v>3131</v>
      </c>
      <c r="V37" s="317">
        <v>3084</v>
      </c>
      <c r="W37" s="317">
        <v>3569</v>
      </c>
      <c r="X37" s="317">
        <v>8397</v>
      </c>
      <c r="Y37" s="317">
        <v>6848</v>
      </c>
      <c r="Z37" s="317">
        <v>26017</v>
      </c>
      <c r="AA37" s="317">
        <v>31003</v>
      </c>
      <c r="AB37" s="317">
        <v>115011</v>
      </c>
    </row>
    <row r="38" spans="1:28" s="260" customFormat="1" ht="13.5" thickBot="1" x14ac:dyDescent="0.25">
      <c r="A38" s="309" t="s">
        <v>255</v>
      </c>
      <c r="B38" s="304">
        <f t="shared" ref="B38:AB38" si="92">IFERROR(B37/B28,"-")</f>
        <v>0.852207604063137</v>
      </c>
      <c r="C38" s="304">
        <f t="shared" si="92"/>
        <v>0.94452640897019768</v>
      </c>
      <c r="D38" s="304">
        <f t="shared" si="92"/>
        <v>0.9605945286134846</v>
      </c>
      <c r="E38" s="304">
        <f t="shared" si="92"/>
        <v>0.89209036666836661</v>
      </c>
      <c r="F38" s="304">
        <f t="shared" si="92"/>
        <v>0.64125285793272468</v>
      </c>
      <c r="G38" s="304">
        <f t="shared" si="92"/>
        <v>0.89955899783977689</v>
      </c>
      <c r="H38" s="304">
        <f t="shared" si="92"/>
        <v>0.85141865378810744</v>
      </c>
      <c r="I38" s="304">
        <f t="shared" si="92"/>
        <v>0.97299341039213572</v>
      </c>
      <c r="J38" s="304">
        <f t="shared" si="92"/>
        <v>0.89417042827259718</v>
      </c>
      <c r="K38" s="304">
        <f t="shared" si="92"/>
        <v>0.93068289598482457</v>
      </c>
      <c r="L38" s="304">
        <f t="shared" si="92"/>
        <v>0.51750539430639664</v>
      </c>
      <c r="M38" s="304">
        <f t="shared" si="92"/>
        <v>0.70544395768778712</v>
      </c>
      <c r="N38" s="304">
        <f t="shared" si="92"/>
        <v>0.99240564590365143</v>
      </c>
      <c r="O38" s="304">
        <f t="shared" si="92"/>
        <v>0.98461571610178622</v>
      </c>
      <c r="P38" s="304">
        <f t="shared" si="92"/>
        <v>0.97528957528957527</v>
      </c>
      <c r="Q38" s="304">
        <f t="shared" si="92"/>
        <v>0.94672077497054585</v>
      </c>
      <c r="R38" s="304">
        <f t="shared" si="92"/>
        <v>0.86037669335750622</v>
      </c>
      <c r="S38" s="304">
        <f t="shared" si="92"/>
        <v>0.72997578692493947</v>
      </c>
      <c r="T38" s="304">
        <f t="shared" si="92"/>
        <v>0.91152626013394433</v>
      </c>
      <c r="U38" s="304">
        <f t="shared" si="92"/>
        <v>0.71386228910168714</v>
      </c>
      <c r="V38" s="304">
        <f t="shared" si="92"/>
        <v>0.96224648985959438</v>
      </c>
      <c r="W38" s="304">
        <f t="shared" si="92"/>
        <v>0.49377421140011069</v>
      </c>
      <c r="X38" s="304">
        <f t="shared" si="92"/>
        <v>0.87623917353647085</v>
      </c>
      <c r="Y38" s="304">
        <f t="shared" si="92"/>
        <v>0.99970802919708024</v>
      </c>
      <c r="Z38" s="304">
        <f t="shared" si="92"/>
        <v>1</v>
      </c>
      <c r="AA38" s="304">
        <f t="shared" si="92"/>
        <v>0.88340219404473574</v>
      </c>
      <c r="AB38" s="304">
        <f t="shared" si="92"/>
        <v>0.99778772578210395</v>
      </c>
    </row>
    <row r="39" spans="1:28" s="265" customFormat="1" ht="15.75" x14ac:dyDescent="0.25">
      <c r="A39" s="262" t="s">
        <v>256</v>
      </c>
      <c r="B39" s="263"/>
      <c r="C39" s="263"/>
      <c r="D39" s="263"/>
      <c r="E39" s="263"/>
      <c r="F39" s="263"/>
      <c r="G39" s="264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  <c r="V39" s="263"/>
      <c r="W39" s="263"/>
      <c r="X39" s="263"/>
      <c r="Y39" s="263"/>
      <c r="Z39" s="263"/>
      <c r="AA39" s="263"/>
      <c r="AB39" s="263"/>
    </row>
    <row r="40" spans="1:28" s="240" customFormat="1" ht="12.75" x14ac:dyDescent="0.2">
      <c r="A40" s="267" t="s">
        <v>487</v>
      </c>
      <c r="B40" s="316">
        <v>4282</v>
      </c>
      <c r="C40" s="316">
        <v>34</v>
      </c>
      <c r="D40" s="316">
        <v>778</v>
      </c>
      <c r="E40" s="316">
        <v>2063</v>
      </c>
      <c r="F40" s="316">
        <v>1407</v>
      </c>
      <c r="G40" s="316">
        <v>5510</v>
      </c>
      <c r="H40" s="316">
        <v>218</v>
      </c>
      <c r="I40" s="316">
        <v>146</v>
      </c>
      <c r="J40" s="316">
        <v>402</v>
      </c>
      <c r="K40" s="316">
        <v>215</v>
      </c>
      <c r="L40" s="316">
        <v>487</v>
      </c>
      <c r="M40" s="316">
        <v>838</v>
      </c>
      <c r="N40" s="316">
        <v>0</v>
      </c>
      <c r="O40" s="316">
        <v>507</v>
      </c>
      <c r="P40" s="316">
        <v>33</v>
      </c>
      <c r="Q40" s="316">
        <v>184</v>
      </c>
      <c r="R40" s="316">
        <v>111</v>
      </c>
      <c r="S40" s="316">
        <v>112</v>
      </c>
      <c r="T40" s="316">
        <v>82</v>
      </c>
      <c r="U40" s="316">
        <v>23</v>
      </c>
      <c r="V40" s="316">
        <v>71</v>
      </c>
      <c r="W40" s="316">
        <v>741</v>
      </c>
      <c r="X40" s="316">
        <v>112</v>
      </c>
      <c r="Y40" s="316">
        <v>21</v>
      </c>
      <c r="Z40" s="316">
        <v>8</v>
      </c>
      <c r="AA40" s="316">
        <v>1058</v>
      </c>
      <c r="AB40" s="316">
        <v>141</v>
      </c>
    </row>
    <row r="41" spans="1:28" s="260" customFormat="1" ht="12.75" x14ac:dyDescent="0.2">
      <c r="A41" s="261" t="s">
        <v>258</v>
      </c>
      <c r="B41" s="304">
        <f>IFERROR(B40/B37,"-")</f>
        <v>1.6928380536711102E-2</v>
      </c>
      <c r="C41" s="304">
        <f t="shared" ref="C41:AB41" si="93">IFERROR(C40/C37,"-")</f>
        <v>1.0621680724773508E-2</v>
      </c>
      <c r="D41" s="304">
        <f t="shared" si="93"/>
        <v>1.1630862148869056E-2</v>
      </c>
      <c r="E41" s="304">
        <f t="shared" si="93"/>
        <v>1.4741610930086321E-2</v>
      </c>
      <c r="F41" s="304">
        <f t="shared" si="93"/>
        <v>3.2788031319910517E-2</v>
      </c>
      <c r="G41" s="304">
        <f t="shared" si="93"/>
        <v>1.2759739432689481E-2</v>
      </c>
      <c r="H41" s="304">
        <f t="shared" si="93"/>
        <v>9.6605512718248698E-3</v>
      </c>
      <c r="I41" s="304">
        <f t="shared" si="93"/>
        <v>1.6209614744087931E-2</v>
      </c>
      <c r="J41" s="304">
        <f t="shared" si="93"/>
        <v>1.2374180441407333E-2</v>
      </c>
      <c r="K41" s="304">
        <f t="shared" si="93"/>
        <v>1.8259023354564755E-2</v>
      </c>
      <c r="L41" s="304">
        <f t="shared" si="93"/>
        <v>6.5501008742434433E-2</v>
      </c>
      <c r="M41" s="304">
        <f t="shared" si="93"/>
        <v>3.1731606649248359E-2</v>
      </c>
      <c r="N41" s="304">
        <f t="shared" si="93"/>
        <v>0</v>
      </c>
      <c r="O41" s="304">
        <f t="shared" si="93"/>
        <v>1.1094820228899053E-2</v>
      </c>
      <c r="P41" s="304">
        <f t="shared" si="93"/>
        <v>1.3064133016627079E-2</v>
      </c>
      <c r="Q41" s="304">
        <f t="shared" si="93"/>
        <v>1.2721238938053098E-2</v>
      </c>
      <c r="R41" s="304">
        <f t="shared" si="93"/>
        <v>3.2485586350200473E-3</v>
      </c>
      <c r="S41" s="304">
        <f t="shared" si="93"/>
        <v>1.4860023882181239E-2</v>
      </c>
      <c r="T41" s="304">
        <f t="shared" si="93"/>
        <v>1.0569734467646301E-2</v>
      </c>
      <c r="U41" s="304">
        <f t="shared" si="93"/>
        <v>7.3458958799105713E-3</v>
      </c>
      <c r="V41" s="304">
        <f t="shared" si="93"/>
        <v>2.3022049286640728E-2</v>
      </c>
      <c r="W41" s="304">
        <f t="shared" si="93"/>
        <v>0.20762118240403474</v>
      </c>
      <c r="X41" s="304">
        <f t="shared" si="93"/>
        <v>1.3338096939383114E-2</v>
      </c>
      <c r="Y41" s="304">
        <f t="shared" si="93"/>
        <v>3.0665887850467289E-3</v>
      </c>
      <c r="Z41" s="304">
        <f t="shared" si="93"/>
        <v>3.0749125571741552E-4</v>
      </c>
      <c r="AA41" s="304">
        <f t="shared" si="93"/>
        <v>3.4125729768086963E-2</v>
      </c>
      <c r="AB41" s="304">
        <f t="shared" si="93"/>
        <v>1.225969689855753E-3</v>
      </c>
    </row>
    <row r="42" spans="1:28" s="240" customFormat="1" ht="12.75" x14ac:dyDescent="0.2">
      <c r="A42" s="245" t="s">
        <v>485</v>
      </c>
      <c r="B42" s="306">
        <v>14176</v>
      </c>
      <c r="C42" s="306">
        <v>169</v>
      </c>
      <c r="D42" s="306">
        <v>1387</v>
      </c>
      <c r="E42" s="306">
        <v>6083</v>
      </c>
      <c r="F42" s="306">
        <v>6537</v>
      </c>
      <c r="G42" s="307">
        <v>17536</v>
      </c>
      <c r="H42" s="305">
        <v>3649</v>
      </c>
      <c r="I42" s="306">
        <v>75</v>
      </c>
      <c r="J42" s="305">
        <v>355</v>
      </c>
      <c r="K42" s="306">
        <v>103</v>
      </c>
      <c r="L42" s="306">
        <v>2713</v>
      </c>
      <c r="M42" s="305">
        <v>866</v>
      </c>
      <c r="N42" s="305">
        <v>99</v>
      </c>
      <c r="O42" s="305">
        <v>56</v>
      </c>
      <c r="P42" s="305">
        <v>8</v>
      </c>
      <c r="Q42" s="306">
        <v>69</v>
      </c>
      <c r="R42" s="305">
        <v>2783</v>
      </c>
      <c r="S42" s="306">
        <v>1528</v>
      </c>
      <c r="T42" s="305">
        <v>154</v>
      </c>
      <c r="U42" s="306">
        <v>951</v>
      </c>
      <c r="V42" s="306">
        <v>33</v>
      </c>
      <c r="W42" s="306">
        <v>112</v>
      </c>
      <c r="X42" s="306">
        <v>622</v>
      </c>
      <c r="Y42" s="317">
        <v>1</v>
      </c>
      <c r="Z42" s="317">
        <v>0</v>
      </c>
      <c r="AA42" s="306">
        <v>3168</v>
      </c>
      <c r="AB42" s="306">
        <v>191</v>
      </c>
    </row>
    <row r="43" spans="1:28" s="308" customFormat="1" ht="13.5" thickBot="1" x14ac:dyDescent="0.25">
      <c r="A43" s="315" t="s">
        <v>486</v>
      </c>
      <c r="B43" s="314">
        <f>IFERROR(B42/(B28-B37),"-")</f>
        <v>0.32315863861216859</v>
      </c>
      <c r="C43" s="314">
        <f t="shared" ref="C43:AB43" si="94">IFERROR(C42/(C28-C37),"-")</f>
        <v>0.89893617021276595</v>
      </c>
      <c r="D43" s="314">
        <f t="shared" si="94"/>
        <v>0.50546647230320696</v>
      </c>
      <c r="E43" s="314">
        <f t="shared" si="94"/>
        <v>0.3593454631379962</v>
      </c>
      <c r="F43" s="314">
        <f t="shared" si="94"/>
        <v>0.2722955804557004</v>
      </c>
      <c r="G43" s="314">
        <f t="shared" si="94"/>
        <v>0.36369669819147171</v>
      </c>
      <c r="H43" s="314">
        <f t="shared" si="94"/>
        <v>0.92661249365159981</v>
      </c>
      <c r="I43" s="314">
        <f t="shared" si="94"/>
        <v>0.3</v>
      </c>
      <c r="J43" s="314">
        <f t="shared" si="94"/>
        <v>9.2327698309492848E-2</v>
      </c>
      <c r="K43" s="314">
        <f t="shared" si="94"/>
        <v>0.11744583808437856</v>
      </c>
      <c r="L43" s="314">
        <f t="shared" si="94"/>
        <v>0.39137334102712062</v>
      </c>
      <c r="M43" s="314">
        <f t="shared" si="94"/>
        <v>7.8534506212025026E-2</v>
      </c>
      <c r="N43" s="314">
        <f t="shared" si="94"/>
        <v>1</v>
      </c>
      <c r="O43" s="314">
        <f t="shared" si="94"/>
        <v>7.8431372549019607E-2</v>
      </c>
      <c r="P43" s="314">
        <f t="shared" si="94"/>
        <v>0.125</v>
      </c>
      <c r="Q43" s="314">
        <f t="shared" si="94"/>
        <v>8.476658476658476E-2</v>
      </c>
      <c r="R43" s="314">
        <f t="shared" si="94"/>
        <v>0.50189359783588816</v>
      </c>
      <c r="S43" s="314">
        <f t="shared" si="94"/>
        <v>0.54806312769010046</v>
      </c>
      <c r="T43" s="314">
        <f t="shared" si="94"/>
        <v>0.20451527224435592</v>
      </c>
      <c r="U43" s="314">
        <f t="shared" si="94"/>
        <v>0.75776892430278886</v>
      </c>
      <c r="V43" s="314">
        <f t="shared" si="94"/>
        <v>0.27272727272727271</v>
      </c>
      <c r="W43" s="314">
        <f t="shared" si="94"/>
        <v>3.0609456135556164E-2</v>
      </c>
      <c r="X43" s="314">
        <f t="shared" si="94"/>
        <v>0.52445193929173695</v>
      </c>
      <c r="Y43" s="314">
        <f t="shared" si="94"/>
        <v>0.5</v>
      </c>
      <c r="Z43" s="314" t="str">
        <f t="shared" si="94"/>
        <v>-</v>
      </c>
      <c r="AA43" s="314">
        <f t="shared" si="94"/>
        <v>0.77419354838709675</v>
      </c>
      <c r="AB43" s="314">
        <f t="shared" si="94"/>
        <v>0.74901960784313726</v>
      </c>
    </row>
    <row r="44" spans="1:28" s="265" customFormat="1" ht="15.75" x14ac:dyDescent="0.25">
      <c r="A44" s="262" t="s">
        <v>260</v>
      </c>
      <c r="B44" s="263"/>
      <c r="C44" s="263"/>
      <c r="D44" s="263"/>
      <c r="E44" s="263"/>
      <c r="F44" s="263"/>
      <c r="G44" s="264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  <c r="V44" s="263"/>
      <c r="W44" s="263"/>
      <c r="X44" s="263"/>
      <c r="Y44" s="263"/>
      <c r="Z44" s="263"/>
      <c r="AA44" s="263"/>
      <c r="AB44" s="263"/>
    </row>
    <row r="45" spans="1:28" s="240" customFormat="1" ht="12.75" x14ac:dyDescent="0.2">
      <c r="A45" s="267" t="s">
        <v>484</v>
      </c>
      <c r="B45" s="316">
        <v>132379</v>
      </c>
      <c r="C45" s="316">
        <v>424</v>
      </c>
      <c r="D45" s="316">
        <v>16401</v>
      </c>
      <c r="E45" s="316">
        <v>65900</v>
      </c>
      <c r="F45" s="316">
        <v>49654</v>
      </c>
      <c r="G45" s="316">
        <v>136029</v>
      </c>
      <c r="H45" s="316">
        <v>10534</v>
      </c>
      <c r="I45" s="316">
        <v>2817</v>
      </c>
      <c r="J45" s="316">
        <v>13669</v>
      </c>
      <c r="K45" s="316">
        <v>10083</v>
      </c>
      <c r="L45" s="316">
        <v>11646</v>
      </c>
      <c r="M45" s="316">
        <v>28543</v>
      </c>
      <c r="N45" s="316">
        <v>1981</v>
      </c>
      <c r="O45" s="316">
        <v>9626</v>
      </c>
      <c r="P45" s="316">
        <v>721</v>
      </c>
      <c r="Q45" s="316">
        <v>5535</v>
      </c>
      <c r="R45" s="316">
        <v>9187</v>
      </c>
      <c r="S45" s="316">
        <v>3317</v>
      </c>
      <c r="T45" s="316">
        <v>4233</v>
      </c>
      <c r="U45" s="316">
        <v>3392</v>
      </c>
      <c r="V45" s="316">
        <v>459</v>
      </c>
      <c r="W45" s="316">
        <v>8800</v>
      </c>
      <c r="X45" s="316">
        <v>7836</v>
      </c>
      <c r="Y45" s="316">
        <v>0</v>
      </c>
      <c r="Z45" s="316">
        <v>0</v>
      </c>
      <c r="AA45" s="316">
        <v>3161</v>
      </c>
      <c r="AB45" s="316">
        <v>489</v>
      </c>
    </row>
    <row r="46" spans="1:28" s="240" customFormat="1" ht="12.75" x14ac:dyDescent="0.2">
      <c r="A46" s="261" t="s">
        <v>261</v>
      </c>
      <c r="B46" s="303">
        <f t="shared" ref="B46:AB46" si="95">IFERROR(B45/B28,"-")</f>
        <v>0.44599834914003672</v>
      </c>
      <c r="C46" s="303">
        <f t="shared" si="95"/>
        <v>0.12511065210976691</v>
      </c>
      <c r="D46" s="303">
        <f t="shared" si="95"/>
        <v>0.23552811086378977</v>
      </c>
      <c r="E46" s="303">
        <f t="shared" si="95"/>
        <v>0.42008771482482532</v>
      </c>
      <c r="F46" s="303">
        <f t="shared" si="95"/>
        <v>0.74200152423078647</v>
      </c>
      <c r="G46" s="303">
        <f t="shared" si="95"/>
        <v>0.28336836491730949</v>
      </c>
      <c r="H46" s="303">
        <f t="shared" si="95"/>
        <v>0.3974494415937217</v>
      </c>
      <c r="I46" s="303">
        <f t="shared" si="95"/>
        <v>0.30431025170141512</v>
      </c>
      <c r="J46" s="303">
        <f t="shared" si="95"/>
        <v>0.37622481558956294</v>
      </c>
      <c r="K46" s="303">
        <f t="shared" si="95"/>
        <v>0.79694909895668664</v>
      </c>
      <c r="L46" s="303">
        <f t="shared" si="95"/>
        <v>0.81060764251409478</v>
      </c>
      <c r="M46" s="303">
        <f t="shared" si="95"/>
        <v>0.76244791110161347</v>
      </c>
      <c r="N46" s="303">
        <f t="shared" si="95"/>
        <v>0.15196379257440934</v>
      </c>
      <c r="O46" s="303">
        <f t="shared" si="95"/>
        <v>0.20740772661653487</v>
      </c>
      <c r="P46" s="303">
        <f t="shared" si="95"/>
        <v>0.27837837837837837</v>
      </c>
      <c r="Q46" s="303">
        <f t="shared" si="95"/>
        <v>0.36228563948160752</v>
      </c>
      <c r="R46" s="303">
        <f t="shared" si="95"/>
        <v>0.2313290023669235</v>
      </c>
      <c r="S46" s="303">
        <f t="shared" si="95"/>
        <v>0.32125907990314773</v>
      </c>
      <c r="T46" s="303">
        <f t="shared" si="95"/>
        <v>0.49735636235459996</v>
      </c>
      <c r="U46" s="303">
        <f t="shared" si="95"/>
        <v>0.77336981304149566</v>
      </c>
      <c r="V46" s="303">
        <f t="shared" si="95"/>
        <v>0.14321372854914197</v>
      </c>
      <c r="W46" s="303">
        <f t="shared" si="95"/>
        <v>1.2174875484228003</v>
      </c>
      <c r="X46" s="303">
        <f t="shared" si="95"/>
        <v>0.81769800688719607</v>
      </c>
      <c r="Y46" s="303">
        <f t="shared" si="95"/>
        <v>0</v>
      </c>
      <c r="Z46" s="303">
        <f t="shared" si="95"/>
        <v>0</v>
      </c>
      <c r="AA46" s="303">
        <f t="shared" si="95"/>
        <v>9.0069810514318283E-2</v>
      </c>
      <c r="AB46" s="303">
        <f t="shared" si="95"/>
        <v>4.2423611472593827E-3</v>
      </c>
    </row>
    <row r="47" spans="1:28" ht="11.25" customHeight="1" thickBot="1" x14ac:dyDescent="0.3">
      <c r="A47" s="239"/>
      <c r="B47" s="239"/>
      <c r="C47" s="239"/>
      <c r="D47" s="239"/>
      <c r="E47" s="239"/>
      <c r="F47" s="239"/>
      <c r="G47" s="239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239"/>
      <c r="AA47" s="239"/>
      <c r="AB47" s="239"/>
    </row>
    <row r="48" spans="1:28" ht="21.75" customHeight="1" thickBot="1" x14ac:dyDescent="0.3">
      <c r="A48" s="361" t="s">
        <v>19180</v>
      </c>
      <c r="B48" s="195"/>
      <c r="C48" s="195"/>
      <c r="D48" s="195"/>
      <c r="E48" s="195"/>
      <c r="F48" s="195"/>
      <c r="G48" s="195"/>
      <c r="H48" s="332"/>
      <c r="I48" s="332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</row>
    <row r="49" spans="1:28" s="265" customFormat="1" ht="15.75" x14ac:dyDescent="0.25">
      <c r="A49" s="262" t="s">
        <v>238</v>
      </c>
      <c r="B49" s="263"/>
      <c r="C49" s="263"/>
      <c r="D49" s="263"/>
      <c r="E49" s="263"/>
      <c r="F49" s="263"/>
      <c r="G49" s="264"/>
      <c r="H49" s="26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263"/>
      <c r="U49" s="263"/>
      <c r="V49" s="263"/>
      <c r="W49" s="263"/>
      <c r="X49" s="263"/>
      <c r="Y49" s="263"/>
      <c r="Z49" s="263"/>
      <c r="AA49" s="263"/>
      <c r="AB49" s="263"/>
    </row>
    <row r="50" spans="1:28" s="244" customFormat="1" ht="12.75" x14ac:dyDescent="0.2">
      <c r="A50" s="241" t="s">
        <v>239</v>
      </c>
      <c r="B50" s="242">
        <f t="shared" ref="B50:R50" si="96">IFERROR((B54-AVERAGE(B51:B53))/AVERAGE(B51:B53),"-")</f>
        <v>1.0745642772900013E-2</v>
      </c>
      <c r="C50" s="242">
        <f t="shared" si="96"/>
        <v>0.2548076923076924</v>
      </c>
      <c r="D50" s="242">
        <f t="shared" si="96"/>
        <v>-1.4863937800137725E-3</v>
      </c>
      <c r="E50" s="242">
        <f t="shared" si="96"/>
        <v>2.5862380350370168E-2</v>
      </c>
      <c r="F50" s="242">
        <f t="shared" si="96"/>
        <v>-3.5462579706902288E-2</v>
      </c>
      <c r="G50" s="243">
        <f t="shared" si="96"/>
        <v>9.5715035741690564E-3</v>
      </c>
      <c r="H50" s="242">
        <f t="shared" si="96"/>
        <v>2.040289256198341E-2</v>
      </c>
      <c r="I50" s="242">
        <f t="shared" si="96"/>
        <v>-2.2640061396776625E-2</v>
      </c>
      <c r="J50" s="242">
        <f t="shared" si="96"/>
        <v>-4.1972409744643446E-2</v>
      </c>
      <c r="K50" s="242">
        <f t="shared" si="96"/>
        <v>2.4609245094778812E-2</v>
      </c>
      <c r="L50" s="242">
        <f t="shared" si="96"/>
        <v>-1.5735641227380462E-3</v>
      </c>
      <c r="M50" s="242">
        <f t="shared" si="96"/>
        <v>7.1617037316245762E-3</v>
      </c>
      <c r="N50" s="242">
        <f t="shared" si="96"/>
        <v>0.1247813411078718</v>
      </c>
      <c r="O50" s="242">
        <f t="shared" si="96"/>
        <v>6.6666666666666666E-2</v>
      </c>
      <c r="P50" s="242" t="str">
        <f t="shared" si="96"/>
        <v>-</v>
      </c>
      <c r="Q50" s="242" t="str">
        <f t="shared" si="96"/>
        <v>-</v>
      </c>
      <c r="R50" s="242">
        <f t="shared" si="96"/>
        <v>-3.5613281659160421E-3</v>
      </c>
      <c r="S50" s="242">
        <f>IFERROR((S54-AVERAGE(S51:S53))/AVERAGE(S51:S53),"-")</f>
        <v>6.5438373570521041E-2</v>
      </c>
      <c r="T50" s="242">
        <f>IFERROR((T54-AVERAGE(T51:T53))/AVERAGE(T51:T53),"-")</f>
        <v>1.207000603500233E-3</v>
      </c>
      <c r="U50" s="242">
        <f t="shared" ref="U50:AB50" si="97">IFERROR((U54-AVERAGE(U51:U53))/AVERAGE(U51:U53),"-")</f>
        <v>2.5165562913907324E-2</v>
      </c>
      <c r="V50" s="242">
        <f t="shared" si="97"/>
        <v>0.38864628820960706</v>
      </c>
      <c r="W50" s="242">
        <f t="shared" si="97"/>
        <v>0.11307420494699652</v>
      </c>
      <c r="X50" s="242">
        <f t="shared" si="97"/>
        <v>4.5474420638390856E-2</v>
      </c>
      <c r="Y50" s="242">
        <f t="shared" si="97"/>
        <v>-0.4</v>
      </c>
      <c r="Z50" s="242" t="str">
        <f t="shared" si="97"/>
        <v>-</v>
      </c>
      <c r="AA50" s="242">
        <f t="shared" si="97"/>
        <v>-5.5950540958268936E-2</v>
      </c>
      <c r="AB50" s="242">
        <f t="shared" si="97"/>
        <v>4.1109750252942064E-2</v>
      </c>
    </row>
    <row r="51" spans="1:28" s="240" customFormat="1" ht="12.75" x14ac:dyDescent="0.2">
      <c r="A51" s="245" t="s">
        <v>348</v>
      </c>
      <c r="B51" s="246">
        <v>15228</v>
      </c>
      <c r="C51" s="246">
        <v>153</v>
      </c>
      <c r="D51" s="246">
        <v>2867</v>
      </c>
      <c r="E51" s="246">
        <v>9257</v>
      </c>
      <c r="F51" s="246">
        <v>2951</v>
      </c>
      <c r="G51" s="249">
        <v>24427</v>
      </c>
      <c r="H51" s="246">
        <v>1344</v>
      </c>
      <c r="I51" s="246">
        <v>828</v>
      </c>
      <c r="J51" s="246">
        <v>2362</v>
      </c>
      <c r="K51" s="246">
        <v>969</v>
      </c>
      <c r="L51" s="246">
        <v>794</v>
      </c>
      <c r="M51" s="247">
        <v>2651</v>
      </c>
      <c r="N51" s="247">
        <v>575</v>
      </c>
      <c r="O51" s="246">
        <v>30</v>
      </c>
      <c r="P51" s="246">
        <v>0</v>
      </c>
      <c r="Q51" s="246">
        <v>0</v>
      </c>
      <c r="R51" s="248">
        <v>3184</v>
      </c>
      <c r="S51" s="246">
        <v>505</v>
      </c>
      <c r="T51" s="246">
        <v>551</v>
      </c>
      <c r="U51" s="246">
        <v>246</v>
      </c>
      <c r="V51" s="246">
        <v>72</v>
      </c>
      <c r="W51" s="246">
        <v>363</v>
      </c>
      <c r="X51" s="246">
        <v>754</v>
      </c>
      <c r="Y51" s="246">
        <v>3</v>
      </c>
      <c r="Z51" s="246">
        <v>0</v>
      </c>
      <c r="AA51" s="246">
        <v>3099</v>
      </c>
      <c r="AB51" s="246">
        <v>6093</v>
      </c>
    </row>
    <row r="52" spans="1:28" s="240" customFormat="1" ht="12.75" x14ac:dyDescent="0.2">
      <c r="A52" s="250" t="s">
        <v>349</v>
      </c>
      <c r="B52" s="251">
        <v>15121</v>
      </c>
      <c r="C52" s="251">
        <v>136</v>
      </c>
      <c r="D52" s="251">
        <v>2919</v>
      </c>
      <c r="E52" s="251">
        <v>9144</v>
      </c>
      <c r="F52" s="251">
        <v>2922</v>
      </c>
      <c r="G52" s="253">
        <v>24641</v>
      </c>
      <c r="H52" s="251">
        <v>1274</v>
      </c>
      <c r="I52" s="251">
        <v>902</v>
      </c>
      <c r="J52" s="251">
        <v>2243</v>
      </c>
      <c r="K52" s="251">
        <v>1033</v>
      </c>
      <c r="L52" s="251">
        <v>830</v>
      </c>
      <c r="M52" s="252">
        <v>2650</v>
      </c>
      <c r="N52" s="247">
        <v>553</v>
      </c>
      <c r="O52" s="251">
        <v>28</v>
      </c>
      <c r="P52" s="251">
        <v>0</v>
      </c>
      <c r="Q52" s="251">
        <v>0</v>
      </c>
      <c r="R52" s="248">
        <v>3056</v>
      </c>
      <c r="S52" s="251">
        <v>484</v>
      </c>
      <c r="T52" s="251">
        <v>568</v>
      </c>
      <c r="U52" s="251">
        <v>263</v>
      </c>
      <c r="V52" s="251">
        <v>76</v>
      </c>
      <c r="W52" s="251">
        <v>394</v>
      </c>
      <c r="X52" s="251">
        <v>767</v>
      </c>
      <c r="Y52" s="251">
        <v>1</v>
      </c>
      <c r="Z52" s="251">
        <v>0</v>
      </c>
      <c r="AA52" s="251">
        <v>3265</v>
      </c>
      <c r="AB52" s="251">
        <v>6252</v>
      </c>
    </row>
    <row r="53" spans="1:28" s="240" customFormat="1" ht="12.75" x14ac:dyDescent="0.2">
      <c r="A53" s="250" t="s">
        <v>350</v>
      </c>
      <c r="B53" s="251">
        <v>15437</v>
      </c>
      <c r="C53" s="251">
        <v>127</v>
      </c>
      <c r="D53" s="251">
        <v>2960</v>
      </c>
      <c r="E53" s="251">
        <v>9284</v>
      </c>
      <c r="F53" s="251">
        <v>3066</v>
      </c>
      <c r="G53" s="253">
        <v>25215</v>
      </c>
      <c r="H53" s="251">
        <v>1254</v>
      </c>
      <c r="I53" s="251">
        <v>876</v>
      </c>
      <c r="J53" s="251">
        <v>2209</v>
      </c>
      <c r="K53" s="251">
        <v>1005</v>
      </c>
      <c r="L53" s="251">
        <v>918</v>
      </c>
      <c r="M53" s="252">
        <v>2658</v>
      </c>
      <c r="N53" s="247">
        <v>587</v>
      </c>
      <c r="O53" s="251">
        <v>32</v>
      </c>
      <c r="P53" s="251">
        <v>0</v>
      </c>
      <c r="Q53" s="251">
        <v>0</v>
      </c>
      <c r="R53" s="248">
        <v>3307</v>
      </c>
      <c r="S53" s="251">
        <v>585</v>
      </c>
      <c r="T53" s="251">
        <v>538</v>
      </c>
      <c r="U53" s="251">
        <v>246</v>
      </c>
      <c r="V53" s="251">
        <v>81</v>
      </c>
      <c r="W53" s="251">
        <v>375</v>
      </c>
      <c r="X53" s="251">
        <v>766</v>
      </c>
      <c r="Y53" s="251">
        <v>1</v>
      </c>
      <c r="Z53" s="251">
        <v>0</v>
      </c>
      <c r="AA53" s="251">
        <v>3341</v>
      </c>
      <c r="AB53" s="251">
        <v>6434</v>
      </c>
    </row>
    <row r="54" spans="1:28" s="240" customFormat="1" ht="12.75" x14ac:dyDescent="0.2">
      <c r="A54" s="250" t="s">
        <v>440</v>
      </c>
      <c r="B54" s="251">
        <v>15426</v>
      </c>
      <c r="C54" s="251">
        <v>174</v>
      </c>
      <c r="D54" s="251">
        <v>2911</v>
      </c>
      <c r="E54" s="251">
        <v>9467</v>
      </c>
      <c r="F54" s="251">
        <v>2874</v>
      </c>
      <c r="G54" s="253">
        <v>24998</v>
      </c>
      <c r="H54" s="251">
        <v>1317</v>
      </c>
      <c r="I54" s="251">
        <v>849</v>
      </c>
      <c r="J54" s="251">
        <v>2176</v>
      </c>
      <c r="K54" s="251">
        <v>1027</v>
      </c>
      <c r="L54" s="251">
        <v>846</v>
      </c>
      <c r="M54" s="252">
        <v>2672</v>
      </c>
      <c r="N54" s="247">
        <v>643</v>
      </c>
      <c r="O54" s="251">
        <v>32</v>
      </c>
      <c r="P54" s="251">
        <v>0</v>
      </c>
      <c r="Q54" s="251">
        <v>0</v>
      </c>
      <c r="R54" s="248">
        <v>3171</v>
      </c>
      <c r="S54" s="251">
        <v>559</v>
      </c>
      <c r="T54" s="251">
        <v>553</v>
      </c>
      <c r="U54" s="251">
        <v>258</v>
      </c>
      <c r="V54" s="251">
        <v>106</v>
      </c>
      <c r="W54" s="251">
        <v>420</v>
      </c>
      <c r="X54" s="251">
        <v>797</v>
      </c>
      <c r="Y54" s="251">
        <v>1</v>
      </c>
      <c r="Z54" s="251">
        <v>0</v>
      </c>
      <c r="AA54" s="251">
        <v>3054</v>
      </c>
      <c r="AB54" s="251">
        <v>6517</v>
      </c>
    </row>
    <row r="55" spans="1:28" s="240" customFormat="1" ht="12.75" x14ac:dyDescent="0.2">
      <c r="A55" s="254" t="s">
        <v>429</v>
      </c>
      <c r="B55" s="255" t="str">
        <f>IFERROR(CONCATENATE(TEXT(B54,"#,###")," (",ROUND(B50*100,1),"%)"),"-")</f>
        <v>15,426 (1.1%)</v>
      </c>
      <c r="C55" s="255" t="str">
        <f t="shared" ref="C55" si="98">IFERROR(CONCATENATE(TEXT(C54,"#,###")," (",ROUND(C50*100,1),"%)"),"-")</f>
        <v>174 (25.5%)</v>
      </c>
      <c r="D55" s="255" t="str">
        <f t="shared" ref="D55" si="99">IFERROR(CONCATENATE(TEXT(D54,"#,###")," (",ROUND(D50*100,1),"%)"),"-")</f>
        <v>2,911 (-0.1%)</v>
      </c>
      <c r="E55" s="255" t="str">
        <f t="shared" ref="E55" si="100">IFERROR(CONCATENATE(TEXT(E54,"#,###")," (",ROUND(E50*100,1),"%)"),"-")</f>
        <v>9,467 (2.6%)</v>
      </c>
      <c r="F55" s="255" t="str">
        <f t="shared" ref="F55" si="101">IFERROR(CONCATENATE(TEXT(F54,"#,###")," (",ROUND(F50*100,1),"%)"),"-")</f>
        <v>2,874 (-3.5%)</v>
      </c>
      <c r="G55" s="255" t="str">
        <f t="shared" ref="G55" si="102">IFERROR(CONCATENATE(TEXT(G54,"#,###")," (",ROUND(G50*100,1),"%)"),"-")</f>
        <v>24,998 (1%)</v>
      </c>
      <c r="H55" s="255" t="str">
        <f t="shared" ref="H55" si="103">IFERROR(CONCATENATE(TEXT(H54,"#,###")," (",ROUND(H50*100,1),"%)"),"-")</f>
        <v>1,317 (2%)</v>
      </c>
      <c r="I55" s="255" t="str">
        <f t="shared" ref="I55" si="104">IFERROR(CONCATENATE(TEXT(I54,"#,###")," (",ROUND(I50*100,1),"%)"),"-")</f>
        <v>849 (-2.3%)</v>
      </c>
      <c r="J55" s="255" t="str">
        <f t="shared" ref="J55" si="105">IFERROR(CONCATENATE(TEXT(J54,"#,###")," (",ROUND(J50*100,1),"%)"),"-")</f>
        <v>2,176 (-4.2%)</v>
      </c>
      <c r="K55" s="255" t="str">
        <f t="shared" ref="K55" si="106">IFERROR(CONCATENATE(TEXT(K54,"#,###")," (",ROUND(K50*100,1),"%)"),"-")</f>
        <v>1,027 (2.5%)</v>
      </c>
      <c r="L55" s="255" t="str">
        <f t="shared" ref="L55" si="107">IFERROR(CONCATENATE(TEXT(L54,"#,###")," (",ROUND(L50*100,1),"%)"),"-")</f>
        <v>846 (-0.2%)</v>
      </c>
      <c r="M55" s="255" t="str">
        <f t="shared" ref="M55" si="108">IFERROR(CONCATENATE(TEXT(M54,"#,###")," (",ROUND(M50*100,1),"%)"),"-")</f>
        <v>2,672 (0.7%)</v>
      </c>
      <c r="N55" s="255" t="str">
        <f t="shared" ref="N55" si="109">IFERROR(CONCATENATE(TEXT(N54,"#,###")," (",ROUND(N50*100,1),"%)"),"-")</f>
        <v>643 (12.5%)</v>
      </c>
      <c r="O55" s="255" t="str">
        <f t="shared" ref="O55" si="110">IFERROR(CONCATENATE(TEXT(O54,"#,###")," (",ROUND(O50*100,1),"%)"),"-")</f>
        <v>32 (6.7%)</v>
      </c>
      <c r="P55" s="255" t="str">
        <f t="shared" ref="P55" si="111">IFERROR(CONCATENATE(TEXT(P54,"#,###")," (",ROUND(P50*100,1),"%)"),"-")</f>
        <v>-</v>
      </c>
      <c r="Q55" s="255" t="str">
        <f t="shared" ref="Q55" si="112">IFERROR(CONCATENATE(TEXT(Q54,"#,###")," (",ROUND(Q50*100,1),"%)"),"-")</f>
        <v>-</v>
      </c>
      <c r="R55" s="255" t="str">
        <f t="shared" ref="R55" si="113">IFERROR(CONCATENATE(TEXT(R54,"#,###")," (",ROUND(R50*100,1),"%)"),"-")</f>
        <v>3,171 (-0.4%)</v>
      </c>
      <c r="S55" s="255" t="str">
        <f t="shared" ref="S55" si="114">IFERROR(CONCATENATE(TEXT(S54,"#,###")," (",ROUND(S50*100,1),"%)"),"-")</f>
        <v>559 (6.5%)</v>
      </c>
      <c r="T55" s="255" t="str">
        <f t="shared" ref="T55" si="115">IFERROR(CONCATENATE(TEXT(T54,"#,###")," (",ROUND(T50*100,1),"%)"),"-")</f>
        <v>553 (0.1%)</v>
      </c>
      <c r="U55" s="255" t="str">
        <f t="shared" ref="U55" si="116">IFERROR(CONCATENATE(TEXT(U54,"#,###")," (",ROUND(U50*100,1),"%)"),"-")</f>
        <v>258 (2.5%)</v>
      </c>
      <c r="V55" s="255" t="str">
        <f t="shared" ref="V55" si="117">IFERROR(CONCATENATE(TEXT(V54,"#,###")," (",ROUND(V50*100,1),"%)"),"-")</f>
        <v>106 (38.9%)</v>
      </c>
      <c r="W55" s="255" t="str">
        <f t="shared" ref="W55" si="118">IFERROR(CONCATENATE(TEXT(W54,"#,###")," (",ROUND(W50*100,1),"%)"),"-")</f>
        <v>420 (11.3%)</v>
      </c>
      <c r="X55" s="255" t="str">
        <f t="shared" ref="X55" si="119">IFERROR(CONCATENATE(TEXT(X54,"#,###")," (",ROUND(X50*100,1),"%)"),"-")</f>
        <v>797 (4.5%)</v>
      </c>
      <c r="Y55" s="255" t="str">
        <f t="shared" ref="Y55" si="120">IFERROR(CONCATENATE(TEXT(Y54,"#,###")," (",ROUND(Y50*100,1),"%)"),"-")</f>
        <v>1 (-40%)</v>
      </c>
      <c r="Z55" s="255" t="str">
        <f t="shared" ref="Z55" si="121">IFERROR(CONCATENATE(TEXT(Z54,"#,###")," (",ROUND(Z50*100,1),"%)"),"-")</f>
        <v>-</v>
      </c>
      <c r="AA55" s="255" t="str">
        <f t="shared" ref="AA55" si="122">IFERROR(CONCATENATE(TEXT(AA54,"#,###")," (",ROUND(AA50*100,1),"%)"),"-")</f>
        <v>3,054 (-5.6%)</v>
      </c>
      <c r="AB55" s="255" t="str">
        <f t="shared" ref="AB55" si="123">IFERROR(CONCATENATE(TEXT(AB54,"#,###")," (",ROUND(AB50*100,1),"%)"),"-")</f>
        <v>6,517 (4.1%)</v>
      </c>
    </row>
    <row r="56" spans="1:28" s="240" customFormat="1" ht="12.75" x14ac:dyDescent="0.2">
      <c r="A56" s="254" t="s">
        <v>240</v>
      </c>
      <c r="B56" s="256" t="str">
        <f t="shared" ref="B56:R56" si="124">IFERROR(IF(ABS(AVERAGE(B51:B53)-B54)&gt;1.96*SQRT((AVERAGE(B51:B53)/3)+B54),"Sig","Not Sig"),"-")</f>
        <v>Not Sig</v>
      </c>
      <c r="C56" s="256" t="str">
        <f t="shared" si="124"/>
        <v>Sig</v>
      </c>
      <c r="D56" s="256" t="str">
        <f t="shared" si="124"/>
        <v>Not Sig</v>
      </c>
      <c r="E56" s="256" t="str">
        <f t="shared" si="124"/>
        <v>Sig</v>
      </c>
      <c r="F56" s="256" t="str">
        <f t="shared" si="124"/>
        <v>Not Sig</v>
      </c>
      <c r="G56" s="256" t="str">
        <f t="shared" si="124"/>
        <v>Not Sig</v>
      </c>
      <c r="H56" s="256" t="str">
        <f t="shared" si="124"/>
        <v>Not Sig</v>
      </c>
      <c r="I56" s="256" t="str">
        <f t="shared" si="124"/>
        <v>Not Sig</v>
      </c>
      <c r="J56" s="256" t="str">
        <f t="shared" si="124"/>
        <v>Not Sig</v>
      </c>
      <c r="K56" s="256" t="str">
        <f t="shared" si="124"/>
        <v>Not Sig</v>
      </c>
      <c r="L56" s="256" t="str">
        <f t="shared" si="124"/>
        <v>Not Sig</v>
      </c>
      <c r="M56" s="256" t="str">
        <f t="shared" si="124"/>
        <v>Not Sig</v>
      </c>
      <c r="N56" s="256" t="str">
        <f t="shared" si="124"/>
        <v>Sig</v>
      </c>
      <c r="O56" s="256" t="str">
        <f t="shared" si="124"/>
        <v>Not Sig</v>
      </c>
      <c r="P56" s="256" t="str">
        <f t="shared" si="124"/>
        <v>Not Sig</v>
      </c>
      <c r="Q56" s="256" t="str">
        <f t="shared" si="124"/>
        <v>Not Sig</v>
      </c>
      <c r="R56" s="256" t="str">
        <f t="shared" si="124"/>
        <v>Not Sig</v>
      </c>
      <c r="S56" s="256" t="str">
        <f>IFERROR(IF(ABS(AVERAGE(S51:S53)-S54)&gt;1.96*SQRT((AVERAGE(S51:S53)/3)+S54),"Sig","Not Sig"),"-")</f>
        <v>Not Sig</v>
      </c>
      <c r="T56" s="256" t="str">
        <f t="shared" ref="T56:AB56" si="125">IFERROR(IF(ABS(AVERAGE(T51:T53)-T54)&gt;1.96*SQRT((AVERAGE(T51:T53)/3)+T54),"Sig","Not Sig"),"-")</f>
        <v>Not Sig</v>
      </c>
      <c r="U56" s="256" t="str">
        <f t="shared" si="125"/>
        <v>Not Sig</v>
      </c>
      <c r="V56" s="256" t="str">
        <f t="shared" si="125"/>
        <v>Sig</v>
      </c>
      <c r="W56" s="256" t="str">
        <f t="shared" si="125"/>
        <v>Not Sig</v>
      </c>
      <c r="X56" s="256" t="str">
        <f t="shared" si="125"/>
        <v>Not Sig</v>
      </c>
      <c r="Y56" s="256" t="str">
        <f t="shared" si="125"/>
        <v>Not Sig</v>
      </c>
      <c r="Z56" s="256" t="str">
        <f t="shared" si="125"/>
        <v>Not Sig</v>
      </c>
      <c r="AA56" s="256" t="str">
        <f t="shared" si="125"/>
        <v>Sig</v>
      </c>
      <c r="AB56" s="256" t="str">
        <f t="shared" si="125"/>
        <v>Sig</v>
      </c>
    </row>
    <row r="57" spans="1:28" s="244" customFormat="1" ht="12.75" x14ac:dyDescent="0.2">
      <c r="A57" s="241" t="s">
        <v>241</v>
      </c>
      <c r="B57" s="242">
        <f t="shared" ref="B57:S57" si="126">IFERROR((B61-AVERAGE(B58:B60))/AVERAGE(B58:B60),"-")</f>
        <v>-6.6147136035715694E-4</v>
      </c>
      <c r="C57" s="242">
        <f t="shared" si="126"/>
        <v>-9.3676814988291057E-3</v>
      </c>
      <c r="D57" s="242">
        <f t="shared" si="126"/>
        <v>1.7101038010604069E-2</v>
      </c>
      <c r="E57" s="242">
        <f t="shared" si="126"/>
        <v>-1.6522718738265114E-2</v>
      </c>
      <c r="F57" s="242">
        <f t="shared" si="126"/>
        <v>1.3123111782477385E-2</v>
      </c>
      <c r="G57" s="243">
        <f t="shared" si="126"/>
        <v>1.2845874236542078E-2</v>
      </c>
      <c r="H57" s="242">
        <f t="shared" si="126"/>
        <v>-1.8771874005727083E-2</v>
      </c>
      <c r="I57" s="242">
        <f t="shared" si="126"/>
        <v>-4.8053024026511966E-2</v>
      </c>
      <c r="J57" s="242">
        <f t="shared" si="126"/>
        <v>-6.0393258426966329E-2</v>
      </c>
      <c r="K57" s="242">
        <f t="shared" si="126"/>
        <v>-4.2307692307692248E-2</v>
      </c>
      <c r="L57" s="242">
        <f t="shared" si="126"/>
        <v>8.4464555052790352E-2</v>
      </c>
      <c r="M57" s="242">
        <f t="shared" si="126"/>
        <v>-5.7758952637658838E-3</v>
      </c>
      <c r="N57" s="242">
        <f t="shared" si="126"/>
        <v>-2.5931928687196109E-2</v>
      </c>
      <c r="O57" s="242">
        <f t="shared" si="126"/>
        <v>-1.2871215934421578E-2</v>
      </c>
      <c r="P57" s="242">
        <f t="shared" si="126"/>
        <v>0.2255319148936171</v>
      </c>
      <c r="Q57" s="242">
        <f t="shared" si="126"/>
        <v>5.7818659658344283E-2</v>
      </c>
      <c r="R57" s="242" t="str">
        <f t="shared" si="126"/>
        <v>-</v>
      </c>
      <c r="S57" s="242">
        <f t="shared" si="126"/>
        <v>2.0793950850661571E-2</v>
      </c>
      <c r="T57" s="242">
        <f>IFERROR((T61-AVERAGE(T58:T60))/AVERAGE(T58:T60),"-")</f>
        <v>8.9873417721519064E-2</v>
      </c>
      <c r="U57" s="242">
        <f t="shared" ref="U57:AB57" si="127">IFERROR((U61-AVERAGE(U58:U60))/AVERAGE(U58:U60),"-")</f>
        <v>-2.6041666666666668E-2</v>
      </c>
      <c r="V57" s="242">
        <f t="shared" si="127"/>
        <v>-7.2727272727272682E-2</v>
      </c>
      <c r="W57" s="242">
        <f t="shared" si="127"/>
        <v>-6.4794816414686825E-3</v>
      </c>
      <c r="X57" s="242">
        <f t="shared" si="127"/>
        <v>0.10390848427073397</v>
      </c>
      <c r="Y57" s="242">
        <f t="shared" si="127"/>
        <v>-8.5836909871244635E-3</v>
      </c>
      <c r="Z57" s="242">
        <f t="shared" si="127"/>
        <v>4.9730146491904395E-2</v>
      </c>
      <c r="AA57" s="242">
        <f t="shared" si="127"/>
        <v>-1.3017751479289989E-2</v>
      </c>
      <c r="AB57" s="242">
        <f t="shared" si="127"/>
        <v>5.8206719452172054E-2</v>
      </c>
    </row>
    <row r="58" spans="1:28" s="240" customFormat="1" ht="12.75" x14ac:dyDescent="0.2">
      <c r="A58" s="245" t="s">
        <v>348</v>
      </c>
      <c r="B58" s="251">
        <v>15878</v>
      </c>
      <c r="C58" s="251">
        <v>139</v>
      </c>
      <c r="D58" s="251">
        <v>4350</v>
      </c>
      <c r="E58" s="251">
        <v>7913</v>
      </c>
      <c r="F58" s="251">
        <v>3476</v>
      </c>
      <c r="G58" s="253">
        <v>26665</v>
      </c>
      <c r="H58" s="251">
        <v>1067</v>
      </c>
      <c r="I58" s="251">
        <v>368</v>
      </c>
      <c r="J58" s="251">
        <v>1903</v>
      </c>
      <c r="K58" s="251">
        <v>577</v>
      </c>
      <c r="L58" s="251">
        <v>631</v>
      </c>
      <c r="M58" s="252">
        <v>2546</v>
      </c>
      <c r="N58" s="251">
        <v>630</v>
      </c>
      <c r="O58" s="251">
        <v>4597</v>
      </c>
      <c r="P58" s="251">
        <v>318</v>
      </c>
      <c r="Q58" s="251">
        <v>1447</v>
      </c>
      <c r="R58" s="251">
        <v>0</v>
      </c>
      <c r="S58" s="251">
        <v>356</v>
      </c>
      <c r="T58" s="251">
        <v>250</v>
      </c>
      <c r="U58" s="251">
        <v>180</v>
      </c>
      <c r="V58" s="251">
        <v>211</v>
      </c>
      <c r="W58" s="251">
        <v>459</v>
      </c>
      <c r="X58" s="251">
        <v>338</v>
      </c>
      <c r="Y58" s="251">
        <v>526</v>
      </c>
      <c r="Z58" s="251">
        <v>2649</v>
      </c>
      <c r="AA58" s="251">
        <v>3015</v>
      </c>
      <c r="AB58" s="251">
        <v>4594</v>
      </c>
    </row>
    <row r="59" spans="1:28" s="240" customFormat="1" ht="12.75" x14ac:dyDescent="0.2">
      <c r="A59" s="250" t="s">
        <v>349</v>
      </c>
      <c r="B59" s="251">
        <v>16215</v>
      </c>
      <c r="C59" s="251">
        <v>147</v>
      </c>
      <c r="D59" s="251">
        <v>4465</v>
      </c>
      <c r="E59" s="251">
        <v>8016</v>
      </c>
      <c r="F59" s="251">
        <v>3587</v>
      </c>
      <c r="G59" s="253">
        <v>27044</v>
      </c>
      <c r="H59" s="251">
        <v>1064</v>
      </c>
      <c r="I59" s="251">
        <v>427</v>
      </c>
      <c r="J59" s="251">
        <v>1918</v>
      </c>
      <c r="K59" s="251">
        <v>598</v>
      </c>
      <c r="L59" s="251">
        <v>660</v>
      </c>
      <c r="M59" s="252">
        <v>2610</v>
      </c>
      <c r="N59" s="251">
        <v>631</v>
      </c>
      <c r="O59" s="251">
        <v>4625</v>
      </c>
      <c r="P59" s="251">
        <v>304</v>
      </c>
      <c r="Q59" s="251">
        <v>1541</v>
      </c>
      <c r="R59" s="251">
        <v>0</v>
      </c>
      <c r="S59" s="251">
        <v>357</v>
      </c>
      <c r="T59" s="251">
        <v>280</v>
      </c>
      <c r="U59" s="251">
        <v>186</v>
      </c>
      <c r="V59" s="251">
        <v>191</v>
      </c>
      <c r="W59" s="251">
        <v>468</v>
      </c>
      <c r="X59" s="251">
        <v>355</v>
      </c>
      <c r="Y59" s="251">
        <v>467</v>
      </c>
      <c r="Z59" s="251">
        <v>2552</v>
      </c>
      <c r="AA59" s="251">
        <v>3138</v>
      </c>
      <c r="AB59" s="251">
        <v>4670</v>
      </c>
    </row>
    <row r="60" spans="1:28" s="240" customFormat="1" ht="12.75" x14ac:dyDescent="0.2">
      <c r="A60" s="250" t="s">
        <v>350</v>
      </c>
      <c r="B60" s="251">
        <v>16284</v>
      </c>
      <c r="C60" s="251">
        <v>141</v>
      </c>
      <c r="D60" s="251">
        <v>4576</v>
      </c>
      <c r="E60" s="251">
        <v>8038</v>
      </c>
      <c r="F60" s="251">
        <v>3529</v>
      </c>
      <c r="G60" s="253">
        <v>27173</v>
      </c>
      <c r="H60" s="251">
        <v>1012</v>
      </c>
      <c r="I60" s="251">
        <v>412</v>
      </c>
      <c r="J60" s="251">
        <v>1875</v>
      </c>
      <c r="K60" s="251">
        <v>645</v>
      </c>
      <c r="L60" s="251">
        <v>698</v>
      </c>
      <c r="M60" s="252">
        <v>2635</v>
      </c>
      <c r="N60" s="251">
        <v>590</v>
      </c>
      <c r="O60" s="251">
        <v>4685</v>
      </c>
      <c r="P60" s="251">
        <v>318</v>
      </c>
      <c r="Q60" s="251">
        <v>1578</v>
      </c>
      <c r="R60" s="251">
        <v>0</v>
      </c>
      <c r="S60" s="251">
        <v>345</v>
      </c>
      <c r="T60" s="251">
        <v>260</v>
      </c>
      <c r="U60" s="251">
        <v>210</v>
      </c>
      <c r="V60" s="251">
        <v>203</v>
      </c>
      <c r="W60" s="251">
        <v>462</v>
      </c>
      <c r="X60" s="251">
        <v>356</v>
      </c>
      <c r="Y60" s="251">
        <v>405</v>
      </c>
      <c r="Z60" s="251">
        <v>2581</v>
      </c>
      <c r="AA60" s="251">
        <v>3142</v>
      </c>
      <c r="AB60" s="251">
        <v>4755</v>
      </c>
    </row>
    <row r="61" spans="1:28" s="240" customFormat="1" ht="12.75" x14ac:dyDescent="0.2">
      <c r="A61" s="250" t="s">
        <v>440</v>
      </c>
      <c r="B61" s="251">
        <v>16115</v>
      </c>
      <c r="C61" s="251">
        <v>141</v>
      </c>
      <c r="D61" s="251">
        <v>4540</v>
      </c>
      <c r="E61" s="251">
        <v>7857</v>
      </c>
      <c r="F61" s="251">
        <v>3577</v>
      </c>
      <c r="G61" s="253">
        <v>27307</v>
      </c>
      <c r="H61" s="251">
        <v>1028</v>
      </c>
      <c r="I61" s="251">
        <v>383</v>
      </c>
      <c r="J61" s="251">
        <v>1784</v>
      </c>
      <c r="K61" s="251">
        <v>581</v>
      </c>
      <c r="L61" s="251">
        <v>719</v>
      </c>
      <c r="M61" s="252">
        <v>2582</v>
      </c>
      <c r="N61" s="251">
        <v>601</v>
      </c>
      <c r="O61" s="251">
        <v>4576</v>
      </c>
      <c r="P61" s="251">
        <v>384</v>
      </c>
      <c r="Q61" s="251">
        <v>1610</v>
      </c>
      <c r="R61" s="251">
        <v>0</v>
      </c>
      <c r="S61" s="251">
        <v>360</v>
      </c>
      <c r="T61" s="251">
        <v>287</v>
      </c>
      <c r="U61" s="251">
        <v>187</v>
      </c>
      <c r="V61" s="251">
        <v>187</v>
      </c>
      <c r="W61" s="251">
        <v>460</v>
      </c>
      <c r="X61" s="251">
        <v>386</v>
      </c>
      <c r="Y61" s="251">
        <v>462</v>
      </c>
      <c r="Z61" s="251">
        <v>2723</v>
      </c>
      <c r="AA61" s="251">
        <v>3058</v>
      </c>
      <c r="AB61" s="251">
        <v>4945</v>
      </c>
    </row>
    <row r="62" spans="1:28" s="240" customFormat="1" ht="12.75" x14ac:dyDescent="0.2">
      <c r="A62" s="254" t="s">
        <v>429</v>
      </c>
      <c r="B62" s="255" t="str">
        <f>IFERROR(CONCATENATE(TEXT(B61,"#,###")," (",ROUND(B57*100,1),"%)"),"-")</f>
        <v>16,115 (-0.1%)</v>
      </c>
      <c r="C62" s="255" t="str">
        <f t="shared" ref="C62" si="128">IFERROR(CONCATENATE(TEXT(C61,"#,###")," (",ROUND(C57*100,1),"%)"),"-")</f>
        <v>141 (-0.9%)</v>
      </c>
      <c r="D62" s="255" t="str">
        <f t="shared" ref="D62" si="129">IFERROR(CONCATENATE(TEXT(D61,"#,###")," (",ROUND(D57*100,1),"%)"),"-")</f>
        <v>4,540 (1.7%)</v>
      </c>
      <c r="E62" s="255" t="str">
        <f t="shared" ref="E62" si="130">IFERROR(CONCATENATE(TEXT(E61,"#,###")," (",ROUND(E57*100,1),"%)"),"-")</f>
        <v>7,857 (-1.7%)</v>
      </c>
      <c r="F62" s="255" t="str">
        <f t="shared" ref="F62" si="131">IFERROR(CONCATENATE(TEXT(F61,"#,###")," (",ROUND(F57*100,1),"%)"),"-")</f>
        <v>3,577 (1.3%)</v>
      </c>
      <c r="G62" s="255" t="str">
        <f t="shared" ref="G62" si="132">IFERROR(CONCATENATE(TEXT(G61,"#,###")," (",ROUND(G57*100,1),"%)"),"-")</f>
        <v>27,307 (1.3%)</v>
      </c>
      <c r="H62" s="255" t="str">
        <f t="shared" ref="H62" si="133">IFERROR(CONCATENATE(TEXT(H61,"#,###")," (",ROUND(H57*100,1),"%)"),"-")</f>
        <v>1,028 (-1.9%)</v>
      </c>
      <c r="I62" s="255" t="str">
        <f t="shared" ref="I62" si="134">IFERROR(CONCATENATE(TEXT(I61,"#,###")," (",ROUND(I57*100,1),"%)"),"-")</f>
        <v>383 (-4.8%)</v>
      </c>
      <c r="J62" s="255" t="str">
        <f t="shared" ref="J62" si="135">IFERROR(CONCATENATE(TEXT(J61,"#,###")," (",ROUND(J57*100,1),"%)"),"-")</f>
        <v>1,784 (-6%)</v>
      </c>
      <c r="K62" s="255" t="str">
        <f t="shared" ref="K62" si="136">IFERROR(CONCATENATE(TEXT(K61,"#,###")," (",ROUND(K57*100,1),"%)"),"-")</f>
        <v>581 (-4.2%)</v>
      </c>
      <c r="L62" s="255" t="str">
        <f t="shared" ref="L62" si="137">IFERROR(CONCATENATE(TEXT(L61,"#,###")," (",ROUND(L57*100,1),"%)"),"-")</f>
        <v>719 (8.4%)</v>
      </c>
      <c r="M62" s="255" t="str">
        <f t="shared" ref="M62" si="138">IFERROR(CONCATENATE(TEXT(M61,"#,###")," (",ROUND(M57*100,1),"%)"),"-")</f>
        <v>2,582 (-0.6%)</v>
      </c>
      <c r="N62" s="255" t="str">
        <f t="shared" ref="N62" si="139">IFERROR(CONCATENATE(TEXT(N61,"#,###")," (",ROUND(N57*100,1),"%)"),"-")</f>
        <v>601 (-2.6%)</v>
      </c>
      <c r="O62" s="255" t="str">
        <f t="shared" ref="O62" si="140">IFERROR(CONCATENATE(TEXT(O61,"#,###")," (",ROUND(O57*100,1),"%)"),"-")</f>
        <v>4,576 (-1.3%)</v>
      </c>
      <c r="P62" s="255" t="str">
        <f t="shared" ref="P62" si="141">IFERROR(CONCATENATE(TEXT(P61,"#,###")," (",ROUND(P57*100,1),"%)"),"-")</f>
        <v>384 (22.6%)</v>
      </c>
      <c r="Q62" s="255" t="str">
        <f t="shared" ref="Q62" si="142">IFERROR(CONCATENATE(TEXT(Q61,"#,###")," (",ROUND(Q57*100,1),"%)"),"-")</f>
        <v>1,610 (5.8%)</v>
      </c>
      <c r="R62" s="255" t="str">
        <f t="shared" ref="R62" si="143">IFERROR(CONCATENATE(TEXT(R61,"#,###")," (",ROUND(R57*100,1),"%)"),"-")</f>
        <v>-</v>
      </c>
      <c r="S62" s="255" t="str">
        <f t="shared" ref="S62" si="144">IFERROR(CONCATENATE(TEXT(S61,"#,###")," (",ROUND(S57*100,1),"%)"),"-")</f>
        <v>360 (2.1%)</v>
      </c>
      <c r="T62" s="255" t="str">
        <f t="shared" ref="T62" si="145">IFERROR(CONCATENATE(TEXT(T61,"#,###")," (",ROUND(T57*100,1),"%)"),"-")</f>
        <v>287 (9%)</v>
      </c>
      <c r="U62" s="255" t="str">
        <f t="shared" ref="U62" si="146">IFERROR(CONCATENATE(TEXT(U61,"#,###")," (",ROUND(U57*100,1),"%)"),"-")</f>
        <v>187 (-2.6%)</v>
      </c>
      <c r="V62" s="255" t="str">
        <f t="shared" ref="V62" si="147">IFERROR(CONCATENATE(TEXT(V61,"#,###")," (",ROUND(V57*100,1),"%)"),"-")</f>
        <v>187 (-7.3%)</v>
      </c>
      <c r="W62" s="255" t="str">
        <f t="shared" ref="W62" si="148">IFERROR(CONCATENATE(TEXT(W61,"#,###")," (",ROUND(W57*100,1),"%)"),"-")</f>
        <v>460 (-0.6%)</v>
      </c>
      <c r="X62" s="255" t="str">
        <f t="shared" ref="X62" si="149">IFERROR(CONCATENATE(TEXT(X61,"#,###")," (",ROUND(X57*100,1),"%)"),"-")</f>
        <v>386 (10.4%)</v>
      </c>
      <c r="Y62" s="255" t="str">
        <f t="shared" ref="Y62" si="150">IFERROR(CONCATENATE(TEXT(Y61,"#,###")," (",ROUND(Y57*100,1),"%)"),"-")</f>
        <v>462 (-0.9%)</v>
      </c>
      <c r="Z62" s="255" t="str">
        <f t="shared" ref="Z62" si="151">IFERROR(CONCATENATE(TEXT(Z61,"#,###")," (",ROUND(Z57*100,1),"%)"),"-")</f>
        <v>2,723 (5%)</v>
      </c>
      <c r="AA62" s="255" t="str">
        <f t="shared" ref="AA62" si="152">IFERROR(CONCATENATE(TEXT(AA61,"#,###")," (",ROUND(AA57*100,1),"%)"),"-")</f>
        <v>3,058 (-1.3%)</v>
      </c>
      <c r="AB62" s="255" t="str">
        <f t="shared" ref="AB62" si="153">IFERROR(CONCATENATE(TEXT(AB61,"#,###")," (",ROUND(AB57*100,1),"%)"),"-")</f>
        <v>4,945 (5.8%)</v>
      </c>
    </row>
    <row r="63" spans="1:28" s="240" customFormat="1" ht="12.75" x14ac:dyDescent="0.2">
      <c r="A63" s="254" t="s">
        <v>240</v>
      </c>
      <c r="B63" s="256" t="str">
        <f t="shared" ref="B63:R63" si="154">IFERROR(IF(ABS(AVERAGE(B58:B60)-B61)&gt;1.96*SQRT((AVERAGE(B58:B60)/3)+B61),"Sig","Not Sig"),"-")</f>
        <v>Not Sig</v>
      </c>
      <c r="C63" s="256" t="str">
        <f t="shared" si="154"/>
        <v>Not Sig</v>
      </c>
      <c r="D63" s="256" t="str">
        <f t="shared" si="154"/>
        <v>Not Sig</v>
      </c>
      <c r="E63" s="256" t="str">
        <f t="shared" si="154"/>
        <v>Not Sig</v>
      </c>
      <c r="F63" s="256" t="str">
        <f t="shared" si="154"/>
        <v>Not Sig</v>
      </c>
      <c r="G63" s="256" t="str">
        <f t="shared" si="154"/>
        <v>Not Sig</v>
      </c>
      <c r="H63" s="256" t="str">
        <f t="shared" si="154"/>
        <v>Not Sig</v>
      </c>
      <c r="I63" s="256" t="str">
        <f t="shared" si="154"/>
        <v>Not Sig</v>
      </c>
      <c r="J63" s="256" t="str">
        <f t="shared" si="154"/>
        <v>Sig</v>
      </c>
      <c r="K63" s="256" t="str">
        <f t="shared" si="154"/>
        <v>Not Sig</v>
      </c>
      <c r="L63" s="256" t="str">
        <f t="shared" si="154"/>
        <v>Not Sig</v>
      </c>
      <c r="M63" s="256" t="str">
        <f t="shared" si="154"/>
        <v>Not Sig</v>
      </c>
      <c r="N63" s="256" t="str">
        <f t="shared" si="154"/>
        <v>Not Sig</v>
      </c>
      <c r="O63" s="256" t="str">
        <f t="shared" si="154"/>
        <v>Not Sig</v>
      </c>
      <c r="P63" s="256" t="str">
        <f t="shared" si="154"/>
        <v>Sig</v>
      </c>
      <c r="Q63" s="256" t="str">
        <f t="shared" si="154"/>
        <v>Not Sig</v>
      </c>
      <c r="R63" s="256" t="str">
        <f t="shared" si="154"/>
        <v>Not Sig</v>
      </c>
      <c r="S63" s="256" t="str">
        <f>IFERROR(IF(ABS(AVERAGE(S58:S60)-S61)&gt;1.96*SQRT((AVERAGE(S58:S60)/3)+S61),"Sig","Not Sig"),"-")</f>
        <v>Not Sig</v>
      </c>
      <c r="T63" s="256" t="str">
        <f t="shared" ref="T63:AB63" si="155">IFERROR(IF(ABS(AVERAGE(T58:T60)-T61)&gt;1.96*SQRT((AVERAGE(T58:T60)/3)+T61),"Sig","Not Sig"),"-")</f>
        <v>Not Sig</v>
      </c>
      <c r="U63" s="256" t="str">
        <f t="shared" si="155"/>
        <v>Not Sig</v>
      </c>
      <c r="V63" s="256" t="str">
        <f t="shared" si="155"/>
        <v>Not Sig</v>
      </c>
      <c r="W63" s="256" t="str">
        <f t="shared" si="155"/>
        <v>Not Sig</v>
      </c>
      <c r="X63" s="256" t="str">
        <f t="shared" si="155"/>
        <v>Not Sig</v>
      </c>
      <c r="Y63" s="256" t="str">
        <f t="shared" si="155"/>
        <v>Not Sig</v>
      </c>
      <c r="Z63" s="256" t="str">
        <f t="shared" si="155"/>
        <v>Sig</v>
      </c>
      <c r="AA63" s="256" t="str">
        <f t="shared" si="155"/>
        <v>Not Sig</v>
      </c>
      <c r="AB63" s="256" t="str">
        <f t="shared" si="155"/>
        <v>Sig</v>
      </c>
    </row>
    <row r="64" spans="1:28" s="240" customFormat="1" ht="12.75" x14ac:dyDescent="0.2">
      <c r="A64" s="241" t="s">
        <v>453</v>
      </c>
      <c r="B64" s="242">
        <f t="shared" ref="B64:AB64" si="156">IFERROR((B68-AVERAGE(B65:B67))/AVERAGE(B65:B67),"-")</f>
        <v>4.8851459702855295E-3</v>
      </c>
      <c r="C64" s="242">
        <f t="shared" si="156"/>
        <v>0.12099644128113879</v>
      </c>
      <c r="D64" s="242">
        <f t="shared" si="156"/>
        <v>9.7574197045670139E-3</v>
      </c>
      <c r="E64" s="242">
        <f t="shared" si="156"/>
        <v>6.1953070549059797E-3</v>
      </c>
      <c r="F64" s="242">
        <f t="shared" si="156"/>
        <v>-9.1137166555731453E-3</v>
      </c>
      <c r="G64" s="243">
        <f t="shared" si="156"/>
        <v>1.1278316630683514E-2</v>
      </c>
      <c r="H64" s="242">
        <f t="shared" si="156"/>
        <v>2.8510334996435559E-3</v>
      </c>
      <c r="I64" s="242">
        <f t="shared" si="156"/>
        <v>-3.0684500393391032E-2</v>
      </c>
      <c r="J64" s="242">
        <f t="shared" si="156"/>
        <v>-5.0359712230215826E-2</v>
      </c>
      <c r="K64" s="242">
        <f t="shared" si="156"/>
        <v>-6.215040397762585E-4</v>
      </c>
      <c r="L64" s="242">
        <f t="shared" si="156"/>
        <v>3.6195100419333534E-2</v>
      </c>
      <c r="M64" s="242">
        <f t="shared" si="156"/>
        <v>7.6190476190476193E-4</v>
      </c>
      <c r="N64" s="242">
        <f t="shared" si="156"/>
        <v>4.6550757150869253E-2</v>
      </c>
      <c r="O64" s="242">
        <f t="shared" si="156"/>
        <v>-1.2359791383868036E-2</v>
      </c>
      <c r="P64" s="242">
        <f t="shared" si="156"/>
        <v>0.2255319148936171</v>
      </c>
      <c r="Q64" s="242">
        <f t="shared" si="156"/>
        <v>5.7818659658344283E-2</v>
      </c>
      <c r="R64" s="242">
        <f t="shared" si="156"/>
        <v>-3.5613281659160421E-3</v>
      </c>
      <c r="S64" s="242">
        <f>IFERROR((S68-AVERAGE(S65:S67))/AVERAGE(S65:S67),"-")</f>
        <v>4.7492401215805426E-2</v>
      </c>
      <c r="T64" s="242">
        <f t="shared" si="156"/>
        <v>2.9832447895382148E-2</v>
      </c>
      <c r="U64" s="242">
        <f t="shared" si="156"/>
        <v>3.0052592036062683E-3</v>
      </c>
      <c r="V64" s="242">
        <f t="shared" si="156"/>
        <v>5.3956834532374098E-2</v>
      </c>
      <c r="W64" s="242">
        <f t="shared" si="156"/>
        <v>4.7203490678302214E-2</v>
      </c>
      <c r="X64" s="242">
        <f t="shared" si="156"/>
        <v>6.3848920863309358E-2</v>
      </c>
      <c r="Y64" s="242">
        <f t="shared" si="156"/>
        <v>-9.9786172487527133E-3</v>
      </c>
      <c r="Z64" s="242">
        <f t="shared" si="156"/>
        <v>4.9730146491904395E-2</v>
      </c>
      <c r="AA64" s="242">
        <f t="shared" si="156"/>
        <v>-3.4947368421052588E-2</v>
      </c>
      <c r="AB64" s="242">
        <f t="shared" si="156"/>
        <v>4.8417586438197512E-2</v>
      </c>
    </row>
    <row r="65" spans="1:28" s="240" customFormat="1" ht="12.75" x14ac:dyDescent="0.2">
      <c r="A65" s="258" t="s">
        <v>454</v>
      </c>
      <c r="B65" s="256">
        <f t="shared" ref="B65:AB68" si="157">IFERROR(SUM(B58,B51),"-")</f>
        <v>31106</v>
      </c>
      <c r="C65" s="256">
        <f t="shared" si="157"/>
        <v>292</v>
      </c>
      <c r="D65" s="256">
        <f t="shared" si="157"/>
        <v>7217</v>
      </c>
      <c r="E65" s="256">
        <f t="shared" si="157"/>
        <v>17170</v>
      </c>
      <c r="F65" s="256">
        <f t="shared" si="157"/>
        <v>6427</v>
      </c>
      <c r="G65" s="257">
        <f t="shared" si="157"/>
        <v>51092</v>
      </c>
      <c r="H65" s="256">
        <f t="shared" si="157"/>
        <v>2411</v>
      </c>
      <c r="I65" s="256">
        <f t="shared" si="157"/>
        <v>1196</v>
      </c>
      <c r="J65" s="256">
        <f t="shared" si="157"/>
        <v>4265</v>
      </c>
      <c r="K65" s="256">
        <f t="shared" si="157"/>
        <v>1546</v>
      </c>
      <c r="L65" s="256">
        <f t="shared" si="157"/>
        <v>1425</v>
      </c>
      <c r="M65" s="256">
        <f t="shared" si="157"/>
        <v>5197</v>
      </c>
      <c r="N65" s="256">
        <f t="shared" si="157"/>
        <v>1205</v>
      </c>
      <c r="O65" s="256">
        <f t="shared" si="157"/>
        <v>4627</v>
      </c>
      <c r="P65" s="256">
        <f t="shared" si="157"/>
        <v>318</v>
      </c>
      <c r="Q65" s="256">
        <f t="shared" si="157"/>
        <v>1447</v>
      </c>
      <c r="R65" s="256">
        <f t="shared" si="157"/>
        <v>3184</v>
      </c>
      <c r="S65" s="256">
        <f>IFERROR(SUM(S58,S51),"-")</f>
        <v>861</v>
      </c>
      <c r="T65" s="256">
        <f t="shared" si="157"/>
        <v>801</v>
      </c>
      <c r="U65" s="256">
        <f t="shared" si="157"/>
        <v>426</v>
      </c>
      <c r="V65" s="256">
        <f t="shared" si="157"/>
        <v>283</v>
      </c>
      <c r="W65" s="256">
        <f t="shared" si="157"/>
        <v>822</v>
      </c>
      <c r="X65" s="256">
        <f t="shared" si="157"/>
        <v>1092</v>
      </c>
      <c r="Y65" s="256">
        <f t="shared" si="157"/>
        <v>529</v>
      </c>
      <c r="Z65" s="256">
        <f t="shared" si="157"/>
        <v>2649</v>
      </c>
      <c r="AA65" s="256">
        <f t="shared" si="157"/>
        <v>6114</v>
      </c>
      <c r="AB65" s="256">
        <f t="shared" si="157"/>
        <v>10687</v>
      </c>
    </row>
    <row r="66" spans="1:28" s="240" customFormat="1" ht="12.75" x14ac:dyDescent="0.2">
      <c r="A66" s="254" t="s">
        <v>455</v>
      </c>
      <c r="B66" s="256">
        <f t="shared" si="157"/>
        <v>31336</v>
      </c>
      <c r="C66" s="256">
        <f t="shared" si="157"/>
        <v>283</v>
      </c>
      <c r="D66" s="256">
        <f t="shared" si="157"/>
        <v>7384</v>
      </c>
      <c r="E66" s="256">
        <f t="shared" si="157"/>
        <v>17160</v>
      </c>
      <c r="F66" s="256">
        <f t="shared" si="157"/>
        <v>6509</v>
      </c>
      <c r="G66" s="257">
        <f t="shared" si="157"/>
        <v>51685</v>
      </c>
      <c r="H66" s="256">
        <f t="shared" si="157"/>
        <v>2338</v>
      </c>
      <c r="I66" s="256">
        <f t="shared" si="157"/>
        <v>1329</v>
      </c>
      <c r="J66" s="256">
        <f t="shared" si="157"/>
        <v>4161</v>
      </c>
      <c r="K66" s="256">
        <f t="shared" si="157"/>
        <v>1631</v>
      </c>
      <c r="L66" s="256">
        <f t="shared" si="157"/>
        <v>1490</v>
      </c>
      <c r="M66" s="256">
        <f t="shared" si="157"/>
        <v>5260</v>
      </c>
      <c r="N66" s="256">
        <f t="shared" si="157"/>
        <v>1184</v>
      </c>
      <c r="O66" s="256">
        <f t="shared" si="157"/>
        <v>4653</v>
      </c>
      <c r="P66" s="256">
        <f t="shared" si="157"/>
        <v>304</v>
      </c>
      <c r="Q66" s="256">
        <f t="shared" si="157"/>
        <v>1541</v>
      </c>
      <c r="R66" s="256">
        <f t="shared" si="157"/>
        <v>3056</v>
      </c>
      <c r="S66" s="256">
        <f>IFERROR(SUM(S59,S52),"-")</f>
        <v>841</v>
      </c>
      <c r="T66" s="256">
        <f t="shared" si="157"/>
        <v>848</v>
      </c>
      <c r="U66" s="256">
        <f t="shared" si="157"/>
        <v>449</v>
      </c>
      <c r="V66" s="256">
        <f t="shared" si="157"/>
        <v>267</v>
      </c>
      <c r="W66" s="256">
        <f t="shared" si="157"/>
        <v>862</v>
      </c>
      <c r="X66" s="256">
        <f t="shared" si="157"/>
        <v>1122</v>
      </c>
      <c r="Y66" s="256">
        <f t="shared" si="157"/>
        <v>468</v>
      </c>
      <c r="Z66" s="256">
        <f t="shared" si="157"/>
        <v>2552</v>
      </c>
      <c r="AA66" s="256">
        <f t="shared" si="157"/>
        <v>6403</v>
      </c>
      <c r="AB66" s="256">
        <f t="shared" si="157"/>
        <v>10922</v>
      </c>
    </row>
    <row r="67" spans="1:28" s="240" customFormat="1" ht="12.75" x14ac:dyDescent="0.2">
      <c r="A67" s="254" t="s">
        <v>566</v>
      </c>
      <c r="B67" s="256">
        <f t="shared" si="157"/>
        <v>31721</v>
      </c>
      <c r="C67" s="256">
        <f t="shared" si="157"/>
        <v>268</v>
      </c>
      <c r="D67" s="256">
        <f t="shared" si="157"/>
        <v>7536</v>
      </c>
      <c r="E67" s="256">
        <f t="shared" si="157"/>
        <v>17322</v>
      </c>
      <c r="F67" s="256">
        <f t="shared" si="157"/>
        <v>6595</v>
      </c>
      <c r="G67" s="257">
        <f t="shared" si="157"/>
        <v>52388</v>
      </c>
      <c r="H67" s="256">
        <f t="shared" si="157"/>
        <v>2266</v>
      </c>
      <c r="I67" s="256">
        <f t="shared" si="157"/>
        <v>1288</v>
      </c>
      <c r="J67" s="256">
        <f t="shared" si="157"/>
        <v>4084</v>
      </c>
      <c r="K67" s="256">
        <f t="shared" si="157"/>
        <v>1650</v>
      </c>
      <c r="L67" s="256">
        <f t="shared" si="157"/>
        <v>1616</v>
      </c>
      <c r="M67" s="256">
        <f t="shared" si="157"/>
        <v>5293</v>
      </c>
      <c r="N67" s="256">
        <f t="shared" si="157"/>
        <v>1177</v>
      </c>
      <c r="O67" s="256">
        <f t="shared" si="157"/>
        <v>4717</v>
      </c>
      <c r="P67" s="256">
        <f t="shared" si="157"/>
        <v>318</v>
      </c>
      <c r="Q67" s="256">
        <f t="shared" si="157"/>
        <v>1578</v>
      </c>
      <c r="R67" s="256">
        <f t="shared" si="157"/>
        <v>3307</v>
      </c>
      <c r="S67" s="256">
        <f>IFERROR(SUM(S60,S53),"-")</f>
        <v>930</v>
      </c>
      <c r="T67" s="256">
        <f t="shared" si="157"/>
        <v>798</v>
      </c>
      <c r="U67" s="256">
        <f t="shared" si="157"/>
        <v>456</v>
      </c>
      <c r="V67" s="256">
        <f t="shared" si="157"/>
        <v>284</v>
      </c>
      <c r="W67" s="256">
        <f t="shared" si="157"/>
        <v>837</v>
      </c>
      <c r="X67" s="256">
        <f t="shared" si="157"/>
        <v>1122</v>
      </c>
      <c r="Y67" s="256">
        <f t="shared" si="157"/>
        <v>406</v>
      </c>
      <c r="Z67" s="256">
        <f t="shared" si="157"/>
        <v>2581</v>
      </c>
      <c r="AA67" s="256">
        <f t="shared" si="157"/>
        <v>6483</v>
      </c>
      <c r="AB67" s="256">
        <f t="shared" si="157"/>
        <v>11189</v>
      </c>
    </row>
    <row r="68" spans="1:28" s="240" customFormat="1" ht="12.75" x14ac:dyDescent="0.2">
      <c r="A68" s="254" t="s">
        <v>456</v>
      </c>
      <c r="B68" s="256">
        <f t="shared" si="157"/>
        <v>31541</v>
      </c>
      <c r="C68" s="256">
        <f t="shared" si="157"/>
        <v>315</v>
      </c>
      <c r="D68" s="256">
        <f t="shared" si="157"/>
        <v>7451</v>
      </c>
      <c r="E68" s="256">
        <f t="shared" si="157"/>
        <v>17324</v>
      </c>
      <c r="F68" s="256">
        <f t="shared" si="157"/>
        <v>6451</v>
      </c>
      <c r="G68" s="257">
        <f t="shared" si="157"/>
        <v>52305</v>
      </c>
      <c r="H68" s="256">
        <f t="shared" si="157"/>
        <v>2345</v>
      </c>
      <c r="I68" s="256">
        <f t="shared" si="157"/>
        <v>1232</v>
      </c>
      <c r="J68" s="256">
        <f t="shared" si="157"/>
        <v>3960</v>
      </c>
      <c r="K68" s="256">
        <f t="shared" si="157"/>
        <v>1608</v>
      </c>
      <c r="L68" s="256">
        <f t="shared" si="157"/>
        <v>1565</v>
      </c>
      <c r="M68" s="256">
        <f t="shared" si="157"/>
        <v>5254</v>
      </c>
      <c r="N68" s="256">
        <f t="shared" si="157"/>
        <v>1244</v>
      </c>
      <c r="O68" s="256">
        <f t="shared" si="157"/>
        <v>4608</v>
      </c>
      <c r="P68" s="256">
        <f t="shared" si="157"/>
        <v>384</v>
      </c>
      <c r="Q68" s="256">
        <f t="shared" si="157"/>
        <v>1610</v>
      </c>
      <c r="R68" s="256">
        <f t="shared" si="157"/>
        <v>3171</v>
      </c>
      <c r="S68" s="256">
        <f>IFERROR(SUM(S61,S54),"-")</f>
        <v>919</v>
      </c>
      <c r="T68" s="256">
        <f t="shared" si="157"/>
        <v>840</v>
      </c>
      <c r="U68" s="256">
        <f t="shared" si="157"/>
        <v>445</v>
      </c>
      <c r="V68" s="256">
        <f t="shared" si="157"/>
        <v>293</v>
      </c>
      <c r="W68" s="256">
        <f t="shared" si="157"/>
        <v>880</v>
      </c>
      <c r="X68" s="256">
        <f t="shared" si="157"/>
        <v>1183</v>
      </c>
      <c r="Y68" s="256">
        <f t="shared" si="157"/>
        <v>463</v>
      </c>
      <c r="Z68" s="256">
        <f t="shared" si="157"/>
        <v>2723</v>
      </c>
      <c r="AA68" s="256">
        <f t="shared" si="157"/>
        <v>6112</v>
      </c>
      <c r="AB68" s="256">
        <f t="shared" si="157"/>
        <v>11462</v>
      </c>
    </row>
    <row r="69" spans="1:28" s="240" customFormat="1" ht="12.75" x14ac:dyDescent="0.2">
      <c r="A69" s="254" t="s">
        <v>429</v>
      </c>
      <c r="B69" s="255" t="str">
        <f>IFERROR(CONCATENATE(TEXT(B68,"#,###")," (",ROUND(B64*100,1),"%)"),"-")</f>
        <v>31,541 (0.5%)</v>
      </c>
      <c r="C69" s="255" t="str">
        <f t="shared" ref="C69" si="158">IFERROR(CONCATENATE(TEXT(C68,"#,###")," (",ROUND(C64*100,1),"%)"),"-")</f>
        <v>315 (12.1%)</v>
      </c>
      <c r="D69" s="255" t="str">
        <f t="shared" ref="D69" si="159">IFERROR(CONCATENATE(TEXT(D68,"#,###")," (",ROUND(D64*100,1),"%)"),"-")</f>
        <v>7,451 (1%)</v>
      </c>
      <c r="E69" s="255" t="str">
        <f t="shared" ref="E69" si="160">IFERROR(CONCATENATE(TEXT(E68,"#,###")," (",ROUND(E64*100,1),"%)"),"-")</f>
        <v>17,324 (0.6%)</v>
      </c>
      <c r="F69" s="255" t="str">
        <f t="shared" ref="F69" si="161">IFERROR(CONCATENATE(TEXT(F68,"#,###")," (",ROUND(F64*100,1),"%)"),"-")</f>
        <v>6,451 (-0.9%)</v>
      </c>
      <c r="G69" s="255" t="str">
        <f t="shared" ref="G69" si="162">IFERROR(CONCATENATE(TEXT(G68,"#,###")," (",ROUND(G64*100,1),"%)"),"-")</f>
        <v>52,305 (1.1%)</v>
      </c>
      <c r="H69" s="255" t="str">
        <f t="shared" ref="H69" si="163">IFERROR(CONCATENATE(TEXT(H68,"#,###")," (",ROUND(H64*100,1),"%)"),"-")</f>
        <v>2,345 (0.3%)</v>
      </c>
      <c r="I69" s="255" t="str">
        <f t="shared" ref="I69" si="164">IFERROR(CONCATENATE(TEXT(I68,"#,###")," (",ROUND(I64*100,1),"%)"),"-")</f>
        <v>1,232 (-3.1%)</v>
      </c>
      <c r="J69" s="255" t="str">
        <f t="shared" ref="J69" si="165">IFERROR(CONCATENATE(TEXT(J68,"#,###")," (",ROUND(J64*100,1),"%)"),"-")</f>
        <v>3,960 (-5%)</v>
      </c>
      <c r="K69" s="255" t="str">
        <f t="shared" ref="K69" si="166">IFERROR(CONCATENATE(TEXT(K68,"#,###")," (",ROUND(K64*100,1),"%)"),"-")</f>
        <v>1,608 (-0.1%)</v>
      </c>
      <c r="L69" s="255" t="str">
        <f t="shared" ref="L69" si="167">IFERROR(CONCATENATE(TEXT(L68,"#,###")," (",ROUND(L64*100,1),"%)"),"-")</f>
        <v>1,565 (3.6%)</v>
      </c>
      <c r="M69" s="255" t="str">
        <f t="shared" ref="M69" si="168">IFERROR(CONCATENATE(TEXT(M68,"#,###")," (",ROUND(M64*100,1),"%)"),"-")</f>
        <v>5,254 (0.1%)</v>
      </c>
      <c r="N69" s="255" t="str">
        <f t="shared" ref="N69" si="169">IFERROR(CONCATENATE(TEXT(N68,"#,###")," (",ROUND(N64*100,1),"%)"),"-")</f>
        <v>1,244 (4.7%)</v>
      </c>
      <c r="O69" s="255" t="str">
        <f t="shared" ref="O69" si="170">IFERROR(CONCATENATE(TEXT(O68,"#,###")," (",ROUND(O64*100,1),"%)"),"-")</f>
        <v>4,608 (-1.2%)</v>
      </c>
      <c r="P69" s="255" t="str">
        <f t="shared" ref="P69" si="171">IFERROR(CONCATENATE(TEXT(P68,"#,###")," (",ROUND(P64*100,1),"%)"),"-")</f>
        <v>384 (22.6%)</v>
      </c>
      <c r="Q69" s="255" t="str">
        <f t="shared" ref="Q69" si="172">IFERROR(CONCATENATE(TEXT(Q68,"#,###")," (",ROUND(Q64*100,1),"%)"),"-")</f>
        <v>1,610 (5.8%)</v>
      </c>
      <c r="R69" s="255" t="str">
        <f t="shared" ref="R69" si="173">IFERROR(CONCATENATE(TEXT(R68,"#,###")," (",ROUND(R64*100,1),"%)"),"-")</f>
        <v>3,171 (-0.4%)</v>
      </c>
      <c r="S69" s="255" t="str">
        <f t="shared" ref="S69" si="174">IFERROR(CONCATENATE(TEXT(S68,"#,###")," (",ROUND(S64*100,1),"%)"),"-")</f>
        <v>919 (4.7%)</v>
      </c>
      <c r="T69" s="255" t="str">
        <f t="shared" ref="T69" si="175">IFERROR(CONCATENATE(TEXT(T68,"#,###")," (",ROUND(T64*100,1),"%)"),"-")</f>
        <v>840 (3%)</v>
      </c>
      <c r="U69" s="255" t="str">
        <f t="shared" ref="U69" si="176">IFERROR(CONCATENATE(TEXT(U68,"#,###")," (",ROUND(U64*100,1),"%)"),"-")</f>
        <v>445 (0.3%)</v>
      </c>
      <c r="V69" s="255" t="str">
        <f t="shared" ref="V69" si="177">IFERROR(CONCATENATE(TEXT(V68,"#,###")," (",ROUND(V64*100,1),"%)"),"-")</f>
        <v>293 (5.4%)</v>
      </c>
      <c r="W69" s="255" t="str">
        <f t="shared" ref="W69" si="178">IFERROR(CONCATENATE(TEXT(W68,"#,###")," (",ROUND(W64*100,1),"%)"),"-")</f>
        <v>880 (4.7%)</v>
      </c>
      <c r="X69" s="255" t="str">
        <f t="shared" ref="X69" si="179">IFERROR(CONCATENATE(TEXT(X68,"#,###")," (",ROUND(X64*100,1),"%)"),"-")</f>
        <v>1,183 (6.4%)</v>
      </c>
      <c r="Y69" s="255" t="str">
        <f t="shared" ref="Y69" si="180">IFERROR(CONCATENATE(TEXT(Y68,"#,###")," (",ROUND(Y64*100,1),"%)"),"-")</f>
        <v>463 (-1%)</v>
      </c>
      <c r="Z69" s="255" t="str">
        <f t="shared" ref="Z69" si="181">IFERROR(CONCATENATE(TEXT(Z68,"#,###")," (",ROUND(Z64*100,1),"%)"),"-")</f>
        <v>2,723 (5%)</v>
      </c>
      <c r="AA69" s="255" t="str">
        <f t="shared" ref="AA69" si="182">IFERROR(CONCATENATE(TEXT(AA68,"#,###")," (",ROUND(AA64*100,1),"%)"),"-")</f>
        <v>6,112 (-3.5%)</v>
      </c>
      <c r="AB69" s="255" t="str">
        <f t="shared" ref="AB69" si="183">IFERROR(CONCATENATE(TEXT(AB68,"#,###")," (",ROUND(AB64*100,1),"%)"),"-")</f>
        <v>11,462 (4.8%)</v>
      </c>
    </row>
    <row r="70" spans="1:28" s="240" customFormat="1" ht="13.5" thickBot="1" x14ac:dyDescent="0.25">
      <c r="A70" s="259" t="s">
        <v>240</v>
      </c>
      <c r="B70" s="256" t="str">
        <f t="shared" ref="B70:R70" si="184">IFERROR(IF(ABS(AVERAGE(B65:B67)-B68)&gt;1.96*SQRT((AVERAGE(B65:B67)/3)+B68),"Sig","Not Sig"),"-")</f>
        <v>Not Sig</v>
      </c>
      <c r="C70" s="256" t="str">
        <f t="shared" si="184"/>
        <v>Not Sig</v>
      </c>
      <c r="D70" s="256" t="str">
        <f t="shared" si="184"/>
        <v>Not Sig</v>
      </c>
      <c r="E70" s="256" t="str">
        <f t="shared" si="184"/>
        <v>Not Sig</v>
      </c>
      <c r="F70" s="256" t="str">
        <f t="shared" si="184"/>
        <v>Not Sig</v>
      </c>
      <c r="G70" s="256" t="str">
        <f t="shared" si="184"/>
        <v>Sig</v>
      </c>
      <c r="H70" s="256" t="str">
        <f t="shared" si="184"/>
        <v>Not Sig</v>
      </c>
      <c r="I70" s="256" t="str">
        <f t="shared" si="184"/>
        <v>Not Sig</v>
      </c>
      <c r="J70" s="256" t="str">
        <f t="shared" si="184"/>
        <v>Sig</v>
      </c>
      <c r="K70" s="256" t="str">
        <f t="shared" si="184"/>
        <v>Not Sig</v>
      </c>
      <c r="L70" s="256" t="str">
        <f t="shared" si="184"/>
        <v>Not Sig</v>
      </c>
      <c r="M70" s="256" t="str">
        <f t="shared" si="184"/>
        <v>Not Sig</v>
      </c>
      <c r="N70" s="256" t="str">
        <f t="shared" si="184"/>
        <v>Not Sig</v>
      </c>
      <c r="O70" s="256" t="str">
        <f t="shared" si="184"/>
        <v>Not Sig</v>
      </c>
      <c r="P70" s="256" t="str">
        <f t="shared" si="184"/>
        <v>Sig</v>
      </c>
      <c r="Q70" s="256" t="str">
        <f t="shared" si="184"/>
        <v>Not Sig</v>
      </c>
      <c r="R70" s="256" t="str">
        <f t="shared" si="184"/>
        <v>Not Sig</v>
      </c>
      <c r="S70" s="256" t="str">
        <f>IFERROR(IF(ABS(AVERAGE(S65:S67)-S68)&gt;1.96*SQRT((AVERAGE(S65:S67)/3)+S68),"Sig","Not Sig"),"-")</f>
        <v>Not Sig</v>
      </c>
      <c r="T70" s="256" t="str">
        <f t="shared" ref="T70:AB70" si="185">IFERROR(IF(ABS(AVERAGE(T65:T67)-T68)&gt;1.96*SQRT((AVERAGE(T65:T67)/3)+T68),"Sig","Not Sig"),"-")</f>
        <v>Not Sig</v>
      </c>
      <c r="U70" s="256" t="str">
        <f t="shared" si="185"/>
        <v>Not Sig</v>
      </c>
      <c r="V70" s="256" t="str">
        <f t="shared" si="185"/>
        <v>Not Sig</v>
      </c>
      <c r="W70" s="256" t="str">
        <f t="shared" si="185"/>
        <v>Not Sig</v>
      </c>
      <c r="X70" s="256" t="str">
        <f t="shared" si="185"/>
        <v>Not Sig</v>
      </c>
      <c r="Y70" s="256" t="str">
        <f t="shared" si="185"/>
        <v>Not Sig</v>
      </c>
      <c r="Z70" s="256" t="str">
        <f t="shared" si="185"/>
        <v>Sig</v>
      </c>
      <c r="AA70" s="256" t="str">
        <f t="shared" si="185"/>
        <v>Sig</v>
      </c>
      <c r="AB70" s="256" t="str">
        <f t="shared" si="185"/>
        <v>Sig</v>
      </c>
    </row>
    <row r="71" spans="1:28" s="265" customFormat="1" ht="15.75" x14ac:dyDescent="0.25">
      <c r="A71" s="262" t="s">
        <v>250</v>
      </c>
      <c r="B71" s="263"/>
      <c r="C71" s="263"/>
      <c r="D71" s="263"/>
      <c r="E71" s="263"/>
      <c r="F71" s="263"/>
      <c r="G71" s="264"/>
      <c r="H71" s="263"/>
      <c r="I71" s="263"/>
      <c r="J71" s="263"/>
      <c r="K71" s="263"/>
      <c r="L71" s="263"/>
      <c r="M71" s="263"/>
      <c r="N71" s="263"/>
      <c r="O71" s="263"/>
      <c r="P71" s="263"/>
      <c r="Q71" s="263"/>
      <c r="R71" s="263"/>
      <c r="S71" s="263"/>
      <c r="T71" s="263"/>
      <c r="U71" s="263"/>
      <c r="V71" s="263"/>
      <c r="W71" s="263"/>
      <c r="X71" s="263"/>
      <c r="Y71" s="263"/>
      <c r="Z71" s="263"/>
      <c r="AA71" s="263"/>
      <c r="AB71" s="263"/>
    </row>
    <row r="72" spans="1:28" s="240" customFormat="1" ht="12.75" x14ac:dyDescent="0.2">
      <c r="A72" s="245" t="s">
        <v>482</v>
      </c>
      <c r="B72" s="316">
        <v>90</v>
      </c>
      <c r="C72" s="316">
        <v>0</v>
      </c>
      <c r="D72" s="316">
        <v>8</v>
      </c>
      <c r="E72" s="316">
        <v>29</v>
      </c>
      <c r="F72" s="316">
        <v>53</v>
      </c>
      <c r="G72" s="316">
        <v>97</v>
      </c>
      <c r="H72" s="316">
        <v>3</v>
      </c>
      <c r="I72" s="316">
        <v>0</v>
      </c>
      <c r="J72" s="316">
        <v>5</v>
      </c>
      <c r="K72" s="316">
        <v>9</v>
      </c>
      <c r="L72" s="316">
        <v>4</v>
      </c>
      <c r="M72" s="316">
        <v>19</v>
      </c>
      <c r="N72" s="316">
        <v>0</v>
      </c>
      <c r="O72" s="316">
        <v>6</v>
      </c>
      <c r="P72" s="316">
        <v>0</v>
      </c>
      <c r="Q72" s="316">
        <v>6</v>
      </c>
      <c r="R72" s="316">
        <v>3</v>
      </c>
      <c r="S72" s="316">
        <v>2</v>
      </c>
      <c r="T72" s="316">
        <v>1</v>
      </c>
      <c r="U72" s="316">
        <v>1</v>
      </c>
      <c r="V72" s="316">
        <v>0</v>
      </c>
      <c r="W72" s="316">
        <v>18</v>
      </c>
      <c r="X72" s="316">
        <v>13</v>
      </c>
      <c r="Y72" s="316">
        <v>0</v>
      </c>
      <c r="Z72" s="316">
        <v>0</v>
      </c>
      <c r="AA72" s="316">
        <v>7</v>
      </c>
      <c r="AB72" s="316">
        <v>0</v>
      </c>
    </row>
    <row r="73" spans="1:28" s="260" customFormat="1" ht="12.75" x14ac:dyDescent="0.2">
      <c r="A73" s="258" t="s">
        <v>251</v>
      </c>
      <c r="B73" s="304">
        <f t="shared" ref="B73:AB73" si="186">IFERROR(B72/B68,"-")</f>
        <v>2.8534288703592151E-3</v>
      </c>
      <c r="C73" s="304">
        <f t="shared" si="186"/>
        <v>0</v>
      </c>
      <c r="D73" s="304">
        <f t="shared" si="186"/>
        <v>1.0736813850489868E-3</v>
      </c>
      <c r="E73" s="304">
        <f t="shared" si="186"/>
        <v>1.6739782960055415E-3</v>
      </c>
      <c r="F73" s="304">
        <f t="shared" si="186"/>
        <v>8.2157804991474185E-3</v>
      </c>
      <c r="G73" s="304">
        <f t="shared" si="186"/>
        <v>1.8545072172832424E-3</v>
      </c>
      <c r="H73" s="304">
        <f t="shared" si="186"/>
        <v>1.2793176972281451E-3</v>
      </c>
      <c r="I73" s="304">
        <f t="shared" si="186"/>
        <v>0</v>
      </c>
      <c r="J73" s="304">
        <f t="shared" si="186"/>
        <v>1.2626262626262627E-3</v>
      </c>
      <c r="K73" s="304">
        <f t="shared" si="186"/>
        <v>5.597014925373134E-3</v>
      </c>
      <c r="L73" s="304">
        <f t="shared" si="186"/>
        <v>2.5559105431309905E-3</v>
      </c>
      <c r="M73" s="304">
        <f t="shared" si="186"/>
        <v>3.616292348686715E-3</v>
      </c>
      <c r="N73" s="304">
        <f t="shared" si="186"/>
        <v>0</v>
      </c>
      <c r="O73" s="304">
        <f t="shared" si="186"/>
        <v>1.3020833333333333E-3</v>
      </c>
      <c r="P73" s="304">
        <f t="shared" si="186"/>
        <v>0</v>
      </c>
      <c r="Q73" s="304">
        <f t="shared" si="186"/>
        <v>3.7267080745341614E-3</v>
      </c>
      <c r="R73" s="304">
        <f t="shared" si="186"/>
        <v>9.4607379375591296E-4</v>
      </c>
      <c r="S73" s="304">
        <f>IFERROR(S72/S68,"-")</f>
        <v>2.176278563656148E-3</v>
      </c>
      <c r="T73" s="304">
        <f t="shared" si="186"/>
        <v>1.1904761904761906E-3</v>
      </c>
      <c r="U73" s="304">
        <f t="shared" si="186"/>
        <v>2.2471910112359553E-3</v>
      </c>
      <c r="V73" s="304">
        <f t="shared" si="186"/>
        <v>0</v>
      </c>
      <c r="W73" s="304">
        <f t="shared" si="186"/>
        <v>2.0454545454545454E-2</v>
      </c>
      <c r="X73" s="304">
        <f t="shared" si="186"/>
        <v>1.098901098901099E-2</v>
      </c>
      <c r="Y73" s="304">
        <f t="shared" si="186"/>
        <v>0</v>
      </c>
      <c r="Z73" s="304">
        <f t="shared" si="186"/>
        <v>0</v>
      </c>
      <c r="AA73" s="304">
        <f t="shared" si="186"/>
        <v>1.1452879581151832E-3</v>
      </c>
      <c r="AB73" s="304">
        <f t="shared" si="186"/>
        <v>0</v>
      </c>
    </row>
    <row r="74" spans="1:28" s="240" customFormat="1" ht="12.75" x14ac:dyDescent="0.2">
      <c r="A74" s="245" t="s">
        <v>481</v>
      </c>
      <c r="B74" s="306">
        <v>199</v>
      </c>
      <c r="C74" s="306">
        <v>0</v>
      </c>
      <c r="D74" s="306">
        <v>20</v>
      </c>
      <c r="E74" s="306">
        <v>79</v>
      </c>
      <c r="F74" s="306">
        <v>100</v>
      </c>
      <c r="G74" s="307">
        <v>211</v>
      </c>
      <c r="H74" s="305">
        <v>10</v>
      </c>
      <c r="I74" s="306">
        <v>2</v>
      </c>
      <c r="J74" s="305">
        <v>11</v>
      </c>
      <c r="K74" s="306">
        <v>15</v>
      </c>
      <c r="L74" s="306">
        <v>16</v>
      </c>
      <c r="M74" s="305">
        <v>46</v>
      </c>
      <c r="N74" s="305">
        <v>0</v>
      </c>
      <c r="O74" s="305">
        <v>7</v>
      </c>
      <c r="P74" s="305">
        <v>1</v>
      </c>
      <c r="Q74" s="306">
        <v>13</v>
      </c>
      <c r="R74" s="305">
        <v>7</v>
      </c>
      <c r="S74" s="306">
        <v>6</v>
      </c>
      <c r="T74" s="305">
        <v>4</v>
      </c>
      <c r="U74" s="306">
        <v>2</v>
      </c>
      <c r="V74" s="306">
        <v>1</v>
      </c>
      <c r="W74" s="306">
        <v>38</v>
      </c>
      <c r="X74" s="306">
        <v>20</v>
      </c>
      <c r="Y74" s="305">
        <v>0</v>
      </c>
      <c r="Z74" s="305">
        <v>0</v>
      </c>
      <c r="AA74" s="306">
        <v>12</v>
      </c>
      <c r="AB74" s="306">
        <v>0</v>
      </c>
    </row>
    <row r="75" spans="1:28" s="308" customFormat="1" ht="13.5" thickBot="1" x14ac:dyDescent="0.25">
      <c r="A75" s="258" t="s">
        <v>253</v>
      </c>
      <c r="B75" s="304">
        <f t="shared" ref="B75:AB75" si="187">IFERROR(B74/B68,"-")</f>
        <v>6.3092482800164865E-3</v>
      </c>
      <c r="C75" s="304">
        <f t="shared" si="187"/>
        <v>0</v>
      </c>
      <c r="D75" s="304">
        <f t="shared" si="187"/>
        <v>2.6842034626224668E-3</v>
      </c>
      <c r="E75" s="304">
        <f t="shared" si="187"/>
        <v>4.5601477718771643E-3</v>
      </c>
      <c r="F75" s="304">
        <f t="shared" si="187"/>
        <v>1.5501472639900791E-2</v>
      </c>
      <c r="G75" s="304">
        <f t="shared" si="187"/>
        <v>4.0340311633687027E-3</v>
      </c>
      <c r="H75" s="304">
        <f t="shared" si="187"/>
        <v>4.2643923240938165E-3</v>
      </c>
      <c r="I75" s="304">
        <f t="shared" si="187"/>
        <v>1.6233766233766235E-3</v>
      </c>
      <c r="J75" s="304">
        <f t="shared" si="187"/>
        <v>2.7777777777777779E-3</v>
      </c>
      <c r="K75" s="304">
        <f t="shared" si="187"/>
        <v>9.3283582089552231E-3</v>
      </c>
      <c r="L75" s="304">
        <f t="shared" si="187"/>
        <v>1.0223642172523962E-2</v>
      </c>
      <c r="M75" s="304">
        <f t="shared" si="187"/>
        <v>8.7552341073467831E-3</v>
      </c>
      <c r="N75" s="304">
        <f t="shared" si="187"/>
        <v>0</v>
      </c>
      <c r="O75" s="304">
        <f t="shared" si="187"/>
        <v>1.5190972222222222E-3</v>
      </c>
      <c r="P75" s="304">
        <f t="shared" si="187"/>
        <v>2.6041666666666665E-3</v>
      </c>
      <c r="Q75" s="304">
        <f t="shared" si="187"/>
        <v>8.0745341614906832E-3</v>
      </c>
      <c r="R75" s="304">
        <f t="shared" si="187"/>
        <v>2.2075055187637969E-3</v>
      </c>
      <c r="S75" s="304">
        <f t="shared" si="187"/>
        <v>6.5288356909684441E-3</v>
      </c>
      <c r="T75" s="304">
        <f t="shared" si="187"/>
        <v>4.7619047619047623E-3</v>
      </c>
      <c r="U75" s="304">
        <f t="shared" si="187"/>
        <v>4.4943820224719105E-3</v>
      </c>
      <c r="V75" s="304">
        <f t="shared" si="187"/>
        <v>3.4129692832764505E-3</v>
      </c>
      <c r="W75" s="304">
        <f t="shared" si="187"/>
        <v>4.3181818181818182E-2</v>
      </c>
      <c r="X75" s="304">
        <f t="shared" si="187"/>
        <v>1.69061707523246E-2</v>
      </c>
      <c r="Y75" s="304">
        <f t="shared" si="187"/>
        <v>0</v>
      </c>
      <c r="Z75" s="304">
        <f t="shared" si="187"/>
        <v>0</v>
      </c>
      <c r="AA75" s="304">
        <f t="shared" si="187"/>
        <v>1.963350785340314E-3</v>
      </c>
      <c r="AB75" s="304">
        <f t="shared" si="187"/>
        <v>0</v>
      </c>
    </row>
    <row r="76" spans="1:28" s="265" customFormat="1" ht="15.75" x14ac:dyDescent="0.25">
      <c r="A76" s="262" t="s">
        <v>254</v>
      </c>
      <c r="B76" s="263"/>
      <c r="C76" s="263"/>
      <c r="D76" s="263"/>
      <c r="E76" s="263"/>
      <c r="F76" s="263"/>
      <c r="G76" s="264"/>
      <c r="H76" s="263"/>
      <c r="I76" s="263"/>
      <c r="J76" s="263"/>
      <c r="K76" s="263"/>
      <c r="L76" s="263"/>
      <c r="M76" s="263"/>
      <c r="N76" s="263"/>
      <c r="O76" s="263"/>
      <c r="P76" s="263"/>
      <c r="Q76" s="263"/>
      <c r="R76" s="263"/>
      <c r="S76" s="263"/>
      <c r="T76" s="263"/>
      <c r="U76" s="263"/>
      <c r="V76" s="263"/>
      <c r="W76" s="263"/>
      <c r="X76" s="263"/>
      <c r="Y76" s="263"/>
      <c r="Z76" s="263"/>
      <c r="AA76" s="263"/>
      <c r="AB76" s="263"/>
    </row>
    <row r="77" spans="1:28" s="240" customFormat="1" ht="12.75" x14ac:dyDescent="0.2">
      <c r="A77" s="266" t="s">
        <v>483</v>
      </c>
      <c r="B77" s="317">
        <v>26758</v>
      </c>
      <c r="C77" s="317">
        <v>307</v>
      </c>
      <c r="D77" s="317">
        <v>7193</v>
      </c>
      <c r="E77" s="317">
        <v>15222</v>
      </c>
      <c r="F77" s="317">
        <v>4036</v>
      </c>
      <c r="G77" s="317">
        <v>47116</v>
      </c>
      <c r="H77" s="317">
        <v>2267</v>
      </c>
      <c r="I77" s="317">
        <v>1189</v>
      </c>
      <c r="J77" s="317">
        <v>3536</v>
      </c>
      <c r="K77" s="317">
        <v>1500</v>
      </c>
      <c r="L77" s="317">
        <v>764</v>
      </c>
      <c r="M77" s="317">
        <v>3649</v>
      </c>
      <c r="N77" s="317">
        <v>1244</v>
      </c>
      <c r="O77" s="317">
        <v>4561</v>
      </c>
      <c r="P77" s="317">
        <v>377</v>
      </c>
      <c r="Q77" s="317">
        <v>1491</v>
      </c>
      <c r="R77" s="317">
        <v>2790</v>
      </c>
      <c r="S77" s="317">
        <v>705</v>
      </c>
      <c r="T77" s="317">
        <v>741</v>
      </c>
      <c r="U77" s="317">
        <v>316</v>
      </c>
      <c r="V77" s="317">
        <v>283</v>
      </c>
      <c r="W77" s="317">
        <v>371</v>
      </c>
      <c r="X77" s="317">
        <v>974</v>
      </c>
      <c r="Y77" s="317">
        <v>463</v>
      </c>
      <c r="Z77" s="317">
        <v>2723</v>
      </c>
      <c r="AA77" s="317">
        <v>5726</v>
      </c>
      <c r="AB77" s="317">
        <v>11442</v>
      </c>
    </row>
    <row r="78" spans="1:28" s="260" customFormat="1" ht="13.5" thickBot="1" x14ac:dyDescent="0.25">
      <c r="A78" s="309" t="s">
        <v>255</v>
      </c>
      <c r="B78" s="304">
        <f t="shared" ref="B78:AB78" si="188">IFERROR(B77/B68,"-")</f>
        <v>0.84835610792302085</v>
      </c>
      <c r="C78" s="304">
        <f t="shared" si="188"/>
        <v>0.97460317460317458</v>
      </c>
      <c r="D78" s="304">
        <f t="shared" si="188"/>
        <v>0.96537377533217017</v>
      </c>
      <c r="E78" s="304">
        <f t="shared" si="188"/>
        <v>0.87866543523435692</v>
      </c>
      <c r="F78" s="304">
        <f t="shared" si="188"/>
        <v>0.62563943574639591</v>
      </c>
      <c r="G78" s="304">
        <f t="shared" si="188"/>
        <v>0.9007934231908995</v>
      </c>
      <c r="H78" s="304">
        <f t="shared" si="188"/>
        <v>0.96673773987206824</v>
      </c>
      <c r="I78" s="304">
        <f t="shared" si="188"/>
        <v>0.96509740259740262</v>
      </c>
      <c r="J78" s="304">
        <f t="shared" si="188"/>
        <v>0.89292929292929291</v>
      </c>
      <c r="K78" s="304">
        <f t="shared" si="188"/>
        <v>0.93283582089552242</v>
      </c>
      <c r="L78" s="304">
        <f t="shared" si="188"/>
        <v>0.48817891373801919</v>
      </c>
      <c r="M78" s="304">
        <f t="shared" si="188"/>
        <v>0.69451846212409596</v>
      </c>
      <c r="N78" s="304">
        <f t="shared" si="188"/>
        <v>1</v>
      </c>
      <c r="O78" s="304">
        <f t="shared" si="188"/>
        <v>0.98980034722222221</v>
      </c>
      <c r="P78" s="304">
        <f t="shared" si="188"/>
        <v>0.98177083333333337</v>
      </c>
      <c r="Q78" s="304">
        <f t="shared" si="188"/>
        <v>0.92608695652173911</v>
      </c>
      <c r="R78" s="304">
        <f t="shared" si="188"/>
        <v>0.87984862819299903</v>
      </c>
      <c r="S78" s="304">
        <f t="shared" si="188"/>
        <v>0.76713819368879221</v>
      </c>
      <c r="T78" s="304">
        <f t="shared" si="188"/>
        <v>0.88214285714285712</v>
      </c>
      <c r="U78" s="304">
        <f t="shared" si="188"/>
        <v>0.71011235955056184</v>
      </c>
      <c r="V78" s="304">
        <f t="shared" si="188"/>
        <v>0.96587030716723554</v>
      </c>
      <c r="W78" s="304">
        <f t="shared" si="188"/>
        <v>0.42159090909090907</v>
      </c>
      <c r="X78" s="304">
        <f t="shared" si="188"/>
        <v>0.82333051563820792</v>
      </c>
      <c r="Y78" s="304">
        <f t="shared" si="188"/>
        <v>1</v>
      </c>
      <c r="Z78" s="304">
        <f t="shared" si="188"/>
        <v>1</v>
      </c>
      <c r="AA78" s="304">
        <f t="shared" si="188"/>
        <v>0.93684554973821987</v>
      </c>
      <c r="AB78" s="304">
        <f t="shared" si="188"/>
        <v>0.99825510382132265</v>
      </c>
    </row>
    <row r="79" spans="1:28" s="265" customFormat="1" ht="15.75" x14ac:dyDescent="0.25">
      <c r="A79" s="262" t="s">
        <v>256</v>
      </c>
      <c r="B79" s="263"/>
      <c r="C79" s="263"/>
      <c r="D79" s="263"/>
      <c r="E79" s="263"/>
      <c r="F79" s="263"/>
      <c r="G79" s="264"/>
      <c r="H79" s="263"/>
      <c r="I79" s="263"/>
      <c r="J79" s="263"/>
      <c r="K79" s="263"/>
      <c r="L79" s="263"/>
      <c r="M79" s="263"/>
      <c r="N79" s="263"/>
      <c r="O79" s="263"/>
      <c r="P79" s="263"/>
      <c r="Q79" s="263"/>
      <c r="R79" s="263"/>
      <c r="S79" s="263"/>
      <c r="T79" s="263"/>
      <c r="U79" s="263"/>
      <c r="V79" s="263"/>
      <c r="W79" s="263"/>
      <c r="X79" s="263"/>
      <c r="Y79" s="263"/>
      <c r="Z79" s="263"/>
      <c r="AA79" s="263"/>
      <c r="AB79" s="263"/>
    </row>
    <row r="80" spans="1:28" s="240" customFormat="1" ht="12.75" x14ac:dyDescent="0.2">
      <c r="A80" s="267" t="s">
        <v>487</v>
      </c>
      <c r="B80" s="316">
        <v>408</v>
      </c>
      <c r="C80" s="316">
        <v>0</v>
      </c>
      <c r="D80" s="316">
        <v>65</v>
      </c>
      <c r="E80" s="316">
        <v>212</v>
      </c>
      <c r="F80" s="316">
        <v>131</v>
      </c>
      <c r="G80" s="316">
        <v>558</v>
      </c>
      <c r="H80" s="316">
        <v>8</v>
      </c>
      <c r="I80" s="316">
        <v>9</v>
      </c>
      <c r="J80" s="316">
        <v>28</v>
      </c>
      <c r="K80" s="316">
        <v>28</v>
      </c>
      <c r="L80" s="316">
        <v>49</v>
      </c>
      <c r="M80" s="316">
        <v>65</v>
      </c>
      <c r="N80" s="316">
        <v>0</v>
      </c>
      <c r="O80" s="316">
        <v>90</v>
      </c>
      <c r="P80" s="316">
        <v>3</v>
      </c>
      <c r="Q80" s="316">
        <v>20</v>
      </c>
      <c r="R80" s="316">
        <v>18</v>
      </c>
      <c r="S80" s="316">
        <v>8</v>
      </c>
      <c r="T80" s="316">
        <v>3</v>
      </c>
      <c r="U80" s="316">
        <v>0</v>
      </c>
      <c r="V80" s="316">
        <v>11</v>
      </c>
      <c r="W80" s="316">
        <v>57</v>
      </c>
      <c r="X80" s="316">
        <v>11</v>
      </c>
      <c r="Y80" s="316">
        <v>0</v>
      </c>
      <c r="Z80" s="316">
        <v>0</v>
      </c>
      <c r="AA80" s="316">
        <v>147</v>
      </c>
      <c r="AB80" s="316">
        <v>3</v>
      </c>
    </row>
    <row r="81" spans="1:28" s="260" customFormat="1" ht="12.75" x14ac:dyDescent="0.2">
      <c r="A81" s="261" t="s">
        <v>258</v>
      </c>
      <c r="B81" s="304">
        <f>IFERROR(B80/B77,"-")</f>
        <v>1.5247776365946633E-2</v>
      </c>
      <c r="C81" s="304">
        <f t="shared" ref="C81:AB81" si="189">IFERROR(C80/C77,"-")</f>
        <v>0</v>
      </c>
      <c r="D81" s="304">
        <f t="shared" si="189"/>
        <v>9.0365633254553043E-3</v>
      </c>
      <c r="E81" s="304">
        <f t="shared" si="189"/>
        <v>1.3927210616213376E-2</v>
      </c>
      <c r="F81" s="304">
        <f t="shared" si="189"/>
        <v>3.2457879088206146E-2</v>
      </c>
      <c r="G81" s="304">
        <f t="shared" si="189"/>
        <v>1.1843110620595976E-2</v>
      </c>
      <c r="H81" s="304">
        <f t="shared" si="189"/>
        <v>3.5288928098808998E-3</v>
      </c>
      <c r="I81" s="304">
        <f t="shared" si="189"/>
        <v>7.569386038687973E-3</v>
      </c>
      <c r="J81" s="304">
        <f t="shared" si="189"/>
        <v>7.9185520361990946E-3</v>
      </c>
      <c r="K81" s="304">
        <f t="shared" si="189"/>
        <v>1.8666666666666668E-2</v>
      </c>
      <c r="L81" s="304">
        <f t="shared" si="189"/>
        <v>6.413612565445026E-2</v>
      </c>
      <c r="M81" s="304">
        <f t="shared" si="189"/>
        <v>1.78130994793094E-2</v>
      </c>
      <c r="N81" s="304">
        <f t="shared" si="189"/>
        <v>0</v>
      </c>
      <c r="O81" s="304">
        <f t="shared" si="189"/>
        <v>1.9732514799386099E-2</v>
      </c>
      <c r="P81" s="304">
        <f t="shared" si="189"/>
        <v>7.9575596816976128E-3</v>
      </c>
      <c r="Q81" s="304">
        <f t="shared" si="189"/>
        <v>1.341381623071764E-2</v>
      </c>
      <c r="R81" s="304">
        <f t="shared" si="189"/>
        <v>6.4516129032258064E-3</v>
      </c>
      <c r="S81" s="304">
        <f t="shared" si="189"/>
        <v>1.1347517730496455E-2</v>
      </c>
      <c r="T81" s="304">
        <f t="shared" si="189"/>
        <v>4.048582995951417E-3</v>
      </c>
      <c r="U81" s="304">
        <f t="shared" si="189"/>
        <v>0</v>
      </c>
      <c r="V81" s="304">
        <f t="shared" si="189"/>
        <v>3.8869257950530034E-2</v>
      </c>
      <c r="W81" s="304">
        <f t="shared" si="189"/>
        <v>0.15363881401617252</v>
      </c>
      <c r="X81" s="304">
        <f t="shared" si="189"/>
        <v>1.1293634496919919E-2</v>
      </c>
      <c r="Y81" s="304">
        <f t="shared" si="189"/>
        <v>0</v>
      </c>
      <c r="Z81" s="304">
        <f t="shared" si="189"/>
        <v>0</v>
      </c>
      <c r="AA81" s="304">
        <f t="shared" si="189"/>
        <v>2.567237163814181E-2</v>
      </c>
      <c r="AB81" s="304">
        <f t="shared" si="189"/>
        <v>2.6219192448872575E-4</v>
      </c>
    </row>
    <row r="82" spans="1:28" s="240" customFormat="1" ht="12.75" x14ac:dyDescent="0.2">
      <c r="A82" s="245" t="s">
        <v>485</v>
      </c>
      <c r="B82" s="306">
        <v>897</v>
      </c>
      <c r="C82" s="306">
        <v>8</v>
      </c>
      <c r="D82" s="306">
        <v>111</v>
      </c>
      <c r="E82" s="306">
        <v>484</v>
      </c>
      <c r="F82" s="306">
        <v>294</v>
      </c>
      <c r="G82" s="307">
        <v>1201</v>
      </c>
      <c r="H82" s="305">
        <v>42</v>
      </c>
      <c r="I82" s="306">
        <v>10</v>
      </c>
      <c r="J82" s="305">
        <v>28</v>
      </c>
      <c r="K82" s="306">
        <v>14</v>
      </c>
      <c r="L82" s="306">
        <v>387</v>
      </c>
      <c r="M82" s="305">
        <v>104</v>
      </c>
      <c r="N82" s="305">
        <v>0</v>
      </c>
      <c r="O82" s="305">
        <v>0</v>
      </c>
      <c r="P82" s="305">
        <v>0</v>
      </c>
      <c r="Q82" s="306">
        <v>4</v>
      </c>
      <c r="R82" s="305">
        <v>43</v>
      </c>
      <c r="S82" s="306">
        <v>62</v>
      </c>
      <c r="T82" s="305">
        <v>10</v>
      </c>
      <c r="U82" s="306">
        <v>96</v>
      </c>
      <c r="V82" s="306">
        <v>3</v>
      </c>
      <c r="W82" s="306">
        <v>4</v>
      </c>
      <c r="X82" s="306">
        <v>94</v>
      </c>
      <c r="Y82" s="305">
        <v>0</v>
      </c>
      <c r="Z82" s="305">
        <v>0</v>
      </c>
      <c r="AA82" s="306">
        <v>288</v>
      </c>
      <c r="AB82" s="306">
        <v>16</v>
      </c>
    </row>
    <row r="83" spans="1:28" s="308" customFormat="1" ht="13.5" thickBot="1" x14ac:dyDescent="0.25">
      <c r="A83" s="315" t="s">
        <v>486</v>
      </c>
      <c r="B83" s="314">
        <f>IFERROR(B82/(B68-B77),"-")</f>
        <v>0.18753920133807234</v>
      </c>
      <c r="C83" s="314">
        <f t="shared" ref="C83:AB83" si="190">IFERROR(C82/(C68-C77),"-")</f>
        <v>1</v>
      </c>
      <c r="D83" s="314">
        <f t="shared" si="190"/>
        <v>0.43023255813953487</v>
      </c>
      <c r="E83" s="314">
        <f t="shared" si="190"/>
        <v>0.23025689819219791</v>
      </c>
      <c r="F83" s="314">
        <f t="shared" si="190"/>
        <v>0.12173913043478261</v>
      </c>
      <c r="G83" s="314">
        <f t="shared" si="190"/>
        <v>0.23145114665638852</v>
      </c>
      <c r="H83" s="314">
        <f t="shared" si="190"/>
        <v>0.53846153846153844</v>
      </c>
      <c r="I83" s="314">
        <f t="shared" si="190"/>
        <v>0.23255813953488372</v>
      </c>
      <c r="J83" s="314">
        <f t="shared" si="190"/>
        <v>6.6037735849056603E-2</v>
      </c>
      <c r="K83" s="314">
        <f t="shared" si="190"/>
        <v>0.12962962962962962</v>
      </c>
      <c r="L83" s="314">
        <f t="shared" si="190"/>
        <v>0.48314606741573035</v>
      </c>
      <c r="M83" s="314">
        <f t="shared" si="190"/>
        <v>6.4797507788161998E-2</v>
      </c>
      <c r="N83" s="314" t="str">
        <f t="shared" si="190"/>
        <v>-</v>
      </c>
      <c r="O83" s="314">
        <f t="shared" si="190"/>
        <v>0</v>
      </c>
      <c r="P83" s="314">
        <f t="shared" si="190"/>
        <v>0</v>
      </c>
      <c r="Q83" s="314">
        <f t="shared" si="190"/>
        <v>3.3613445378151259E-2</v>
      </c>
      <c r="R83" s="314">
        <f t="shared" si="190"/>
        <v>0.11286089238845144</v>
      </c>
      <c r="S83" s="314">
        <f t="shared" si="190"/>
        <v>0.28971962616822428</v>
      </c>
      <c r="T83" s="314">
        <f t="shared" si="190"/>
        <v>0.10101010101010101</v>
      </c>
      <c r="U83" s="314">
        <f t="shared" si="190"/>
        <v>0.7441860465116279</v>
      </c>
      <c r="V83" s="314">
        <f t="shared" si="190"/>
        <v>0.3</v>
      </c>
      <c r="W83" s="314">
        <f t="shared" si="190"/>
        <v>7.8585461689587421E-3</v>
      </c>
      <c r="X83" s="314">
        <f t="shared" si="190"/>
        <v>0.44976076555023925</v>
      </c>
      <c r="Y83" s="314" t="str">
        <f t="shared" si="190"/>
        <v>-</v>
      </c>
      <c r="Z83" s="314" t="str">
        <f t="shared" si="190"/>
        <v>-</v>
      </c>
      <c r="AA83" s="314">
        <f t="shared" si="190"/>
        <v>0.74611398963730569</v>
      </c>
      <c r="AB83" s="314">
        <f t="shared" si="190"/>
        <v>0.8</v>
      </c>
    </row>
    <row r="84" spans="1:28" s="265" customFormat="1" ht="15.75" x14ac:dyDescent="0.25">
      <c r="A84" s="262" t="s">
        <v>260</v>
      </c>
      <c r="B84" s="263"/>
      <c r="C84" s="263"/>
      <c r="D84" s="263"/>
      <c r="E84" s="263"/>
      <c r="F84" s="263"/>
      <c r="G84" s="264"/>
      <c r="H84" s="263"/>
      <c r="I84" s="263"/>
      <c r="J84" s="263"/>
      <c r="K84" s="263"/>
      <c r="L84" s="263"/>
      <c r="M84" s="263"/>
      <c r="N84" s="263"/>
      <c r="O84" s="263"/>
      <c r="P84" s="263"/>
      <c r="Q84" s="263"/>
      <c r="R84" s="263"/>
      <c r="S84" s="263"/>
      <c r="T84" s="263"/>
      <c r="U84" s="263"/>
      <c r="V84" s="263"/>
      <c r="W84" s="263"/>
      <c r="X84" s="263"/>
      <c r="Y84" s="263"/>
      <c r="Z84" s="263"/>
      <c r="AA84" s="263"/>
      <c r="AB84" s="263"/>
    </row>
    <row r="85" spans="1:28" s="240" customFormat="1" ht="12.75" x14ac:dyDescent="0.2">
      <c r="A85" s="267" t="s">
        <v>484</v>
      </c>
      <c r="B85" s="316">
        <v>15746</v>
      </c>
      <c r="C85" s="316">
        <v>40</v>
      </c>
      <c r="D85" s="316">
        <v>2026</v>
      </c>
      <c r="E85" s="316">
        <v>8335</v>
      </c>
      <c r="F85" s="316">
        <v>5345</v>
      </c>
      <c r="G85" s="316">
        <v>16167</v>
      </c>
      <c r="H85" s="316">
        <v>1031</v>
      </c>
      <c r="I85" s="316">
        <v>429</v>
      </c>
      <c r="J85" s="316">
        <v>1627</v>
      </c>
      <c r="K85" s="316">
        <v>1327</v>
      </c>
      <c r="L85" s="316">
        <v>1329</v>
      </c>
      <c r="M85" s="316">
        <v>4117</v>
      </c>
      <c r="N85" s="316">
        <v>176</v>
      </c>
      <c r="O85" s="316">
        <v>976</v>
      </c>
      <c r="P85" s="316">
        <v>88</v>
      </c>
      <c r="Q85" s="316">
        <v>662</v>
      </c>
      <c r="R85" s="316">
        <v>906</v>
      </c>
      <c r="S85" s="316">
        <v>408</v>
      </c>
      <c r="T85" s="316">
        <v>480</v>
      </c>
      <c r="U85" s="316">
        <v>391</v>
      </c>
      <c r="V85" s="316">
        <v>43</v>
      </c>
      <c r="W85" s="316">
        <v>837</v>
      </c>
      <c r="X85" s="316">
        <v>919</v>
      </c>
      <c r="Y85" s="316">
        <v>0</v>
      </c>
      <c r="Z85" s="316">
        <v>0</v>
      </c>
      <c r="AA85" s="316">
        <v>320</v>
      </c>
      <c r="AB85" s="316">
        <v>94</v>
      </c>
    </row>
    <row r="86" spans="1:28" s="240" customFormat="1" ht="12.75" x14ac:dyDescent="0.2">
      <c r="A86" s="261" t="s">
        <v>261</v>
      </c>
      <c r="B86" s="303">
        <f t="shared" ref="B86:AB86" si="191">IFERROR(B85/B68,"-")</f>
        <v>0.49922323325195778</v>
      </c>
      <c r="C86" s="303">
        <f t="shared" si="191"/>
        <v>0.12698412698412698</v>
      </c>
      <c r="D86" s="303">
        <f t="shared" si="191"/>
        <v>0.27190981076365589</v>
      </c>
      <c r="E86" s="303">
        <f t="shared" si="191"/>
        <v>0.4811244516277996</v>
      </c>
      <c r="F86" s="303">
        <f t="shared" si="191"/>
        <v>0.82855371260269728</v>
      </c>
      <c r="G86" s="303">
        <f t="shared" si="191"/>
        <v>0.30909090909090908</v>
      </c>
      <c r="H86" s="303">
        <f t="shared" si="191"/>
        <v>0.43965884861407251</v>
      </c>
      <c r="I86" s="303">
        <f t="shared" si="191"/>
        <v>0.3482142857142857</v>
      </c>
      <c r="J86" s="303">
        <f t="shared" si="191"/>
        <v>0.41085858585858587</v>
      </c>
      <c r="K86" s="303">
        <f t="shared" si="191"/>
        <v>0.82524875621890548</v>
      </c>
      <c r="L86" s="303">
        <f t="shared" si="191"/>
        <v>0.84920127795527156</v>
      </c>
      <c r="M86" s="303">
        <f t="shared" si="191"/>
        <v>0.7835934526075371</v>
      </c>
      <c r="N86" s="303">
        <f t="shared" si="191"/>
        <v>0.14147909967845659</v>
      </c>
      <c r="O86" s="303">
        <f t="shared" si="191"/>
        <v>0.21180555555555555</v>
      </c>
      <c r="P86" s="303">
        <f t="shared" si="191"/>
        <v>0.22916666666666666</v>
      </c>
      <c r="Q86" s="303">
        <f t="shared" si="191"/>
        <v>0.41118012422360251</v>
      </c>
      <c r="R86" s="303">
        <f t="shared" si="191"/>
        <v>0.2857142857142857</v>
      </c>
      <c r="S86" s="303">
        <f t="shared" si="191"/>
        <v>0.44396082698585421</v>
      </c>
      <c r="T86" s="303">
        <f t="shared" si="191"/>
        <v>0.5714285714285714</v>
      </c>
      <c r="U86" s="303">
        <f t="shared" si="191"/>
        <v>0.87865168539325844</v>
      </c>
      <c r="V86" s="303">
        <f t="shared" si="191"/>
        <v>0.14675767918088736</v>
      </c>
      <c r="W86" s="303">
        <f t="shared" si="191"/>
        <v>0.95113636363636367</v>
      </c>
      <c r="X86" s="303">
        <f t="shared" si="191"/>
        <v>0.77683854606931535</v>
      </c>
      <c r="Y86" s="303">
        <f t="shared" si="191"/>
        <v>0</v>
      </c>
      <c r="Z86" s="303">
        <f t="shared" si="191"/>
        <v>0</v>
      </c>
      <c r="AA86" s="303">
        <f t="shared" si="191"/>
        <v>5.2356020942408377E-2</v>
      </c>
      <c r="AB86" s="303">
        <f t="shared" si="191"/>
        <v>8.2010120397836336E-3</v>
      </c>
    </row>
    <row r="87" spans="1:28" ht="11.25" customHeight="1" thickBot="1" x14ac:dyDescent="0.3">
      <c r="A87" s="239"/>
      <c r="B87" s="239"/>
      <c r="C87" s="239"/>
      <c r="D87" s="239"/>
      <c r="E87" s="239"/>
      <c r="F87" s="239"/>
      <c r="G87" s="239"/>
      <c r="H87" s="239"/>
      <c r="I87" s="239"/>
      <c r="J87" s="239"/>
      <c r="K87" s="239"/>
      <c r="L87" s="239"/>
      <c r="M87" s="239"/>
      <c r="N87" s="239"/>
      <c r="O87" s="239"/>
      <c r="P87" s="239"/>
      <c r="Q87" s="239"/>
      <c r="R87" s="239"/>
      <c r="S87" s="239"/>
      <c r="T87" s="239"/>
      <c r="U87" s="239"/>
      <c r="V87" s="239"/>
      <c r="W87" s="239"/>
      <c r="X87" s="239"/>
      <c r="Y87" s="239"/>
      <c r="Z87" s="239"/>
      <c r="AA87" s="239"/>
      <c r="AB87" s="239"/>
    </row>
    <row r="88" spans="1:28" ht="21.75" customHeight="1" thickBot="1" x14ac:dyDescent="0.3">
      <c r="A88" s="361" t="s">
        <v>19190</v>
      </c>
      <c r="B88" s="195"/>
      <c r="C88" s="195"/>
      <c r="D88" s="195"/>
      <c r="E88" s="195"/>
      <c r="F88" s="195"/>
      <c r="G88" s="195"/>
      <c r="H88" s="332"/>
      <c r="I88" s="332"/>
      <c r="J88" s="195"/>
      <c r="K88" s="195"/>
      <c r="L88" s="195"/>
      <c r="M88" s="195"/>
      <c r="N88" s="195"/>
      <c r="O88" s="195"/>
      <c r="P88" s="195"/>
      <c r="Q88" s="195"/>
      <c r="R88" s="195"/>
      <c r="S88" s="195"/>
      <c r="T88" s="195"/>
      <c r="U88" s="195"/>
      <c r="V88" s="195"/>
      <c r="W88" s="195"/>
      <c r="X88" s="195"/>
      <c r="Y88" s="195"/>
      <c r="Z88" s="195"/>
      <c r="AA88" s="195"/>
      <c r="AB88" s="195"/>
    </row>
    <row r="89" spans="1:28" s="265" customFormat="1" ht="15.75" x14ac:dyDescent="0.25">
      <c r="A89" s="262" t="s">
        <v>238</v>
      </c>
      <c r="B89" s="263"/>
      <c r="C89" s="263"/>
      <c r="D89" s="263"/>
      <c r="E89" s="263"/>
      <c r="F89" s="263"/>
      <c r="G89" s="264"/>
      <c r="H89" s="263"/>
      <c r="I89" s="263"/>
      <c r="J89" s="263"/>
      <c r="K89" s="263"/>
      <c r="L89" s="263"/>
      <c r="M89" s="263"/>
      <c r="N89" s="263"/>
      <c r="O89" s="263"/>
      <c r="P89" s="263"/>
      <c r="Q89" s="263"/>
      <c r="R89" s="263"/>
      <c r="S89" s="263"/>
      <c r="T89" s="263"/>
      <c r="U89" s="263"/>
      <c r="V89" s="263"/>
      <c r="W89" s="263"/>
      <c r="X89" s="263"/>
      <c r="Y89" s="263"/>
      <c r="Z89" s="263"/>
      <c r="AA89" s="263"/>
      <c r="AB89" s="263"/>
    </row>
    <row r="90" spans="1:28" s="244" customFormat="1" ht="12.75" x14ac:dyDescent="0.2">
      <c r="A90" s="241" t="s">
        <v>239</v>
      </c>
      <c r="B90" s="242">
        <f t="shared" ref="B90:R90" si="192">IFERROR((B94-AVERAGE(B91:B93))/AVERAGE(B91:B93),"-")</f>
        <v>2.2248123135991289E-2</v>
      </c>
      <c r="C90" s="242">
        <f t="shared" si="192"/>
        <v>-1.3422818791946262E-2</v>
      </c>
      <c r="D90" s="242">
        <f t="shared" si="192"/>
        <v>1.7510944340212633E-2</v>
      </c>
      <c r="E90" s="242">
        <f t="shared" si="192"/>
        <v>1.947353523917356E-2</v>
      </c>
      <c r="F90" s="242">
        <f t="shared" si="192"/>
        <v>3.5095928872250819E-2</v>
      </c>
      <c r="G90" s="243">
        <f t="shared" si="192"/>
        <v>2.2616300255071102E-2</v>
      </c>
      <c r="H90" s="242">
        <f t="shared" si="192"/>
        <v>0.11373145682769109</v>
      </c>
      <c r="I90" s="242">
        <f t="shared" si="192"/>
        <v>3.3707865168539325E-2</v>
      </c>
      <c r="J90" s="242">
        <f t="shared" si="192"/>
        <v>5.1474029012633996E-3</v>
      </c>
      <c r="K90" s="242">
        <f t="shared" si="192"/>
        <v>8.6326767091541065E-2</v>
      </c>
      <c r="L90" s="242">
        <f t="shared" si="192"/>
        <v>7.0412999322951975E-2</v>
      </c>
      <c r="M90" s="242">
        <f t="shared" si="192"/>
        <v>-2.7895392278953868E-2</v>
      </c>
      <c r="N90" s="242">
        <f t="shared" si="192"/>
        <v>0.1220159151193634</v>
      </c>
      <c r="O90" s="242">
        <f t="shared" si="192"/>
        <v>6.6666666666666666E-2</v>
      </c>
      <c r="P90" s="242" t="str">
        <f t="shared" si="192"/>
        <v>-</v>
      </c>
      <c r="Q90" s="242" t="str">
        <f t="shared" si="192"/>
        <v>-</v>
      </c>
      <c r="R90" s="242">
        <f t="shared" si="192"/>
        <v>1.2639701969132456E-2</v>
      </c>
      <c r="S90" s="242">
        <f>IFERROR((S94-AVERAGE(S91:S93))/AVERAGE(S91:S93),"-")</f>
        <v>1.8749999999999999E-2</v>
      </c>
      <c r="T90" s="242">
        <f>IFERROR((T94-AVERAGE(T91:T93))/AVERAGE(T91:T93),"-")</f>
        <v>-7.0559610705596104E-2</v>
      </c>
      <c r="U90" s="242">
        <f t="shared" ref="U90:AB90" si="193">IFERROR((U94-AVERAGE(U91:U93))/AVERAGE(U91:U93),"-")</f>
        <v>7.9051383399210053E-3</v>
      </c>
      <c r="V90" s="242">
        <f t="shared" si="193"/>
        <v>-0.29655172413793107</v>
      </c>
      <c r="W90" s="242">
        <f t="shared" si="193"/>
        <v>-1.7565872020075351E-2</v>
      </c>
      <c r="X90" s="242">
        <f t="shared" si="193"/>
        <v>2.0260492040520942E-2</v>
      </c>
      <c r="Y90" s="242">
        <f t="shared" si="193"/>
        <v>0.50000000000000011</v>
      </c>
      <c r="Z90" s="242" t="str">
        <f t="shared" si="193"/>
        <v>-</v>
      </c>
      <c r="AA90" s="242">
        <f t="shared" si="193"/>
        <v>1.530719228349754E-2</v>
      </c>
      <c r="AB90" s="242">
        <f t="shared" si="193"/>
        <v>2.9212238681988158E-2</v>
      </c>
    </row>
    <row r="91" spans="1:28" s="240" customFormat="1" ht="12.75" x14ac:dyDescent="0.2">
      <c r="A91" s="245" t="s">
        <v>348</v>
      </c>
      <c r="B91" s="246">
        <v>9478</v>
      </c>
      <c r="C91" s="246">
        <v>93</v>
      </c>
      <c r="D91" s="246">
        <v>1570</v>
      </c>
      <c r="E91" s="246">
        <v>5571</v>
      </c>
      <c r="F91" s="246">
        <v>2244</v>
      </c>
      <c r="G91" s="249">
        <v>13198</v>
      </c>
      <c r="H91" s="246">
        <v>856</v>
      </c>
      <c r="I91" s="246">
        <v>436</v>
      </c>
      <c r="J91" s="246">
        <v>1365</v>
      </c>
      <c r="K91" s="246">
        <v>577</v>
      </c>
      <c r="L91" s="246">
        <v>486</v>
      </c>
      <c r="M91" s="247">
        <v>1361</v>
      </c>
      <c r="N91" s="247">
        <v>359</v>
      </c>
      <c r="O91" s="246">
        <v>11</v>
      </c>
      <c r="P91" s="246">
        <v>0</v>
      </c>
      <c r="Q91" s="246">
        <v>0</v>
      </c>
      <c r="R91" s="248">
        <v>2371</v>
      </c>
      <c r="S91" s="246">
        <v>315</v>
      </c>
      <c r="T91" s="246">
        <v>396</v>
      </c>
      <c r="U91" s="246">
        <v>167</v>
      </c>
      <c r="V91" s="246">
        <v>47</v>
      </c>
      <c r="W91" s="246">
        <v>289</v>
      </c>
      <c r="X91" s="246">
        <v>442</v>
      </c>
      <c r="Y91" s="246">
        <v>1</v>
      </c>
      <c r="Z91" s="246">
        <v>0</v>
      </c>
      <c r="AA91" s="246">
        <v>1511</v>
      </c>
      <c r="AB91" s="246">
        <v>2208</v>
      </c>
    </row>
    <row r="92" spans="1:28" s="240" customFormat="1" ht="12.75" x14ac:dyDescent="0.2">
      <c r="A92" s="250" t="s">
        <v>349</v>
      </c>
      <c r="B92" s="251">
        <v>9573</v>
      </c>
      <c r="C92" s="251">
        <v>111</v>
      </c>
      <c r="D92" s="251">
        <v>1610</v>
      </c>
      <c r="E92" s="251">
        <v>5873</v>
      </c>
      <c r="F92" s="251">
        <v>1979</v>
      </c>
      <c r="G92" s="253">
        <v>13511</v>
      </c>
      <c r="H92" s="251">
        <v>816</v>
      </c>
      <c r="I92" s="251">
        <v>436</v>
      </c>
      <c r="J92" s="251">
        <v>1462</v>
      </c>
      <c r="K92" s="251">
        <v>571</v>
      </c>
      <c r="L92" s="251">
        <v>484</v>
      </c>
      <c r="M92" s="252">
        <v>1270</v>
      </c>
      <c r="N92" s="247">
        <v>391</v>
      </c>
      <c r="O92" s="251">
        <v>22</v>
      </c>
      <c r="P92" s="251">
        <v>0</v>
      </c>
      <c r="Q92" s="251">
        <v>0</v>
      </c>
      <c r="R92" s="248">
        <v>2467</v>
      </c>
      <c r="S92" s="251">
        <v>307</v>
      </c>
      <c r="T92" s="251">
        <v>390</v>
      </c>
      <c r="U92" s="251">
        <v>179</v>
      </c>
      <c r="V92" s="251">
        <v>48</v>
      </c>
      <c r="W92" s="251">
        <v>256</v>
      </c>
      <c r="X92" s="251">
        <v>474</v>
      </c>
      <c r="Y92" s="251">
        <v>0</v>
      </c>
      <c r="Z92" s="251">
        <v>0</v>
      </c>
      <c r="AA92" s="251">
        <v>1570</v>
      </c>
      <c r="AB92" s="251">
        <v>2368</v>
      </c>
    </row>
    <row r="93" spans="1:28" s="240" customFormat="1" ht="12.75" x14ac:dyDescent="0.2">
      <c r="A93" s="250" t="s">
        <v>350</v>
      </c>
      <c r="B93" s="251">
        <v>10120</v>
      </c>
      <c r="C93" s="251">
        <v>94</v>
      </c>
      <c r="D93" s="251">
        <v>1617</v>
      </c>
      <c r="E93" s="251">
        <v>6221</v>
      </c>
      <c r="F93" s="251">
        <v>2188</v>
      </c>
      <c r="G93" s="253">
        <v>14456</v>
      </c>
      <c r="H93" s="251">
        <v>957</v>
      </c>
      <c r="I93" s="251">
        <v>463</v>
      </c>
      <c r="J93" s="251">
        <v>1447</v>
      </c>
      <c r="K93" s="251">
        <v>578</v>
      </c>
      <c r="L93" s="251">
        <v>507</v>
      </c>
      <c r="M93" s="252">
        <v>1384</v>
      </c>
      <c r="N93" s="247">
        <v>381</v>
      </c>
      <c r="O93" s="251">
        <v>12</v>
      </c>
      <c r="P93" s="251">
        <v>0</v>
      </c>
      <c r="Q93" s="251">
        <v>0</v>
      </c>
      <c r="R93" s="248">
        <v>2678</v>
      </c>
      <c r="S93" s="251">
        <v>338</v>
      </c>
      <c r="T93" s="251">
        <v>447</v>
      </c>
      <c r="U93" s="251">
        <v>160</v>
      </c>
      <c r="V93" s="251">
        <v>50</v>
      </c>
      <c r="W93" s="251">
        <v>252</v>
      </c>
      <c r="X93" s="251">
        <v>466</v>
      </c>
      <c r="Y93" s="251">
        <v>1</v>
      </c>
      <c r="Z93" s="251">
        <v>0</v>
      </c>
      <c r="AA93" s="251">
        <v>1688</v>
      </c>
      <c r="AB93" s="251">
        <v>2647</v>
      </c>
    </row>
    <row r="94" spans="1:28" s="240" customFormat="1" ht="12.75" x14ac:dyDescent="0.2">
      <c r="A94" s="250" t="s">
        <v>440</v>
      </c>
      <c r="B94" s="251">
        <v>9940</v>
      </c>
      <c r="C94" s="251">
        <v>98</v>
      </c>
      <c r="D94" s="251">
        <v>1627</v>
      </c>
      <c r="E94" s="251">
        <v>6003</v>
      </c>
      <c r="F94" s="251">
        <v>2212</v>
      </c>
      <c r="G94" s="253">
        <v>14032</v>
      </c>
      <c r="H94" s="251">
        <v>976</v>
      </c>
      <c r="I94" s="251">
        <v>460</v>
      </c>
      <c r="J94" s="251">
        <v>1432</v>
      </c>
      <c r="K94" s="251">
        <v>625</v>
      </c>
      <c r="L94" s="251">
        <v>527</v>
      </c>
      <c r="M94" s="252">
        <v>1301</v>
      </c>
      <c r="N94" s="247">
        <v>423</v>
      </c>
      <c r="O94" s="251">
        <v>16</v>
      </c>
      <c r="P94" s="251">
        <v>0</v>
      </c>
      <c r="Q94" s="251">
        <v>0</v>
      </c>
      <c r="R94" s="248">
        <v>2537</v>
      </c>
      <c r="S94" s="251">
        <v>326</v>
      </c>
      <c r="T94" s="251">
        <v>382</v>
      </c>
      <c r="U94" s="251">
        <v>170</v>
      </c>
      <c r="V94" s="251">
        <v>34</v>
      </c>
      <c r="W94" s="251">
        <v>261</v>
      </c>
      <c r="X94" s="251">
        <v>470</v>
      </c>
      <c r="Y94" s="251">
        <v>1</v>
      </c>
      <c r="Z94" s="251">
        <v>0</v>
      </c>
      <c r="AA94" s="251">
        <v>1614</v>
      </c>
      <c r="AB94" s="251">
        <v>2478</v>
      </c>
    </row>
    <row r="95" spans="1:28" s="568" customFormat="1" ht="12.75" x14ac:dyDescent="0.2">
      <c r="A95" s="567" t="s">
        <v>429</v>
      </c>
      <c r="B95" s="255" t="str">
        <f>IFERROR(CONCATENATE(TEXT(B94,"#,###")," (",ROUND(B90*100,1),"%)"),"-")</f>
        <v>9,940 (2.2%)</v>
      </c>
      <c r="C95" s="255" t="str">
        <f t="shared" ref="C95" si="194">IFERROR(CONCATENATE(TEXT(C94,"#,###")," (",ROUND(C90*100,1),"%)"),"-")</f>
        <v>98 (-1.3%)</v>
      </c>
      <c r="D95" s="255" t="str">
        <f t="shared" ref="D95" si="195">IFERROR(CONCATENATE(TEXT(D94,"#,###")," (",ROUND(D90*100,1),"%)"),"-")</f>
        <v>1,627 (1.8%)</v>
      </c>
      <c r="E95" s="255" t="str">
        <f t="shared" ref="E95" si="196">IFERROR(CONCATENATE(TEXT(E94,"#,###")," (",ROUND(E90*100,1),"%)"),"-")</f>
        <v>6,003 (1.9%)</v>
      </c>
      <c r="F95" s="255" t="str">
        <f t="shared" ref="F95" si="197">IFERROR(CONCATENATE(TEXT(F94,"#,###")," (",ROUND(F90*100,1),"%)"),"-")</f>
        <v>2,212 (3.5%)</v>
      </c>
      <c r="G95" s="255" t="str">
        <f t="shared" ref="G95" si="198">IFERROR(CONCATENATE(TEXT(G94,"#,###")," (",ROUND(G90*100,1),"%)"),"-")</f>
        <v>14,032 (2.3%)</v>
      </c>
      <c r="H95" s="255" t="str">
        <f t="shared" ref="H95" si="199">IFERROR(CONCATENATE(TEXT(H94,"#,###")," (",ROUND(H90*100,1),"%)"),"-")</f>
        <v>976 (11.4%)</v>
      </c>
      <c r="I95" s="255" t="str">
        <f t="shared" ref="I95" si="200">IFERROR(CONCATENATE(TEXT(I94,"#,###")," (",ROUND(I90*100,1),"%)"),"-")</f>
        <v>460 (3.4%)</v>
      </c>
      <c r="J95" s="255" t="str">
        <f t="shared" ref="J95" si="201">IFERROR(CONCATENATE(TEXT(J94,"#,###")," (",ROUND(J90*100,1),"%)"),"-")</f>
        <v>1,432 (0.5%)</v>
      </c>
      <c r="K95" s="255" t="str">
        <f t="shared" ref="K95" si="202">IFERROR(CONCATENATE(TEXT(K94,"#,###")," (",ROUND(K90*100,1),"%)"),"-")</f>
        <v>625 (8.6%)</v>
      </c>
      <c r="L95" s="255" t="str">
        <f t="shared" ref="L95" si="203">IFERROR(CONCATENATE(TEXT(L94,"#,###")," (",ROUND(L90*100,1),"%)"),"-")</f>
        <v>527 (7%)</v>
      </c>
      <c r="M95" s="255" t="str">
        <f t="shared" ref="M95" si="204">IFERROR(CONCATENATE(TEXT(M94,"#,###")," (",ROUND(M90*100,1),"%)"),"-")</f>
        <v>1,301 (-2.8%)</v>
      </c>
      <c r="N95" s="255" t="str">
        <f t="shared" ref="N95" si="205">IFERROR(CONCATENATE(TEXT(N94,"#,###")," (",ROUND(N90*100,1),"%)"),"-")</f>
        <v>423 (12.2%)</v>
      </c>
      <c r="O95" s="255" t="str">
        <f t="shared" ref="O95" si="206">IFERROR(CONCATENATE(TEXT(O94,"#,###")," (",ROUND(O90*100,1),"%)"),"-")</f>
        <v>16 (6.7%)</v>
      </c>
      <c r="P95" s="255" t="str">
        <f t="shared" ref="P95" si="207">IFERROR(CONCATENATE(TEXT(P94,"#,###")," (",ROUND(P90*100,1),"%)"),"-")</f>
        <v>-</v>
      </c>
      <c r="Q95" s="255" t="str">
        <f t="shared" ref="Q95" si="208">IFERROR(CONCATENATE(TEXT(Q94,"#,###")," (",ROUND(Q90*100,1),"%)"),"-")</f>
        <v>-</v>
      </c>
      <c r="R95" s="255" t="str">
        <f t="shared" ref="R95" si="209">IFERROR(CONCATENATE(TEXT(R94,"#,###")," (",ROUND(R90*100,1),"%)"),"-")</f>
        <v>2,537 (1.3%)</v>
      </c>
      <c r="S95" s="255" t="str">
        <f t="shared" ref="S95" si="210">IFERROR(CONCATENATE(TEXT(S94,"#,###")," (",ROUND(S90*100,1),"%)"),"-")</f>
        <v>326 (1.9%)</v>
      </c>
      <c r="T95" s="255" t="str">
        <f t="shared" ref="T95" si="211">IFERROR(CONCATENATE(TEXT(T94,"#,###")," (",ROUND(T90*100,1),"%)"),"-")</f>
        <v>382 (-7.1%)</v>
      </c>
      <c r="U95" s="255" t="str">
        <f t="shared" ref="U95" si="212">IFERROR(CONCATENATE(TEXT(U94,"#,###")," (",ROUND(U90*100,1),"%)"),"-")</f>
        <v>170 (0.8%)</v>
      </c>
      <c r="V95" s="255" t="str">
        <f t="shared" ref="V95" si="213">IFERROR(CONCATENATE(TEXT(V94,"#,###")," (",ROUND(V90*100,1),"%)"),"-")</f>
        <v>34 (-29.7%)</v>
      </c>
      <c r="W95" s="255" t="str">
        <f t="shared" ref="W95" si="214">IFERROR(CONCATENATE(TEXT(W94,"#,###")," (",ROUND(W90*100,1),"%)"),"-")</f>
        <v>261 (-1.8%)</v>
      </c>
      <c r="X95" s="255" t="str">
        <f t="shared" ref="X95" si="215">IFERROR(CONCATENATE(TEXT(X94,"#,###")," (",ROUND(X90*100,1),"%)"),"-")</f>
        <v>470 (2%)</v>
      </c>
      <c r="Y95" s="255" t="str">
        <f t="shared" ref="Y95" si="216">IFERROR(CONCATENATE(TEXT(Y94,"#,###")," (",ROUND(Y90*100,1),"%)"),"-")</f>
        <v>1 (50%)</v>
      </c>
      <c r="Z95" s="255" t="str">
        <f t="shared" ref="Z95" si="217">IFERROR(CONCATENATE(TEXT(Z94,"#,###")," (",ROUND(Z90*100,1),"%)"),"-")</f>
        <v>-</v>
      </c>
      <c r="AA95" s="255" t="str">
        <f t="shared" ref="AA95" si="218">IFERROR(CONCATENATE(TEXT(AA94,"#,###")," (",ROUND(AA90*100,1),"%)"),"-")</f>
        <v>1,614 (1.5%)</v>
      </c>
      <c r="AB95" s="255" t="str">
        <f t="shared" ref="AB95" si="219">IFERROR(CONCATENATE(TEXT(AB94,"#,###")," (",ROUND(AB90*100,1),"%)"),"-")</f>
        <v>2,478 (2.9%)</v>
      </c>
    </row>
    <row r="96" spans="1:28" s="240" customFormat="1" ht="12.75" x14ac:dyDescent="0.2">
      <c r="A96" s="254" t="s">
        <v>240</v>
      </c>
      <c r="B96" s="256" t="str">
        <f t="shared" ref="B96:R96" si="220">IFERROR(IF(ABS(AVERAGE(B91:B93)-B94)&gt;1.96*SQRT((AVERAGE(B91:B93)/3)+B94),"Sig","Not Sig"),"-")</f>
        <v>Not Sig</v>
      </c>
      <c r="C96" s="256" t="str">
        <f t="shared" si="220"/>
        <v>Not Sig</v>
      </c>
      <c r="D96" s="256" t="str">
        <f t="shared" si="220"/>
        <v>Not Sig</v>
      </c>
      <c r="E96" s="256" t="str">
        <f t="shared" si="220"/>
        <v>Not Sig</v>
      </c>
      <c r="F96" s="256" t="str">
        <f t="shared" si="220"/>
        <v>Not Sig</v>
      </c>
      <c r="G96" s="256" t="str">
        <f t="shared" si="220"/>
        <v>Sig</v>
      </c>
      <c r="H96" s="256" t="str">
        <f t="shared" si="220"/>
        <v>Sig</v>
      </c>
      <c r="I96" s="256" t="str">
        <f t="shared" si="220"/>
        <v>Not Sig</v>
      </c>
      <c r="J96" s="256" t="str">
        <f t="shared" si="220"/>
        <v>Not Sig</v>
      </c>
      <c r="K96" s="256" t="str">
        <f t="shared" si="220"/>
        <v>Not Sig</v>
      </c>
      <c r="L96" s="256" t="str">
        <f t="shared" si="220"/>
        <v>Not Sig</v>
      </c>
      <c r="M96" s="256" t="str">
        <f t="shared" si="220"/>
        <v>Not Sig</v>
      </c>
      <c r="N96" s="256" t="str">
        <f t="shared" si="220"/>
        <v>Sig</v>
      </c>
      <c r="O96" s="256" t="str">
        <f t="shared" si="220"/>
        <v>Not Sig</v>
      </c>
      <c r="P96" s="256" t="str">
        <f t="shared" si="220"/>
        <v>Not Sig</v>
      </c>
      <c r="Q96" s="256" t="str">
        <f t="shared" si="220"/>
        <v>Not Sig</v>
      </c>
      <c r="R96" s="256" t="str">
        <f t="shared" si="220"/>
        <v>Not Sig</v>
      </c>
      <c r="S96" s="256" t="str">
        <f>IFERROR(IF(ABS(AVERAGE(S91:S93)-S94)&gt;1.96*SQRT((AVERAGE(S91:S93)/3)+S94),"Sig","Not Sig"),"-")</f>
        <v>Not Sig</v>
      </c>
      <c r="T96" s="256" t="str">
        <f t="shared" ref="T96:AB96" si="221">IFERROR(IF(ABS(AVERAGE(T91:T93)-T94)&gt;1.96*SQRT((AVERAGE(T91:T93)/3)+T94),"Sig","Not Sig"),"-")</f>
        <v>Not Sig</v>
      </c>
      <c r="U96" s="256" t="str">
        <f t="shared" si="221"/>
        <v>Not Sig</v>
      </c>
      <c r="V96" s="256" t="str">
        <f t="shared" si="221"/>
        <v>Sig</v>
      </c>
      <c r="W96" s="256" t="str">
        <f t="shared" si="221"/>
        <v>Not Sig</v>
      </c>
      <c r="X96" s="256" t="str">
        <f t="shared" si="221"/>
        <v>Not Sig</v>
      </c>
      <c r="Y96" s="256" t="str">
        <f t="shared" si="221"/>
        <v>Not Sig</v>
      </c>
      <c r="Z96" s="256" t="str">
        <f t="shared" si="221"/>
        <v>Not Sig</v>
      </c>
      <c r="AA96" s="256" t="str">
        <f t="shared" si="221"/>
        <v>Not Sig</v>
      </c>
      <c r="AB96" s="256" t="str">
        <f t="shared" si="221"/>
        <v>Not Sig</v>
      </c>
    </row>
    <row r="97" spans="1:28" s="244" customFormat="1" ht="12.75" x14ac:dyDescent="0.2">
      <c r="A97" s="241" t="s">
        <v>241</v>
      </c>
      <c r="B97" s="242">
        <f t="shared" ref="B97:S97" si="222">IFERROR((B101-AVERAGE(B98:B100))/AVERAGE(B98:B100),"-")</f>
        <v>2.6580616932837454E-2</v>
      </c>
      <c r="C97" s="242">
        <f t="shared" si="222"/>
        <v>-2.7874564459930362E-2</v>
      </c>
      <c r="D97" s="242">
        <f t="shared" si="222"/>
        <v>5.5587148137617358E-2</v>
      </c>
      <c r="E97" s="242">
        <f t="shared" si="222"/>
        <v>3.1333531333531402E-2</v>
      </c>
      <c r="F97" s="242">
        <f t="shared" si="222"/>
        <v>-1.1450956757571259E-2</v>
      </c>
      <c r="G97" s="243">
        <f t="shared" si="222"/>
        <v>3.4518562957151715E-2</v>
      </c>
      <c r="H97" s="242">
        <f t="shared" si="222"/>
        <v>3.1609195402298854E-2</v>
      </c>
      <c r="I97" s="242">
        <f t="shared" si="222"/>
        <v>9.2421441774491631E-2</v>
      </c>
      <c r="J97" s="242">
        <f t="shared" si="222"/>
        <v>-6.3520871143375682E-3</v>
      </c>
      <c r="K97" s="242">
        <f t="shared" si="222"/>
        <v>-0.10423452768729642</v>
      </c>
      <c r="L97" s="242">
        <f t="shared" si="222"/>
        <v>-0.10416666666666667</v>
      </c>
      <c r="M97" s="242">
        <f t="shared" si="222"/>
        <v>1.1732851985559567E-2</v>
      </c>
      <c r="N97" s="242">
        <f t="shared" si="222"/>
        <v>8.6442220200182038E-2</v>
      </c>
      <c r="O97" s="242">
        <f t="shared" si="222"/>
        <v>0.10227841762643972</v>
      </c>
      <c r="P97" s="242">
        <f t="shared" si="222"/>
        <v>9.1503267973856203E-2</v>
      </c>
      <c r="Q97" s="242">
        <f t="shared" si="222"/>
        <v>-8.2802547770701347E-3</v>
      </c>
      <c r="R97" s="242" t="str">
        <f t="shared" si="222"/>
        <v>-</v>
      </c>
      <c r="S97" s="242">
        <f t="shared" si="222"/>
        <v>-0.14767255216693415</v>
      </c>
      <c r="T97" s="242">
        <f>IFERROR((T101-AVERAGE(T98:T100))/AVERAGE(T98:T100),"-")</f>
        <v>-0.13141683778234092</v>
      </c>
      <c r="U97" s="242">
        <f t="shared" ref="U97:AB97" si="223">IFERROR((U101-AVERAGE(U98:U100))/AVERAGE(U98:U100),"-")</f>
        <v>8.100558659217881E-2</v>
      </c>
      <c r="V97" s="242">
        <f t="shared" si="223"/>
        <v>0.22672064777327941</v>
      </c>
      <c r="W97" s="242">
        <f t="shared" si="223"/>
        <v>-4.0525739320919983E-2</v>
      </c>
      <c r="X97" s="242">
        <f t="shared" si="223"/>
        <v>9.433962264150943E-3</v>
      </c>
      <c r="Y97" s="242">
        <f t="shared" si="223"/>
        <v>0.3336853220696937</v>
      </c>
      <c r="Z97" s="242">
        <f t="shared" si="223"/>
        <v>1.5644225698716863E-2</v>
      </c>
      <c r="AA97" s="242">
        <f t="shared" si="223"/>
        <v>0.10931989924433255</v>
      </c>
      <c r="AB97" s="242">
        <f t="shared" si="223"/>
        <v>-1.3566986998304126E-2</v>
      </c>
    </row>
    <row r="98" spans="1:28" s="240" customFormat="1" ht="12.75" x14ac:dyDescent="0.2">
      <c r="A98" s="245" t="s">
        <v>348</v>
      </c>
      <c r="B98" s="251">
        <v>9028</v>
      </c>
      <c r="C98" s="251">
        <v>84</v>
      </c>
      <c r="D98" s="251">
        <v>2318</v>
      </c>
      <c r="E98" s="251">
        <v>4314</v>
      </c>
      <c r="F98" s="251">
        <v>2312</v>
      </c>
      <c r="G98" s="253">
        <v>13683</v>
      </c>
      <c r="H98" s="251">
        <v>703</v>
      </c>
      <c r="I98" s="251">
        <v>153</v>
      </c>
      <c r="J98" s="251">
        <v>1127</v>
      </c>
      <c r="K98" s="251">
        <v>322</v>
      </c>
      <c r="L98" s="251">
        <v>433</v>
      </c>
      <c r="M98" s="252">
        <v>1066</v>
      </c>
      <c r="N98" s="251">
        <v>385</v>
      </c>
      <c r="O98" s="251">
        <v>2588</v>
      </c>
      <c r="P98" s="251">
        <v>131</v>
      </c>
      <c r="Q98" s="251">
        <v>1034</v>
      </c>
      <c r="R98" s="251">
        <v>0</v>
      </c>
      <c r="S98" s="251">
        <v>211</v>
      </c>
      <c r="T98" s="251">
        <v>154</v>
      </c>
      <c r="U98" s="251">
        <v>127</v>
      </c>
      <c r="V98" s="251">
        <v>67</v>
      </c>
      <c r="W98" s="251">
        <v>316</v>
      </c>
      <c r="X98" s="251">
        <v>211</v>
      </c>
      <c r="Y98" s="251">
        <v>283</v>
      </c>
      <c r="Z98" s="251">
        <v>1469</v>
      </c>
      <c r="AA98" s="251">
        <v>1244</v>
      </c>
      <c r="AB98" s="251">
        <v>1659</v>
      </c>
    </row>
    <row r="99" spans="1:28" s="240" customFormat="1" ht="12.75" x14ac:dyDescent="0.2">
      <c r="A99" s="250" t="s">
        <v>349</v>
      </c>
      <c r="B99" s="251">
        <v>8857</v>
      </c>
      <c r="C99" s="251">
        <v>99</v>
      </c>
      <c r="D99" s="251">
        <v>2295</v>
      </c>
      <c r="E99" s="251">
        <v>4394</v>
      </c>
      <c r="F99" s="251">
        <v>2069</v>
      </c>
      <c r="G99" s="253">
        <v>14384</v>
      </c>
      <c r="H99" s="251">
        <v>612</v>
      </c>
      <c r="I99" s="251">
        <v>184</v>
      </c>
      <c r="J99" s="251">
        <v>1125</v>
      </c>
      <c r="K99" s="251">
        <v>289</v>
      </c>
      <c r="L99" s="251">
        <v>413</v>
      </c>
      <c r="M99" s="252">
        <v>1153</v>
      </c>
      <c r="N99" s="251">
        <v>342</v>
      </c>
      <c r="O99" s="251">
        <v>2483</v>
      </c>
      <c r="P99" s="251">
        <v>176</v>
      </c>
      <c r="Q99" s="251">
        <v>1019</v>
      </c>
      <c r="R99" s="251">
        <v>0</v>
      </c>
      <c r="S99" s="251">
        <v>199</v>
      </c>
      <c r="T99" s="251">
        <v>166</v>
      </c>
      <c r="U99" s="251">
        <v>103</v>
      </c>
      <c r="V99" s="251">
        <v>84</v>
      </c>
      <c r="W99" s="251">
        <v>303</v>
      </c>
      <c r="X99" s="251">
        <v>206</v>
      </c>
      <c r="Y99" s="251">
        <v>292</v>
      </c>
      <c r="Z99" s="251">
        <v>2193</v>
      </c>
      <c r="AA99" s="251">
        <v>1321</v>
      </c>
      <c r="AB99" s="251">
        <v>1721</v>
      </c>
    </row>
    <row r="100" spans="1:28" s="240" customFormat="1" ht="12.75" x14ac:dyDescent="0.2">
      <c r="A100" s="250" t="s">
        <v>350</v>
      </c>
      <c r="B100" s="251">
        <v>9541</v>
      </c>
      <c r="C100" s="251">
        <v>104</v>
      </c>
      <c r="D100" s="251">
        <v>2421</v>
      </c>
      <c r="E100" s="251">
        <v>4760</v>
      </c>
      <c r="F100" s="251">
        <v>2256</v>
      </c>
      <c r="G100" s="253">
        <v>15272</v>
      </c>
      <c r="H100" s="251">
        <v>773</v>
      </c>
      <c r="I100" s="251">
        <v>204</v>
      </c>
      <c r="J100" s="251">
        <v>1054</v>
      </c>
      <c r="K100" s="251">
        <v>310</v>
      </c>
      <c r="L100" s="251">
        <v>450</v>
      </c>
      <c r="M100" s="252">
        <v>1105</v>
      </c>
      <c r="N100" s="251">
        <v>372</v>
      </c>
      <c r="O100" s="251">
        <v>2917</v>
      </c>
      <c r="P100" s="251">
        <v>152</v>
      </c>
      <c r="Q100" s="251">
        <v>1087</v>
      </c>
      <c r="R100" s="251">
        <v>0</v>
      </c>
      <c r="S100" s="251">
        <v>213</v>
      </c>
      <c r="T100" s="251">
        <v>167</v>
      </c>
      <c r="U100" s="251">
        <v>128</v>
      </c>
      <c r="V100" s="251">
        <v>96</v>
      </c>
      <c r="W100" s="251">
        <v>294</v>
      </c>
      <c r="X100" s="251">
        <v>219</v>
      </c>
      <c r="Y100" s="251">
        <v>372</v>
      </c>
      <c r="Z100" s="251">
        <v>2027</v>
      </c>
      <c r="AA100" s="251">
        <v>1405</v>
      </c>
      <c r="AB100" s="251">
        <v>1927</v>
      </c>
    </row>
    <row r="101" spans="1:28" s="240" customFormat="1" ht="12.75" x14ac:dyDescent="0.2">
      <c r="A101" s="250" t="s">
        <v>440</v>
      </c>
      <c r="B101" s="251">
        <v>9385</v>
      </c>
      <c r="C101" s="251">
        <v>93</v>
      </c>
      <c r="D101" s="251">
        <v>2475</v>
      </c>
      <c r="E101" s="251">
        <v>4630</v>
      </c>
      <c r="F101" s="251">
        <v>2187</v>
      </c>
      <c r="G101" s="253">
        <v>14945</v>
      </c>
      <c r="H101" s="251">
        <v>718</v>
      </c>
      <c r="I101" s="251">
        <v>197</v>
      </c>
      <c r="J101" s="251">
        <v>1095</v>
      </c>
      <c r="K101" s="251">
        <v>275</v>
      </c>
      <c r="L101" s="251">
        <v>387</v>
      </c>
      <c r="M101" s="252">
        <v>1121</v>
      </c>
      <c r="N101" s="251">
        <v>398</v>
      </c>
      <c r="O101" s="251">
        <v>2935</v>
      </c>
      <c r="P101" s="251">
        <v>167</v>
      </c>
      <c r="Q101" s="251">
        <v>1038</v>
      </c>
      <c r="R101" s="251">
        <v>0</v>
      </c>
      <c r="S101" s="251">
        <v>177</v>
      </c>
      <c r="T101" s="251">
        <v>141</v>
      </c>
      <c r="U101" s="251">
        <v>129</v>
      </c>
      <c r="V101" s="251">
        <v>101</v>
      </c>
      <c r="W101" s="251">
        <v>292</v>
      </c>
      <c r="X101" s="251">
        <v>214</v>
      </c>
      <c r="Y101" s="251">
        <v>421</v>
      </c>
      <c r="Z101" s="251">
        <v>1926</v>
      </c>
      <c r="AA101" s="251">
        <v>1468</v>
      </c>
      <c r="AB101" s="251">
        <v>1745</v>
      </c>
    </row>
    <row r="102" spans="1:28" s="240" customFormat="1" ht="12.75" x14ac:dyDescent="0.2">
      <c r="A102" s="254" t="s">
        <v>429</v>
      </c>
      <c r="B102" s="255" t="str">
        <f>IFERROR(CONCATENATE(TEXT(B101,"#,###")," (",ROUND(B97*100,1),"%)"),"-")</f>
        <v>9,385 (2.7%)</v>
      </c>
      <c r="C102" s="255" t="str">
        <f t="shared" ref="C102" si="224">IFERROR(CONCATENATE(TEXT(C101,"#,###")," (",ROUND(C97*100,1),"%)"),"-")</f>
        <v>93 (-2.8%)</v>
      </c>
      <c r="D102" s="255" t="str">
        <f t="shared" ref="D102" si="225">IFERROR(CONCATENATE(TEXT(D101,"#,###")," (",ROUND(D97*100,1),"%)"),"-")</f>
        <v>2,475 (5.6%)</v>
      </c>
      <c r="E102" s="255" t="str">
        <f t="shared" ref="E102" si="226">IFERROR(CONCATENATE(TEXT(E101,"#,###")," (",ROUND(E97*100,1),"%)"),"-")</f>
        <v>4,630 (3.1%)</v>
      </c>
      <c r="F102" s="255" t="str">
        <f t="shared" ref="F102" si="227">IFERROR(CONCATENATE(TEXT(F101,"#,###")," (",ROUND(F97*100,1),"%)"),"-")</f>
        <v>2,187 (-1.1%)</v>
      </c>
      <c r="G102" s="255" t="str">
        <f t="shared" ref="G102" si="228">IFERROR(CONCATENATE(TEXT(G101,"#,###")," (",ROUND(G97*100,1),"%)"),"-")</f>
        <v>14,945 (3.5%)</v>
      </c>
      <c r="H102" s="255" t="str">
        <f t="shared" ref="H102" si="229">IFERROR(CONCATENATE(TEXT(H101,"#,###")," (",ROUND(H97*100,1),"%)"),"-")</f>
        <v>718 (3.2%)</v>
      </c>
      <c r="I102" s="255" t="str">
        <f t="shared" ref="I102" si="230">IFERROR(CONCATENATE(TEXT(I101,"#,###")," (",ROUND(I97*100,1),"%)"),"-")</f>
        <v>197 (9.2%)</v>
      </c>
      <c r="J102" s="255" t="str">
        <f t="shared" ref="J102" si="231">IFERROR(CONCATENATE(TEXT(J101,"#,###")," (",ROUND(J97*100,1),"%)"),"-")</f>
        <v>1,095 (-0.6%)</v>
      </c>
      <c r="K102" s="255" t="str">
        <f t="shared" ref="K102" si="232">IFERROR(CONCATENATE(TEXT(K101,"#,###")," (",ROUND(K97*100,1),"%)"),"-")</f>
        <v>275 (-10.4%)</v>
      </c>
      <c r="L102" s="255" t="str">
        <f t="shared" ref="L102" si="233">IFERROR(CONCATENATE(TEXT(L101,"#,###")," (",ROUND(L97*100,1),"%)"),"-")</f>
        <v>387 (-10.4%)</v>
      </c>
      <c r="M102" s="255" t="str">
        <f t="shared" ref="M102" si="234">IFERROR(CONCATENATE(TEXT(M101,"#,###")," (",ROUND(M97*100,1),"%)"),"-")</f>
        <v>1,121 (1.2%)</v>
      </c>
      <c r="N102" s="255" t="str">
        <f t="shared" ref="N102" si="235">IFERROR(CONCATENATE(TEXT(N101,"#,###")," (",ROUND(N97*100,1),"%)"),"-")</f>
        <v>398 (8.6%)</v>
      </c>
      <c r="O102" s="255" t="str">
        <f t="shared" ref="O102" si="236">IFERROR(CONCATENATE(TEXT(O101,"#,###")," (",ROUND(O97*100,1),"%)"),"-")</f>
        <v>2,935 (10.2%)</v>
      </c>
      <c r="P102" s="255" t="str">
        <f t="shared" ref="P102" si="237">IFERROR(CONCATENATE(TEXT(P101,"#,###")," (",ROUND(P97*100,1),"%)"),"-")</f>
        <v>167 (9.2%)</v>
      </c>
      <c r="Q102" s="255" t="str">
        <f t="shared" ref="Q102" si="238">IFERROR(CONCATENATE(TEXT(Q101,"#,###")," (",ROUND(Q97*100,1),"%)"),"-")</f>
        <v>1,038 (-0.8%)</v>
      </c>
      <c r="R102" s="255" t="str">
        <f t="shared" ref="R102" si="239">IFERROR(CONCATENATE(TEXT(R101,"#,###")," (",ROUND(R97*100,1),"%)"),"-")</f>
        <v>-</v>
      </c>
      <c r="S102" s="255" t="str">
        <f t="shared" ref="S102" si="240">IFERROR(CONCATENATE(TEXT(S101,"#,###")," (",ROUND(S97*100,1),"%)"),"-")</f>
        <v>177 (-14.8%)</v>
      </c>
      <c r="T102" s="255" t="str">
        <f t="shared" ref="T102" si="241">IFERROR(CONCATENATE(TEXT(T101,"#,###")," (",ROUND(T97*100,1),"%)"),"-")</f>
        <v>141 (-13.1%)</v>
      </c>
      <c r="U102" s="255" t="str">
        <f t="shared" ref="U102" si="242">IFERROR(CONCATENATE(TEXT(U101,"#,###")," (",ROUND(U97*100,1),"%)"),"-")</f>
        <v>129 (8.1%)</v>
      </c>
      <c r="V102" s="255" t="str">
        <f t="shared" ref="V102" si="243">IFERROR(CONCATENATE(TEXT(V101,"#,###")," (",ROUND(V97*100,1),"%)"),"-")</f>
        <v>101 (22.7%)</v>
      </c>
      <c r="W102" s="255" t="str">
        <f t="shared" ref="W102" si="244">IFERROR(CONCATENATE(TEXT(W101,"#,###")," (",ROUND(W97*100,1),"%)"),"-")</f>
        <v>292 (-4.1%)</v>
      </c>
      <c r="X102" s="255" t="str">
        <f t="shared" ref="X102" si="245">IFERROR(CONCATENATE(TEXT(X101,"#,###")," (",ROUND(X97*100,1),"%)"),"-")</f>
        <v>214 (0.9%)</v>
      </c>
      <c r="Y102" s="255" t="str">
        <f t="shared" ref="Y102" si="246">IFERROR(CONCATENATE(TEXT(Y101,"#,###")," (",ROUND(Y97*100,1),"%)"),"-")</f>
        <v>421 (33.4%)</v>
      </c>
      <c r="Z102" s="255" t="str">
        <f t="shared" ref="Z102" si="247">IFERROR(CONCATENATE(TEXT(Z101,"#,###")," (",ROUND(Z97*100,1),"%)"),"-")</f>
        <v>1,926 (1.6%)</v>
      </c>
      <c r="AA102" s="255" t="str">
        <f t="shared" ref="AA102" si="248">IFERROR(CONCATENATE(TEXT(AA101,"#,###")," (",ROUND(AA97*100,1),"%)"),"-")</f>
        <v>1,468 (10.9%)</v>
      </c>
      <c r="AB102" s="255" t="str">
        <f t="shared" ref="AB102" si="249">IFERROR(CONCATENATE(TEXT(AB101,"#,###")," (",ROUND(AB97*100,1),"%)"),"-")</f>
        <v>1,745 (-1.4%)</v>
      </c>
    </row>
    <row r="103" spans="1:28" s="240" customFormat="1" ht="12.75" x14ac:dyDescent="0.2">
      <c r="A103" s="254" t="s">
        <v>240</v>
      </c>
      <c r="B103" s="256" t="str">
        <f t="shared" ref="B103:R103" si="250">IFERROR(IF(ABS(AVERAGE(B98:B100)-B101)&gt;1.96*SQRT((AVERAGE(B98:B100)/3)+B101),"Sig","Not Sig"),"-")</f>
        <v>Sig</v>
      </c>
      <c r="C103" s="256" t="str">
        <f t="shared" si="250"/>
        <v>Not Sig</v>
      </c>
      <c r="D103" s="256" t="str">
        <f t="shared" si="250"/>
        <v>Sig</v>
      </c>
      <c r="E103" s="256" t="str">
        <f t="shared" si="250"/>
        <v>Not Sig</v>
      </c>
      <c r="F103" s="256" t="str">
        <f t="shared" si="250"/>
        <v>Not Sig</v>
      </c>
      <c r="G103" s="256" t="str">
        <f t="shared" si="250"/>
        <v>Sig</v>
      </c>
      <c r="H103" s="256" t="str">
        <f t="shared" si="250"/>
        <v>Not Sig</v>
      </c>
      <c r="I103" s="256" t="str">
        <f t="shared" si="250"/>
        <v>Not Sig</v>
      </c>
      <c r="J103" s="256" t="str">
        <f t="shared" si="250"/>
        <v>Not Sig</v>
      </c>
      <c r="K103" s="256" t="str">
        <f t="shared" si="250"/>
        <v>Not Sig</v>
      </c>
      <c r="L103" s="256" t="str">
        <f t="shared" si="250"/>
        <v>Not Sig</v>
      </c>
      <c r="M103" s="256" t="str">
        <f t="shared" si="250"/>
        <v>Not Sig</v>
      </c>
      <c r="N103" s="256" t="str">
        <f t="shared" si="250"/>
        <v>Not Sig</v>
      </c>
      <c r="O103" s="256" t="str">
        <f t="shared" si="250"/>
        <v>Sig</v>
      </c>
      <c r="P103" s="256" t="str">
        <f t="shared" si="250"/>
        <v>Not Sig</v>
      </c>
      <c r="Q103" s="256" t="str">
        <f t="shared" si="250"/>
        <v>Not Sig</v>
      </c>
      <c r="R103" s="256" t="str">
        <f t="shared" si="250"/>
        <v>Not Sig</v>
      </c>
      <c r="S103" s="256" t="str">
        <f>IFERROR(IF(ABS(AVERAGE(S98:S100)-S101)&gt;1.96*SQRT((AVERAGE(S98:S100)/3)+S101),"Sig","Not Sig"),"-")</f>
        <v>Not Sig</v>
      </c>
      <c r="T103" s="256" t="str">
        <f t="shared" ref="T103:AB103" si="251">IFERROR(IF(ABS(AVERAGE(T98:T100)-T101)&gt;1.96*SQRT((AVERAGE(T98:T100)/3)+T101),"Sig","Not Sig"),"-")</f>
        <v>Not Sig</v>
      </c>
      <c r="U103" s="256" t="str">
        <f t="shared" si="251"/>
        <v>Not Sig</v>
      </c>
      <c r="V103" s="256" t="str">
        <f t="shared" si="251"/>
        <v>Not Sig</v>
      </c>
      <c r="W103" s="256" t="str">
        <f t="shared" si="251"/>
        <v>Not Sig</v>
      </c>
      <c r="X103" s="256" t="str">
        <f t="shared" si="251"/>
        <v>Not Sig</v>
      </c>
      <c r="Y103" s="256" t="str">
        <f t="shared" si="251"/>
        <v>Sig</v>
      </c>
      <c r="Z103" s="256" t="str">
        <f t="shared" si="251"/>
        <v>Not Sig</v>
      </c>
      <c r="AA103" s="256" t="str">
        <f t="shared" si="251"/>
        <v>Sig</v>
      </c>
      <c r="AB103" s="256" t="str">
        <f t="shared" si="251"/>
        <v>Not Sig</v>
      </c>
    </row>
    <row r="104" spans="1:28" s="240" customFormat="1" ht="12.75" x14ac:dyDescent="0.2">
      <c r="A104" s="241" t="s">
        <v>453</v>
      </c>
      <c r="B104" s="242">
        <f t="shared" ref="B104:AB104" si="252">IFERROR((B108-AVERAGE(B105:B107))/AVERAGE(B105:B107),"-")</f>
        <v>2.4347580260437766E-2</v>
      </c>
      <c r="C104" s="242">
        <f t="shared" si="252"/>
        <v>-2.0512820512820513E-2</v>
      </c>
      <c r="D104" s="242">
        <f t="shared" si="252"/>
        <v>4.0148761727664649E-2</v>
      </c>
      <c r="E104" s="242">
        <f t="shared" si="252"/>
        <v>2.4604117817107311E-2</v>
      </c>
      <c r="F104" s="242">
        <f t="shared" si="252"/>
        <v>1.141937461679958E-2</v>
      </c>
      <c r="G104" s="243">
        <f t="shared" si="252"/>
        <v>2.8720533939221811E-2</v>
      </c>
      <c r="H104" s="242">
        <f t="shared" si="252"/>
        <v>7.7379690481238134E-2</v>
      </c>
      <c r="I104" s="242">
        <f t="shared" si="252"/>
        <v>5.063965884861401E-2</v>
      </c>
      <c r="J104" s="242">
        <f t="shared" si="252"/>
        <v>1.3192612137209167E-4</v>
      </c>
      <c r="K104" s="242">
        <f t="shared" si="252"/>
        <v>2.0022667170381519E-2</v>
      </c>
      <c r="L104" s="242">
        <f t="shared" si="252"/>
        <v>-1.1179228272628962E-2</v>
      </c>
      <c r="M104" s="242">
        <f t="shared" si="252"/>
        <v>-9.9468592451288258E-3</v>
      </c>
      <c r="N104" s="242">
        <f t="shared" si="252"/>
        <v>0.10448430493273538</v>
      </c>
      <c r="O104" s="242">
        <f t="shared" si="252"/>
        <v>0.10207892443669868</v>
      </c>
      <c r="P104" s="242">
        <f t="shared" si="252"/>
        <v>9.1503267973856203E-2</v>
      </c>
      <c r="Q104" s="242">
        <f t="shared" si="252"/>
        <v>-8.2802547770701347E-3</v>
      </c>
      <c r="R104" s="242">
        <f t="shared" si="252"/>
        <v>1.2639701969132456E-2</v>
      </c>
      <c r="S104" s="242">
        <f>IFERROR((S108-AVERAGE(S105:S107))/AVERAGE(S105:S107),"-")</f>
        <v>-4.6746683512318317E-2</v>
      </c>
      <c r="T104" s="242">
        <f t="shared" si="252"/>
        <v>-8.7790697674418661E-2</v>
      </c>
      <c r="U104" s="242">
        <f t="shared" si="252"/>
        <v>3.8194444444444448E-2</v>
      </c>
      <c r="V104" s="242">
        <f t="shared" si="252"/>
        <v>3.316326530612252E-2</v>
      </c>
      <c r="W104" s="242">
        <f t="shared" si="252"/>
        <v>-2.9824561403508771E-2</v>
      </c>
      <c r="X104" s="242">
        <f t="shared" si="252"/>
        <v>1.684836471754218E-2</v>
      </c>
      <c r="Y104" s="242">
        <f t="shared" si="252"/>
        <v>0.3340358271865122</v>
      </c>
      <c r="Z104" s="242">
        <f t="shared" si="252"/>
        <v>1.5644225698716863E-2</v>
      </c>
      <c r="AA104" s="242">
        <f t="shared" si="252"/>
        <v>5.8015791280466876E-2</v>
      </c>
      <c r="AB104" s="242">
        <f t="shared" si="252"/>
        <v>1.1093375897845098E-2</v>
      </c>
    </row>
    <row r="105" spans="1:28" s="240" customFormat="1" ht="12.75" x14ac:dyDescent="0.2">
      <c r="A105" s="258" t="s">
        <v>454</v>
      </c>
      <c r="B105" s="256">
        <f t="shared" ref="B105:AB108" si="253">IFERROR(SUM(B98,B91),"-")</f>
        <v>18506</v>
      </c>
      <c r="C105" s="256">
        <f t="shared" si="253"/>
        <v>177</v>
      </c>
      <c r="D105" s="256">
        <f t="shared" si="253"/>
        <v>3888</v>
      </c>
      <c r="E105" s="256">
        <f t="shared" si="253"/>
        <v>9885</v>
      </c>
      <c r="F105" s="256">
        <f t="shared" si="253"/>
        <v>4556</v>
      </c>
      <c r="G105" s="257">
        <f t="shared" si="253"/>
        <v>26881</v>
      </c>
      <c r="H105" s="256">
        <f t="shared" si="253"/>
        <v>1559</v>
      </c>
      <c r="I105" s="256">
        <f t="shared" si="253"/>
        <v>589</v>
      </c>
      <c r="J105" s="256">
        <f t="shared" si="253"/>
        <v>2492</v>
      </c>
      <c r="K105" s="256">
        <f t="shared" si="253"/>
        <v>899</v>
      </c>
      <c r="L105" s="256">
        <f t="shared" si="253"/>
        <v>919</v>
      </c>
      <c r="M105" s="256">
        <f t="shared" si="253"/>
        <v>2427</v>
      </c>
      <c r="N105" s="256">
        <f t="shared" si="253"/>
        <v>744</v>
      </c>
      <c r="O105" s="256">
        <f t="shared" si="253"/>
        <v>2599</v>
      </c>
      <c r="P105" s="256">
        <f t="shared" si="253"/>
        <v>131</v>
      </c>
      <c r="Q105" s="256">
        <f t="shared" si="253"/>
        <v>1034</v>
      </c>
      <c r="R105" s="256">
        <f t="shared" si="253"/>
        <v>2371</v>
      </c>
      <c r="S105" s="256">
        <f>IFERROR(SUM(S98,S91),"-")</f>
        <v>526</v>
      </c>
      <c r="T105" s="256">
        <f t="shared" si="253"/>
        <v>550</v>
      </c>
      <c r="U105" s="256">
        <f t="shared" si="253"/>
        <v>294</v>
      </c>
      <c r="V105" s="256">
        <f t="shared" si="253"/>
        <v>114</v>
      </c>
      <c r="W105" s="256">
        <f t="shared" si="253"/>
        <v>605</v>
      </c>
      <c r="X105" s="256">
        <f t="shared" si="253"/>
        <v>653</v>
      </c>
      <c r="Y105" s="256">
        <f t="shared" si="253"/>
        <v>284</v>
      </c>
      <c r="Z105" s="256">
        <f t="shared" si="253"/>
        <v>1469</v>
      </c>
      <c r="AA105" s="256">
        <f t="shared" si="253"/>
        <v>2755</v>
      </c>
      <c r="AB105" s="256">
        <f t="shared" si="253"/>
        <v>3867</v>
      </c>
    </row>
    <row r="106" spans="1:28" s="240" customFormat="1" ht="12.75" x14ac:dyDescent="0.2">
      <c r="A106" s="254" t="s">
        <v>455</v>
      </c>
      <c r="B106" s="256">
        <f t="shared" si="253"/>
        <v>18430</v>
      </c>
      <c r="C106" s="256">
        <f t="shared" si="253"/>
        <v>210</v>
      </c>
      <c r="D106" s="256">
        <f t="shared" si="253"/>
        <v>3905</v>
      </c>
      <c r="E106" s="256">
        <f t="shared" si="253"/>
        <v>10267</v>
      </c>
      <c r="F106" s="256">
        <f t="shared" si="253"/>
        <v>4048</v>
      </c>
      <c r="G106" s="257">
        <f t="shared" si="253"/>
        <v>27895</v>
      </c>
      <c r="H106" s="256">
        <f t="shared" si="253"/>
        <v>1428</v>
      </c>
      <c r="I106" s="256">
        <f t="shared" si="253"/>
        <v>620</v>
      </c>
      <c r="J106" s="256">
        <f t="shared" si="253"/>
        <v>2587</v>
      </c>
      <c r="K106" s="256">
        <f t="shared" si="253"/>
        <v>860</v>
      </c>
      <c r="L106" s="256">
        <f t="shared" si="253"/>
        <v>897</v>
      </c>
      <c r="M106" s="256">
        <f t="shared" si="253"/>
        <v>2423</v>
      </c>
      <c r="N106" s="256">
        <f t="shared" si="253"/>
        <v>733</v>
      </c>
      <c r="O106" s="256">
        <f t="shared" si="253"/>
        <v>2505</v>
      </c>
      <c r="P106" s="256">
        <f t="shared" si="253"/>
        <v>176</v>
      </c>
      <c r="Q106" s="256">
        <f t="shared" si="253"/>
        <v>1019</v>
      </c>
      <c r="R106" s="256">
        <f t="shared" si="253"/>
        <v>2467</v>
      </c>
      <c r="S106" s="256">
        <f>IFERROR(SUM(S99,S92),"-")</f>
        <v>506</v>
      </c>
      <c r="T106" s="256">
        <f t="shared" si="253"/>
        <v>556</v>
      </c>
      <c r="U106" s="256">
        <f t="shared" si="253"/>
        <v>282</v>
      </c>
      <c r="V106" s="256">
        <f t="shared" si="253"/>
        <v>132</v>
      </c>
      <c r="W106" s="256">
        <f t="shared" si="253"/>
        <v>559</v>
      </c>
      <c r="X106" s="256">
        <f t="shared" si="253"/>
        <v>680</v>
      </c>
      <c r="Y106" s="256">
        <f t="shared" si="253"/>
        <v>292</v>
      </c>
      <c r="Z106" s="256">
        <f t="shared" si="253"/>
        <v>2193</v>
      </c>
      <c r="AA106" s="256">
        <f t="shared" si="253"/>
        <v>2891</v>
      </c>
      <c r="AB106" s="256">
        <f t="shared" si="253"/>
        <v>4089</v>
      </c>
    </row>
    <row r="107" spans="1:28" s="240" customFormat="1" ht="12.75" x14ac:dyDescent="0.2">
      <c r="A107" s="254" t="s">
        <v>566</v>
      </c>
      <c r="B107" s="256">
        <f t="shared" si="253"/>
        <v>19661</v>
      </c>
      <c r="C107" s="256">
        <f t="shared" si="253"/>
        <v>198</v>
      </c>
      <c r="D107" s="256">
        <f t="shared" si="253"/>
        <v>4038</v>
      </c>
      <c r="E107" s="256">
        <f t="shared" si="253"/>
        <v>10981</v>
      </c>
      <c r="F107" s="256">
        <f t="shared" si="253"/>
        <v>4444</v>
      </c>
      <c r="G107" s="257">
        <f t="shared" si="253"/>
        <v>29728</v>
      </c>
      <c r="H107" s="256">
        <f t="shared" si="253"/>
        <v>1730</v>
      </c>
      <c r="I107" s="256">
        <f t="shared" si="253"/>
        <v>667</v>
      </c>
      <c r="J107" s="256">
        <f t="shared" si="253"/>
        <v>2501</v>
      </c>
      <c r="K107" s="256">
        <f t="shared" si="253"/>
        <v>888</v>
      </c>
      <c r="L107" s="256">
        <f t="shared" si="253"/>
        <v>957</v>
      </c>
      <c r="M107" s="256">
        <f t="shared" si="253"/>
        <v>2489</v>
      </c>
      <c r="N107" s="256">
        <f t="shared" si="253"/>
        <v>753</v>
      </c>
      <c r="O107" s="256">
        <f t="shared" si="253"/>
        <v>2929</v>
      </c>
      <c r="P107" s="256">
        <f t="shared" si="253"/>
        <v>152</v>
      </c>
      <c r="Q107" s="256">
        <f t="shared" si="253"/>
        <v>1087</v>
      </c>
      <c r="R107" s="256">
        <f t="shared" si="253"/>
        <v>2678</v>
      </c>
      <c r="S107" s="256">
        <f>IFERROR(SUM(S100,S93),"-")</f>
        <v>551</v>
      </c>
      <c r="T107" s="256">
        <f t="shared" si="253"/>
        <v>614</v>
      </c>
      <c r="U107" s="256">
        <f t="shared" si="253"/>
        <v>288</v>
      </c>
      <c r="V107" s="256">
        <f t="shared" si="253"/>
        <v>146</v>
      </c>
      <c r="W107" s="256">
        <f t="shared" si="253"/>
        <v>546</v>
      </c>
      <c r="X107" s="256">
        <f t="shared" si="253"/>
        <v>685</v>
      </c>
      <c r="Y107" s="256">
        <f t="shared" si="253"/>
        <v>373</v>
      </c>
      <c r="Z107" s="256">
        <f t="shared" si="253"/>
        <v>2027</v>
      </c>
      <c r="AA107" s="256">
        <f t="shared" si="253"/>
        <v>3093</v>
      </c>
      <c r="AB107" s="256">
        <f t="shared" si="253"/>
        <v>4574</v>
      </c>
    </row>
    <row r="108" spans="1:28" s="240" customFormat="1" ht="12.75" x14ac:dyDescent="0.2">
      <c r="A108" s="254" t="s">
        <v>456</v>
      </c>
      <c r="B108" s="256">
        <f t="shared" si="253"/>
        <v>19325</v>
      </c>
      <c r="C108" s="256">
        <f t="shared" si="253"/>
        <v>191</v>
      </c>
      <c r="D108" s="256">
        <f t="shared" si="253"/>
        <v>4102</v>
      </c>
      <c r="E108" s="256">
        <f t="shared" si="253"/>
        <v>10633</v>
      </c>
      <c r="F108" s="256">
        <f t="shared" si="253"/>
        <v>4399</v>
      </c>
      <c r="G108" s="257">
        <f t="shared" si="253"/>
        <v>28977</v>
      </c>
      <c r="H108" s="256">
        <f t="shared" si="253"/>
        <v>1694</v>
      </c>
      <c r="I108" s="256">
        <f t="shared" si="253"/>
        <v>657</v>
      </c>
      <c r="J108" s="256">
        <f t="shared" si="253"/>
        <v>2527</v>
      </c>
      <c r="K108" s="256">
        <f t="shared" si="253"/>
        <v>900</v>
      </c>
      <c r="L108" s="256">
        <f t="shared" si="253"/>
        <v>914</v>
      </c>
      <c r="M108" s="256">
        <f t="shared" si="253"/>
        <v>2422</v>
      </c>
      <c r="N108" s="256">
        <f t="shared" si="253"/>
        <v>821</v>
      </c>
      <c r="O108" s="256">
        <f t="shared" si="253"/>
        <v>2951</v>
      </c>
      <c r="P108" s="256">
        <f t="shared" si="253"/>
        <v>167</v>
      </c>
      <c r="Q108" s="256">
        <f t="shared" si="253"/>
        <v>1038</v>
      </c>
      <c r="R108" s="256">
        <f t="shared" si="253"/>
        <v>2537</v>
      </c>
      <c r="S108" s="256">
        <f>IFERROR(SUM(S101,S94),"-")</f>
        <v>503</v>
      </c>
      <c r="T108" s="256">
        <f t="shared" si="253"/>
        <v>523</v>
      </c>
      <c r="U108" s="256">
        <f t="shared" si="253"/>
        <v>299</v>
      </c>
      <c r="V108" s="256">
        <f t="shared" si="253"/>
        <v>135</v>
      </c>
      <c r="W108" s="256">
        <f t="shared" si="253"/>
        <v>553</v>
      </c>
      <c r="X108" s="256">
        <f t="shared" si="253"/>
        <v>684</v>
      </c>
      <c r="Y108" s="256">
        <f t="shared" si="253"/>
        <v>422</v>
      </c>
      <c r="Z108" s="256">
        <f t="shared" si="253"/>
        <v>1926</v>
      </c>
      <c r="AA108" s="256">
        <f t="shared" si="253"/>
        <v>3082</v>
      </c>
      <c r="AB108" s="256">
        <f t="shared" si="253"/>
        <v>4223</v>
      </c>
    </row>
    <row r="109" spans="1:28" s="240" customFormat="1" ht="12.75" x14ac:dyDescent="0.2">
      <c r="A109" s="254" t="s">
        <v>429</v>
      </c>
      <c r="B109" s="255" t="str">
        <f>IFERROR(CONCATENATE(TEXT(B108,"#,###")," (",ROUND(B104*100,1),"%)"),"-")</f>
        <v>19,325 (2.4%)</v>
      </c>
      <c r="C109" s="255" t="str">
        <f t="shared" ref="C109" si="254">IFERROR(CONCATENATE(TEXT(C108,"#,###")," (",ROUND(C104*100,1),"%)"),"-")</f>
        <v>191 (-2.1%)</v>
      </c>
      <c r="D109" s="255" t="str">
        <f t="shared" ref="D109" si="255">IFERROR(CONCATENATE(TEXT(D108,"#,###")," (",ROUND(D104*100,1),"%)"),"-")</f>
        <v>4,102 (4%)</v>
      </c>
      <c r="E109" s="255" t="str">
        <f t="shared" ref="E109" si="256">IFERROR(CONCATENATE(TEXT(E108,"#,###")," (",ROUND(E104*100,1),"%)"),"-")</f>
        <v>10,633 (2.5%)</v>
      </c>
      <c r="F109" s="255" t="str">
        <f t="shared" ref="F109" si="257">IFERROR(CONCATENATE(TEXT(F108,"#,###")," (",ROUND(F104*100,1),"%)"),"-")</f>
        <v>4,399 (1.1%)</v>
      </c>
      <c r="G109" s="255" t="str">
        <f t="shared" ref="G109" si="258">IFERROR(CONCATENATE(TEXT(G108,"#,###")," (",ROUND(G104*100,1),"%)"),"-")</f>
        <v>28,977 (2.9%)</v>
      </c>
      <c r="H109" s="255" t="str">
        <f t="shared" ref="H109" si="259">IFERROR(CONCATENATE(TEXT(H108,"#,###")," (",ROUND(H104*100,1),"%)"),"-")</f>
        <v>1,694 (7.7%)</v>
      </c>
      <c r="I109" s="255" t="str">
        <f t="shared" ref="I109" si="260">IFERROR(CONCATENATE(TEXT(I108,"#,###")," (",ROUND(I104*100,1),"%)"),"-")</f>
        <v>657 (5.1%)</v>
      </c>
      <c r="J109" s="255" t="str">
        <f t="shared" ref="J109" si="261">IFERROR(CONCATENATE(TEXT(J108,"#,###")," (",ROUND(J104*100,1),"%)"),"-")</f>
        <v>2,527 (0%)</v>
      </c>
      <c r="K109" s="255" t="str">
        <f t="shared" ref="K109" si="262">IFERROR(CONCATENATE(TEXT(K108,"#,###")," (",ROUND(K104*100,1),"%)"),"-")</f>
        <v>900 (2%)</v>
      </c>
      <c r="L109" s="255" t="str">
        <f t="shared" ref="L109" si="263">IFERROR(CONCATENATE(TEXT(L108,"#,###")," (",ROUND(L104*100,1),"%)"),"-")</f>
        <v>914 (-1.1%)</v>
      </c>
      <c r="M109" s="255" t="str">
        <f t="shared" ref="M109" si="264">IFERROR(CONCATENATE(TEXT(M108,"#,###")," (",ROUND(M104*100,1),"%)"),"-")</f>
        <v>2,422 (-1%)</v>
      </c>
      <c r="N109" s="255" t="str">
        <f t="shared" ref="N109" si="265">IFERROR(CONCATENATE(TEXT(N108,"#,###")," (",ROUND(N104*100,1),"%)"),"-")</f>
        <v>821 (10.4%)</v>
      </c>
      <c r="O109" s="255" t="str">
        <f t="shared" ref="O109" si="266">IFERROR(CONCATENATE(TEXT(O108,"#,###")," (",ROUND(O104*100,1),"%)"),"-")</f>
        <v>2,951 (10.2%)</v>
      </c>
      <c r="P109" s="255" t="str">
        <f t="shared" ref="P109" si="267">IFERROR(CONCATENATE(TEXT(P108,"#,###")," (",ROUND(P104*100,1),"%)"),"-")</f>
        <v>167 (9.2%)</v>
      </c>
      <c r="Q109" s="255" t="str">
        <f t="shared" ref="Q109" si="268">IFERROR(CONCATENATE(TEXT(Q108,"#,###")," (",ROUND(Q104*100,1),"%)"),"-")</f>
        <v>1,038 (-0.8%)</v>
      </c>
      <c r="R109" s="255" t="str">
        <f t="shared" ref="R109" si="269">IFERROR(CONCATENATE(TEXT(R108,"#,###")," (",ROUND(R104*100,1),"%)"),"-")</f>
        <v>2,537 (1.3%)</v>
      </c>
      <c r="S109" s="255" t="str">
        <f t="shared" ref="S109" si="270">IFERROR(CONCATENATE(TEXT(S108,"#,###")," (",ROUND(S104*100,1),"%)"),"-")</f>
        <v>503 (-4.7%)</v>
      </c>
      <c r="T109" s="255" t="str">
        <f t="shared" ref="T109" si="271">IFERROR(CONCATENATE(TEXT(T108,"#,###")," (",ROUND(T104*100,1),"%)"),"-")</f>
        <v>523 (-8.8%)</v>
      </c>
      <c r="U109" s="255" t="str">
        <f t="shared" ref="U109" si="272">IFERROR(CONCATENATE(TEXT(U108,"#,###")," (",ROUND(U104*100,1),"%)"),"-")</f>
        <v>299 (3.8%)</v>
      </c>
      <c r="V109" s="255" t="str">
        <f t="shared" ref="V109" si="273">IFERROR(CONCATENATE(TEXT(V108,"#,###")," (",ROUND(V104*100,1),"%)"),"-")</f>
        <v>135 (3.3%)</v>
      </c>
      <c r="W109" s="255" t="str">
        <f t="shared" ref="W109" si="274">IFERROR(CONCATENATE(TEXT(W108,"#,###")," (",ROUND(W104*100,1),"%)"),"-")</f>
        <v>553 (-3%)</v>
      </c>
      <c r="X109" s="255" t="str">
        <f t="shared" ref="X109" si="275">IFERROR(CONCATENATE(TEXT(X108,"#,###")," (",ROUND(X104*100,1),"%)"),"-")</f>
        <v>684 (1.7%)</v>
      </c>
      <c r="Y109" s="255" t="str">
        <f t="shared" ref="Y109" si="276">IFERROR(CONCATENATE(TEXT(Y108,"#,###")," (",ROUND(Y104*100,1),"%)"),"-")</f>
        <v>422 (33.4%)</v>
      </c>
      <c r="Z109" s="255" t="str">
        <f t="shared" ref="Z109" si="277">IFERROR(CONCATENATE(TEXT(Z108,"#,###")," (",ROUND(Z104*100,1),"%)"),"-")</f>
        <v>1,926 (1.6%)</v>
      </c>
      <c r="AA109" s="255" t="str">
        <f t="shared" ref="AA109" si="278">IFERROR(CONCATENATE(TEXT(AA108,"#,###")," (",ROUND(AA104*100,1),"%)"),"-")</f>
        <v>3,082 (5.8%)</v>
      </c>
      <c r="AB109" s="255" t="str">
        <f t="shared" ref="AB109" si="279">IFERROR(CONCATENATE(TEXT(AB108,"#,###")," (",ROUND(AB104*100,1),"%)"),"-")</f>
        <v>4,223 (1.1%)</v>
      </c>
    </row>
    <row r="110" spans="1:28" s="240" customFormat="1" ht="13.5" thickBot="1" x14ac:dyDescent="0.25">
      <c r="A110" s="259" t="s">
        <v>240</v>
      </c>
      <c r="B110" s="256" t="str">
        <f t="shared" ref="B110:R110" si="280">IFERROR(IF(ABS(AVERAGE(B105:B107)-B108)&gt;1.96*SQRT((AVERAGE(B105:B107)/3)+B108),"Sig","Not Sig"),"-")</f>
        <v>Sig</v>
      </c>
      <c r="C110" s="256" t="str">
        <f t="shared" si="280"/>
        <v>Not Sig</v>
      </c>
      <c r="D110" s="256" t="str">
        <f t="shared" si="280"/>
        <v>Sig</v>
      </c>
      <c r="E110" s="256" t="str">
        <f t="shared" si="280"/>
        <v>Sig</v>
      </c>
      <c r="F110" s="256" t="str">
        <f t="shared" si="280"/>
        <v>Not Sig</v>
      </c>
      <c r="G110" s="256" t="str">
        <f t="shared" si="280"/>
        <v>Sig</v>
      </c>
      <c r="H110" s="256" t="str">
        <f t="shared" si="280"/>
        <v>Sig</v>
      </c>
      <c r="I110" s="256" t="str">
        <f t="shared" si="280"/>
        <v>Not Sig</v>
      </c>
      <c r="J110" s="256" t="str">
        <f t="shared" si="280"/>
        <v>Not Sig</v>
      </c>
      <c r="K110" s="256" t="str">
        <f t="shared" si="280"/>
        <v>Not Sig</v>
      </c>
      <c r="L110" s="256" t="str">
        <f t="shared" si="280"/>
        <v>Not Sig</v>
      </c>
      <c r="M110" s="256" t="str">
        <f t="shared" si="280"/>
        <v>Not Sig</v>
      </c>
      <c r="N110" s="256" t="str">
        <f t="shared" si="280"/>
        <v>Sig</v>
      </c>
      <c r="O110" s="256" t="str">
        <f t="shared" si="280"/>
        <v>Sig</v>
      </c>
      <c r="P110" s="256" t="str">
        <f t="shared" si="280"/>
        <v>Not Sig</v>
      </c>
      <c r="Q110" s="256" t="str">
        <f t="shared" si="280"/>
        <v>Not Sig</v>
      </c>
      <c r="R110" s="256" t="str">
        <f t="shared" si="280"/>
        <v>Not Sig</v>
      </c>
      <c r="S110" s="256" t="str">
        <f>IFERROR(IF(ABS(AVERAGE(S105:S107)-S108)&gt;1.96*SQRT((AVERAGE(S105:S107)/3)+S108),"Sig","Not Sig"),"-")</f>
        <v>Not Sig</v>
      </c>
      <c r="T110" s="256" t="str">
        <f t="shared" ref="T110:AB110" si="281">IFERROR(IF(ABS(AVERAGE(T105:T107)-T108)&gt;1.96*SQRT((AVERAGE(T105:T107)/3)+T108),"Sig","Not Sig"),"-")</f>
        <v>Not Sig</v>
      </c>
      <c r="U110" s="256" t="str">
        <f t="shared" si="281"/>
        <v>Not Sig</v>
      </c>
      <c r="V110" s="256" t="str">
        <f t="shared" si="281"/>
        <v>Not Sig</v>
      </c>
      <c r="W110" s="256" t="str">
        <f t="shared" si="281"/>
        <v>Not Sig</v>
      </c>
      <c r="X110" s="256" t="str">
        <f t="shared" si="281"/>
        <v>Not Sig</v>
      </c>
      <c r="Y110" s="256" t="str">
        <f t="shared" si="281"/>
        <v>Sig</v>
      </c>
      <c r="Z110" s="256" t="str">
        <f t="shared" si="281"/>
        <v>Not Sig</v>
      </c>
      <c r="AA110" s="256" t="str">
        <f t="shared" si="281"/>
        <v>Sig</v>
      </c>
      <c r="AB110" s="256" t="str">
        <f t="shared" si="281"/>
        <v>Not Sig</v>
      </c>
    </row>
    <row r="111" spans="1:28" s="265" customFormat="1" ht="15.75" x14ac:dyDescent="0.25">
      <c r="A111" s="262" t="s">
        <v>250</v>
      </c>
      <c r="B111" s="263"/>
      <c r="C111" s="263"/>
      <c r="D111" s="263"/>
      <c r="E111" s="263"/>
      <c r="F111" s="263"/>
      <c r="G111" s="264"/>
      <c r="H111" s="263"/>
      <c r="I111" s="263"/>
      <c r="J111" s="263"/>
      <c r="K111" s="263"/>
      <c r="L111" s="263"/>
      <c r="M111" s="263"/>
      <c r="N111" s="263"/>
      <c r="O111" s="263"/>
      <c r="P111" s="263"/>
      <c r="Q111" s="263"/>
      <c r="R111" s="263"/>
      <c r="S111" s="263"/>
      <c r="T111" s="263"/>
      <c r="U111" s="263"/>
      <c r="V111" s="263"/>
      <c r="W111" s="263"/>
      <c r="X111" s="263"/>
      <c r="Y111" s="263"/>
      <c r="Z111" s="263"/>
      <c r="AA111" s="263"/>
      <c r="AB111" s="263"/>
    </row>
    <row r="112" spans="1:28" s="240" customFormat="1" ht="12.75" x14ac:dyDescent="0.2">
      <c r="A112" s="245" t="s">
        <v>482</v>
      </c>
      <c r="B112" s="316">
        <v>306</v>
      </c>
      <c r="C112" s="316">
        <v>1</v>
      </c>
      <c r="D112" s="316">
        <v>7</v>
      </c>
      <c r="E112" s="316">
        <v>99</v>
      </c>
      <c r="F112" s="316">
        <v>199</v>
      </c>
      <c r="G112" s="316">
        <v>345</v>
      </c>
      <c r="H112" s="316">
        <v>31</v>
      </c>
      <c r="I112" s="316">
        <v>6</v>
      </c>
      <c r="J112" s="316">
        <v>28</v>
      </c>
      <c r="K112" s="316">
        <v>10</v>
      </c>
      <c r="L112" s="316">
        <v>19</v>
      </c>
      <c r="M112" s="316">
        <v>56</v>
      </c>
      <c r="N112" s="316">
        <v>4</v>
      </c>
      <c r="O112" s="316">
        <v>18</v>
      </c>
      <c r="P112" s="316">
        <v>1</v>
      </c>
      <c r="Q112" s="316">
        <v>17</v>
      </c>
      <c r="R112" s="316">
        <v>25</v>
      </c>
      <c r="S112" s="316">
        <v>8</v>
      </c>
      <c r="T112" s="316">
        <v>9</v>
      </c>
      <c r="U112" s="316">
        <v>1</v>
      </c>
      <c r="V112" s="316">
        <v>2</v>
      </c>
      <c r="W112" s="316">
        <v>43</v>
      </c>
      <c r="X112" s="316">
        <v>28</v>
      </c>
      <c r="Y112" s="316">
        <v>0</v>
      </c>
      <c r="Z112" s="316">
        <v>0</v>
      </c>
      <c r="AA112" s="316">
        <v>37</v>
      </c>
      <c r="AB112" s="316">
        <v>2</v>
      </c>
    </row>
    <row r="113" spans="1:28" s="260" customFormat="1" ht="12.75" x14ac:dyDescent="0.2">
      <c r="A113" s="258" t="s">
        <v>251</v>
      </c>
      <c r="B113" s="304">
        <f t="shared" ref="B113:AB113" si="282">IFERROR(B112/B108,"-")</f>
        <v>1.5834411384217335E-2</v>
      </c>
      <c r="C113" s="304">
        <f t="shared" si="282"/>
        <v>5.235602094240838E-3</v>
      </c>
      <c r="D113" s="304">
        <f t="shared" si="282"/>
        <v>1.7064846416382253E-3</v>
      </c>
      <c r="E113" s="304">
        <f t="shared" si="282"/>
        <v>9.310636697075143E-3</v>
      </c>
      <c r="F113" s="304">
        <f t="shared" si="282"/>
        <v>4.5237553989543079E-2</v>
      </c>
      <c r="G113" s="304">
        <f t="shared" si="282"/>
        <v>1.1905994409359147E-2</v>
      </c>
      <c r="H113" s="304">
        <f t="shared" si="282"/>
        <v>1.8299881936245571E-2</v>
      </c>
      <c r="I113" s="304">
        <f t="shared" si="282"/>
        <v>9.1324200913242004E-3</v>
      </c>
      <c r="J113" s="304">
        <f t="shared" si="282"/>
        <v>1.1080332409972299E-2</v>
      </c>
      <c r="K113" s="304">
        <f t="shared" si="282"/>
        <v>1.1111111111111112E-2</v>
      </c>
      <c r="L113" s="304">
        <f t="shared" si="282"/>
        <v>2.0787746170678335E-2</v>
      </c>
      <c r="M113" s="304">
        <f t="shared" si="282"/>
        <v>2.3121387283236993E-2</v>
      </c>
      <c r="N113" s="304">
        <f t="shared" si="282"/>
        <v>4.8721071863580996E-3</v>
      </c>
      <c r="O113" s="304">
        <f t="shared" si="282"/>
        <v>6.0996272450016941E-3</v>
      </c>
      <c r="P113" s="304">
        <f t="shared" si="282"/>
        <v>5.9880239520958087E-3</v>
      </c>
      <c r="Q113" s="304">
        <f t="shared" si="282"/>
        <v>1.6377649325626204E-2</v>
      </c>
      <c r="R113" s="304">
        <f t="shared" si="282"/>
        <v>9.8541584548679541E-3</v>
      </c>
      <c r="S113" s="304">
        <f>IFERROR(S112/S108,"-")</f>
        <v>1.5904572564612324E-2</v>
      </c>
      <c r="T113" s="304">
        <f t="shared" si="282"/>
        <v>1.7208413001912046E-2</v>
      </c>
      <c r="U113" s="304">
        <f t="shared" si="282"/>
        <v>3.3444816053511705E-3</v>
      </c>
      <c r="V113" s="304">
        <f t="shared" si="282"/>
        <v>1.4814814814814815E-2</v>
      </c>
      <c r="W113" s="304">
        <f t="shared" si="282"/>
        <v>7.7757685352622063E-2</v>
      </c>
      <c r="X113" s="304">
        <f t="shared" si="282"/>
        <v>4.0935672514619881E-2</v>
      </c>
      <c r="Y113" s="304">
        <f t="shared" si="282"/>
        <v>0</v>
      </c>
      <c r="Z113" s="304">
        <f t="shared" si="282"/>
        <v>0</v>
      </c>
      <c r="AA113" s="304">
        <f t="shared" si="282"/>
        <v>1.2005191434133679E-2</v>
      </c>
      <c r="AB113" s="304">
        <f t="shared" si="282"/>
        <v>4.7359696897939852E-4</v>
      </c>
    </row>
    <row r="114" spans="1:28" s="240" customFormat="1" ht="12.75" x14ac:dyDescent="0.2">
      <c r="A114" s="245" t="s">
        <v>481</v>
      </c>
      <c r="B114" s="306">
        <v>383</v>
      </c>
      <c r="C114" s="306">
        <v>1</v>
      </c>
      <c r="D114" s="306">
        <v>12</v>
      </c>
      <c r="E114" s="306">
        <v>118</v>
      </c>
      <c r="F114" s="306">
        <v>252</v>
      </c>
      <c r="G114" s="307">
        <v>431</v>
      </c>
      <c r="H114" s="305">
        <v>38</v>
      </c>
      <c r="I114" s="306">
        <v>7</v>
      </c>
      <c r="J114" s="305">
        <v>30</v>
      </c>
      <c r="K114" s="306">
        <v>13</v>
      </c>
      <c r="L114" s="306">
        <v>30</v>
      </c>
      <c r="M114" s="305">
        <v>71</v>
      </c>
      <c r="N114" s="305">
        <v>4</v>
      </c>
      <c r="O114" s="305">
        <v>20</v>
      </c>
      <c r="P114" s="305">
        <v>1</v>
      </c>
      <c r="Q114" s="306">
        <v>21</v>
      </c>
      <c r="R114" s="305">
        <v>31</v>
      </c>
      <c r="S114" s="306">
        <v>11</v>
      </c>
      <c r="T114" s="305">
        <v>12</v>
      </c>
      <c r="U114" s="306">
        <v>1</v>
      </c>
      <c r="V114" s="306">
        <v>3</v>
      </c>
      <c r="W114" s="306">
        <v>53</v>
      </c>
      <c r="X114" s="306">
        <v>37</v>
      </c>
      <c r="Y114" s="305">
        <v>0</v>
      </c>
      <c r="Z114" s="305">
        <v>0</v>
      </c>
      <c r="AA114" s="306">
        <v>46</v>
      </c>
      <c r="AB114" s="306">
        <v>2</v>
      </c>
    </row>
    <row r="115" spans="1:28" s="308" customFormat="1" ht="13.5" thickBot="1" x14ac:dyDescent="0.25">
      <c r="A115" s="258" t="s">
        <v>253</v>
      </c>
      <c r="B115" s="304">
        <f t="shared" ref="B115:AB115" si="283">IFERROR(B114/B108,"-")</f>
        <v>1.9818887451487709E-2</v>
      </c>
      <c r="C115" s="304">
        <f t="shared" si="283"/>
        <v>5.235602094240838E-3</v>
      </c>
      <c r="D115" s="304">
        <f t="shared" si="283"/>
        <v>2.9254022428083864E-3</v>
      </c>
      <c r="E115" s="304">
        <f t="shared" si="283"/>
        <v>1.109752656823098E-2</v>
      </c>
      <c r="F115" s="304">
        <f t="shared" si="283"/>
        <v>5.7285746760627414E-2</v>
      </c>
      <c r="G115" s="304">
        <f t="shared" si="283"/>
        <v>1.4873865479518239E-2</v>
      </c>
      <c r="H115" s="304">
        <f t="shared" si="283"/>
        <v>2.2432113341204249E-2</v>
      </c>
      <c r="I115" s="304">
        <f t="shared" si="283"/>
        <v>1.06544901065449E-2</v>
      </c>
      <c r="J115" s="304">
        <f t="shared" si="283"/>
        <v>1.187178472497032E-2</v>
      </c>
      <c r="K115" s="304">
        <f t="shared" si="283"/>
        <v>1.4444444444444444E-2</v>
      </c>
      <c r="L115" s="304">
        <f t="shared" si="283"/>
        <v>3.2822757111597371E-2</v>
      </c>
      <c r="M115" s="304">
        <f t="shared" si="283"/>
        <v>2.9314616019818333E-2</v>
      </c>
      <c r="N115" s="304">
        <f t="shared" si="283"/>
        <v>4.8721071863580996E-3</v>
      </c>
      <c r="O115" s="304">
        <f t="shared" si="283"/>
        <v>6.7773636055574382E-3</v>
      </c>
      <c r="P115" s="304">
        <f t="shared" si="283"/>
        <v>5.9880239520958087E-3</v>
      </c>
      <c r="Q115" s="304">
        <f t="shared" si="283"/>
        <v>2.023121387283237E-2</v>
      </c>
      <c r="R115" s="304">
        <f t="shared" si="283"/>
        <v>1.2219156484036263E-2</v>
      </c>
      <c r="S115" s="304">
        <f t="shared" si="283"/>
        <v>2.186878727634195E-2</v>
      </c>
      <c r="T115" s="304">
        <f t="shared" si="283"/>
        <v>2.2944550669216062E-2</v>
      </c>
      <c r="U115" s="304">
        <f t="shared" si="283"/>
        <v>3.3444816053511705E-3</v>
      </c>
      <c r="V115" s="304">
        <f t="shared" si="283"/>
        <v>2.2222222222222223E-2</v>
      </c>
      <c r="W115" s="304">
        <f t="shared" si="283"/>
        <v>9.5840867992766726E-2</v>
      </c>
      <c r="X115" s="304">
        <f t="shared" si="283"/>
        <v>5.4093567251461985E-2</v>
      </c>
      <c r="Y115" s="304">
        <f t="shared" si="283"/>
        <v>0</v>
      </c>
      <c r="Z115" s="304">
        <f t="shared" si="283"/>
        <v>0</v>
      </c>
      <c r="AA115" s="304">
        <f t="shared" si="283"/>
        <v>1.4925373134328358E-2</v>
      </c>
      <c r="AB115" s="304">
        <f t="shared" si="283"/>
        <v>4.7359696897939852E-4</v>
      </c>
    </row>
    <row r="116" spans="1:28" s="265" customFormat="1" ht="15.75" x14ac:dyDescent="0.25">
      <c r="A116" s="262" t="s">
        <v>254</v>
      </c>
      <c r="B116" s="263"/>
      <c r="C116" s="263"/>
      <c r="D116" s="263"/>
      <c r="E116" s="263"/>
      <c r="F116" s="263"/>
      <c r="G116" s="264"/>
      <c r="H116" s="263"/>
      <c r="I116" s="263"/>
      <c r="J116" s="263"/>
      <c r="K116" s="263"/>
      <c r="L116" s="263"/>
      <c r="M116" s="263"/>
      <c r="N116" s="263"/>
      <c r="O116" s="263"/>
      <c r="P116" s="263"/>
      <c r="Q116" s="263"/>
      <c r="R116" s="263"/>
      <c r="S116" s="263"/>
      <c r="T116" s="263"/>
      <c r="U116" s="263"/>
      <c r="V116" s="263"/>
      <c r="W116" s="263"/>
      <c r="X116" s="263"/>
      <c r="Y116" s="263"/>
      <c r="Z116" s="263"/>
      <c r="AA116" s="263"/>
      <c r="AB116" s="263"/>
    </row>
    <row r="117" spans="1:28" s="240" customFormat="1" ht="12.75" x14ac:dyDescent="0.2">
      <c r="A117" s="266" t="s">
        <v>483</v>
      </c>
      <c r="B117" s="317">
        <v>15335</v>
      </c>
      <c r="C117" s="317">
        <v>148</v>
      </c>
      <c r="D117" s="317">
        <v>3755</v>
      </c>
      <c r="E117" s="317">
        <v>8866</v>
      </c>
      <c r="F117" s="317">
        <v>2566</v>
      </c>
      <c r="G117" s="317">
        <v>23341</v>
      </c>
      <c r="H117" s="317">
        <v>954</v>
      </c>
      <c r="I117" s="317">
        <v>633</v>
      </c>
      <c r="J117" s="317">
        <v>2205</v>
      </c>
      <c r="K117" s="317">
        <v>799</v>
      </c>
      <c r="L117" s="317">
        <v>424</v>
      </c>
      <c r="M117" s="317">
        <v>1655</v>
      </c>
      <c r="N117" s="317">
        <v>803</v>
      </c>
      <c r="O117" s="317">
        <v>2864</v>
      </c>
      <c r="P117" s="317">
        <v>160</v>
      </c>
      <c r="Q117" s="317">
        <v>935</v>
      </c>
      <c r="R117" s="317">
        <v>2134</v>
      </c>
      <c r="S117" s="317">
        <v>332</v>
      </c>
      <c r="T117" s="317">
        <v>434</v>
      </c>
      <c r="U117" s="317">
        <v>192</v>
      </c>
      <c r="V117" s="317">
        <v>124</v>
      </c>
      <c r="W117" s="317">
        <v>146</v>
      </c>
      <c r="X117" s="317">
        <v>541</v>
      </c>
      <c r="Y117" s="317">
        <v>408</v>
      </c>
      <c r="Z117" s="317">
        <v>1918</v>
      </c>
      <c r="AA117" s="317">
        <v>1741</v>
      </c>
      <c r="AB117" s="317">
        <v>3940</v>
      </c>
    </row>
    <row r="118" spans="1:28" s="260" customFormat="1" ht="13.5" thickBot="1" x14ac:dyDescent="0.25">
      <c r="A118" s="309" t="s">
        <v>255</v>
      </c>
      <c r="B118" s="304">
        <f t="shared" ref="B118:AB118" si="284">IFERROR(B117/B108,"-")</f>
        <v>0.79353169469598961</v>
      </c>
      <c r="C118" s="304">
        <f t="shared" si="284"/>
        <v>0.77486910994764402</v>
      </c>
      <c r="D118" s="304">
        <f t="shared" si="284"/>
        <v>0.91540711847879086</v>
      </c>
      <c r="E118" s="304">
        <f t="shared" si="284"/>
        <v>0.83381924198250734</v>
      </c>
      <c r="F118" s="304">
        <f t="shared" si="284"/>
        <v>0.58331438963400772</v>
      </c>
      <c r="G118" s="304">
        <f t="shared" si="284"/>
        <v>0.8055009145184111</v>
      </c>
      <c r="H118" s="304">
        <f t="shared" si="284"/>
        <v>0.56316410861865407</v>
      </c>
      <c r="I118" s="304">
        <f t="shared" si="284"/>
        <v>0.9634703196347032</v>
      </c>
      <c r="J118" s="304">
        <f t="shared" si="284"/>
        <v>0.87257617728531855</v>
      </c>
      <c r="K118" s="304">
        <f t="shared" si="284"/>
        <v>0.88777777777777778</v>
      </c>
      <c r="L118" s="304">
        <f t="shared" si="284"/>
        <v>0.46389496717724288</v>
      </c>
      <c r="M118" s="304">
        <f t="shared" si="284"/>
        <v>0.68331957060280757</v>
      </c>
      <c r="N118" s="304">
        <f t="shared" si="284"/>
        <v>0.97807551766138856</v>
      </c>
      <c r="O118" s="304">
        <f t="shared" si="284"/>
        <v>0.97051846831582511</v>
      </c>
      <c r="P118" s="304">
        <f t="shared" si="284"/>
        <v>0.95808383233532934</v>
      </c>
      <c r="Q118" s="304">
        <f t="shared" si="284"/>
        <v>0.90077071290944122</v>
      </c>
      <c r="R118" s="304">
        <f t="shared" si="284"/>
        <v>0.84115096570752856</v>
      </c>
      <c r="S118" s="304">
        <f t="shared" si="284"/>
        <v>0.66003976143141152</v>
      </c>
      <c r="T118" s="304">
        <f t="shared" si="284"/>
        <v>0.82982791586998084</v>
      </c>
      <c r="U118" s="304">
        <f t="shared" si="284"/>
        <v>0.64214046822742477</v>
      </c>
      <c r="V118" s="304">
        <f t="shared" si="284"/>
        <v>0.91851851851851851</v>
      </c>
      <c r="W118" s="304">
        <f t="shared" si="284"/>
        <v>0.2640144665461121</v>
      </c>
      <c r="X118" s="304">
        <f t="shared" si="284"/>
        <v>0.79093567251461994</v>
      </c>
      <c r="Y118" s="304">
        <f t="shared" si="284"/>
        <v>0.96682464454976302</v>
      </c>
      <c r="Z118" s="304">
        <f t="shared" si="284"/>
        <v>0.99584631360332299</v>
      </c>
      <c r="AA118" s="304">
        <f t="shared" si="284"/>
        <v>0.56489292667099289</v>
      </c>
      <c r="AB118" s="304">
        <f t="shared" si="284"/>
        <v>0.93298602888941506</v>
      </c>
    </row>
    <row r="119" spans="1:28" s="265" customFormat="1" ht="15.75" x14ac:dyDescent="0.25">
      <c r="A119" s="262" t="s">
        <v>256</v>
      </c>
      <c r="B119" s="263"/>
      <c r="C119" s="263"/>
      <c r="D119" s="263"/>
      <c r="E119" s="263"/>
      <c r="F119" s="263"/>
      <c r="G119" s="264"/>
      <c r="H119" s="26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263"/>
      <c r="U119" s="263"/>
      <c r="V119" s="263"/>
      <c r="W119" s="263"/>
      <c r="X119" s="263"/>
      <c r="Y119" s="263"/>
      <c r="Z119" s="263"/>
      <c r="AA119" s="263"/>
      <c r="AB119" s="263"/>
    </row>
    <row r="120" spans="1:28" s="240" customFormat="1" ht="12.75" x14ac:dyDescent="0.2">
      <c r="A120" s="267" t="s">
        <v>487</v>
      </c>
      <c r="B120" s="316">
        <v>1174</v>
      </c>
      <c r="C120" s="316">
        <v>45</v>
      </c>
      <c r="D120" s="316">
        <v>265</v>
      </c>
      <c r="E120" s="316">
        <v>617</v>
      </c>
      <c r="F120" s="316">
        <v>247</v>
      </c>
      <c r="G120" s="316">
        <v>1410</v>
      </c>
      <c r="H120" s="316">
        <v>922</v>
      </c>
      <c r="I120" s="316">
        <v>3</v>
      </c>
      <c r="J120" s="316">
        <v>39</v>
      </c>
      <c r="K120" s="316">
        <v>18</v>
      </c>
      <c r="L120" s="316">
        <v>34</v>
      </c>
      <c r="M120" s="316">
        <v>56</v>
      </c>
      <c r="N120" s="316">
        <v>1</v>
      </c>
      <c r="O120" s="316">
        <v>8</v>
      </c>
      <c r="P120" s="316">
        <v>5</v>
      </c>
      <c r="Q120" s="316">
        <v>14</v>
      </c>
      <c r="R120" s="316">
        <v>17</v>
      </c>
      <c r="S120" s="316">
        <v>6</v>
      </c>
      <c r="T120" s="316">
        <v>3</v>
      </c>
      <c r="U120" s="316">
        <v>0</v>
      </c>
      <c r="V120" s="316">
        <v>1</v>
      </c>
      <c r="W120" s="316">
        <v>40</v>
      </c>
      <c r="X120" s="316">
        <v>6</v>
      </c>
      <c r="Y120" s="316">
        <v>4</v>
      </c>
      <c r="Z120" s="316">
        <v>2</v>
      </c>
      <c r="AA120" s="316">
        <v>228</v>
      </c>
      <c r="AB120" s="316">
        <v>2</v>
      </c>
    </row>
    <row r="121" spans="1:28" s="260" customFormat="1" ht="12.75" x14ac:dyDescent="0.2">
      <c r="A121" s="261" t="s">
        <v>258</v>
      </c>
      <c r="B121" s="304">
        <f>IFERROR(B120/B117,"-")</f>
        <v>7.6556895989566345E-2</v>
      </c>
      <c r="C121" s="304">
        <f t="shared" ref="C121:AB121" si="285">IFERROR(C120/C117,"-")</f>
        <v>0.30405405405405406</v>
      </c>
      <c r="D121" s="304">
        <f t="shared" si="285"/>
        <v>7.057256990679095E-2</v>
      </c>
      <c r="E121" s="304">
        <f t="shared" si="285"/>
        <v>6.9591698623956685E-2</v>
      </c>
      <c r="F121" s="304">
        <f t="shared" si="285"/>
        <v>9.6258768511301634E-2</v>
      </c>
      <c r="G121" s="304">
        <f t="shared" si="285"/>
        <v>6.0408722848207017E-2</v>
      </c>
      <c r="H121" s="304">
        <f t="shared" si="285"/>
        <v>0.96645702306079662</v>
      </c>
      <c r="I121" s="304">
        <f t="shared" si="285"/>
        <v>4.7393364928909956E-3</v>
      </c>
      <c r="J121" s="304">
        <f t="shared" si="285"/>
        <v>1.7687074829931974E-2</v>
      </c>
      <c r="K121" s="304">
        <f t="shared" si="285"/>
        <v>2.2528160200250311E-2</v>
      </c>
      <c r="L121" s="304">
        <f t="shared" si="285"/>
        <v>8.0188679245283015E-2</v>
      </c>
      <c r="M121" s="304">
        <f t="shared" si="285"/>
        <v>3.3836858006042296E-2</v>
      </c>
      <c r="N121" s="304">
        <f t="shared" si="285"/>
        <v>1.2453300124533001E-3</v>
      </c>
      <c r="O121" s="304">
        <f t="shared" si="285"/>
        <v>2.7932960893854749E-3</v>
      </c>
      <c r="P121" s="304">
        <f t="shared" si="285"/>
        <v>3.125E-2</v>
      </c>
      <c r="Q121" s="304">
        <f t="shared" si="285"/>
        <v>1.4973262032085561E-2</v>
      </c>
      <c r="R121" s="304">
        <f t="shared" si="285"/>
        <v>7.9662605435801316E-3</v>
      </c>
      <c r="S121" s="304">
        <f t="shared" si="285"/>
        <v>1.8072289156626505E-2</v>
      </c>
      <c r="T121" s="304">
        <f t="shared" si="285"/>
        <v>6.9124423963133645E-3</v>
      </c>
      <c r="U121" s="304">
        <f t="shared" si="285"/>
        <v>0</v>
      </c>
      <c r="V121" s="304">
        <f t="shared" si="285"/>
        <v>8.0645161290322578E-3</v>
      </c>
      <c r="W121" s="304">
        <f t="shared" si="285"/>
        <v>0.27397260273972601</v>
      </c>
      <c r="X121" s="304">
        <f t="shared" si="285"/>
        <v>1.1090573012939002E-2</v>
      </c>
      <c r="Y121" s="304">
        <f t="shared" si="285"/>
        <v>9.8039215686274508E-3</v>
      </c>
      <c r="Z121" s="304">
        <f t="shared" si="285"/>
        <v>1.0427528675703858E-3</v>
      </c>
      <c r="AA121" s="304">
        <f t="shared" si="285"/>
        <v>0.13095921883974726</v>
      </c>
      <c r="AB121" s="304">
        <f t="shared" si="285"/>
        <v>5.0761421319796957E-4</v>
      </c>
    </row>
    <row r="122" spans="1:28" s="240" customFormat="1" ht="12.75" x14ac:dyDescent="0.2">
      <c r="A122" s="245" t="s">
        <v>485</v>
      </c>
      <c r="B122" s="306">
        <v>587</v>
      </c>
      <c r="C122" s="306">
        <v>8</v>
      </c>
      <c r="D122" s="306">
        <v>66</v>
      </c>
      <c r="E122" s="306">
        <v>293</v>
      </c>
      <c r="F122" s="306">
        <v>220</v>
      </c>
      <c r="G122" s="307">
        <v>923</v>
      </c>
      <c r="H122" s="317">
        <v>3</v>
      </c>
      <c r="I122" s="306">
        <v>2</v>
      </c>
      <c r="J122" s="317">
        <v>41</v>
      </c>
      <c r="K122" s="306">
        <v>13</v>
      </c>
      <c r="L122" s="306">
        <v>156</v>
      </c>
      <c r="M122" s="317">
        <v>48</v>
      </c>
      <c r="N122" s="317">
        <v>9</v>
      </c>
      <c r="O122" s="317">
        <v>7</v>
      </c>
      <c r="P122" s="317">
        <v>0</v>
      </c>
      <c r="Q122" s="306">
        <v>8</v>
      </c>
      <c r="R122" s="317">
        <v>57</v>
      </c>
      <c r="S122" s="306">
        <v>87</v>
      </c>
      <c r="T122" s="317">
        <v>28</v>
      </c>
      <c r="U122" s="306">
        <v>59</v>
      </c>
      <c r="V122" s="306">
        <v>2</v>
      </c>
      <c r="W122" s="306">
        <v>22</v>
      </c>
      <c r="X122" s="306">
        <v>45</v>
      </c>
      <c r="Y122" s="317">
        <v>8</v>
      </c>
      <c r="Z122" s="317">
        <v>6</v>
      </c>
      <c r="AA122" s="306">
        <v>302</v>
      </c>
      <c r="AB122" s="306">
        <v>19</v>
      </c>
    </row>
    <row r="123" spans="1:28" s="308" customFormat="1" ht="13.5" thickBot="1" x14ac:dyDescent="0.25">
      <c r="A123" s="315" t="s">
        <v>486</v>
      </c>
      <c r="B123" s="314">
        <f>IFERROR(B122/(B108-B117),"-")</f>
        <v>0.14711779448621554</v>
      </c>
      <c r="C123" s="314">
        <f t="shared" ref="C123:AB123" si="286">IFERROR(C122/(C108-C117),"-")</f>
        <v>0.18604651162790697</v>
      </c>
      <c r="D123" s="314">
        <f t="shared" si="286"/>
        <v>0.19020172910662825</v>
      </c>
      <c r="E123" s="314">
        <f t="shared" si="286"/>
        <v>0.1658177702320317</v>
      </c>
      <c r="F123" s="314">
        <f t="shared" si="286"/>
        <v>0.12002182214948172</v>
      </c>
      <c r="G123" s="314">
        <f t="shared" si="286"/>
        <v>0.16376863023420865</v>
      </c>
      <c r="H123" s="314">
        <f t="shared" si="286"/>
        <v>4.0540540540540543E-3</v>
      </c>
      <c r="I123" s="314">
        <f t="shared" si="286"/>
        <v>8.3333333333333329E-2</v>
      </c>
      <c r="J123" s="314">
        <f t="shared" si="286"/>
        <v>0.12732919254658384</v>
      </c>
      <c r="K123" s="314">
        <f t="shared" si="286"/>
        <v>0.12871287128712872</v>
      </c>
      <c r="L123" s="314">
        <f t="shared" si="286"/>
        <v>0.3183673469387755</v>
      </c>
      <c r="M123" s="314">
        <f t="shared" si="286"/>
        <v>6.2581486310299875E-2</v>
      </c>
      <c r="N123" s="314">
        <f t="shared" si="286"/>
        <v>0.5</v>
      </c>
      <c r="O123" s="314">
        <f t="shared" si="286"/>
        <v>8.0459770114942528E-2</v>
      </c>
      <c r="P123" s="314">
        <f t="shared" si="286"/>
        <v>0</v>
      </c>
      <c r="Q123" s="314">
        <f t="shared" si="286"/>
        <v>7.7669902912621352E-2</v>
      </c>
      <c r="R123" s="314">
        <f t="shared" si="286"/>
        <v>0.14143920595533499</v>
      </c>
      <c r="S123" s="314">
        <f t="shared" si="286"/>
        <v>0.50877192982456143</v>
      </c>
      <c r="T123" s="314">
        <f t="shared" si="286"/>
        <v>0.3146067415730337</v>
      </c>
      <c r="U123" s="314">
        <f t="shared" si="286"/>
        <v>0.55140186915887845</v>
      </c>
      <c r="V123" s="314">
        <f t="shared" si="286"/>
        <v>0.18181818181818182</v>
      </c>
      <c r="W123" s="314">
        <f t="shared" si="286"/>
        <v>5.4054054054054057E-2</v>
      </c>
      <c r="X123" s="314">
        <f t="shared" si="286"/>
        <v>0.31468531468531469</v>
      </c>
      <c r="Y123" s="314">
        <f t="shared" si="286"/>
        <v>0.5714285714285714</v>
      </c>
      <c r="Z123" s="314">
        <f t="shared" si="286"/>
        <v>0.75</v>
      </c>
      <c r="AA123" s="314">
        <f t="shared" si="286"/>
        <v>0.22520507084265473</v>
      </c>
      <c r="AB123" s="314">
        <f t="shared" si="286"/>
        <v>6.7137809187279157E-2</v>
      </c>
    </row>
    <row r="124" spans="1:28" s="265" customFormat="1" ht="15.75" x14ac:dyDescent="0.25">
      <c r="A124" s="262" t="s">
        <v>260</v>
      </c>
      <c r="B124" s="263"/>
      <c r="C124" s="263"/>
      <c r="D124" s="263"/>
      <c r="E124" s="263"/>
      <c r="F124" s="263"/>
      <c r="G124" s="264"/>
      <c r="H124" s="263"/>
      <c r="I124" s="263"/>
      <c r="J124" s="263"/>
      <c r="K124" s="263"/>
      <c r="L124" s="263"/>
      <c r="M124" s="263"/>
      <c r="N124" s="263"/>
      <c r="O124" s="263"/>
      <c r="P124" s="263"/>
      <c r="Q124" s="263"/>
      <c r="R124" s="263"/>
      <c r="S124" s="263"/>
      <c r="T124" s="263"/>
      <c r="U124" s="263"/>
      <c r="V124" s="263"/>
      <c r="W124" s="263"/>
      <c r="X124" s="263"/>
      <c r="Y124" s="263"/>
      <c r="Z124" s="263"/>
      <c r="AA124" s="263"/>
      <c r="AB124" s="263"/>
    </row>
    <row r="125" spans="1:28" s="240" customFormat="1" ht="12.75" x14ac:dyDescent="0.2">
      <c r="A125" s="267" t="s">
        <v>484</v>
      </c>
      <c r="B125" s="316">
        <v>8933</v>
      </c>
      <c r="C125" s="316">
        <v>21</v>
      </c>
      <c r="D125" s="316">
        <v>1024</v>
      </c>
      <c r="E125" s="316">
        <v>4684</v>
      </c>
      <c r="F125" s="316">
        <v>3204</v>
      </c>
      <c r="G125" s="316">
        <v>9177</v>
      </c>
      <c r="H125" s="316">
        <v>655</v>
      </c>
      <c r="I125" s="316">
        <v>180</v>
      </c>
      <c r="J125" s="316">
        <v>978</v>
      </c>
      <c r="K125" s="316">
        <v>741</v>
      </c>
      <c r="L125" s="316">
        <v>806</v>
      </c>
      <c r="M125" s="316">
        <v>1968</v>
      </c>
      <c r="N125" s="316">
        <v>149</v>
      </c>
      <c r="O125" s="316">
        <v>581</v>
      </c>
      <c r="P125" s="316">
        <v>52</v>
      </c>
      <c r="Q125" s="316">
        <v>408</v>
      </c>
      <c r="R125" s="316">
        <v>613</v>
      </c>
      <c r="S125" s="316">
        <v>236</v>
      </c>
      <c r="T125" s="316">
        <v>266</v>
      </c>
      <c r="U125" s="316">
        <v>220</v>
      </c>
      <c r="V125" s="316">
        <v>14</v>
      </c>
      <c r="W125" s="316">
        <v>607</v>
      </c>
      <c r="X125" s="316">
        <v>459</v>
      </c>
      <c r="Y125" s="316">
        <v>1</v>
      </c>
      <c r="Z125" s="316">
        <v>0</v>
      </c>
      <c r="AA125" s="316">
        <v>206</v>
      </c>
      <c r="AB125" s="316">
        <v>37</v>
      </c>
    </row>
    <row r="126" spans="1:28" s="240" customFormat="1" ht="12.75" x14ac:dyDescent="0.2">
      <c r="A126" s="261" t="s">
        <v>261</v>
      </c>
      <c r="B126" s="564">
        <f t="shared" ref="B126:AB126" si="287">IFERROR(B125/B108,"-")</f>
        <v>0.46225097024579559</v>
      </c>
      <c r="C126" s="564">
        <f t="shared" si="287"/>
        <v>0.1099476439790576</v>
      </c>
      <c r="D126" s="564">
        <f t="shared" si="287"/>
        <v>0.24963432471964894</v>
      </c>
      <c r="E126" s="564">
        <f t="shared" si="287"/>
        <v>0.44051537665757545</v>
      </c>
      <c r="F126" s="564">
        <f t="shared" si="287"/>
        <v>0.72834735167083431</v>
      </c>
      <c r="G126" s="564">
        <f t="shared" si="287"/>
        <v>0.31669945128895333</v>
      </c>
      <c r="H126" s="564">
        <f t="shared" si="287"/>
        <v>0.38665879574970485</v>
      </c>
      <c r="I126" s="564">
        <f t="shared" si="287"/>
        <v>0.27397260273972601</v>
      </c>
      <c r="J126" s="564">
        <f t="shared" si="287"/>
        <v>0.38702018203403243</v>
      </c>
      <c r="K126" s="564">
        <f t="shared" si="287"/>
        <v>0.82333333333333336</v>
      </c>
      <c r="L126" s="564">
        <f t="shared" si="287"/>
        <v>0.88183807439824946</v>
      </c>
      <c r="M126" s="564">
        <f t="shared" si="287"/>
        <v>0.81255161023947153</v>
      </c>
      <c r="N126" s="564">
        <f t="shared" si="287"/>
        <v>0.18148599269183921</v>
      </c>
      <c r="O126" s="564">
        <f t="shared" si="287"/>
        <v>0.19688241274144358</v>
      </c>
      <c r="P126" s="564">
        <f t="shared" si="287"/>
        <v>0.31137724550898205</v>
      </c>
      <c r="Q126" s="564">
        <f t="shared" si="287"/>
        <v>0.39306358381502893</v>
      </c>
      <c r="R126" s="564">
        <f t="shared" si="287"/>
        <v>0.24162396531336225</v>
      </c>
      <c r="S126" s="564">
        <f t="shared" si="287"/>
        <v>0.46918489065606361</v>
      </c>
      <c r="T126" s="564">
        <f t="shared" si="287"/>
        <v>0.50860420650095606</v>
      </c>
      <c r="U126" s="564">
        <f t="shared" si="287"/>
        <v>0.73578595317725748</v>
      </c>
      <c r="V126" s="564">
        <f t="shared" si="287"/>
        <v>0.1037037037037037</v>
      </c>
      <c r="W126" s="564">
        <f t="shared" si="287"/>
        <v>1.0976491862567812</v>
      </c>
      <c r="X126" s="564">
        <f t="shared" si="287"/>
        <v>0.67105263157894735</v>
      </c>
      <c r="Y126" s="564">
        <f t="shared" si="287"/>
        <v>2.3696682464454978E-3</v>
      </c>
      <c r="Z126" s="564">
        <f t="shared" si="287"/>
        <v>0</v>
      </c>
      <c r="AA126" s="564">
        <f t="shared" si="287"/>
        <v>6.6839714471122649E-2</v>
      </c>
      <c r="AB126" s="564">
        <f t="shared" si="287"/>
        <v>8.7615439261188727E-3</v>
      </c>
    </row>
    <row r="127" spans="1:28" ht="11.25" customHeight="1" thickBot="1" x14ac:dyDescent="0.3">
      <c r="A127" s="239"/>
      <c r="B127" s="239"/>
      <c r="C127" s="239"/>
      <c r="D127" s="239"/>
      <c r="E127" s="239"/>
      <c r="F127" s="239"/>
      <c r="G127" s="239"/>
      <c r="H127" s="239"/>
      <c r="I127" s="239"/>
      <c r="J127" s="239"/>
      <c r="K127" s="239"/>
      <c r="L127" s="239"/>
      <c r="M127" s="239"/>
      <c r="N127" s="239"/>
      <c r="O127" s="239"/>
      <c r="P127" s="239"/>
      <c r="Q127" s="239"/>
      <c r="R127" s="239"/>
      <c r="S127" s="239"/>
      <c r="T127" s="239"/>
      <c r="U127" s="239"/>
      <c r="V127" s="239"/>
      <c r="W127" s="239"/>
      <c r="X127" s="239"/>
      <c r="Y127" s="239"/>
      <c r="Z127" s="239"/>
      <c r="AA127" s="239"/>
      <c r="AB127" s="239"/>
    </row>
    <row r="128" spans="1:28" ht="21.75" customHeight="1" thickBot="1" x14ac:dyDescent="0.3">
      <c r="A128" s="389" t="s">
        <v>4</v>
      </c>
      <c r="B128" s="195"/>
      <c r="C128" s="195"/>
      <c r="D128" s="195"/>
      <c r="E128" s="195"/>
      <c r="F128" s="195"/>
      <c r="G128" s="195"/>
      <c r="H128" s="332"/>
      <c r="I128" s="332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</row>
    <row r="129" spans="1:28" s="265" customFormat="1" ht="15.75" x14ac:dyDescent="0.25">
      <c r="A129" s="262" t="s">
        <v>238</v>
      </c>
      <c r="B129" s="263"/>
      <c r="C129" s="263"/>
      <c r="D129" s="263"/>
      <c r="E129" s="263"/>
      <c r="F129" s="263"/>
      <c r="G129" s="264"/>
      <c r="H129" s="263"/>
      <c r="I129" s="263"/>
      <c r="J129" s="263"/>
      <c r="K129" s="263"/>
      <c r="L129" s="263"/>
      <c r="M129" s="263"/>
      <c r="N129" s="263"/>
      <c r="O129" s="263"/>
      <c r="P129" s="263"/>
      <c r="Q129" s="263"/>
      <c r="R129" s="263"/>
      <c r="S129" s="263"/>
      <c r="T129" s="263"/>
      <c r="U129" s="263"/>
      <c r="V129" s="263"/>
      <c r="W129" s="263"/>
      <c r="X129" s="263"/>
      <c r="Y129" s="263"/>
      <c r="Z129" s="263"/>
      <c r="AA129" s="263"/>
      <c r="AB129" s="263"/>
    </row>
    <row r="130" spans="1:28" s="244" customFormat="1" ht="12.75" x14ac:dyDescent="0.2">
      <c r="A130" s="241" t="s">
        <v>239</v>
      </c>
      <c r="B130" s="242">
        <f t="shared" ref="B130:R130" si="288">IFERROR((B134-AVERAGE(B131:B133))/AVERAGE(B131:B133),"-")</f>
        <v>-4.2240995998221436E-3</v>
      </c>
      <c r="C130" s="242">
        <f t="shared" si="288"/>
        <v>5.7803468208092526E-2</v>
      </c>
      <c r="D130" s="242">
        <f t="shared" si="288"/>
        <v>0</v>
      </c>
      <c r="E130" s="242">
        <f t="shared" si="288"/>
        <v>9.3457943925233638E-3</v>
      </c>
      <c r="F130" s="242">
        <f t="shared" si="288"/>
        <v>-5.2380952380952382E-2</v>
      </c>
      <c r="G130" s="243">
        <f t="shared" si="288"/>
        <v>2.2679390259015986E-2</v>
      </c>
      <c r="H130" s="242">
        <f t="shared" si="288"/>
        <v>-7.3322932917316647E-2</v>
      </c>
      <c r="I130" s="242">
        <f t="shared" si="288"/>
        <v>-2.0679468242245157E-2</v>
      </c>
      <c r="J130" s="242">
        <f t="shared" si="288"/>
        <v>-4.9954170485792898E-2</v>
      </c>
      <c r="K130" s="242">
        <f t="shared" si="288"/>
        <v>4.2372881355932278E-2</v>
      </c>
      <c r="L130" s="242">
        <f t="shared" si="288"/>
        <v>-8.0924855491329439E-2</v>
      </c>
      <c r="M130" s="242">
        <f t="shared" si="288"/>
        <v>-3.9519759879940025E-2</v>
      </c>
      <c r="N130" s="242">
        <f t="shared" si="288"/>
        <v>2.6666666666666668E-2</v>
      </c>
      <c r="O130" s="242">
        <f t="shared" si="288"/>
        <v>-0.27272727272727271</v>
      </c>
      <c r="P130" s="242" t="str">
        <f t="shared" si="288"/>
        <v>-</v>
      </c>
      <c r="Q130" s="242" t="str">
        <f t="shared" si="288"/>
        <v>-</v>
      </c>
      <c r="R130" s="242">
        <f t="shared" si="288"/>
        <v>6.1334176414796153E-2</v>
      </c>
      <c r="S130" s="242">
        <f>IFERROR((S134-AVERAGE(S131:S133))/AVERAGE(S131:S133),"-")</f>
        <v>0.17735849056603781</v>
      </c>
      <c r="T130" s="242">
        <f>IFERROR((T134-AVERAGE(T131:T133))/AVERAGE(T131:T133),"-")</f>
        <v>-4.0540540540540543E-2</v>
      </c>
      <c r="U130" s="242">
        <f t="shared" ref="U130:AB130" si="289">IFERROR((U134-AVERAGE(U131:U133))/AVERAGE(U131:U133),"-")</f>
        <v>0.21834061135371186</v>
      </c>
      <c r="V130" s="242">
        <f t="shared" si="289"/>
        <v>-0.16867469879518077</v>
      </c>
      <c r="W130" s="242">
        <f t="shared" si="289"/>
        <v>-2.7874564459930362E-2</v>
      </c>
      <c r="X130" s="242">
        <f t="shared" si="289"/>
        <v>-6.6450567260939994E-2</v>
      </c>
      <c r="Y130" s="242">
        <f t="shared" si="289"/>
        <v>-0.33333333333333331</v>
      </c>
      <c r="Z130" s="242" t="str">
        <f t="shared" si="289"/>
        <v>-</v>
      </c>
      <c r="AA130" s="242">
        <f t="shared" si="289"/>
        <v>8.1191967177715346E-2</v>
      </c>
      <c r="AB130" s="242">
        <f t="shared" si="289"/>
        <v>3.7341668037506208E-2</v>
      </c>
    </row>
    <row r="131" spans="1:28" s="240" customFormat="1" ht="12.75" x14ac:dyDescent="0.2">
      <c r="A131" s="245" t="s">
        <v>348</v>
      </c>
      <c r="B131" s="246">
        <v>4453</v>
      </c>
      <c r="C131" s="246">
        <v>67</v>
      </c>
      <c r="D131" s="246">
        <v>899</v>
      </c>
      <c r="E131" s="246">
        <v>2678</v>
      </c>
      <c r="F131" s="246">
        <v>836</v>
      </c>
      <c r="G131" s="246">
        <v>7783</v>
      </c>
      <c r="H131" s="246">
        <v>439</v>
      </c>
      <c r="I131" s="246">
        <v>220</v>
      </c>
      <c r="J131" s="246">
        <v>706</v>
      </c>
      <c r="K131" s="246">
        <v>270</v>
      </c>
      <c r="L131" s="246">
        <v>201</v>
      </c>
      <c r="M131" s="246">
        <v>657</v>
      </c>
      <c r="N131" s="246">
        <v>129</v>
      </c>
      <c r="O131" s="246">
        <v>4</v>
      </c>
      <c r="P131" s="246"/>
      <c r="Q131" s="246"/>
      <c r="R131" s="246">
        <v>1061</v>
      </c>
      <c r="S131" s="246">
        <v>183</v>
      </c>
      <c r="T131" s="246">
        <v>146</v>
      </c>
      <c r="U131" s="246">
        <v>71</v>
      </c>
      <c r="V131" s="246">
        <v>30</v>
      </c>
      <c r="W131" s="246">
        <v>104</v>
      </c>
      <c r="X131" s="246">
        <v>232</v>
      </c>
      <c r="Y131" s="246">
        <v>3</v>
      </c>
      <c r="Z131" s="246"/>
      <c r="AA131" s="246">
        <v>1472</v>
      </c>
      <c r="AB131" s="246">
        <v>1855</v>
      </c>
    </row>
    <row r="132" spans="1:28" s="240" customFormat="1" ht="12.75" x14ac:dyDescent="0.2">
      <c r="A132" s="250" t="s">
        <v>349</v>
      </c>
      <c r="B132" s="251">
        <v>4526</v>
      </c>
      <c r="C132" s="251">
        <v>56</v>
      </c>
      <c r="D132" s="251">
        <v>970</v>
      </c>
      <c r="E132" s="251">
        <v>2687</v>
      </c>
      <c r="F132" s="251">
        <v>828</v>
      </c>
      <c r="G132" s="251">
        <v>8185</v>
      </c>
      <c r="H132" s="251">
        <v>413</v>
      </c>
      <c r="I132" s="251">
        <v>230</v>
      </c>
      <c r="J132" s="251">
        <v>768</v>
      </c>
      <c r="K132" s="251">
        <v>259</v>
      </c>
      <c r="L132" s="251">
        <v>248</v>
      </c>
      <c r="M132" s="251">
        <v>657</v>
      </c>
      <c r="N132" s="251">
        <v>152</v>
      </c>
      <c r="O132" s="251">
        <v>20</v>
      </c>
      <c r="P132" s="251"/>
      <c r="Q132" s="251"/>
      <c r="R132" s="251">
        <v>1072</v>
      </c>
      <c r="S132" s="251">
        <v>159</v>
      </c>
      <c r="T132" s="251">
        <v>137</v>
      </c>
      <c r="U132" s="251">
        <v>80</v>
      </c>
      <c r="V132" s="251">
        <v>28</v>
      </c>
      <c r="W132" s="251">
        <v>92</v>
      </c>
      <c r="X132" s="251">
        <v>211</v>
      </c>
      <c r="Y132" s="251"/>
      <c r="Z132" s="251"/>
      <c r="AA132" s="251">
        <v>1582</v>
      </c>
      <c r="AB132" s="251">
        <v>2077</v>
      </c>
    </row>
    <row r="133" spans="1:28" s="240" customFormat="1" ht="12.75" x14ac:dyDescent="0.2">
      <c r="A133" s="250" t="s">
        <v>350</v>
      </c>
      <c r="B133" s="251">
        <v>4515</v>
      </c>
      <c r="C133" s="251">
        <v>50</v>
      </c>
      <c r="D133" s="251">
        <v>963</v>
      </c>
      <c r="E133" s="251">
        <v>2660</v>
      </c>
      <c r="F133" s="251">
        <v>856</v>
      </c>
      <c r="G133" s="251">
        <v>8239</v>
      </c>
      <c r="H133" s="251">
        <v>430</v>
      </c>
      <c r="I133" s="251">
        <v>227</v>
      </c>
      <c r="J133" s="251">
        <v>708</v>
      </c>
      <c r="K133" s="251">
        <v>297</v>
      </c>
      <c r="L133" s="251">
        <v>243</v>
      </c>
      <c r="M133" s="251">
        <v>685</v>
      </c>
      <c r="N133" s="251">
        <v>169</v>
      </c>
      <c r="O133" s="251">
        <v>9</v>
      </c>
      <c r="P133" s="251"/>
      <c r="Q133" s="251"/>
      <c r="R133" s="251">
        <v>1030</v>
      </c>
      <c r="S133" s="251">
        <v>188</v>
      </c>
      <c r="T133" s="251">
        <v>161</v>
      </c>
      <c r="U133" s="251">
        <v>78</v>
      </c>
      <c r="V133" s="251">
        <v>25</v>
      </c>
      <c r="W133" s="251">
        <v>91</v>
      </c>
      <c r="X133" s="251">
        <v>174</v>
      </c>
      <c r="Y133" s="251"/>
      <c r="Z133" s="251"/>
      <c r="AA133" s="251">
        <v>1577</v>
      </c>
      <c r="AB133" s="251">
        <v>2147</v>
      </c>
    </row>
    <row r="134" spans="1:28" s="240" customFormat="1" ht="12.75" x14ac:dyDescent="0.2">
      <c r="A134" s="250" t="s">
        <v>440</v>
      </c>
      <c r="B134" s="251">
        <v>4479</v>
      </c>
      <c r="C134" s="251">
        <v>61</v>
      </c>
      <c r="D134" s="251">
        <v>944</v>
      </c>
      <c r="E134" s="251">
        <v>2700</v>
      </c>
      <c r="F134" s="251">
        <v>796</v>
      </c>
      <c r="G134" s="251">
        <v>8252</v>
      </c>
      <c r="H134" s="251">
        <v>396</v>
      </c>
      <c r="I134" s="251">
        <v>221</v>
      </c>
      <c r="J134" s="251">
        <v>691</v>
      </c>
      <c r="K134" s="251">
        <v>287</v>
      </c>
      <c r="L134" s="251">
        <v>212</v>
      </c>
      <c r="M134" s="251">
        <v>640</v>
      </c>
      <c r="N134" s="251">
        <v>154</v>
      </c>
      <c r="O134" s="251">
        <v>8</v>
      </c>
      <c r="P134" s="251"/>
      <c r="Q134" s="251"/>
      <c r="R134" s="251">
        <v>1119</v>
      </c>
      <c r="S134" s="251">
        <v>208</v>
      </c>
      <c r="T134" s="251">
        <v>142</v>
      </c>
      <c r="U134" s="251">
        <v>93</v>
      </c>
      <c r="V134" s="251">
        <v>23</v>
      </c>
      <c r="W134" s="251">
        <v>93</v>
      </c>
      <c r="X134" s="251">
        <v>192</v>
      </c>
      <c r="Y134" s="251">
        <v>2</v>
      </c>
      <c r="Z134" s="251"/>
      <c r="AA134" s="251">
        <v>1669</v>
      </c>
      <c r="AB134" s="251">
        <v>2102</v>
      </c>
    </row>
    <row r="135" spans="1:28" s="240" customFormat="1" ht="12.75" x14ac:dyDescent="0.2">
      <c r="A135" s="254" t="s">
        <v>429</v>
      </c>
      <c r="B135" s="255" t="str">
        <f>IFERROR(CONCATENATE(TEXT(B134,"#,###")," (",ROUND(B130*100,1),"%)"),"-")</f>
        <v>4,479 (-0.4%)</v>
      </c>
      <c r="C135" s="255" t="str">
        <f t="shared" ref="C135" si="290">IFERROR(CONCATENATE(TEXT(C134,"#,###")," (",ROUND(C130*100,1),"%)"),"-")</f>
        <v>61 (5.8%)</v>
      </c>
      <c r="D135" s="255" t="str">
        <f t="shared" ref="D135" si="291">IFERROR(CONCATENATE(TEXT(D134,"#,###")," (",ROUND(D130*100,1),"%)"),"-")</f>
        <v>944 (0%)</v>
      </c>
      <c r="E135" s="255" t="str">
        <f t="shared" ref="E135" si="292">IFERROR(CONCATENATE(TEXT(E134,"#,###")," (",ROUND(E130*100,1),"%)"),"-")</f>
        <v>2,700 (0.9%)</v>
      </c>
      <c r="F135" s="255" t="str">
        <f t="shared" ref="F135" si="293">IFERROR(CONCATENATE(TEXT(F134,"#,###")," (",ROUND(F130*100,1),"%)"),"-")</f>
        <v>796 (-5.2%)</v>
      </c>
      <c r="G135" s="255" t="str">
        <f t="shared" ref="G135" si="294">IFERROR(CONCATENATE(TEXT(G134,"#,###")," (",ROUND(G130*100,1),"%)"),"-")</f>
        <v>8,252 (2.3%)</v>
      </c>
      <c r="H135" s="255" t="str">
        <f t="shared" ref="H135" si="295">IFERROR(CONCATENATE(TEXT(H134,"#,###")," (",ROUND(H130*100,1),"%)"),"-")</f>
        <v>396 (-7.3%)</v>
      </c>
      <c r="I135" s="255" t="str">
        <f t="shared" ref="I135" si="296">IFERROR(CONCATENATE(TEXT(I134,"#,###")," (",ROUND(I130*100,1),"%)"),"-")</f>
        <v>221 (-2.1%)</v>
      </c>
      <c r="J135" s="255" t="str">
        <f t="shared" ref="J135" si="297">IFERROR(CONCATENATE(TEXT(J134,"#,###")," (",ROUND(J130*100,1),"%)"),"-")</f>
        <v>691 (-5%)</v>
      </c>
      <c r="K135" s="255" t="str">
        <f t="shared" ref="K135" si="298">IFERROR(CONCATENATE(TEXT(K134,"#,###")," (",ROUND(K130*100,1),"%)"),"-")</f>
        <v>287 (4.2%)</v>
      </c>
      <c r="L135" s="255" t="str">
        <f t="shared" ref="L135" si="299">IFERROR(CONCATENATE(TEXT(L134,"#,###")," (",ROUND(L130*100,1),"%)"),"-")</f>
        <v>212 (-8.1%)</v>
      </c>
      <c r="M135" s="255" t="str">
        <f t="shared" ref="M135" si="300">IFERROR(CONCATENATE(TEXT(M134,"#,###")," (",ROUND(M130*100,1),"%)"),"-")</f>
        <v>640 (-4%)</v>
      </c>
      <c r="N135" s="255" t="str">
        <f t="shared" ref="N135" si="301">IFERROR(CONCATENATE(TEXT(N134,"#,###")," (",ROUND(N130*100,1),"%)"),"-")</f>
        <v>154 (2.7%)</v>
      </c>
      <c r="O135" s="255" t="str">
        <f t="shared" ref="O135" si="302">IFERROR(CONCATENATE(TEXT(O134,"#,###")," (",ROUND(O130*100,1),"%)"),"-")</f>
        <v>8 (-27.3%)</v>
      </c>
      <c r="P135" s="255" t="str">
        <f t="shared" ref="P135" si="303">IFERROR(CONCATENATE(TEXT(P134,"#,###")," (",ROUND(P130*100,1),"%)"),"-")</f>
        <v>-</v>
      </c>
      <c r="Q135" s="255" t="str">
        <f t="shared" ref="Q135" si="304">IFERROR(CONCATENATE(TEXT(Q134,"#,###")," (",ROUND(Q130*100,1),"%)"),"-")</f>
        <v>-</v>
      </c>
      <c r="R135" s="255" t="str">
        <f t="shared" ref="R135" si="305">IFERROR(CONCATENATE(TEXT(R134,"#,###")," (",ROUND(R130*100,1),"%)"),"-")</f>
        <v>1,119 (6.1%)</v>
      </c>
      <c r="S135" s="255" t="str">
        <f t="shared" ref="S135" si="306">IFERROR(CONCATENATE(TEXT(S134,"#,###")," (",ROUND(S130*100,1),"%)"),"-")</f>
        <v>208 (17.7%)</v>
      </c>
      <c r="T135" s="255" t="str">
        <f t="shared" ref="T135" si="307">IFERROR(CONCATENATE(TEXT(T134,"#,###")," (",ROUND(T130*100,1),"%)"),"-")</f>
        <v>142 (-4.1%)</v>
      </c>
      <c r="U135" s="255" t="str">
        <f t="shared" ref="U135" si="308">IFERROR(CONCATENATE(TEXT(U134,"#,###")," (",ROUND(U130*100,1),"%)"),"-")</f>
        <v>93 (21.8%)</v>
      </c>
      <c r="V135" s="255" t="str">
        <f t="shared" ref="V135" si="309">IFERROR(CONCATENATE(TEXT(V134,"#,###")," (",ROUND(V130*100,1),"%)"),"-")</f>
        <v>23 (-16.9%)</v>
      </c>
      <c r="W135" s="255" t="str">
        <f t="shared" ref="W135" si="310">IFERROR(CONCATENATE(TEXT(W134,"#,###")," (",ROUND(W130*100,1),"%)"),"-")</f>
        <v>93 (-2.8%)</v>
      </c>
      <c r="X135" s="255" t="str">
        <f t="shared" ref="X135" si="311">IFERROR(CONCATENATE(TEXT(X134,"#,###")," (",ROUND(X130*100,1),"%)"),"-")</f>
        <v>192 (-6.6%)</v>
      </c>
      <c r="Y135" s="255" t="str">
        <f t="shared" ref="Y135" si="312">IFERROR(CONCATENATE(TEXT(Y134,"#,###")," (",ROUND(Y130*100,1),"%)"),"-")</f>
        <v>2 (-33.3%)</v>
      </c>
      <c r="Z135" s="255" t="str">
        <f t="shared" ref="Z135" si="313">IFERROR(CONCATENATE(TEXT(Z134,"#,###")," (",ROUND(Z130*100,1),"%)"),"-")</f>
        <v>-</v>
      </c>
      <c r="AA135" s="255" t="str">
        <f t="shared" ref="AA135" si="314">IFERROR(CONCATENATE(TEXT(AA134,"#,###")," (",ROUND(AA130*100,1),"%)"),"-")</f>
        <v>1,669 (8.1%)</v>
      </c>
      <c r="AB135" s="255" t="str">
        <f t="shared" ref="AB135" si="315">IFERROR(CONCATENATE(TEXT(AB134,"#,###")," (",ROUND(AB130*100,1),"%)"),"-")</f>
        <v>2,102 (3.7%)</v>
      </c>
    </row>
    <row r="136" spans="1:28" s="240" customFormat="1" ht="12.75" x14ac:dyDescent="0.2">
      <c r="A136" s="254" t="s">
        <v>240</v>
      </c>
      <c r="B136" s="256" t="str">
        <f t="shared" ref="B136:R136" si="316">IFERROR(IF(ABS(AVERAGE(B131:B133)-B134)&gt;1.96*SQRT((AVERAGE(B131:B133)/3)+B134),"Sig","Not Sig"),"-")</f>
        <v>Not Sig</v>
      </c>
      <c r="C136" s="256" t="str">
        <f t="shared" si="316"/>
        <v>Not Sig</v>
      </c>
      <c r="D136" s="256" t="str">
        <f t="shared" si="316"/>
        <v>Not Sig</v>
      </c>
      <c r="E136" s="256" t="str">
        <f t="shared" si="316"/>
        <v>Not Sig</v>
      </c>
      <c r="F136" s="256" t="str">
        <f t="shared" si="316"/>
        <v>Not Sig</v>
      </c>
      <c r="G136" s="256" t="str">
        <f t="shared" si="316"/>
        <v>Not Sig</v>
      </c>
      <c r="H136" s="256" t="str">
        <f t="shared" si="316"/>
        <v>Not Sig</v>
      </c>
      <c r="I136" s="256" t="str">
        <f t="shared" si="316"/>
        <v>Not Sig</v>
      </c>
      <c r="J136" s="256" t="str">
        <f t="shared" si="316"/>
        <v>Not Sig</v>
      </c>
      <c r="K136" s="256" t="str">
        <f t="shared" si="316"/>
        <v>Not Sig</v>
      </c>
      <c r="L136" s="256" t="str">
        <f t="shared" si="316"/>
        <v>Not Sig</v>
      </c>
      <c r="M136" s="256" t="str">
        <f t="shared" si="316"/>
        <v>Not Sig</v>
      </c>
      <c r="N136" s="256" t="str">
        <f t="shared" si="316"/>
        <v>Not Sig</v>
      </c>
      <c r="O136" s="256" t="str">
        <f t="shared" si="316"/>
        <v>Not Sig</v>
      </c>
      <c r="P136" s="256" t="str">
        <f t="shared" si="316"/>
        <v>-</v>
      </c>
      <c r="Q136" s="256" t="str">
        <f t="shared" si="316"/>
        <v>-</v>
      </c>
      <c r="R136" s="256" t="str">
        <f t="shared" si="316"/>
        <v>Not Sig</v>
      </c>
      <c r="S136" s="256" t="str">
        <f>IFERROR(IF(ABS(AVERAGE(S131:S133)-S134)&gt;1.96*SQRT((AVERAGE(S131:S133)/3)+S134),"Sig","Not Sig"),"-")</f>
        <v>Not Sig</v>
      </c>
      <c r="T136" s="256" t="str">
        <f t="shared" ref="T136:AB136" si="317">IFERROR(IF(ABS(AVERAGE(T131:T133)-T134)&gt;1.96*SQRT((AVERAGE(T131:T133)/3)+T134),"Sig","Not Sig"),"-")</f>
        <v>Not Sig</v>
      </c>
      <c r="U136" s="256" t="str">
        <f t="shared" si="317"/>
        <v>Not Sig</v>
      </c>
      <c r="V136" s="256" t="str">
        <f t="shared" si="317"/>
        <v>Not Sig</v>
      </c>
      <c r="W136" s="256" t="str">
        <f t="shared" si="317"/>
        <v>Not Sig</v>
      </c>
      <c r="X136" s="256" t="str">
        <f t="shared" si="317"/>
        <v>Not Sig</v>
      </c>
      <c r="Y136" s="256" t="str">
        <f t="shared" si="317"/>
        <v>Not Sig</v>
      </c>
      <c r="Z136" s="256" t="str">
        <f t="shared" si="317"/>
        <v>-</v>
      </c>
      <c r="AA136" s="256" t="str">
        <f t="shared" si="317"/>
        <v>Sig</v>
      </c>
      <c r="AB136" s="256" t="str">
        <f t="shared" si="317"/>
        <v>Not Sig</v>
      </c>
    </row>
    <row r="137" spans="1:28" s="244" customFormat="1" ht="12.75" x14ac:dyDescent="0.2">
      <c r="A137" s="241" t="s">
        <v>241</v>
      </c>
      <c r="B137" s="242">
        <f t="shared" ref="B137:S137" si="318">IFERROR((B141-AVERAGE(B138:B140))/AVERAGE(B138:B140),"-")</f>
        <v>-9.713090257022633E-4</v>
      </c>
      <c r="C137" s="242">
        <f t="shared" si="318"/>
        <v>0.24489795918367346</v>
      </c>
      <c r="D137" s="242">
        <f t="shared" si="318"/>
        <v>4.090471607314781E-3</v>
      </c>
      <c r="E137" s="242">
        <f t="shared" si="318"/>
        <v>8.6696090794452178E-3</v>
      </c>
      <c r="F137" s="242">
        <f t="shared" si="318"/>
        <v>-4.3214285714285754E-2</v>
      </c>
      <c r="G137" s="243">
        <f t="shared" si="318"/>
        <v>-1.9382054497776764E-3</v>
      </c>
      <c r="H137" s="242">
        <f t="shared" si="318"/>
        <v>5.8455114822547033E-2</v>
      </c>
      <c r="I137" s="242">
        <f t="shared" si="318"/>
        <v>-8.7837837837837884E-2</v>
      </c>
      <c r="J137" s="242">
        <f t="shared" si="318"/>
        <v>-9.4276094276094277E-2</v>
      </c>
      <c r="K137" s="242">
        <f t="shared" si="318"/>
        <v>9.2134831460674083E-2</v>
      </c>
      <c r="L137" s="242">
        <f t="shared" si="318"/>
        <v>1.6051364365971155E-2</v>
      </c>
      <c r="M137" s="242">
        <f t="shared" si="318"/>
        <v>0.1102514506769826</v>
      </c>
      <c r="N137" s="242">
        <f t="shared" si="318"/>
        <v>2.4263431542460953E-2</v>
      </c>
      <c r="O137" s="242">
        <f t="shared" si="318"/>
        <v>-7.4206755373593209E-3</v>
      </c>
      <c r="P137" s="242">
        <f t="shared" si="318"/>
        <v>-0.21359223300970873</v>
      </c>
      <c r="Q137" s="242">
        <f t="shared" si="318"/>
        <v>-8.2135523613963042E-3</v>
      </c>
      <c r="R137" s="242" t="str">
        <f t="shared" si="318"/>
        <v>-</v>
      </c>
      <c r="S137" s="242">
        <f t="shared" si="318"/>
        <v>-0.15902964959568736</v>
      </c>
      <c r="T137" s="242">
        <f>IFERROR((T141-AVERAGE(T138:T140))/AVERAGE(T138:T140),"-")</f>
        <v>-8.6956521739130474E-2</v>
      </c>
      <c r="U137" s="242">
        <f t="shared" ref="U137:AB137" si="319">IFERROR((U141-AVERAGE(U138:U140))/AVERAGE(U138:U140),"-")</f>
        <v>1.8181818181818181E-2</v>
      </c>
      <c r="V137" s="242">
        <f t="shared" si="319"/>
        <v>2.1978021978022018E-2</v>
      </c>
      <c r="W137" s="242">
        <f t="shared" si="319"/>
        <v>-1.2195121951219469E-2</v>
      </c>
      <c r="X137" s="242">
        <f t="shared" si="319"/>
        <v>0.27868852459016402</v>
      </c>
      <c r="Y137" s="242">
        <f t="shared" si="319"/>
        <v>5.652173913043472E-2</v>
      </c>
      <c r="Z137" s="242">
        <f t="shared" si="319"/>
        <v>-2.3532747377374603E-2</v>
      </c>
      <c r="AA137" s="242">
        <f t="shared" si="319"/>
        <v>4.0757612083433287E-2</v>
      </c>
      <c r="AB137" s="242">
        <f t="shared" si="319"/>
        <v>-3.164954936072098E-2</v>
      </c>
    </row>
    <row r="138" spans="1:28" s="240" customFormat="1" ht="12.75" x14ac:dyDescent="0.2">
      <c r="A138" s="245" t="s">
        <v>348</v>
      </c>
      <c r="B138" s="246">
        <v>4316</v>
      </c>
      <c r="C138" s="246">
        <v>52</v>
      </c>
      <c r="D138" s="246">
        <v>1309</v>
      </c>
      <c r="E138" s="246">
        <v>2066</v>
      </c>
      <c r="F138" s="246">
        <v>915</v>
      </c>
      <c r="G138" s="246">
        <v>8616</v>
      </c>
      <c r="H138" s="246">
        <v>352</v>
      </c>
      <c r="I138" s="246">
        <v>101</v>
      </c>
      <c r="J138" s="246">
        <v>594</v>
      </c>
      <c r="K138" s="246">
        <v>150</v>
      </c>
      <c r="L138" s="246">
        <v>219</v>
      </c>
      <c r="M138" s="246">
        <v>465</v>
      </c>
      <c r="N138" s="246">
        <v>172</v>
      </c>
      <c r="O138" s="246">
        <v>1288</v>
      </c>
      <c r="P138" s="246">
        <v>106</v>
      </c>
      <c r="Q138" s="246">
        <v>435</v>
      </c>
      <c r="R138" s="246"/>
      <c r="S138" s="246">
        <v>95</v>
      </c>
      <c r="T138" s="246">
        <v>58</v>
      </c>
      <c r="U138" s="246">
        <v>40</v>
      </c>
      <c r="V138" s="246">
        <v>53</v>
      </c>
      <c r="W138" s="246">
        <v>107</v>
      </c>
      <c r="X138" s="246">
        <v>81</v>
      </c>
      <c r="Y138" s="246">
        <v>166</v>
      </c>
      <c r="Z138" s="246">
        <v>1252</v>
      </c>
      <c r="AA138" s="246">
        <v>1376</v>
      </c>
      <c r="AB138" s="246">
        <v>1506</v>
      </c>
    </row>
    <row r="139" spans="1:28" s="240" customFormat="1" ht="12.75" x14ac:dyDescent="0.2">
      <c r="A139" s="250" t="s">
        <v>349</v>
      </c>
      <c r="B139" s="251">
        <v>4503</v>
      </c>
      <c r="C139" s="251">
        <v>48</v>
      </c>
      <c r="D139" s="251">
        <v>1397</v>
      </c>
      <c r="E139" s="251">
        <v>2167</v>
      </c>
      <c r="F139" s="251">
        <v>907</v>
      </c>
      <c r="G139" s="251">
        <v>8888</v>
      </c>
      <c r="H139" s="251">
        <v>295</v>
      </c>
      <c r="I139" s="251">
        <v>109</v>
      </c>
      <c r="J139" s="251">
        <v>576</v>
      </c>
      <c r="K139" s="251">
        <v>152</v>
      </c>
      <c r="L139" s="251">
        <v>191</v>
      </c>
      <c r="M139" s="251">
        <v>535</v>
      </c>
      <c r="N139" s="251">
        <v>197</v>
      </c>
      <c r="O139" s="251">
        <v>1323</v>
      </c>
      <c r="P139" s="251">
        <v>95</v>
      </c>
      <c r="Q139" s="251">
        <v>513</v>
      </c>
      <c r="R139" s="251"/>
      <c r="S139" s="251">
        <v>137</v>
      </c>
      <c r="T139" s="251">
        <v>64</v>
      </c>
      <c r="U139" s="251">
        <v>56</v>
      </c>
      <c r="V139" s="251">
        <v>74</v>
      </c>
      <c r="W139" s="251">
        <v>116</v>
      </c>
      <c r="X139" s="251">
        <v>70</v>
      </c>
      <c r="Y139" s="251">
        <v>133</v>
      </c>
      <c r="Z139" s="251">
        <v>1131</v>
      </c>
      <c r="AA139" s="251">
        <v>1458</v>
      </c>
      <c r="AB139" s="251">
        <v>1663</v>
      </c>
    </row>
    <row r="140" spans="1:28" s="240" customFormat="1" ht="12.75" x14ac:dyDescent="0.2">
      <c r="A140" s="250" t="s">
        <v>350</v>
      </c>
      <c r="B140" s="251">
        <v>4565</v>
      </c>
      <c r="C140" s="251">
        <v>47</v>
      </c>
      <c r="D140" s="251">
        <v>1450</v>
      </c>
      <c r="E140" s="251">
        <v>2111</v>
      </c>
      <c r="F140" s="251">
        <v>978</v>
      </c>
      <c r="G140" s="251">
        <v>8809</v>
      </c>
      <c r="H140" s="251">
        <v>311</v>
      </c>
      <c r="I140" s="251">
        <v>86</v>
      </c>
      <c r="J140" s="251">
        <v>612</v>
      </c>
      <c r="K140" s="251">
        <v>143</v>
      </c>
      <c r="L140" s="251">
        <v>213</v>
      </c>
      <c r="M140" s="251">
        <v>551</v>
      </c>
      <c r="N140" s="251">
        <v>208</v>
      </c>
      <c r="O140" s="251">
        <v>1297</v>
      </c>
      <c r="P140" s="251">
        <v>108</v>
      </c>
      <c r="Q140" s="251">
        <v>513</v>
      </c>
      <c r="R140" s="251"/>
      <c r="S140" s="251">
        <v>139</v>
      </c>
      <c r="T140" s="251">
        <v>62</v>
      </c>
      <c r="U140" s="251">
        <v>69</v>
      </c>
      <c r="V140" s="251">
        <v>55</v>
      </c>
      <c r="W140" s="251">
        <v>105</v>
      </c>
      <c r="X140" s="251">
        <v>93</v>
      </c>
      <c r="Y140" s="251">
        <v>161</v>
      </c>
      <c r="Z140" s="251">
        <v>1144</v>
      </c>
      <c r="AA140" s="251">
        <v>1337</v>
      </c>
      <c r="AB140" s="251">
        <v>1602</v>
      </c>
    </row>
    <row r="141" spans="1:28" s="240" customFormat="1" ht="12.75" x14ac:dyDescent="0.2">
      <c r="A141" s="250" t="s">
        <v>440</v>
      </c>
      <c r="B141" s="251">
        <v>4457</v>
      </c>
      <c r="C141" s="251">
        <v>61</v>
      </c>
      <c r="D141" s="251">
        <v>1391</v>
      </c>
      <c r="E141" s="251">
        <v>2133</v>
      </c>
      <c r="F141" s="251">
        <v>893</v>
      </c>
      <c r="G141" s="251">
        <v>8754</v>
      </c>
      <c r="H141" s="251">
        <v>338</v>
      </c>
      <c r="I141" s="251">
        <v>90</v>
      </c>
      <c r="J141" s="251">
        <v>538</v>
      </c>
      <c r="K141" s="251">
        <v>162</v>
      </c>
      <c r="L141" s="251">
        <v>211</v>
      </c>
      <c r="M141" s="251">
        <v>574</v>
      </c>
      <c r="N141" s="251">
        <v>197</v>
      </c>
      <c r="O141" s="251">
        <v>1293</v>
      </c>
      <c r="P141" s="251">
        <v>81</v>
      </c>
      <c r="Q141" s="251">
        <v>483</v>
      </c>
      <c r="R141" s="251"/>
      <c r="S141" s="251">
        <v>104</v>
      </c>
      <c r="T141" s="251">
        <v>56</v>
      </c>
      <c r="U141" s="251">
        <v>56</v>
      </c>
      <c r="V141" s="251">
        <v>62</v>
      </c>
      <c r="W141" s="251">
        <v>108</v>
      </c>
      <c r="X141" s="251">
        <v>104</v>
      </c>
      <c r="Y141" s="251">
        <v>162</v>
      </c>
      <c r="Z141" s="251">
        <v>1148</v>
      </c>
      <c r="AA141" s="251">
        <v>1447</v>
      </c>
      <c r="AB141" s="251">
        <v>1540</v>
      </c>
    </row>
    <row r="142" spans="1:28" s="240" customFormat="1" ht="12.75" x14ac:dyDescent="0.2">
      <c r="A142" s="254" t="s">
        <v>429</v>
      </c>
      <c r="B142" s="255" t="str">
        <f>IFERROR(CONCATENATE(TEXT(B141,"#,###")," (",ROUND(B137*100,1),"%)"),"-")</f>
        <v>4,457 (-0.1%)</v>
      </c>
      <c r="C142" s="255" t="str">
        <f t="shared" ref="C142" si="320">IFERROR(CONCATENATE(TEXT(C141,"#,###")," (",ROUND(C137*100,1),"%)"),"-")</f>
        <v>61 (24.5%)</v>
      </c>
      <c r="D142" s="255" t="str">
        <f t="shared" ref="D142" si="321">IFERROR(CONCATENATE(TEXT(D141,"#,###")," (",ROUND(D137*100,1),"%)"),"-")</f>
        <v>1,391 (0.4%)</v>
      </c>
      <c r="E142" s="255" t="str">
        <f t="shared" ref="E142" si="322">IFERROR(CONCATENATE(TEXT(E141,"#,###")," (",ROUND(E137*100,1),"%)"),"-")</f>
        <v>2,133 (0.9%)</v>
      </c>
      <c r="F142" s="255" t="str">
        <f t="shared" ref="F142" si="323">IFERROR(CONCATENATE(TEXT(F141,"#,###")," (",ROUND(F137*100,1),"%)"),"-")</f>
        <v>893 (-4.3%)</v>
      </c>
      <c r="G142" s="255" t="str">
        <f t="shared" ref="G142" si="324">IFERROR(CONCATENATE(TEXT(G141,"#,###")," (",ROUND(G137*100,1),"%)"),"-")</f>
        <v>8,754 (-0.2%)</v>
      </c>
      <c r="H142" s="255" t="str">
        <f t="shared" ref="H142" si="325">IFERROR(CONCATENATE(TEXT(H141,"#,###")," (",ROUND(H137*100,1),"%)"),"-")</f>
        <v>338 (5.8%)</v>
      </c>
      <c r="I142" s="255" t="str">
        <f t="shared" ref="I142" si="326">IFERROR(CONCATENATE(TEXT(I141,"#,###")," (",ROUND(I137*100,1),"%)"),"-")</f>
        <v>90 (-8.8%)</v>
      </c>
      <c r="J142" s="255" t="str">
        <f t="shared" ref="J142" si="327">IFERROR(CONCATENATE(TEXT(J141,"#,###")," (",ROUND(J137*100,1),"%)"),"-")</f>
        <v>538 (-9.4%)</v>
      </c>
      <c r="K142" s="255" t="str">
        <f t="shared" ref="K142" si="328">IFERROR(CONCATENATE(TEXT(K141,"#,###")," (",ROUND(K137*100,1),"%)"),"-")</f>
        <v>162 (9.2%)</v>
      </c>
      <c r="L142" s="255" t="str">
        <f t="shared" ref="L142" si="329">IFERROR(CONCATENATE(TEXT(L141,"#,###")," (",ROUND(L137*100,1),"%)"),"-")</f>
        <v>211 (1.6%)</v>
      </c>
      <c r="M142" s="255" t="str">
        <f t="shared" ref="M142" si="330">IFERROR(CONCATENATE(TEXT(M141,"#,###")," (",ROUND(M137*100,1),"%)"),"-")</f>
        <v>574 (11%)</v>
      </c>
      <c r="N142" s="255" t="str">
        <f t="shared" ref="N142" si="331">IFERROR(CONCATENATE(TEXT(N141,"#,###")," (",ROUND(N137*100,1),"%)"),"-")</f>
        <v>197 (2.4%)</v>
      </c>
      <c r="O142" s="255" t="str">
        <f t="shared" ref="O142" si="332">IFERROR(CONCATENATE(TEXT(O141,"#,###")," (",ROUND(O137*100,1),"%)"),"-")</f>
        <v>1,293 (-0.7%)</v>
      </c>
      <c r="P142" s="255" t="str">
        <f t="shared" ref="P142" si="333">IFERROR(CONCATENATE(TEXT(P141,"#,###")," (",ROUND(P137*100,1),"%)"),"-")</f>
        <v>81 (-21.4%)</v>
      </c>
      <c r="Q142" s="255" t="str">
        <f t="shared" ref="Q142" si="334">IFERROR(CONCATENATE(TEXT(Q141,"#,###")," (",ROUND(Q137*100,1),"%)"),"-")</f>
        <v>483 (-0.8%)</v>
      </c>
      <c r="R142" s="255" t="str">
        <f t="shared" ref="R142" si="335">IFERROR(CONCATENATE(TEXT(R141,"#,###")," (",ROUND(R137*100,1),"%)"),"-")</f>
        <v>-</v>
      </c>
      <c r="S142" s="255" t="str">
        <f t="shared" ref="S142" si="336">IFERROR(CONCATENATE(TEXT(S141,"#,###")," (",ROUND(S137*100,1),"%)"),"-")</f>
        <v>104 (-15.9%)</v>
      </c>
      <c r="T142" s="255" t="str">
        <f t="shared" ref="T142" si="337">IFERROR(CONCATENATE(TEXT(T141,"#,###")," (",ROUND(T137*100,1),"%)"),"-")</f>
        <v>56 (-8.7%)</v>
      </c>
      <c r="U142" s="255" t="str">
        <f t="shared" ref="U142" si="338">IFERROR(CONCATENATE(TEXT(U141,"#,###")," (",ROUND(U137*100,1),"%)"),"-")</f>
        <v>56 (1.8%)</v>
      </c>
      <c r="V142" s="255" t="str">
        <f t="shared" ref="V142" si="339">IFERROR(CONCATENATE(TEXT(V141,"#,###")," (",ROUND(V137*100,1),"%)"),"-")</f>
        <v>62 (2.2%)</v>
      </c>
      <c r="W142" s="255" t="str">
        <f t="shared" ref="W142" si="340">IFERROR(CONCATENATE(TEXT(W141,"#,###")," (",ROUND(W137*100,1),"%)"),"-")</f>
        <v>108 (-1.2%)</v>
      </c>
      <c r="X142" s="255" t="str">
        <f t="shared" ref="X142" si="341">IFERROR(CONCATENATE(TEXT(X141,"#,###")," (",ROUND(X137*100,1),"%)"),"-")</f>
        <v>104 (27.9%)</v>
      </c>
      <c r="Y142" s="255" t="str">
        <f t="shared" ref="Y142" si="342">IFERROR(CONCATENATE(TEXT(Y141,"#,###")," (",ROUND(Y137*100,1),"%)"),"-")</f>
        <v>162 (5.7%)</v>
      </c>
      <c r="Z142" s="255" t="str">
        <f t="shared" ref="Z142" si="343">IFERROR(CONCATENATE(TEXT(Z141,"#,###")," (",ROUND(Z137*100,1),"%)"),"-")</f>
        <v>1,148 (-2.4%)</v>
      </c>
      <c r="AA142" s="255" t="str">
        <f t="shared" ref="AA142" si="344">IFERROR(CONCATENATE(TEXT(AA141,"#,###")," (",ROUND(AA137*100,1),"%)"),"-")</f>
        <v>1,447 (4.1%)</v>
      </c>
      <c r="AB142" s="255" t="str">
        <f t="shared" ref="AB142" si="345">IFERROR(CONCATENATE(TEXT(AB141,"#,###")," (",ROUND(AB137*100,1),"%)"),"-")</f>
        <v>1,540 (-3.2%)</v>
      </c>
    </row>
    <row r="143" spans="1:28" s="240" customFormat="1" ht="12.75" x14ac:dyDescent="0.2">
      <c r="A143" s="254" t="s">
        <v>240</v>
      </c>
      <c r="B143" s="256" t="str">
        <f t="shared" ref="B143:R143" si="346">IFERROR(IF(ABS(AVERAGE(B138:B140)-B141)&gt;1.96*SQRT((AVERAGE(B138:B140)/3)+B141),"Sig","Not Sig"),"-")</f>
        <v>Not Sig</v>
      </c>
      <c r="C143" s="256" t="str">
        <f t="shared" si="346"/>
        <v>Not Sig</v>
      </c>
      <c r="D143" s="256" t="str">
        <f t="shared" si="346"/>
        <v>Not Sig</v>
      </c>
      <c r="E143" s="256" t="str">
        <f t="shared" si="346"/>
        <v>Not Sig</v>
      </c>
      <c r="F143" s="256" t="str">
        <f t="shared" si="346"/>
        <v>Not Sig</v>
      </c>
      <c r="G143" s="256" t="str">
        <f t="shared" si="346"/>
        <v>Not Sig</v>
      </c>
      <c r="H143" s="256" t="str">
        <f t="shared" si="346"/>
        <v>Not Sig</v>
      </c>
      <c r="I143" s="256" t="str">
        <f t="shared" si="346"/>
        <v>Not Sig</v>
      </c>
      <c r="J143" s="256" t="str">
        <f t="shared" si="346"/>
        <v>Sig</v>
      </c>
      <c r="K143" s="256" t="str">
        <f t="shared" si="346"/>
        <v>Not Sig</v>
      </c>
      <c r="L143" s="256" t="str">
        <f t="shared" si="346"/>
        <v>Not Sig</v>
      </c>
      <c r="M143" s="256" t="str">
        <f t="shared" si="346"/>
        <v>Sig</v>
      </c>
      <c r="N143" s="256" t="str">
        <f t="shared" si="346"/>
        <v>Not Sig</v>
      </c>
      <c r="O143" s="256" t="str">
        <f t="shared" si="346"/>
        <v>Not Sig</v>
      </c>
      <c r="P143" s="256" t="str">
        <f t="shared" si="346"/>
        <v>Sig</v>
      </c>
      <c r="Q143" s="256" t="str">
        <f t="shared" si="346"/>
        <v>Not Sig</v>
      </c>
      <c r="R143" s="256" t="str">
        <f t="shared" si="346"/>
        <v>-</v>
      </c>
      <c r="S143" s="256" t="str">
        <f>IFERROR(IF(ABS(AVERAGE(S138:S140)-S141)&gt;1.96*SQRT((AVERAGE(S138:S140)/3)+S141),"Sig","Not Sig"),"-")</f>
        <v>Not Sig</v>
      </c>
      <c r="T143" s="256" t="str">
        <f t="shared" ref="T143:AB143" si="347">IFERROR(IF(ABS(AVERAGE(T138:T140)-T141)&gt;1.96*SQRT((AVERAGE(T138:T140)/3)+T141),"Sig","Not Sig"),"-")</f>
        <v>Not Sig</v>
      </c>
      <c r="U143" s="256" t="str">
        <f t="shared" si="347"/>
        <v>Not Sig</v>
      </c>
      <c r="V143" s="256" t="str">
        <f t="shared" si="347"/>
        <v>Not Sig</v>
      </c>
      <c r="W143" s="256" t="str">
        <f t="shared" si="347"/>
        <v>Not Sig</v>
      </c>
      <c r="X143" s="256" t="str">
        <f t="shared" si="347"/>
        <v>Sig</v>
      </c>
      <c r="Y143" s="256" t="str">
        <f t="shared" si="347"/>
        <v>Not Sig</v>
      </c>
      <c r="Z143" s="256" t="str">
        <f t="shared" si="347"/>
        <v>Not Sig</v>
      </c>
      <c r="AA143" s="256" t="str">
        <f t="shared" si="347"/>
        <v>Not Sig</v>
      </c>
      <c r="AB143" s="256" t="str">
        <f t="shared" si="347"/>
        <v>Not Sig</v>
      </c>
    </row>
    <row r="144" spans="1:28" s="240" customFormat="1" ht="12.75" x14ac:dyDescent="0.2">
      <c r="A144" s="241" t="s">
        <v>453</v>
      </c>
      <c r="B144" s="242">
        <f t="shared" ref="B144:AB144" si="348">IFERROR((B148-AVERAGE(B145:B147))/AVERAGE(B145:B147),"-")</f>
        <v>-2.6043604434854459E-3</v>
      </c>
      <c r="C144" s="242">
        <f t="shared" si="348"/>
        <v>0.14374999999999996</v>
      </c>
      <c r="D144" s="242">
        <f t="shared" si="348"/>
        <v>2.4327418431596371E-3</v>
      </c>
      <c r="E144" s="242">
        <f t="shared" si="348"/>
        <v>9.0472545062286226E-3</v>
      </c>
      <c r="F144" s="242">
        <f t="shared" si="348"/>
        <v>-4.7556390977443568E-2</v>
      </c>
      <c r="G144" s="243">
        <f t="shared" si="348"/>
        <v>9.8574821852731587E-3</v>
      </c>
      <c r="H144" s="242">
        <f t="shared" si="348"/>
        <v>-1.6964285714285664E-2</v>
      </c>
      <c r="I144" s="242">
        <f t="shared" si="348"/>
        <v>-4.1109969167523068E-2</v>
      </c>
      <c r="J144" s="242">
        <f t="shared" si="348"/>
        <v>-6.9878910191725471E-2</v>
      </c>
      <c r="K144" s="242">
        <f t="shared" si="348"/>
        <v>5.9795436664044015E-2</v>
      </c>
      <c r="L144" s="242">
        <f t="shared" si="348"/>
        <v>-3.4980988593155848E-2</v>
      </c>
      <c r="M144" s="242">
        <f t="shared" si="348"/>
        <v>2.5915492957746544E-2</v>
      </c>
      <c r="N144" s="242">
        <f t="shared" si="348"/>
        <v>2.5316455696202587E-2</v>
      </c>
      <c r="O144" s="242">
        <f t="shared" si="348"/>
        <v>-9.6422227860949571E-3</v>
      </c>
      <c r="P144" s="242">
        <f t="shared" si="348"/>
        <v>-0.21359223300970873</v>
      </c>
      <c r="Q144" s="242">
        <f t="shared" si="348"/>
        <v>-8.2135523613963042E-3</v>
      </c>
      <c r="R144" s="242">
        <f t="shared" si="348"/>
        <v>6.1334176414796153E-2</v>
      </c>
      <c r="S144" s="242">
        <f>IFERROR((S148-AVERAGE(S145:S147))/AVERAGE(S145:S147),"-")</f>
        <v>3.8845726970033363E-2</v>
      </c>
      <c r="T144" s="242">
        <f t="shared" si="348"/>
        <v>-5.4140127388535075E-2</v>
      </c>
      <c r="U144" s="242">
        <f t="shared" si="348"/>
        <v>0.13451776649746186</v>
      </c>
      <c r="V144" s="242">
        <f t="shared" si="348"/>
        <v>-3.7735849056603724E-2</v>
      </c>
      <c r="W144" s="242">
        <f t="shared" si="348"/>
        <v>-1.9512195121951219E-2</v>
      </c>
      <c r="X144" s="242">
        <f t="shared" si="348"/>
        <v>3.1358885017421602E-2</v>
      </c>
      <c r="Y144" s="242">
        <f t="shared" si="348"/>
        <v>6.2634989200863869E-2</v>
      </c>
      <c r="Z144" s="242">
        <f t="shared" si="348"/>
        <v>-2.3532747377374603E-2</v>
      </c>
      <c r="AA144" s="242">
        <f t="shared" si="348"/>
        <v>6.2031356509884117E-2</v>
      </c>
      <c r="AB144" s="242">
        <f t="shared" si="348"/>
        <v>7.0046082949309181E-3</v>
      </c>
    </row>
    <row r="145" spans="1:28" s="240" customFormat="1" ht="12.75" x14ac:dyDescent="0.2">
      <c r="A145" s="258" t="s">
        <v>454</v>
      </c>
      <c r="B145" s="256">
        <f t="shared" ref="B145:AB148" si="349">IFERROR(SUM(B138,B131),"-")</f>
        <v>8769</v>
      </c>
      <c r="C145" s="256">
        <f t="shared" si="349"/>
        <v>119</v>
      </c>
      <c r="D145" s="256">
        <f t="shared" si="349"/>
        <v>2208</v>
      </c>
      <c r="E145" s="256">
        <f t="shared" si="349"/>
        <v>4744</v>
      </c>
      <c r="F145" s="256">
        <f t="shared" si="349"/>
        <v>1751</v>
      </c>
      <c r="G145" s="257">
        <f t="shared" si="349"/>
        <v>16399</v>
      </c>
      <c r="H145" s="256">
        <f t="shared" si="349"/>
        <v>791</v>
      </c>
      <c r="I145" s="256">
        <f t="shared" si="349"/>
        <v>321</v>
      </c>
      <c r="J145" s="256">
        <f t="shared" si="349"/>
        <v>1300</v>
      </c>
      <c r="K145" s="256">
        <f t="shared" si="349"/>
        <v>420</v>
      </c>
      <c r="L145" s="256">
        <f t="shared" si="349"/>
        <v>420</v>
      </c>
      <c r="M145" s="256">
        <f t="shared" si="349"/>
        <v>1122</v>
      </c>
      <c r="N145" s="256">
        <f t="shared" si="349"/>
        <v>301</v>
      </c>
      <c r="O145" s="256">
        <f t="shared" si="349"/>
        <v>1292</v>
      </c>
      <c r="P145" s="256">
        <f t="shared" si="349"/>
        <v>106</v>
      </c>
      <c r="Q145" s="256">
        <f t="shared" si="349"/>
        <v>435</v>
      </c>
      <c r="R145" s="256">
        <f t="shared" si="349"/>
        <v>1061</v>
      </c>
      <c r="S145" s="256">
        <f>IFERROR(SUM(S138,S131),"-")</f>
        <v>278</v>
      </c>
      <c r="T145" s="256">
        <f t="shared" si="349"/>
        <v>204</v>
      </c>
      <c r="U145" s="256">
        <f t="shared" si="349"/>
        <v>111</v>
      </c>
      <c r="V145" s="256">
        <f t="shared" si="349"/>
        <v>83</v>
      </c>
      <c r="W145" s="256">
        <f t="shared" si="349"/>
        <v>211</v>
      </c>
      <c r="X145" s="256">
        <f t="shared" si="349"/>
        <v>313</v>
      </c>
      <c r="Y145" s="256">
        <f t="shared" si="349"/>
        <v>169</v>
      </c>
      <c r="Z145" s="256">
        <f t="shared" si="349"/>
        <v>1252</v>
      </c>
      <c r="AA145" s="256">
        <f t="shared" si="349"/>
        <v>2848</v>
      </c>
      <c r="AB145" s="256">
        <f t="shared" si="349"/>
        <v>3361</v>
      </c>
    </row>
    <row r="146" spans="1:28" s="240" customFormat="1" ht="12.75" x14ac:dyDescent="0.2">
      <c r="A146" s="254" t="s">
        <v>455</v>
      </c>
      <c r="B146" s="256">
        <f t="shared" si="349"/>
        <v>9029</v>
      </c>
      <c r="C146" s="256">
        <f t="shared" si="349"/>
        <v>104</v>
      </c>
      <c r="D146" s="256">
        <f t="shared" si="349"/>
        <v>2367</v>
      </c>
      <c r="E146" s="256">
        <f t="shared" si="349"/>
        <v>4854</v>
      </c>
      <c r="F146" s="256">
        <f t="shared" si="349"/>
        <v>1735</v>
      </c>
      <c r="G146" s="257">
        <f t="shared" si="349"/>
        <v>17073</v>
      </c>
      <c r="H146" s="256">
        <f t="shared" si="349"/>
        <v>708</v>
      </c>
      <c r="I146" s="256">
        <f t="shared" si="349"/>
        <v>339</v>
      </c>
      <c r="J146" s="256">
        <f t="shared" si="349"/>
        <v>1344</v>
      </c>
      <c r="K146" s="256">
        <f t="shared" si="349"/>
        <v>411</v>
      </c>
      <c r="L146" s="256">
        <f t="shared" si="349"/>
        <v>439</v>
      </c>
      <c r="M146" s="256">
        <f t="shared" si="349"/>
        <v>1192</v>
      </c>
      <c r="N146" s="256">
        <f t="shared" si="349"/>
        <v>349</v>
      </c>
      <c r="O146" s="256">
        <f t="shared" si="349"/>
        <v>1343</v>
      </c>
      <c r="P146" s="256">
        <f t="shared" si="349"/>
        <v>95</v>
      </c>
      <c r="Q146" s="256">
        <f t="shared" si="349"/>
        <v>513</v>
      </c>
      <c r="R146" s="256">
        <f t="shared" si="349"/>
        <v>1072</v>
      </c>
      <c r="S146" s="256">
        <f>IFERROR(SUM(S139,S132),"-")</f>
        <v>296</v>
      </c>
      <c r="T146" s="256">
        <f t="shared" si="349"/>
        <v>201</v>
      </c>
      <c r="U146" s="256">
        <f t="shared" si="349"/>
        <v>136</v>
      </c>
      <c r="V146" s="256">
        <f t="shared" si="349"/>
        <v>102</v>
      </c>
      <c r="W146" s="256">
        <f t="shared" si="349"/>
        <v>208</v>
      </c>
      <c r="X146" s="256">
        <f t="shared" si="349"/>
        <v>281</v>
      </c>
      <c r="Y146" s="256">
        <f t="shared" si="349"/>
        <v>133</v>
      </c>
      <c r="Z146" s="256">
        <f t="shared" si="349"/>
        <v>1131</v>
      </c>
      <c r="AA146" s="256">
        <f t="shared" si="349"/>
        <v>3040</v>
      </c>
      <c r="AB146" s="256">
        <f t="shared" si="349"/>
        <v>3740</v>
      </c>
    </row>
    <row r="147" spans="1:28" s="240" customFormat="1" ht="12.75" x14ac:dyDescent="0.2">
      <c r="A147" s="254" t="s">
        <v>566</v>
      </c>
      <c r="B147" s="256">
        <f t="shared" si="349"/>
        <v>9080</v>
      </c>
      <c r="C147" s="256">
        <f t="shared" si="349"/>
        <v>97</v>
      </c>
      <c r="D147" s="256">
        <f t="shared" si="349"/>
        <v>2413</v>
      </c>
      <c r="E147" s="256">
        <f t="shared" si="349"/>
        <v>4771</v>
      </c>
      <c r="F147" s="256">
        <f t="shared" si="349"/>
        <v>1834</v>
      </c>
      <c r="G147" s="257">
        <f t="shared" si="349"/>
        <v>17048</v>
      </c>
      <c r="H147" s="256">
        <f t="shared" si="349"/>
        <v>741</v>
      </c>
      <c r="I147" s="256">
        <f t="shared" si="349"/>
        <v>313</v>
      </c>
      <c r="J147" s="256">
        <f t="shared" si="349"/>
        <v>1320</v>
      </c>
      <c r="K147" s="256">
        <f t="shared" si="349"/>
        <v>440</v>
      </c>
      <c r="L147" s="256">
        <f t="shared" si="349"/>
        <v>456</v>
      </c>
      <c r="M147" s="256">
        <f t="shared" si="349"/>
        <v>1236</v>
      </c>
      <c r="N147" s="256">
        <f t="shared" si="349"/>
        <v>377</v>
      </c>
      <c r="O147" s="256">
        <f t="shared" si="349"/>
        <v>1306</v>
      </c>
      <c r="P147" s="256">
        <f t="shared" si="349"/>
        <v>108</v>
      </c>
      <c r="Q147" s="256">
        <f t="shared" si="349"/>
        <v>513</v>
      </c>
      <c r="R147" s="256">
        <f t="shared" si="349"/>
        <v>1030</v>
      </c>
      <c r="S147" s="256">
        <f>IFERROR(SUM(S140,S133),"-")</f>
        <v>327</v>
      </c>
      <c r="T147" s="256">
        <f t="shared" si="349"/>
        <v>223</v>
      </c>
      <c r="U147" s="256">
        <f t="shared" si="349"/>
        <v>147</v>
      </c>
      <c r="V147" s="256">
        <f t="shared" si="349"/>
        <v>80</v>
      </c>
      <c r="W147" s="256">
        <f t="shared" si="349"/>
        <v>196</v>
      </c>
      <c r="X147" s="256">
        <f t="shared" si="349"/>
        <v>267</v>
      </c>
      <c r="Y147" s="256">
        <f t="shared" si="349"/>
        <v>161</v>
      </c>
      <c r="Z147" s="256">
        <f t="shared" si="349"/>
        <v>1144</v>
      </c>
      <c r="AA147" s="256">
        <f t="shared" si="349"/>
        <v>2914</v>
      </c>
      <c r="AB147" s="256">
        <f t="shared" si="349"/>
        <v>3749</v>
      </c>
    </row>
    <row r="148" spans="1:28" s="240" customFormat="1" ht="12.75" x14ac:dyDescent="0.2">
      <c r="A148" s="254" t="s">
        <v>456</v>
      </c>
      <c r="B148" s="256">
        <f t="shared" si="349"/>
        <v>8936</v>
      </c>
      <c r="C148" s="256">
        <f t="shared" si="349"/>
        <v>122</v>
      </c>
      <c r="D148" s="256">
        <f t="shared" si="349"/>
        <v>2335</v>
      </c>
      <c r="E148" s="256">
        <f t="shared" si="349"/>
        <v>4833</v>
      </c>
      <c r="F148" s="256">
        <f t="shared" si="349"/>
        <v>1689</v>
      </c>
      <c r="G148" s="257">
        <f t="shared" si="349"/>
        <v>17006</v>
      </c>
      <c r="H148" s="256">
        <f t="shared" si="349"/>
        <v>734</v>
      </c>
      <c r="I148" s="256">
        <f t="shared" si="349"/>
        <v>311</v>
      </c>
      <c r="J148" s="256">
        <f t="shared" si="349"/>
        <v>1229</v>
      </c>
      <c r="K148" s="256">
        <f t="shared" si="349"/>
        <v>449</v>
      </c>
      <c r="L148" s="256">
        <f t="shared" si="349"/>
        <v>423</v>
      </c>
      <c r="M148" s="256">
        <f t="shared" si="349"/>
        <v>1214</v>
      </c>
      <c r="N148" s="256">
        <f t="shared" si="349"/>
        <v>351</v>
      </c>
      <c r="O148" s="256">
        <f t="shared" si="349"/>
        <v>1301</v>
      </c>
      <c r="P148" s="256">
        <f t="shared" si="349"/>
        <v>81</v>
      </c>
      <c r="Q148" s="256">
        <f t="shared" si="349"/>
        <v>483</v>
      </c>
      <c r="R148" s="256">
        <f t="shared" si="349"/>
        <v>1119</v>
      </c>
      <c r="S148" s="256">
        <f>IFERROR(SUM(S141,S134),"-")</f>
        <v>312</v>
      </c>
      <c r="T148" s="256">
        <f t="shared" si="349"/>
        <v>198</v>
      </c>
      <c r="U148" s="256">
        <f t="shared" si="349"/>
        <v>149</v>
      </c>
      <c r="V148" s="256">
        <f t="shared" si="349"/>
        <v>85</v>
      </c>
      <c r="W148" s="256">
        <f t="shared" si="349"/>
        <v>201</v>
      </c>
      <c r="X148" s="256">
        <f t="shared" si="349"/>
        <v>296</v>
      </c>
      <c r="Y148" s="256">
        <f t="shared" si="349"/>
        <v>164</v>
      </c>
      <c r="Z148" s="256">
        <f t="shared" si="349"/>
        <v>1148</v>
      </c>
      <c r="AA148" s="256">
        <f t="shared" si="349"/>
        <v>3116</v>
      </c>
      <c r="AB148" s="256">
        <f t="shared" si="349"/>
        <v>3642</v>
      </c>
    </row>
    <row r="149" spans="1:28" s="240" customFormat="1" ht="12.75" x14ac:dyDescent="0.2">
      <c r="A149" s="254" t="s">
        <v>429</v>
      </c>
      <c r="B149" s="255" t="str">
        <f>IFERROR(CONCATENATE(TEXT(B148,"#,###")," (",ROUND(B144*100,1),"%)"),"-")</f>
        <v>8,936 (-0.3%)</v>
      </c>
      <c r="C149" s="255" t="str">
        <f t="shared" ref="C149" si="350">IFERROR(CONCATENATE(TEXT(C148,"#,###")," (",ROUND(C144*100,1),"%)"),"-")</f>
        <v>122 (14.4%)</v>
      </c>
      <c r="D149" s="255" t="str">
        <f t="shared" ref="D149" si="351">IFERROR(CONCATENATE(TEXT(D148,"#,###")," (",ROUND(D144*100,1),"%)"),"-")</f>
        <v>2,335 (0.2%)</v>
      </c>
      <c r="E149" s="255" t="str">
        <f t="shared" ref="E149" si="352">IFERROR(CONCATENATE(TEXT(E148,"#,###")," (",ROUND(E144*100,1),"%)"),"-")</f>
        <v>4,833 (0.9%)</v>
      </c>
      <c r="F149" s="255" t="str">
        <f t="shared" ref="F149" si="353">IFERROR(CONCATENATE(TEXT(F148,"#,###")," (",ROUND(F144*100,1),"%)"),"-")</f>
        <v>1,689 (-4.8%)</v>
      </c>
      <c r="G149" s="255" t="str">
        <f t="shared" ref="G149" si="354">IFERROR(CONCATENATE(TEXT(G148,"#,###")," (",ROUND(G144*100,1),"%)"),"-")</f>
        <v>17,006 (1%)</v>
      </c>
      <c r="H149" s="255" t="str">
        <f t="shared" ref="H149" si="355">IFERROR(CONCATENATE(TEXT(H148,"#,###")," (",ROUND(H144*100,1),"%)"),"-")</f>
        <v>734 (-1.7%)</v>
      </c>
      <c r="I149" s="255" t="str">
        <f t="shared" ref="I149" si="356">IFERROR(CONCATENATE(TEXT(I148,"#,###")," (",ROUND(I144*100,1),"%)"),"-")</f>
        <v>311 (-4.1%)</v>
      </c>
      <c r="J149" s="255" t="str">
        <f t="shared" ref="J149" si="357">IFERROR(CONCATENATE(TEXT(J148,"#,###")," (",ROUND(J144*100,1),"%)"),"-")</f>
        <v>1,229 (-7%)</v>
      </c>
      <c r="K149" s="255" t="str">
        <f t="shared" ref="K149" si="358">IFERROR(CONCATENATE(TEXT(K148,"#,###")," (",ROUND(K144*100,1),"%)"),"-")</f>
        <v>449 (6%)</v>
      </c>
      <c r="L149" s="255" t="str">
        <f t="shared" ref="L149" si="359">IFERROR(CONCATENATE(TEXT(L148,"#,###")," (",ROUND(L144*100,1),"%)"),"-")</f>
        <v>423 (-3.5%)</v>
      </c>
      <c r="M149" s="255" t="str">
        <f t="shared" ref="M149" si="360">IFERROR(CONCATENATE(TEXT(M148,"#,###")," (",ROUND(M144*100,1),"%)"),"-")</f>
        <v>1,214 (2.6%)</v>
      </c>
      <c r="N149" s="255" t="str">
        <f t="shared" ref="N149" si="361">IFERROR(CONCATENATE(TEXT(N148,"#,###")," (",ROUND(N144*100,1),"%)"),"-")</f>
        <v>351 (2.5%)</v>
      </c>
      <c r="O149" s="255" t="str">
        <f t="shared" ref="O149" si="362">IFERROR(CONCATENATE(TEXT(O148,"#,###")," (",ROUND(O144*100,1),"%)"),"-")</f>
        <v>1,301 (-1%)</v>
      </c>
      <c r="P149" s="255" t="str">
        <f t="shared" ref="P149" si="363">IFERROR(CONCATENATE(TEXT(P148,"#,###")," (",ROUND(P144*100,1),"%)"),"-")</f>
        <v>81 (-21.4%)</v>
      </c>
      <c r="Q149" s="255" t="str">
        <f t="shared" ref="Q149" si="364">IFERROR(CONCATENATE(TEXT(Q148,"#,###")," (",ROUND(Q144*100,1),"%)"),"-")</f>
        <v>483 (-0.8%)</v>
      </c>
      <c r="R149" s="255" t="str">
        <f t="shared" ref="R149" si="365">IFERROR(CONCATENATE(TEXT(R148,"#,###")," (",ROUND(R144*100,1),"%)"),"-")</f>
        <v>1,119 (6.1%)</v>
      </c>
      <c r="S149" s="255" t="str">
        <f t="shared" ref="S149" si="366">IFERROR(CONCATENATE(TEXT(S148,"#,###")," (",ROUND(S144*100,1),"%)"),"-")</f>
        <v>312 (3.9%)</v>
      </c>
      <c r="T149" s="255" t="str">
        <f t="shared" ref="T149" si="367">IFERROR(CONCATENATE(TEXT(T148,"#,###")," (",ROUND(T144*100,1),"%)"),"-")</f>
        <v>198 (-5.4%)</v>
      </c>
      <c r="U149" s="255" t="str">
        <f t="shared" ref="U149" si="368">IFERROR(CONCATENATE(TEXT(U148,"#,###")," (",ROUND(U144*100,1),"%)"),"-")</f>
        <v>149 (13.5%)</v>
      </c>
      <c r="V149" s="255" t="str">
        <f t="shared" ref="V149" si="369">IFERROR(CONCATENATE(TEXT(V148,"#,###")," (",ROUND(V144*100,1),"%)"),"-")</f>
        <v>85 (-3.8%)</v>
      </c>
      <c r="W149" s="255" t="str">
        <f t="shared" ref="W149" si="370">IFERROR(CONCATENATE(TEXT(W148,"#,###")," (",ROUND(W144*100,1),"%)"),"-")</f>
        <v>201 (-2%)</v>
      </c>
      <c r="X149" s="255" t="str">
        <f t="shared" ref="X149" si="371">IFERROR(CONCATENATE(TEXT(X148,"#,###")," (",ROUND(X144*100,1),"%)"),"-")</f>
        <v>296 (3.1%)</v>
      </c>
      <c r="Y149" s="255" t="str">
        <f t="shared" ref="Y149" si="372">IFERROR(CONCATENATE(TEXT(Y148,"#,###")," (",ROUND(Y144*100,1),"%)"),"-")</f>
        <v>164 (6.3%)</v>
      </c>
      <c r="Z149" s="255" t="str">
        <f t="shared" ref="Z149" si="373">IFERROR(CONCATENATE(TEXT(Z148,"#,###")," (",ROUND(Z144*100,1),"%)"),"-")</f>
        <v>1,148 (-2.4%)</v>
      </c>
      <c r="AA149" s="255" t="str">
        <f t="shared" ref="AA149" si="374">IFERROR(CONCATENATE(TEXT(AA148,"#,###")," (",ROUND(AA144*100,1),"%)"),"-")</f>
        <v>3,116 (6.2%)</v>
      </c>
      <c r="AB149" s="255" t="str">
        <f t="shared" ref="AB149" si="375">IFERROR(CONCATENATE(TEXT(AB148,"#,###")," (",ROUND(AB144*100,1),"%)"),"-")</f>
        <v>3,642 (0.7%)</v>
      </c>
    </row>
    <row r="150" spans="1:28" s="240" customFormat="1" ht="13.5" thickBot="1" x14ac:dyDescent="0.25">
      <c r="A150" s="259" t="s">
        <v>240</v>
      </c>
      <c r="B150" s="256" t="str">
        <f t="shared" ref="B150:R150" si="376">IFERROR(IF(ABS(AVERAGE(B145:B147)-B148)&gt;1.96*SQRT((AVERAGE(B145:B147)/3)+B148),"Sig","Not Sig"),"-")</f>
        <v>Not Sig</v>
      </c>
      <c r="C150" s="256" t="str">
        <f t="shared" si="376"/>
        <v>Not Sig</v>
      </c>
      <c r="D150" s="256" t="str">
        <f t="shared" si="376"/>
        <v>Not Sig</v>
      </c>
      <c r="E150" s="256" t="str">
        <f t="shared" si="376"/>
        <v>Not Sig</v>
      </c>
      <c r="F150" s="256" t="str">
        <f t="shared" si="376"/>
        <v>Not Sig</v>
      </c>
      <c r="G150" s="256" t="str">
        <f t="shared" si="376"/>
        <v>Not Sig</v>
      </c>
      <c r="H150" s="256" t="str">
        <f t="shared" si="376"/>
        <v>Not Sig</v>
      </c>
      <c r="I150" s="256" t="str">
        <f t="shared" si="376"/>
        <v>Not Sig</v>
      </c>
      <c r="J150" s="256" t="str">
        <f t="shared" si="376"/>
        <v>Sig</v>
      </c>
      <c r="K150" s="256" t="str">
        <f t="shared" si="376"/>
        <v>Not Sig</v>
      </c>
      <c r="L150" s="256" t="str">
        <f t="shared" si="376"/>
        <v>Not Sig</v>
      </c>
      <c r="M150" s="256" t="str">
        <f t="shared" si="376"/>
        <v>Not Sig</v>
      </c>
      <c r="N150" s="256" t="str">
        <f t="shared" si="376"/>
        <v>Not Sig</v>
      </c>
      <c r="O150" s="256" t="str">
        <f t="shared" si="376"/>
        <v>Not Sig</v>
      </c>
      <c r="P150" s="256" t="str">
        <f t="shared" si="376"/>
        <v>Sig</v>
      </c>
      <c r="Q150" s="256" t="str">
        <f t="shared" si="376"/>
        <v>Not Sig</v>
      </c>
      <c r="R150" s="256" t="str">
        <f t="shared" si="376"/>
        <v>Not Sig</v>
      </c>
      <c r="S150" s="256" t="str">
        <f>IFERROR(IF(ABS(AVERAGE(S145:S147)-S148)&gt;1.96*SQRT((AVERAGE(S145:S147)/3)+S148),"Sig","Not Sig"),"-")</f>
        <v>Not Sig</v>
      </c>
      <c r="T150" s="256" t="str">
        <f t="shared" ref="T150:AB150" si="377">IFERROR(IF(ABS(AVERAGE(T145:T147)-T148)&gt;1.96*SQRT((AVERAGE(T145:T147)/3)+T148),"Sig","Not Sig"),"-")</f>
        <v>Not Sig</v>
      </c>
      <c r="U150" s="256" t="str">
        <f t="shared" si="377"/>
        <v>Not Sig</v>
      </c>
      <c r="V150" s="256" t="str">
        <f t="shared" si="377"/>
        <v>Not Sig</v>
      </c>
      <c r="W150" s="256" t="str">
        <f t="shared" si="377"/>
        <v>Not Sig</v>
      </c>
      <c r="X150" s="256" t="str">
        <f t="shared" si="377"/>
        <v>Not Sig</v>
      </c>
      <c r="Y150" s="256" t="str">
        <f t="shared" si="377"/>
        <v>Not Sig</v>
      </c>
      <c r="Z150" s="256" t="str">
        <f t="shared" si="377"/>
        <v>Not Sig</v>
      </c>
      <c r="AA150" s="256" t="str">
        <f t="shared" si="377"/>
        <v>Sig</v>
      </c>
      <c r="AB150" s="256" t="str">
        <f t="shared" si="377"/>
        <v>Not Sig</v>
      </c>
    </row>
    <row r="151" spans="1:28" s="265" customFormat="1" ht="15.75" x14ac:dyDescent="0.25">
      <c r="A151" s="262" t="s">
        <v>250</v>
      </c>
      <c r="B151" s="263"/>
      <c r="C151" s="263"/>
      <c r="D151" s="263"/>
      <c r="E151" s="263"/>
      <c r="F151" s="263"/>
      <c r="G151" s="264"/>
      <c r="H151" s="263"/>
      <c r="I151" s="263"/>
      <c r="J151" s="263"/>
      <c r="K151" s="263"/>
      <c r="L151" s="263"/>
      <c r="M151" s="263"/>
      <c r="N151" s="263"/>
      <c r="O151" s="263"/>
      <c r="P151" s="263"/>
      <c r="Q151" s="263"/>
      <c r="R151" s="263"/>
      <c r="S151" s="263"/>
      <c r="T151" s="263"/>
      <c r="U151" s="263"/>
      <c r="V151" s="263"/>
      <c r="W151" s="263"/>
      <c r="X151" s="263"/>
      <c r="Y151" s="263"/>
      <c r="Z151" s="263"/>
      <c r="AA151" s="263"/>
      <c r="AB151" s="263"/>
    </row>
    <row r="152" spans="1:28" s="240" customFormat="1" ht="12.75" x14ac:dyDescent="0.2">
      <c r="A152" s="245" t="s">
        <v>482</v>
      </c>
      <c r="B152" s="316">
        <v>61</v>
      </c>
      <c r="C152" s="316">
        <v>0</v>
      </c>
      <c r="D152" s="316">
        <v>4</v>
      </c>
      <c r="E152" s="316">
        <v>15</v>
      </c>
      <c r="F152" s="316">
        <v>42</v>
      </c>
      <c r="G152" s="316">
        <v>62</v>
      </c>
      <c r="H152" s="316">
        <v>4</v>
      </c>
      <c r="I152" s="316">
        <v>1</v>
      </c>
      <c r="J152" s="316">
        <v>5</v>
      </c>
      <c r="K152" s="316">
        <v>5</v>
      </c>
      <c r="L152" s="316">
        <v>3</v>
      </c>
      <c r="M152" s="316">
        <v>8</v>
      </c>
      <c r="N152" s="316">
        <v>0</v>
      </c>
      <c r="O152" s="316">
        <v>4</v>
      </c>
      <c r="P152" s="316">
        <v>1</v>
      </c>
      <c r="Q152" s="316">
        <v>1</v>
      </c>
      <c r="R152" s="316">
        <v>2</v>
      </c>
      <c r="S152" s="316">
        <v>2</v>
      </c>
      <c r="T152" s="316">
        <v>3</v>
      </c>
      <c r="U152" s="316">
        <v>0</v>
      </c>
      <c r="V152" s="316">
        <v>0</v>
      </c>
      <c r="W152" s="316">
        <v>9</v>
      </c>
      <c r="X152" s="316">
        <v>13</v>
      </c>
      <c r="Y152" s="316">
        <v>0</v>
      </c>
      <c r="Z152" s="316">
        <v>0</v>
      </c>
      <c r="AA152" s="316">
        <v>0</v>
      </c>
      <c r="AB152" s="316">
        <v>1</v>
      </c>
    </row>
    <row r="153" spans="1:28" s="260" customFormat="1" ht="12.75" x14ac:dyDescent="0.2">
      <c r="A153" s="258" t="s">
        <v>251</v>
      </c>
      <c r="B153" s="304">
        <f t="shared" ref="B153:AB153" si="378">IFERROR(B152/B148,"-")</f>
        <v>6.8263205013428824E-3</v>
      </c>
      <c r="C153" s="304">
        <f t="shared" si="378"/>
        <v>0</v>
      </c>
      <c r="D153" s="304">
        <f t="shared" si="378"/>
        <v>1.7130620985010706E-3</v>
      </c>
      <c r="E153" s="304">
        <f t="shared" si="378"/>
        <v>3.1036623215394167E-3</v>
      </c>
      <c r="F153" s="304">
        <f t="shared" si="378"/>
        <v>2.4866785079928951E-2</v>
      </c>
      <c r="G153" s="304">
        <f t="shared" si="378"/>
        <v>3.645772080442197E-3</v>
      </c>
      <c r="H153" s="304">
        <f t="shared" si="378"/>
        <v>5.4495912806539508E-3</v>
      </c>
      <c r="I153" s="304">
        <f t="shared" si="378"/>
        <v>3.2154340836012861E-3</v>
      </c>
      <c r="J153" s="304">
        <f t="shared" si="378"/>
        <v>4.0683482506102524E-3</v>
      </c>
      <c r="K153" s="304">
        <f t="shared" si="378"/>
        <v>1.1135857461024499E-2</v>
      </c>
      <c r="L153" s="304">
        <f t="shared" si="378"/>
        <v>7.0921985815602835E-3</v>
      </c>
      <c r="M153" s="304">
        <f t="shared" si="378"/>
        <v>6.5897858319604614E-3</v>
      </c>
      <c r="N153" s="304">
        <f t="shared" si="378"/>
        <v>0</v>
      </c>
      <c r="O153" s="304">
        <f t="shared" si="378"/>
        <v>3.0745580322828594E-3</v>
      </c>
      <c r="P153" s="304">
        <f t="shared" si="378"/>
        <v>1.2345679012345678E-2</v>
      </c>
      <c r="Q153" s="304">
        <f t="shared" si="378"/>
        <v>2.070393374741201E-3</v>
      </c>
      <c r="R153" s="304">
        <f t="shared" si="378"/>
        <v>1.7873100983020554E-3</v>
      </c>
      <c r="S153" s="304">
        <f>IFERROR(S152/S148,"-")</f>
        <v>6.41025641025641E-3</v>
      </c>
      <c r="T153" s="304">
        <f t="shared" si="378"/>
        <v>1.5151515151515152E-2</v>
      </c>
      <c r="U153" s="304">
        <f t="shared" si="378"/>
        <v>0</v>
      </c>
      <c r="V153" s="304">
        <f t="shared" si="378"/>
        <v>0</v>
      </c>
      <c r="W153" s="304">
        <f t="shared" si="378"/>
        <v>4.4776119402985072E-2</v>
      </c>
      <c r="X153" s="304">
        <f t="shared" si="378"/>
        <v>4.3918918918918921E-2</v>
      </c>
      <c r="Y153" s="304">
        <f t="shared" si="378"/>
        <v>0</v>
      </c>
      <c r="Z153" s="304">
        <f t="shared" si="378"/>
        <v>0</v>
      </c>
      <c r="AA153" s="304">
        <f t="shared" si="378"/>
        <v>0</v>
      </c>
      <c r="AB153" s="304">
        <f t="shared" si="378"/>
        <v>2.7457440966501922E-4</v>
      </c>
    </row>
    <row r="154" spans="1:28" s="240" customFormat="1" ht="12.75" x14ac:dyDescent="0.2">
      <c r="A154" s="245" t="s">
        <v>481</v>
      </c>
      <c r="B154" s="306">
        <v>80</v>
      </c>
      <c r="C154" s="306">
        <v>0</v>
      </c>
      <c r="D154" s="306">
        <v>7</v>
      </c>
      <c r="E154" s="306">
        <v>22</v>
      </c>
      <c r="F154" s="306">
        <v>51</v>
      </c>
      <c r="G154" s="307">
        <v>82</v>
      </c>
      <c r="H154" s="305">
        <v>7</v>
      </c>
      <c r="I154" s="306">
        <v>1</v>
      </c>
      <c r="J154" s="305">
        <v>8</v>
      </c>
      <c r="K154" s="306">
        <v>7</v>
      </c>
      <c r="L154" s="306">
        <v>3</v>
      </c>
      <c r="M154" s="305">
        <v>13</v>
      </c>
      <c r="N154" s="305">
        <v>0</v>
      </c>
      <c r="O154" s="305">
        <v>4</v>
      </c>
      <c r="P154" s="305">
        <v>1</v>
      </c>
      <c r="Q154" s="306">
        <v>1</v>
      </c>
      <c r="R154" s="305">
        <v>3</v>
      </c>
      <c r="S154" s="306">
        <v>3</v>
      </c>
      <c r="T154" s="305">
        <v>3</v>
      </c>
      <c r="U154" s="306">
        <v>0</v>
      </c>
      <c r="V154" s="306">
        <v>0</v>
      </c>
      <c r="W154" s="306">
        <v>11</v>
      </c>
      <c r="X154" s="306">
        <v>15</v>
      </c>
      <c r="Y154" s="305">
        <v>0</v>
      </c>
      <c r="Z154" s="305">
        <v>0</v>
      </c>
      <c r="AA154" s="306">
        <v>0</v>
      </c>
      <c r="AB154" s="306">
        <v>2</v>
      </c>
    </row>
    <row r="155" spans="1:28" s="308" customFormat="1" ht="13.5" thickBot="1" x14ac:dyDescent="0.25">
      <c r="A155" s="258" t="s">
        <v>253</v>
      </c>
      <c r="B155" s="304">
        <f t="shared" ref="B155:AB155" si="379">IFERROR(B154/B148,"-")</f>
        <v>8.9525514771709933E-3</v>
      </c>
      <c r="C155" s="304">
        <f t="shared" si="379"/>
        <v>0</v>
      </c>
      <c r="D155" s="304">
        <f t="shared" si="379"/>
        <v>2.9978586723768737E-3</v>
      </c>
      <c r="E155" s="304">
        <f t="shared" si="379"/>
        <v>4.552038071591144E-3</v>
      </c>
      <c r="F155" s="304">
        <f t="shared" si="379"/>
        <v>3.0195381882770871E-2</v>
      </c>
      <c r="G155" s="304">
        <f t="shared" si="379"/>
        <v>4.82182759026226E-3</v>
      </c>
      <c r="H155" s="304">
        <f t="shared" si="379"/>
        <v>9.5367847411444145E-3</v>
      </c>
      <c r="I155" s="304">
        <f t="shared" si="379"/>
        <v>3.2154340836012861E-3</v>
      </c>
      <c r="J155" s="304">
        <f t="shared" si="379"/>
        <v>6.5093572009764034E-3</v>
      </c>
      <c r="K155" s="304">
        <f t="shared" si="379"/>
        <v>1.5590200445434299E-2</v>
      </c>
      <c r="L155" s="304">
        <f t="shared" si="379"/>
        <v>7.0921985815602835E-3</v>
      </c>
      <c r="M155" s="304">
        <f t="shared" si="379"/>
        <v>1.070840197693575E-2</v>
      </c>
      <c r="N155" s="304">
        <f t="shared" si="379"/>
        <v>0</v>
      </c>
      <c r="O155" s="304">
        <f t="shared" si="379"/>
        <v>3.0745580322828594E-3</v>
      </c>
      <c r="P155" s="304">
        <f t="shared" si="379"/>
        <v>1.2345679012345678E-2</v>
      </c>
      <c r="Q155" s="304">
        <f t="shared" si="379"/>
        <v>2.070393374741201E-3</v>
      </c>
      <c r="R155" s="304">
        <f t="shared" si="379"/>
        <v>2.6809651474530832E-3</v>
      </c>
      <c r="S155" s="304">
        <f t="shared" si="379"/>
        <v>9.6153846153846159E-3</v>
      </c>
      <c r="T155" s="304">
        <f t="shared" si="379"/>
        <v>1.5151515151515152E-2</v>
      </c>
      <c r="U155" s="304">
        <f t="shared" si="379"/>
        <v>0</v>
      </c>
      <c r="V155" s="304">
        <f t="shared" si="379"/>
        <v>0</v>
      </c>
      <c r="W155" s="304">
        <f t="shared" si="379"/>
        <v>5.4726368159203981E-2</v>
      </c>
      <c r="X155" s="304">
        <f t="shared" si="379"/>
        <v>5.0675675675675678E-2</v>
      </c>
      <c r="Y155" s="304">
        <f t="shared" si="379"/>
        <v>0</v>
      </c>
      <c r="Z155" s="304">
        <f t="shared" si="379"/>
        <v>0</v>
      </c>
      <c r="AA155" s="304">
        <f t="shared" si="379"/>
        <v>0</v>
      </c>
      <c r="AB155" s="304">
        <f t="shared" si="379"/>
        <v>5.4914881933003845E-4</v>
      </c>
    </row>
    <row r="156" spans="1:28" s="265" customFormat="1" ht="15.75" x14ac:dyDescent="0.25">
      <c r="A156" s="262" t="s">
        <v>254</v>
      </c>
      <c r="B156" s="263"/>
      <c r="C156" s="263"/>
      <c r="D156" s="263"/>
      <c r="E156" s="263"/>
      <c r="F156" s="263"/>
      <c r="G156" s="264"/>
      <c r="H156" s="263"/>
      <c r="I156" s="263"/>
      <c r="J156" s="263"/>
      <c r="K156" s="263"/>
      <c r="L156" s="263"/>
      <c r="M156" s="263"/>
      <c r="N156" s="263"/>
      <c r="O156" s="263"/>
      <c r="P156" s="263"/>
      <c r="Q156" s="263"/>
      <c r="R156" s="263"/>
      <c r="S156" s="263"/>
      <c r="T156" s="263"/>
      <c r="U156" s="263"/>
      <c r="V156" s="263"/>
      <c r="W156" s="263"/>
      <c r="X156" s="263"/>
      <c r="Y156" s="263"/>
      <c r="Z156" s="263"/>
      <c r="AA156" s="263"/>
      <c r="AB156" s="263"/>
    </row>
    <row r="157" spans="1:28" s="240" customFormat="1" ht="12.75" x14ac:dyDescent="0.2">
      <c r="A157" s="266" t="s">
        <v>483</v>
      </c>
      <c r="B157" s="317">
        <v>7793</v>
      </c>
      <c r="C157" s="317">
        <v>115</v>
      </c>
      <c r="D157" s="317">
        <v>2231</v>
      </c>
      <c r="E157" s="317">
        <v>4335</v>
      </c>
      <c r="F157" s="317">
        <v>1112</v>
      </c>
      <c r="G157" s="317">
        <v>15121</v>
      </c>
      <c r="H157" s="317">
        <v>659</v>
      </c>
      <c r="I157" s="317">
        <v>304</v>
      </c>
      <c r="J157" s="317">
        <v>1121</v>
      </c>
      <c r="K157" s="317">
        <v>421</v>
      </c>
      <c r="L157" s="317">
        <v>265</v>
      </c>
      <c r="M157" s="317">
        <v>872</v>
      </c>
      <c r="N157" s="317">
        <v>349</v>
      </c>
      <c r="O157" s="317">
        <v>1294</v>
      </c>
      <c r="P157" s="317">
        <v>80</v>
      </c>
      <c r="Q157" s="317">
        <v>467</v>
      </c>
      <c r="R157" s="317">
        <v>993</v>
      </c>
      <c r="S157" s="317">
        <v>257</v>
      </c>
      <c r="T157" s="317">
        <v>176</v>
      </c>
      <c r="U157" s="317">
        <v>107</v>
      </c>
      <c r="V157" s="317">
        <v>80</v>
      </c>
      <c r="W157" s="317">
        <v>85</v>
      </c>
      <c r="X157" s="317">
        <v>263</v>
      </c>
      <c r="Y157" s="317">
        <v>162</v>
      </c>
      <c r="Z157" s="317">
        <v>1148</v>
      </c>
      <c r="AA157" s="317">
        <v>2359</v>
      </c>
      <c r="AB157" s="317">
        <v>3626</v>
      </c>
    </row>
    <row r="158" spans="1:28" s="260" customFormat="1" ht="13.5" thickBot="1" x14ac:dyDescent="0.25">
      <c r="A158" s="309" t="s">
        <v>255</v>
      </c>
      <c r="B158" s="304">
        <f t="shared" ref="B158:AB158" si="380">IFERROR(B157/B148,"-")</f>
        <v>0.87209042076991938</v>
      </c>
      <c r="C158" s="304">
        <f t="shared" si="380"/>
        <v>0.94262295081967218</v>
      </c>
      <c r="D158" s="304">
        <f t="shared" si="380"/>
        <v>0.95546038543897216</v>
      </c>
      <c r="E158" s="304">
        <f t="shared" si="380"/>
        <v>0.89695841092489137</v>
      </c>
      <c r="F158" s="304">
        <f t="shared" si="380"/>
        <v>0.65837773830669033</v>
      </c>
      <c r="G158" s="304">
        <f t="shared" si="380"/>
        <v>0.88915676819945899</v>
      </c>
      <c r="H158" s="304">
        <f t="shared" si="380"/>
        <v>0.89782016348773841</v>
      </c>
      <c r="I158" s="304">
        <f t="shared" si="380"/>
        <v>0.977491961414791</v>
      </c>
      <c r="J158" s="304">
        <f t="shared" si="380"/>
        <v>0.91212367778681858</v>
      </c>
      <c r="K158" s="304">
        <f t="shared" si="380"/>
        <v>0.9376391982182628</v>
      </c>
      <c r="L158" s="304">
        <f t="shared" si="380"/>
        <v>0.62647754137115841</v>
      </c>
      <c r="M158" s="304">
        <f t="shared" si="380"/>
        <v>0.71828665568369032</v>
      </c>
      <c r="N158" s="304">
        <f t="shared" si="380"/>
        <v>0.99430199430199429</v>
      </c>
      <c r="O158" s="304">
        <f t="shared" si="380"/>
        <v>0.99461952344350502</v>
      </c>
      <c r="P158" s="304">
        <f t="shared" si="380"/>
        <v>0.98765432098765427</v>
      </c>
      <c r="Q158" s="304">
        <f t="shared" si="380"/>
        <v>0.9668737060041408</v>
      </c>
      <c r="R158" s="304">
        <f t="shared" si="380"/>
        <v>0.88739946380697055</v>
      </c>
      <c r="S158" s="304">
        <f t="shared" si="380"/>
        <v>0.82371794871794868</v>
      </c>
      <c r="T158" s="304">
        <f t="shared" si="380"/>
        <v>0.88888888888888884</v>
      </c>
      <c r="U158" s="304">
        <f t="shared" si="380"/>
        <v>0.71812080536912748</v>
      </c>
      <c r="V158" s="304">
        <f t="shared" si="380"/>
        <v>0.94117647058823528</v>
      </c>
      <c r="W158" s="304">
        <f t="shared" si="380"/>
        <v>0.4228855721393035</v>
      </c>
      <c r="X158" s="304">
        <f t="shared" si="380"/>
        <v>0.88851351351351349</v>
      </c>
      <c r="Y158" s="304">
        <f t="shared" si="380"/>
        <v>0.98780487804878048</v>
      </c>
      <c r="Z158" s="304">
        <f t="shared" si="380"/>
        <v>1</v>
      </c>
      <c r="AA158" s="304">
        <f t="shared" si="380"/>
        <v>0.75706033376123238</v>
      </c>
      <c r="AB158" s="304">
        <f t="shared" si="380"/>
        <v>0.99560680944535973</v>
      </c>
    </row>
    <row r="159" spans="1:28" s="265" customFormat="1" ht="15.75" x14ac:dyDescent="0.25">
      <c r="A159" s="262" t="s">
        <v>256</v>
      </c>
      <c r="B159" s="263"/>
      <c r="C159" s="263"/>
      <c r="D159" s="263"/>
      <c r="E159" s="263"/>
      <c r="F159" s="263"/>
      <c r="G159" s="264"/>
      <c r="H159" s="263"/>
      <c r="I159" s="263"/>
      <c r="J159" s="263"/>
      <c r="K159" s="263"/>
      <c r="L159" s="263"/>
      <c r="M159" s="263"/>
      <c r="N159" s="263"/>
      <c r="O159" s="263"/>
      <c r="P159" s="263"/>
      <c r="Q159" s="263"/>
      <c r="R159" s="263"/>
      <c r="S159" s="263"/>
      <c r="T159" s="263"/>
      <c r="U159" s="263"/>
      <c r="V159" s="263"/>
      <c r="W159" s="263"/>
      <c r="X159" s="263"/>
      <c r="Y159" s="263"/>
      <c r="Z159" s="263"/>
      <c r="AA159" s="263"/>
      <c r="AB159" s="263"/>
    </row>
    <row r="160" spans="1:28" s="240" customFormat="1" ht="12.75" x14ac:dyDescent="0.2">
      <c r="A160" s="267" t="s">
        <v>487</v>
      </c>
      <c r="B160" s="316">
        <v>162</v>
      </c>
      <c r="C160" s="316">
        <v>0</v>
      </c>
      <c r="D160" s="316">
        <v>28</v>
      </c>
      <c r="E160" s="316">
        <v>77</v>
      </c>
      <c r="F160" s="316">
        <v>57</v>
      </c>
      <c r="G160" s="316">
        <v>1093</v>
      </c>
      <c r="H160" s="316">
        <v>7</v>
      </c>
      <c r="I160" s="316">
        <v>9</v>
      </c>
      <c r="J160" s="316">
        <v>11</v>
      </c>
      <c r="K160" s="316">
        <v>5</v>
      </c>
      <c r="L160" s="316">
        <v>1</v>
      </c>
      <c r="M160" s="316">
        <v>26</v>
      </c>
      <c r="N160" s="316">
        <v>0</v>
      </c>
      <c r="O160" s="316">
        <v>50</v>
      </c>
      <c r="P160" s="316">
        <v>1</v>
      </c>
      <c r="Q160" s="316">
        <v>1</v>
      </c>
      <c r="R160" s="316">
        <v>9</v>
      </c>
      <c r="S160" s="316">
        <v>1</v>
      </c>
      <c r="T160" s="316">
        <v>2</v>
      </c>
      <c r="U160" s="316">
        <v>0</v>
      </c>
      <c r="V160" s="316">
        <v>1</v>
      </c>
      <c r="W160" s="316">
        <v>22</v>
      </c>
      <c r="X160" s="316">
        <v>4</v>
      </c>
      <c r="Y160" s="316">
        <v>1</v>
      </c>
      <c r="Z160" s="316">
        <v>0</v>
      </c>
      <c r="AA160" s="316">
        <v>900</v>
      </c>
      <c r="AB160" s="316">
        <v>30</v>
      </c>
    </row>
    <row r="161" spans="1:28" s="260" customFormat="1" ht="12.75" x14ac:dyDescent="0.2">
      <c r="A161" s="261" t="s">
        <v>258</v>
      </c>
      <c r="B161" s="304">
        <f>IFERROR(B160/B157,"-")</f>
        <v>2.0787886564865906E-2</v>
      </c>
      <c r="C161" s="304">
        <f t="shared" ref="C161:AB161" si="381">IFERROR(C160/C157,"-")</f>
        <v>0</v>
      </c>
      <c r="D161" s="304">
        <f t="shared" si="381"/>
        <v>1.2550425818018825E-2</v>
      </c>
      <c r="E161" s="304">
        <f t="shared" si="381"/>
        <v>1.776239907727797E-2</v>
      </c>
      <c r="F161" s="304">
        <f t="shared" si="381"/>
        <v>5.1258992805755396E-2</v>
      </c>
      <c r="G161" s="304">
        <f t="shared" si="381"/>
        <v>7.2283579128364528E-2</v>
      </c>
      <c r="H161" s="304">
        <f t="shared" si="381"/>
        <v>1.0622154779969651E-2</v>
      </c>
      <c r="I161" s="304">
        <f t="shared" si="381"/>
        <v>2.9605263157894735E-2</v>
      </c>
      <c r="J161" s="304">
        <f t="shared" si="381"/>
        <v>9.8126672613737739E-3</v>
      </c>
      <c r="K161" s="304">
        <f t="shared" si="381"/>
        <v>1.1876484560570071E-2</v>
      </c>
      <c r="L161" s="304">
        <f t="shared" si="381"/>
        <v>3.7735849056603774E-3</v>
      </c>
      <c r="M161" s="304">
        <f t="shared" si="381"/>
        <v>2.9816513761467892E-2</v>
      </c>
      <c r="N161" s="304">
        <f t="shared" si="381"/>
        <v>0</v>
      </c>
      <c r="O161" s="304">
        <f t="shared" si="381"/>
        <v>3.8639876352395672E-2</v>
      </c>
      <c r="P161" s="304">
        <f t="shared" si="381"/>
        <v>1.2500000000000001E-2</v>
      </c>
      <c r="Q161" s="304">
        <f t="shared" si="381"/>
        <v>2.1413276231263384E-3</v>
      </c>
      <c r="R161" s="304">
        <f t="shared" si="381"/>
        <v>9.0634441087613302E-3</v>
      </c>
      <c r="S161" s="304">
        <f t="shared" si="381"/>
        <v>3.8910505836575876E-3</v>
      </c>
      <c r="T161" s="304">
        <f t="shared" si="381"/>
        <v>1.1363636363636364E-2</v>
      </c>
      <c r="U161" s="304">
        <f t="shared" si="381"/>
        <v>0</v>
      </c>
      <c r="V161" s="304">
        <f t="shared" si="381"/>
        <v>1.2500000000000001E-2</v>
      </c>
      <c r="W161" s="304">
        <f t="shared" si="381"/>
        <v>0.25882352941176473</v>
      </c>
      <c r="X161" s="304">
        <f t="shared" si="381"/>
        <v>1.5209125475285171E-2</v>
      </c>
      <c r="Y161" s="304">
        <f t="shared" si="381"/>
        <v>6.1728395061728392E-3</v>
      </c>
      <c r="Z161" s="304">
        <f t="shared" si="381"/>
        <v>0</v>
      </c>
      <c r="AA161" s="304">
        <f t="shared" si="381"/>
        <v>0.3815175922000848</v>
      </c>
      <c r="AB161" s="304">
        <f t="shared" si="381"/>
        <v>8.2735797021511303E-3</v>
      </c>
    </row>
    <row r="162" spans="1:28" s="240" customFormat="1" ht="12.75" x14ac:dyDescent="0.2">
      <c r="A162" s="245" t="s">
        <v>485</v>
      </c>
      <c r="B162" s="306">
        <v>151</v>
      </c>
      <c r="C162" s="306">
        <v>3</v>
      </c>
      <c r="D162" s="306">
        <v>13</v>
      </c>
      <c r="E162" s="306">
        <v>68</v>
      </c>
      <c r="F162" s="306">
        <v>67</v>
      </c>
      <c r="G162" s="307">
        <v>456</v>
      </c>
      <c r="H162" s="305">
        <v>52</v>
      </c>
      <c r="I162" s="306">
        <v>0</v>
      </c>
      <c r="J162" s="305">
        <v>0</v>
      </c>
      <c r="K162" s="306">
        <v>0</v>
      </c>
      <c r="L162" s="306">
        <v>18</v>
      </c>
      <c r="M162" s="305">
        <v>9</v>
      </c>
      <c r="N162" s="305">
        <v>2</v>
      </c>
      <c r="O162" s="305">
        <v>0</v>
      </c>
      <c r="P162" s="305">
        <v>0</v>
      </c>
      <c r="Q162" s="306">
        <v>1</v>
      </c>
      <c r="R162" s="305">
        <v>29</v>
      </c>
      <c r="S162" s="306">
        <v>2</v>
      </c>
      <c r="T162" s="305">
        <v>0</v>
      </c>
      <c r="U162" s="306">
        <v>32</v>
      </c>
      <c r="V162" s="306">
        <v>0</v>
      </c>
      <c r="W162" s="306">
        <v>1</v>
      </c>
      <c r="X162" s="306">
        <v>5</v>
      </c>
      <c r="Y162" s="305">
        <v>0</v>
      </c>
      <c r="Z162" s="305">
        <v>0</v>
      </c>
      <c r="AA162" s="306">
        <v>304</v>
      </c>
      <c r="AB162" s="306">
        <v>1</v>
      </c>
    </row>
    <row r="163" spans="1:28" s="308" customFormat="1" ht="13.5" thickBot="1" x14ac:dyDescent="0.25">
      <c r="A163" s="315" t="s">
        <v>486</v>
      </c>
      <c r="B163" s="314">
        <f>IFERROR(B162/(B148-B157),"-")</f>
        <v>0.13210848643919509</v>
      </c>
      <c r="C163" s="314">
        <f t="shared" ref="C163:AB163" si="382">IFERROR(C162/(C148-C157),"-")</f>
        <v>0.42857142857142855</v>
      </c>
      <c r="D163" s="314">
        <f t="shared" si="382"/>
        <v>0.125</v>
      </c>
      <c r="E163" s="314">
        <f t="shared" si="382"/>
        <v>0.13654618473895583</v>
      </c>
      <c r="F163" s="314">
        <f t="shared" si="382"/>
        <v>0.11611785095320624</v>
      </c>
      <c r="G163" s="314">
        <f t="shared" si="382"/>
        <v>0.24190981432360742</v>
      </c>
      <c r="H163" s="314">
        <f t="shared" si="382"/>
        <v>0.69333333333333336</v>
      </c>
      <c r="I163" s="314">
        <f t="shared" si="382"/>
        <v>0</v>
      </c>
      <c r="J163" s="314">
        <f t="shared" si="382"/>
        <v>0</v>
      </c>
      <c r="K163" s="314">
        <f t="shared" si="382"/>
        <v>0</v>
      </c>
      <c r="L163" s="314">
        <f t="shared" si="382"/>
        <v>0.11392405063291139</v>
      </c>
      <c r="M163" s="314">
        <f t="shared" si="382"/>
        <v>2.6315789473684209E-2</v>
      </c>
      <c r="N163" s="314">
        <f t="shared" si="382"/>
        <v>1</v>
      </c>
      <c r="O163" s="314">
        <f t="shared" si="382"/>
        <v>0</v>
      </c>
      <c r="P163" s="314">
        <f t="shared" si="382"/>
        <v>0</v>
      </c>
      <c r="Q163" s="314">
        <f t="shared" si="382"/>
        <v>6.25E-2</v>
      </c>
      <c r="R163" s="314">
        <f t="shared" si="382"/>
        <v>0.23015873015873015</v>
      </c>
      <c r="S163" s="314">
        <f t="shared" si="382"/>
        <v>3.6363636363636362E-2</v>
      </c>
      <c r="T163" s="314">
        <f t="shared" si="382"/>
        <v>0</v>
      </c>
      <c r="U163" s="314">
        <f t="shared" si="382"/>
        <v>0.76190476190476186</v>
      </c>
      <c r="V163" s="314">
        <f t="shared" si="382"/>
        <v>0</v>
      </c>
      <c r="W163" s="314">
        <f t="shared" si="382"/>
        <v>8.6206896551724137E-3</v>
      </c>
      <c r="X163" s="314">
        <f t="shared" si="382"/>
        <v>0.15151515151515152</v>
      </c>
      <c r="Y163" s="314">
        <f t="shared" si="382"/>
        <v>0</v>
      </c>
      <c r="Z163" s="314" t="str">
        <f t="shared" si="382"/>
        <v>-</v>
      </c>
      <c r="AA163" s="314">
        <f t="shared" si="382"/>
        <v>0.40158520475561427</v>
      </c>
      <c r="AB163" s="314">
        <f t="shared" si="382"/>
        <v>6.25E-2</v>
      </c>
    </row>
    <row r="164" spans="1:28" s="265" customFormat="1" ht="15.75" x14ac:dyDescent="0.25">
      <c r="A164" s="262" t="s">
        <v>260</v>
      </c>
      <c r="B164" s="263"/>
      <c r="C164" s="263"/>
      <c r="D164" s="263"/>
      <c r="E164" s="263"/>
      <c r="F164" s="263"/>
      <c r="G164" s="264"/>
      <c r="H164" s="263"/>
      <c r="I164" s="263"/>
      <c r="J164" s="263"/>
      <c r="K164" s="263"/>
      <c r="L164" s="263"/>
      <c r="M164" s="263"/>
      <c r="N164" s="263"/>
      <c r="O164" s="263"/>
      <c r="P164" s="263"/>
      <c r="Q164" s="263"/>
      <c r="R164" s="263"/>
      <c r="S164" s="263"/>
      <c r="T164" s="263"/>
      <c r="U164" s="263"/>
      <c r="V164" s="263"/>
      <c r="W164" s="263"/>
      <c r="X164" s="263"/>
      <c r="Y164" s="263"/>
      <c r="Z164" s="263"/>
      <c r="AA164" s="263"/>
      <c r="AB164" s="263"/>
    </row>
    <row r="165" spans="1:28" s="240" customFormat="1" ht="12.75" x14ac:dyDescent="0.2">
      <c r="A165" s="267" t="s">
        <v>484</v>
      </c>
      <c r="B165" s="316">
        <v>4249</v>
      </c>
      <c r="C165" s="316">
        <v>17</v>
      </c>
      <c r="D165" s="316">
        <v>624</v>
      </c>
      <c r="E165" s="316">
        <v>2221</v>
      </c>
      <c r="F165" s="316">
        <v>1387</v>
      </c>
      <c r="G165" s="316">
        <v>4360</v>
      </c>
      <c r="H165" s="316">
        <v>348</v>
      </c>
      <c r="I165" s="316">
        <v>126</v>
      </c>
      <c r="J165" s="316">
        <v>437</v>
      </c>
      <c r="K165" s="316">
        <v>350</v>
      </c>
      <c r="L165" s="316">
        <v>371</v>
      </c>
      <c r="M165" s="316">
        <v>960</v>
      </c>
      <c r="N165" s="316">
        <v>54</v>
      </c>
      <c r="O165" s="316">
        <v>322</v>
      </c>
      <c r="P165" s="316">
        <v>24</v>
      </c>
      <c r="Q165" s="316">
        <v>205</v>
      </c>
      <c r="R165" s="316">
        <v>239</v>
      </c>
      <c r="S165" s="316">
        <v>96</v>
      </c>
      <c r="T165" s="316">
        <v>119</v>
      </c>
      <c r="U165" s="316">
        <v>111</v>
      </c>
      <c r="V165" s="316">
        <v>20</v>
      </c>
      <c r="W165" s="316">
        <v>229</v>
      </c>
      <c r="X165" s="316">
        <v>238</v>
      </c>
      <c r="Y165" s="316">
        <v>0</v>
      </c>
      <c r="Z165" s="316">
        <v>0</v>
      </c>
      <c r="AA165" s="316">
        <v>87</v>
      </c>
      <c r="AB165" s="316">
        <v>24</v>
      </c>
    </row>
    <row r="166" spans="1:28" s="240" customFormat="1" ht="12.75" x14ac:dyDescent="0.2">
      <c r="A166" s="261" t="s">
        <v>261</v>
      </c>
      <c r="B166" s="303">
        <f t="shared" ref="B166:AB166" si="383">IFERROR(B165/B148,"-")</f>
        <v>0.47549239033124441</v>
      </c>
      <c r="C166" s="303">
        <f t="shared" si="383"/>
        <v>0.13934426229508196</v>
      </c>
      <c r="D166" s="303">
        <f t="shared" si="383"/>
        <v>0.26723768736616704</v>
      </c>
      <c r="E166" s="303">
        <f t="shared" si="383"/>
        <v>0.45954893440926958</v>
      </c>
      <c r="F166" s="303">
        <f t="shared" si="383"/>
        <v>0.82119597394908228</v>
      </c>
      <c r="G166" s="303">
        <f t="shared" si="383"/>
        <v>0.25638010114077386</v>
      </c>
      <c r="H166" s="303">
        <f t="shared" si="383"/>
        <v>0.47411444141689374</v>
      </c>
      <c r="I166" s="303">
        <f t="shared" si="383"/>
        <v>0.40514469453376206</v>
      </c>
      <c r="J166" s="303">
        <f t="shared" si="383"/>
        <v>0.35557363710333606</v>
      </c>
      <c r="K166" s="303">
        <f t="shared" si="383"/>
        <v>0.77951002227171495</v>
      </c>
      <c r="L166" s="303">
        <f t="shared" si="383"/>
        <v>0.87706855791962179</v>
      </c>
      <c r="M166" s="303">
        <f t="shared" si="383"/>
        <v>0.79077429983525538</v>
      </c>
      <c r="N166" s="303">
        <f t="shared" si="383"/>
        <v>0.15384615384615385</v>
      </c>
      <c r="O166" s="303">
        <f t="shared" si="383"/>
        <v>0.24750192159877019</v>
      </c>
      <c r="P166" s="303">
        <f t="shared" si="383"/>
        <v>0.29629629629629628</v>
      </c>
      <c r="Q166" s="303">
        <f t="shared" si="383"/>
        <v>0.42443064182194618</v>
      </c>
      <c r="R166" s="303">
        <f t="shared" si="383"/>
        <v>0.21358355674709562</v>
      </c>
      <c r="S166" s="303">
        <f t="shared" si="383"/>
        <v>0.30769230769230771</v>
      </c>
      <c r="T166" s="303">
        <f t="shared" si="383"/>
        <v>0.60101010101010099</v>
      </c>
      <c r="U166" s="303">
        <f t="shared" si="383"/>
        <v>0.74496644295302017</v>
      </c>
      <c r="V166" s="303">
        <f t="shared" si="383"/>
        <v>0.23529411764705882</v>
      </c>
      <c r="W166" s="303">
        <f t="shared" si="383"/>
        <v>1.1393034825870647</v>
      </c>
      <c r="X166" s="303">
        <f t="shared" si="383"/>
        <v>0.80405405405405406</v>
      </c>
      <c r="Y166" s="303">
        <f t="shared" si="383"/>
        <v>0</v>
      </c>
      <c r="Z166" s="303">
        <f t="shared" si="383"/>
        <v>0</v>
      </c>
      <c r="AA166" s="303">
        <f t="shared" si="383"/>
        <v>2.79204107830552E-2</v>
      </c>
      <c r="AB166" s="303">
        <f t="shared" si="383"/>
        <v>6.5897858319604614E-3</v>
      </c>
    </row>
    <row r="167" spans="1:28" ht="11.25" customHeight="1" thickBot="1" x14ac:dyDescent="0.3">
      <c r="A167" s="239"/>
      <c r="B167" s="239"/>
      <c r="C167" s="239"/>
      <c r="D167" s="239"/>
      <c r="E167" s="239"/>
      <c r="F167" s="239"/>
      <c r="G167" s="239"/>
      <c r="H167" s="239"/>
      <c r="I167" s="239"/>
      <c r="J167" s="239"/>
      <c r="K167" s="239"/>
      <c r="L167" s="239"/>
      <c r="M167" s="239"/>
      <c r="N167" s="239"/>
      <c r="O167" s="239"/>
      <c r="P167" s="239"/>
      <c r="Q167" s="239"/>
      <c r="R167" s="239"/>
      <c r="S167" s="239"/>
      <c r="T167" s="239"/>
      <c r="U167" s="239"/>
      <c r="V167" s="239"/>
      <c r="W167" s="239"/>
      <c r="X167" s="239"/>
      <c r="Y167" s="239"/>
      <c r="Z167" s="239"/>
      <c r="AA167" s="239"/>
      <c r="AB167" s="239"/>
    </row>
    <row r="168" spans="1:28" ht="21.75" customHeight="1" thickBot="1" x14ac:dyDescent="0.3">
      <c r="A168" s="361" t="s">
        <v>19189</v>
      </c>
      <c r="B168" s="195"/>
      <c r="C168" s="195"/>
      <c r="D168" s="195"/>
      <c r="E168" s="195"/>
      <c r="F168" s="195"/>
      <c r="G168" s="195"/>
      <c r="H168" s="332"/>
      <c r="I168" s="332"/>
      <c r="J168" s="195"/>
      <c r="K168" s="195"/>
      <c r="L168" s="195"/>
      <c r="M168" s="195"/>
      <c r="N168" s="195"/>
      <c r="O168" s="195"/>
      <c r="P168" s="195"/>
      <c r="Q168" s="195"/>
      <c r="R168" s="195"/>
      <c r="S168" s="195"/>
      <c r="T168" s="195"/>
      <c r="U168" s="195"/>
      <c r="V168" s="195"/>
      <c r="W168" s="195"/>
      <c r="X168" s="195"/>
      <c r="Y168" s="195"/>
      <c r="Z168" s="195"/>
      <c r="AA168" s="195"/>
      <c r="AB168" s="195"/>
    </row>
    <row r="169" spans="1:28" s="265" customFormat="1" ht="15.75" x14ac:dyDescent="0.25">
      <c r="A169" s="262" t="s">
        <v>238</v>
      </c>
      <c r="B169" s="532"/>
      <c r="C169" s="532"/>
      <c r="D169" s="532"/>
      <c r="E169" s="263"/>
      <c r="F169" s="263"/>
      <c r="G169" s="264"/>
      <c r="H169" s="263"/>
      <c r="I169" s="263"/>
      <c r="J169" s="263"/>
      <c r="K169" s="263"/>
      <c r="L169" s="263"/>
      <c r="M169" s="263"/>
      <c r="N169" s="263"/>
      <c r="O169" s="263"/>
      <c r="P169" s="263"/>
      <c r="Q169" s="263"/>
      <c r="R169" s="263"/>
      <c r="S169" s="263"/>
      <c r="T169" s="263"/>
      <c r="U169" s="263"/>
      <c r="V169" s="263"/>
      <c r="W169" s="263"/>
      <c r="X169" s="263"/>
      <c r="Y169" s="263"/>
      <c r="Z169" s="263"/>
      <c r="AA169" s="263"/>
      <c r="AB169" s="263"/>
    </row>
    <row r="170" spans="1:28" s="244" customFormat="1" ht="12.75" x14ac:dyDescent="0.2">
      <c r="A170" s="241" t="s">
        <v>239</v>
      </c>
      <c r="B170" s="242">
        <f t="shared" ref="B170:R170" si="384">IFERROR((B174-AVERAGE(B171:B173))/AVERAGE(B171:B173),"-")</f>
        <v>2.0769700671960348E-3</v>
      </c>
      <c r="C170" s="242">
        <f t="shared" si="384"/>
        <v>-0.19178082191780821</v>
      </c>
      <c r="D170" s="242">
        <f t="shared" si="384"/>
        <v>1.1320754716981131E-2</v>
      </c>
      <c r="E170" s="242">
        <f t="shared" si="384"/>
        <v>2.8809704321455646E-3</v>
      </c>
      <c r="F170" s="242">
        <f t="shared" si="384"/>
        <v>-2.189621195532675E-4</v>
      </c>
      <c r="G170" s="243">
        <f t="shared" si="384"/>
        <v>2.1602937999567941E-2</v>
      </c>
      <c r="H170" s="242">
        <f t="shared" si="384"/>
        <v>1.9580419580419541E-2</v>
      </c>
      <c r="I170" s="242">
        <f t="shared" si="384"/>
        <v>4.7479912344777254E-2</v>
      </c>
      <c r="J170" s="242">
        <f t="shared" si="384"/>
        <v>-1.3778256189450975E-2</v>
      </c>
      <c r="K170" s="242">
        <f t="shared" si="384"/>
        <v>3.8655462184873951E-2</v>
      </c>
      <c r="L170" s="242">
        <f t="shared" si="384"/>
        <v>0.10904255319148941</v>
      </c>
      <c r="M170" s="242">
        <f t="shared" si="384"/>
        <v>-6.8256787617356054E-2</v>
      </c>
      <c r="N170" s="242">
        <f t="shared" si="384"/>
        <v>0.17987804878048785</v>
      </c>
      <c r="O170" s="242">
        <f t="shared" si="384"/>
        <v>-5.1020408163265238E-2</v>
      </c>
      <c r="P170" s="242" t="str">
        <f t="shared" si="384"/>
        <v>-</v>
      </c>
      <c r="Q170" s="242" t="str">
        <f t="shared" si="384"/>
        <v>-</v>
      </c>
      <c r="R170" s="242">
        <f t="shared" si="384"/>
        <v>-3.4264577046627123E-2</v>
      </c>
      <c r="S170" s="242">
        <f>IFERROR((S174-AVERAGE(S171:S173))/AVERAGE(S171:S173),"-")</f>
        <v>-0.1163895486935867</v>
      </c>
      <c r="T170" s="242">
        <f>IFERROR((T174-AVERAGE(T171:T173))/AVERAGE(T171:T173),"-")</f>
        <v>0.15151515151515152</v>
      </c>
      <c r="U170" s="242">
        <f t="shared" ref="U170:AB170" si="385">IFERROR((U174-AVERAGE(U171:U173))/AVERAGE(U171:U173),"-")</f>
        <v>0.10500807754442644</v>
      </c>
      <c r="V170" s="242">
        <f t="shared" si="385"/>
        <v>5.7471264367816091E-2</v>
      </c>
      <c r="W170" s="242">
        <f t="shared" si="385"/>
        <v>0.12741935483870973</v>
      </c>
      <c r="X170" s="242">
        <f t="shared" si="385"/>
        <v>1.6166281755196306E-2</v>
      </c>
      <c r="Y170" s="242">
        <f t="shared" si="385"/>
        <v>3.5000000000000004</v>
      </c>
      <c r="Z170" s="242" t="str">
        <f t="shared" si="385"/>
        <v>-</v>
      </c>
      <c r="AA170" s="242">
        <f t="shared" si="385"/>
        <v>3.0703101013202262E-2</v>
      </c>
      <c r="AB170" s="242">
        <f t="shared" si="385"/>
        <v>5.677633194205739E-2</v>
      </c>
    </row>
    <row r="171" spans="1:28" s="240" customFormat="1" ht="12.75" x14ac:dyDescent="0.2">
      <c r="A171" s="245" t="s">
        <v>348</v>
      </c>
      <c r="B171" s="533">
        <v>10966</v>
      </c>
      <c r="C171" s="533">
        <v>158</v>
      </c>
      <c r="D171" s="533">
        <v>2648</v>
      </c>
      <c r="E171" s="533">
        <v>6611</v>
      </c>
      <c r="F171" s="533">
        <v>1549</v>
      </c>
      <c r="G171" s="534">
        <v>18399</v>
      </c>
      <c r="H171" s="533">
        <v>982</v>
      </c>
      <c r="I171" s="533">
        <v>444</v>
      </c>
      <c r="J171" s="533">
        <v>1473</v>
      </c>
      <c r="K171" s="533">
        <v>587</v>
      </c>
      <c r="L171" s="533">
        <v>486</v>
      </c>
      <c r="M171" s="533">
        <v>1314</v>
      </c>
      <c r="N171" s="535">
        <v>412</v>
      </c>
      <c r="O171" s="533">
        <v>24</v>
      </c>
      <c r="P171" s="533">
        <v>0</v>
      </c>
      <c r="Q171" s="533">
        <v>0</v>
      </c>
      <c r="R171" s="536">
        <v>3596</v>
      </c>
      <c r="S171" s="533">
        <v>394</v>
      </c>
      <c r="T171" s="533">
        <v>317</v>
      </c>
      <c r="U171" s="533">
        <v>213</v>
      </c>
      <c r="V171" s="533">
        <v>83</v>
      </c>
      <c r="W171" s="533">
        <v>211</v>
      </c>
      <c r="X171" s="533">
        <v>430</v>
      </c>
      <c r="Y171" s="533">
        <v>0</v>
      </c>
      <c r="Z171" s="533">
        <v>0</v>
      </c>
      <c r="AA171" s="533">
        <v>2095</v>
      </c>
      <c r="AB171" s="533">
        <v>5338</v>
      </c>
    </row>
    <row r="172" spans="1:28" s="240" customFormat="1" ht="12.75" x14ac:dyDescent="0.2">
      <c r="A172" s="250" t="s">
        <v>349</v>
      </c>
      <c r="B172" s="537">
        <v>10898</v>
      </c>
      <c r="C172" s="537">
        <v>145</v>
      </c>
      <c r="D172" s="537">
        <v>2675</v>
      </c>
      <c r="E172" s="537">
        <v>6515</v>
      </c>
      <c r="F172" s="537">
        <v>1563</v>
      </c>
      <c r="G172" s="538">
        <v>18443</v>
      </c>
      <c r="H172" s="537">
        <v>966</v>
      </c>
      <c r="I172" s="537">
        <v>450</v>
      </c>
      <c r="J172" s="537">
        <v>1599</v>
      </c>
      <c r="K172" s="537">
        <v>596</v>
      </c>
      <c r="L172" s="537">
        <v>478</v>
      </c>
      <c r="M172" s="537">
        <v>1331</v>
      </c>
      <c r="N172" s="535">
        <v>406</v>
      </c>
      <c r="O172" s="537">
        <v>34</v>
      </c>
      <c r="P172" s="537">
        <v>0</v>
      </c>
      <c r="Q172" s="537">
        <v>0</v>
      </c>
      <c r="R172" s="536">
        <v>3413</v>
      </c>
      <c r="S172" s="537">
        <v>434</v>
      </c>
      <c r="T172" s="537">
        <v>291</v>
      </c>
      <c r="U172" s="537">
        <v>213</v>
      </c>
      <c r="V172" s="537">
        <v>75</v>
      </c>
      <c r="W172" s="537">
        <v>171</v>
      </c>
      <c r="X172" s="537">
        <v>441</v>
      </c>
      <c r="Y172" s="537">
        <v>1</v>
      </c>
      <c r="Z172" s="537">
        <v>0</v>
      </c>
      <c r="AA172" s="537">
        <v>2217</v>
      </c>
      <c r="AB172" s="537">
        <v>5327</v>
      </c>
    </row>
    <row r="173" spans="1:28" s="240" customFormat="1" ht="12.75" x14ac:dyDescent="0.2">
      <c r="A173" s="250" t="s">
        <v>350</v>
      </c>
      <c r="B173" s="537">
        <v>10876</v>
      </c>
      <c r="C173" s="537">
        <v>135</v>
      </c>
      <c r="D173" s="537">
        <v>2627</v>
      </c>
      <c r="E173" s="537">
        <v>6659</v>
      </c>
      <c r="F173" s="537">
        <v>1455</v>
      </c>
      <c r="G173" s="538">
        <v>18706</v>
      </c>
      <c r="H173" s="537">
        <v>912</v>
      </c>
      <c r="I173" s="537">
        <v>475</v>
      </c>
      <c r="J173" s="537">
        <v>1573</v>
      </c>
      <c r="K173" s="537">
        <v>602</v>
      </c>
      <c r="L173" s="537">
        <v>540</v>
      </c>
      <c r="M173" s="537">
        <v>1296</v>
      </c>
      <c r="N173" s="535">
        <v>494</v>
      </c>
      <c r="O173" s="537">
        <v>40</v>
      </c>
      <c r="P173" s="537">
        <v>0</v>
      </c>
      <c r="Q173" s="537">
        <v>0</v>
      </c>
      <c r="R173" s="536">
        <v>3264</v>
      </c>
      <c r="S173" s="537">
        <v>435</v>
      </c>
      <c r="T173" s="537">
        <v>283</v>
      </c>
      <c r="U173" s="537">
        <v>193</v>
      </c>
      <c r="V173" s="537">
        <v>103</v>
      </c>
      <c r="W173" s="537">
        <v>238</v>
      </c>
      <c r="X173" s="537">
        <v>428</v>
      </c>
      <c r="Y173" s="537">
        <v>1</v>
      </c>
      <c r="Z173" s="537">
        <v>0</v>
      </c>
      <c r="AA173" s="537">
        <v>2202</v>
      </c>
      <c r="AB173" s="537">
        <v>5627</v>
      </c>
    </row>
    <row r="174" spans="1:28" s="240" customFormat="1" ht="12.75" x14ac:dyDescent="0.2">
      <c r="A174" s="250" t="s">
        <v>440</v>
      </c>
      <c r="B174" s="537">
        <v>10936</v>
      </c>
      <c r="C174" s="537">
        <v>118</v>
      </c>
      <c r="D174" s="537">
        <v>2680</v>
      </c>
      <c r="E174" s="537">
        <v>6614</v>
      </c>
      <c r="F174" s="537">
        <v>1522</v>
      </c>
      <c r="G174" s="538">
        <v>18916</v>
      </c>
      <c r="H174" s="537">
        <v>972</v>
      </c>
      <c r="I174" s="537">
        <v>478</v>
      </c>
      <c r="J174" s="537">
        <v>1527</v>
      </c>
      <c r="K174" s="537">
        <v>618</v>
      </c>
      <c r="L174" s="537">
        <v>556</v>
      </c>
      <c r="M174" s="537">
        <v>1224</v>
      </c>
      <c r="N174" s="535">
        <v>516</v>
      </c>
      <c r="O174" s="537">
        <v>31</v>
      </c>
      <c r="P174" s="537">
        <v>0</v>
      </c>
      <c r="Q174" s="537">
        <v>0</v>
      </c>
      <c r="R174" s="536">
        <v>3307</v>
      </c>
      <c r="S174" s="537">
        <v>372</v>
      </c>
      <c r="T174" s="537">
        <v>342</v>
      </c>
      <c r="U174" s="537">
        <v>228</v>
      </c>
      <c r="V174" s="537">
        <v>92</v>
      </c>
      <c r="W174" s="537">
        <v>233</v>
      </c>
      <c r="X174" s="537">
        <v>440</v>
      </c>
      <c r="Y174" s="537">
        <v>3</v>
      </c>
      <c r="Z174" s="537">
        <v>0</v>
      </c>
      <c r="AA174" s="537">
        <v>2238</v>
      </c>
      <c r="AB174" s="537">
        <v>5739</v>
      </c>
    </row>
    <row r="175" spans="1:28" s="240" customFormat="1" ht="12.75" x14ac:dyDescent="0.2">
      <c r="A175" s="254" t="s">
        <v>429</v>
      </c>
      <c r="B175" s="255" t="str">
        <f>IFERROR(CONCATENATE(TEXT(B174,"#,###")," (",ROUND(B170*100,1),"%)"),"-")</f>
        <v>10,936 (0.2%)</v>
      </c>
      <c r="C175" s="255" t="str">
        <f t="shared" ref="C175" si="386">IFERROR(CONCATENATE(TEXT(C174,"#,###")," (",ROUND(C170*100,1),"%)"),"-")</f>
        <v>118 (-19.2%)</v>
      </c>
      <c r="D175" s="255" t="str">
        <f t="shared" ref="D175" si="387">IFERROR(CONCATENATE(TEXT(D174,"#,###")," (",ROUND(D170*100,1),"%)"),"-")</f>
        <v>2,680 (1.1%)</v>
      </c>
      <c r="E175" s="255" t="str">
        <f t="shared" ref="E175" si="388">IFERROR(CONCATENATE(TEXT(E174,"#,###")," (",ROUND(E170*100,1),"%)"),"-")</f>
        <v>6,614 (0.3%)</v>
      </c>
      <c r="F175" s="255" t="str">
        <f t="shared" ref="F175" si="389">IFERROR(CONCATENATE(TEXT(F174,"#,###")," (",ROUND(F170*100,1),"%)"),"-")</f>
        <v>1,522 (0%)</v>
      </c>
      <c r="G175" s="255" t="str">
        <f t="shared" ref="G175" si="390">IFERROR(CONCATENATE(TEXT(G174,"#,###")," (",ROUND(G170*100,1),"%)"),"-")</f>
        <v>18,916 (2.2%)</v>
      </c>
      <c r="H175" s="255" t="str">
        <f t="shared" ref="H175" si="391">IFERROR(CONCATENATE(TEXT(H174,"#,###")," (",ROUND(H170*100,1),"%)"),"-")</f>
        <v>972 (2%)</v>
      </c>
      <c r="I175" s="255" t="str">
        <f t="shared" ref="I175" si="392">IFERROR(CONCATENATE(TEXT(I174,"#,###")," (",ROUND(I170*100,1),"%)"),"-")</f>
        <v>478 (4.7%)</v>
      </c>
      <c r="J175" s="255" t="str">
        <f t="shared" ref="J175" si="393">IFERROR(CONCATENATE(TEXT(J174,"#,###")," (",ROUND(J170*100,1),"%)"),"-")</f>
        <v>1,527 (-1.4%)</v>
      </c>
      <c r="K175" s="255" t="str">
        <f t="shared" ref="K175" si="394">IFERROR(CONCATENATE(TEXT(K174,"#,###")," (",ROUND(K170*100,1),"%)"),"-")</f>
        <v>618 (3.9%)</v>
      </c>
      <c r="L175" s="255" t="str">
        <f t="shared" ref="L175" si="395">IFERROR(CONCATENATE(TEXT(L174,"#,###")," (",ROUND(L170*100,1),"%)"),"-")</f>
        <v>556 (10.9%)</v>
      </c>
      <c r="M175" s="255" t="str">
        <f t="shared" ref="M175" si="396">IFERROR(CONCATENATE(TEXT(M174,"#,###")," (",ROUND(M170*100,1),"%)"),"-")</f>
        <v>1,224 (-6.8%)</v>
      </c>
      <c r="N175" s="255" t="str">
        <f t="shared" ref="N175" si="397">IFERROR(CONCATENATE(TEXT(N174,"#,###")," (",ROUND(N170*100,1),"%)"),"-")</f>
        <v>516 (18%)</v>
      </c>
      <c r="O175" s="255" t="str">
        <f t="shared" ref="O175" si="398">IFERROR(CONCATENATE(TEXT(O174,"#,###")," (",ROUND(O170*100,1),"%)"),"-")</f>
        <v>31 (-5.1%)</v>
      </c>
      <c r="P175" s="255" t="str">
        <f t="shared" ref="P175" si="399">IFERROR(CONCATENATE(TEXT(P174,"#,###")," (",ROUND(P170*100,1),"%)"),"-")</f>
        <v>-</v>
      </c>
      <c r="Q175" s="255" t="str">
        <f t="shared" ref="Q175" si="400">IFERROR(CONCATENATE(TEXT(Q174,"#,###")," (",ROUND(Q170*100,1),"%)"),"-")</f>
        <v>-</v>
      </c>
      <c r="R175" s="255" t="str">
        <f t="shared" ref="R175" si="401">IFERROR(CONCATENATE(TEXT(R174,"#,###")," (",ROUND(R170*100,1),"%)"),"-")</f>
        <v>3,307 (-3.4%)</v>
      </c>
      <c r="S175" s="255" t="str">
        <f t="shared" ref="S175" si="402">IFERROR(CONCATENATE(TEXT(S174,"#,###")," (",ROUND(S170*100,1),"%)"),"-")</f>
        <v>372 (-11.6%)</v>
      </c>
      <c r="T175" s="255" t="str">
        <f t="shared" ref="T175" si="403">IFERROR(CONCATENATE(TEXT(T174,"#,###")," (",ROUND(T170*100,1),"%)"),"-")</f>
        <v>342 (15.2%)</v>
      </c>
      <c r="U175" s="255" t="str">
        <f t="shared" ref="U175" si="404">IFERROR(CONCATENATE(TEXT(U174,"#,###")," (",ROUND(U170*100,1),"%)"),"-")</f>
        <v>228 (10.5%)</v>
      </c>
      <c r="V175" s="255" t="str">
        <f t="shared" ref="V175" si="405">IFERROR(CONCATENATE(TEXT(V174,"#,###")," (",ROUND(V170*100,1),"%)"),"-")</f>
        <v>92 (5.7%)</v>
      </c>
      <c r="W175" s="255" t="str">
        <f t="shared" ref="W175" si="406">IFERROR(CONCATENATE(TEXT(W174,"#,###")," (",ROUND(W170*100,1),"%)"),"-")</f>
        <v>233 (12.7%)</v>
      </c>
      <c r="X175" s="255" t="str">
        <f t="shared" ref="X175" si="407">IFERROR(CONCATENATE(TEXT(X174,"#,###")," (",ROUND(X170*100,1),"%)"),"-")</f>
        <v>440 (1.6%)</v>
      </c>
      <c r="Y175" s="255" t="str">
        <f t="shared" ref="Y175" si="408">IFERROR(CONCATENATE(TEXT(Y174,"#,###")," (",ROUND(Y170*100,1),"%)"),"-")</f>
        <v>3 (350%)</v>
      </c>
      <c r="Z175" s="255" t="str">
        <f t="shared" ref="Z175" si="409">IFERROR(CONCATENATE(TEXT(Z174,"#,###")," (",ROUND(Z170*100,1),"%)"),"-")</f>
        <v>-</v>
      </c>
      <c r="AA175" s="255" t="str">
        <f t="shared" ref="AA175" si="410">IFERROR(CONCATENATE(TEXT(AA174,"#,###")," (",ROUND(AA170*100,1),"%)"),"-")</f>
        <v>2,238 (3.1%)</v>
      </c>
      <c r="AB175" s="255" t="str">
        <f t="shared" ref="AB175" si="411">IFERROR(CONCATENATE(TEXT(AB174,"#,###")," (",ROUND(AB170*100,1),"%)"),"-")</f>
        <v>5,739 (5.7%)</v>
      </c>
    </row>
    <row r="176" spans="1:28" s="240" customFormat="1" ht="12.75" x14ac:dyDescent="0.2">
      <c r="A176" s="254" t="s">
        <v>240</v>
      </c>
      <c r="B176" s="256" t="str">
        <f t="shared" ref="B176:R176" si="412">IFERROR(IF(ABS(AVERAGE(B171:B173)-B174)&gt;1.96*SQRT((AVERAGE(B171:B173)/3)+B174),"Sig","Not Sig"),"-")</f>
        <v>Not Sig</v>
      </c>
      <c r="C176" s="256" t="str">
        <f t="shared" si="412"/>
        <v>Sig</v>
      </c>
      <c r="D176" s="256" t="str">
        <f t="shared" si="412"/>
        <v>Not Sig</v>
      </c>
      <c r="E176" s="256" t="str">
        <f t="shared" si="412"/>
        <v>Not Sig</v>
      </c>
      <c r="F176" s="256" t="str">
        <f t="shared" si="412"/>
        <v>Not Sig</v>
      </c>
      <c r="G176" s="256" t="str">
        <f t="shared" si="412"/>
        <v>Sig</v>
      </c>
      <c r="H176" s="256" t="str">
        <f t="shared" si="412"/>
        <v>Not Sig</v>
      </c>
      <c r="I176" s="256" t="str">
        <f t="shared" si="412"/>
        <v>Not Sig</v>
      </c>
      <c r="J176" s="256" t="str">
        <f t="shared" si="412"/>
        <v>Not Sig</v>
      </c>
      <c r="K176" s="256" t="str">
        <f t="shared" si="412"/>
        <v>Not Sig</v>
      </c>
      <c r="L176" s="256" t="str">
        <f t="shared" si="412"/>
        <v>Sig</v>
      </c>
      <c r="M176" s="256" t="str">
        <f t="shared" si="412"/>
        <v>Sig</v>
      </c>
      <c r="N176" s="256" t="str">
        <f t="shared" si="412"/>
        <v>Sig</v>
      </c>
      <c r="O176" s="256" t="str">
        <f t="shared" si="412"/>
        <v>Not Sig</v>
      </c>
      <c r="P176" s="256" t="str">
        <f t="shared" si="412"/>
        <v>Not Sig</v>
      </c>
      <c r="Q176" s="256" t="str">
        <f t="shared" si="412"/>
        <v>Not Sig</v>
      </c>
      <c r="R176" s="256" t="str">
        <f t="shared" si="412"/>
        <v>Not Sig</v>
      </c>
      <c r="S176" s="256" t="str">
        <f>IFERROR(IF(ABS(AVERAGE(S171:S173)-S174)&gt;1.96*SQRT((AVERAGE(S171:S173)/3)+S174),"Sig","Not Sig"),"-")</f>
        <v>Sig</v>
      </c>
      <c r="T176" s="256" t="str">
        <f t="shared" ref="T176:AB176" si="413">IFERROR(IF(ABS(AVERAGE(T171:T173)-T174)&gt;1.96*SQRT((AVERAGE(T171:T173)/3)+T174),"Sig","Not Sig"),"-")</f>
        <v>Sig</v>
      </c>
      <c r="U176" s="256" t="str">
        <f t="shared" si="413"/>
        <v>Not Sig</v>
      </c>
      <c r="V176" s="256" t="str">
        <f t="shared" si="413"/>
        <v>Not Sig</v>
      </c>
      <c r="W176" s="256" t="str">
        <f t="shared" si="413"/>
        <v>Not Sig</v>
      </c>
      <c r="X176" s="256" t="str">
        <f t="shared" si="413"/>
        <v>Not Sig</v>
      </c>
      <c r="Y176" s="256" t="str">
        <f t="shared" si="413"/>
        <v>Not Sig</v>
      </c>
      <c r="Z176" s="256" t="str">
        <f t="shared" si="413"/>
        <v>Not Sig</v>
      </c>
      <c r="AA176" s="256" t="str">
        <f t="shared" si="413"/>
        <v>Not Sig</v>
      </c>
      <c r="AB176" s="256" t="str">
        <f t="shared" si="413"/>
        <v>Sig</v>
      </c>
    </row>
    <row r="177" spans="1:28" s="244" customFormat="1" ht="12.75" x14ac:dyDescent="0.2">
      <c r="A177" s="241" t="s">
        <v>241</v>
      </c>
      <c r="B177" s="242">
        <f t="shared" ref="B177:S177" si="414">IFERROR((B181-AVERAGE(B178:B180))/AVERAGE(B178:B180),"-")</f>
        <v>6.8683677324021461E-5</v>
      </c>
      <c r="C177" s="242">
        <f t="shared" si="414"/>
        <v>-0.12413793103448276</v>
      </c>
      <c r="D177" s="242">
        <f t="shared" si="414"/>
        <v>-5.2405907575036161E-3</v>
      </c>
      <c r="E177" s="242">
        <f t="shared" si="414"/>
        <v>8.9081772498857924E-3</v>
      </c>
      <c r="F177" s="242">
        <f t="shared" si="414"/>
        <v>-9.893153937475716E-4</v>
      </c>
      <c r="G177" s="243">
        <f t="shared" si="414"/>
        <v>-5.0183578104138794E-2</v>
      </c>
      <c r="H177" s="242">
        <f t="shared" si="414"/>
        <v>-6.1979648473635476E-2</v>
      </c>
      <c r="I177" s="242">
        <f t="shared" si="414"/>
        <v>-6.9169960474308248E-2</v>
      </c>
      <c r="J177" s="242">
        <f t="shared" si="414"/>
        <v>-1.9073569482288829E-2</v>
      </c>
      <c r="K177" s="242">
        <f t="shared" si="414"/>
        <v>9.3655589123867067E-2</v>
      </c>
      <c r="L177" s="242">
        <f t="shared" si="414"/>
        <v>6.4123376623376568E-2</v>
      </c>
      <c r="M177" s="242">
        <f t="shared" si="414"/>
        <v>-5.4430379746835372E-2</v>
      </c>
      <c r="N177" s="242">
        <f t="shared" si="414"/>
        <v>2.6675341574495696E-2</v>
      </c>
      <c r="O177" s="242">
        <f t="shared" si="414"/>
        <v>-4.2194092827004216E-3</v>
      </c>
      <c r="P177" s="242">
        <f t="shared" si="414"/>
        <v>-0.13804713804713806</v>
      </c>
      <c r="Q177" s="242">
        <f t="shared" si="414"/>
        <v>7.2760511882998216E-2</v>
      </c>
      <c r="R177" s="242" t="str">
        <f t="shared" si="414"/>
        <v>-</v>
      </c>
      <c r="S177" s="242">
        <f t="shared" si="414"/>
        <v>-7.8341013824884786E-2</v>
      </c>
      <c r="T177" s="242">
        <f>IFERROR((T181-AVERAGE(T178:T180))/AVERAGE(T178:T180),"-")</f>
        <v>0.12307692307692308</v>
      </c>
      <c r="U177" s="242">
        <f t="shared" ref="U177:AB177" si="415">IFERROR((U181-AVERAGE(U178:U180))/AVERAGE(U178:U180),"-")</f>
        <v>6.0240963855421686E-2</v>
      </c>
      <c r="V177" s="242">
        <f t="shared" si="415"/>
        <v>-4.0178571428571432E-2</v>
      </c>
      <c r="W177" s="242">
        <f t="shared" si="415"/>
        <v>0.12048192771084333</v>
      </c>
      <c r="X177" s="242">
        <f t="shared" si="415"/>
        <v>0.15767634854771792</v>
      </c>
      <c r="Y177" s="242">
        <f t="shared" si="415"/>
        <v>9.0460526315789519E-2</v>
      </c>
      <c r="Z177" s="242">
        <f t="shared" si="415"/>
        <v>-0.36760925449871462</v>
      </c>
      <c r="AA177" s="242">
        <f t="shared" si="415"/>
        <v>-3.9028620988725065E-3</v>
      </c>
      <c r="AB177" s="242">
        <f t="shared" si="415"/>
        <v>3.7320352341214648E-2</v>
      </c>
    </row>
    <row r="178" spans="1:28" s="240" customFormat="1" ht="12.75" x14ac:dyDescent="0.2">
      <c r="A178" s="245" t="s">
        <v>348</v>
      </c>
      <c r="B178" s="537">
        <v>9553</v>
      </c>
      <c r="C178" s="537">
        <v>123</v>
      </c>
      <c r="D178" s="537">
        <v>3505</v>
      </c>
      <c r="E178" s="537">
        <v>4239</v>
      </c>
      <c r="F178" s="537">
        <v>1685</v>
      </c>
      <c r="G178" s="538">
        <v>20232</v>
      </c>
      <c r="H178" s="537">
        <v>735</v>
      </c>
      <c r="I178" s="537">
        <v>165</v>
      </c>
      <c r="J178" s="537">
        <v>1112</v>
      </c>
      <c r="K178" s="537">
        <v>334</v>
      </c>
      <c r="L178" s="537">
        <v>397</v>
      </c>
      <c r="M178" s="537">
        <v>977</v>
      </c>
      <c r="N178" s="537">
        <v>506</v>
      </c>
      <c r="O178" s="537">
        <v>3026</v>
      </c>
      <c r="P178" s="537">
        <v>330</v>
      </c>
      <c r="Q178" s="537">
        <v>883</v>
      </c>
      <c r="R178" s="537">
        <v>0</v>
      </c>
      <c r="S178" s="537">
        <v>197</v>
      </c>
      <c r="T178" s="537">
        <v>129</v>
      </c>
      <c r="U178" s="537">
        <v>159</v>
      </c>
      <c r="V178" s="537">
        <v>226</v>
      </c>
      <c r="W178" s="537">
        <v>232</v>
      </c>
      <c r="X178" s="537">
        <v>145</v>
      </c>
      <c r="Y178" s="537">
        <v>395</v>
      </c>
      <c r="Z178" s="537">
        <v>3771</v>
      </c>
      <c r="AA178" s="537">
        <v>2276</v>
      </c>
      <c r="AB178" s="537">
        <v>4237</v>
      </c>
    </row>
    <row r="179" spans="1:28" s="240" customFormat="1" ht="12.75" x14ac:dyDescent="0.2">
      <c r="A179" s="250" t="s">
        <v>349</v>
      </c>
      <c r="B179" s="537">
        <v>9685</v>
      </c>
      <c r="C179" s="537">
        <v>158</v>
      </c>
      <c r="D179" s="537">
        <v>3492</v>
      </c>
      <c r="E179" s="537">
        <v>4361</v>
      </c>
      <c r="F179" s="537">
        <v>1674</v>
      </c>
      <c r="G179" s="538">
        <v>19945</v>
      </c>
      <c r="H179" s="537">
        <v>697</v>
      </c>
      <c r="I179" s="537">
        <v>162</v>
      </c>
      <c r="J179" s="537">
        <v>1114</v>
      </c>
      <c r="K179" s="537">
        <v>344</v>
      </c>
      <c r="L179" s="537">
        <v>411</v>
      </c>
      <c r="M179" s="537">
        <v>1058</v>
      </c>
      <c r="N179" s="537">
        <v>493</v>
      </c>
      <c r="O179" s="537">
        <v>3038</v>
      </c>
      <c r="P179" s="537">
        <v>289</v>
      </c>
      <c r="Q179" s="537">
        <v>955</v>
      </c>
      <c r="R179" s="537">
        <v>0</v>
      </c>
      <c r="S179" s="537">
        <v>232</v>
      </c>
      <c r="T179" s="537">
        <v>135</v>
      </c>
      <c r="U179" s="537">
        <v>161</v>
      </c>
      <c r="V179" s="537">
        <v>200</v>
      </c>
      <c r="W179" s="537">
        <v>222</v>
      </c>
      <c r="X179" s="537">
        <v>174</v>
      </c>
      <c r="Y179" s="537">
        <v>404</v>
      </c>
      <c r="Z179" s="537">
        <v>3164</v>
      </c>
      <c r="AA179" s="537">
        <v>2362</v>
      </c>
      <c r="AB179" s="537">
        <v>4330</v>
      </c>
    </row>
    <row r="180" spans="1:28" s="240" customFormat="1" ht="12.75" x14ac:dyDescent="0.2">
      <c r="A180" s="250" t="s">
        <v>350</v>
      </c>
      <c r="B180" s="537">
        <v>9881</v>
      </c>
      <c r="C180" s="537">
        <v>154</v>
      </c>
      <c r="D180" s="537">
        <v>3498</v>
      </c>
      <c r="E180" s="537">
        <v>4534</v>
      </c>
      <c r="F180" s="537">
        <v>1695</v>
      </c>
      <c r="G180" s="538">
        <v>19743</v>
      </c>
      <c r="H180" s="537">
        <v>730</v>
      </c>
      <c r="I180" s="537">
        <v>179</v>
      </c>
      <c r="J180" s="537">
        <v>1077</v>
      </c>
      <c r="K180" s="537">
        <v>315</v>
      </c>
      <c r="L180" s="537">
        <v>424</v>
      </c>
      <c r="M180" s="537">
        <v>1125</v>
      </c>
      <c r="N180" s="537">
        <v>538</v>
      </c>
      <c r="O180" s="537">
        <v>3179</v>
      </c>
      <c r="P180" s="537">
        <v>272</v>
      </c>
      <c r="Q180" s="537">
        <v>897</v>
      </c>
      <c r="R180" s="537">
        <v>0</v>
      </c>
      <c r="S180" s="537">
        <v>222</v>
      </c>
      <c r="T180" s="537">
        <v>126</v>
      </c>
      <c r="U180" s="537">
        <v>178</v>
      </c>
      <c r="V180" s="537">
        <v>246</v>
      </c>
      <c r="W180" s="537">
        <v>210</v>
      </c>
      <c r="X180" s="537">
        <v>163</v>
      </c>
      <c r="Y180" s="537">
        <v>417</v>
      </c>
      <c r="Z180" s="537">
        <v>2790</v>
      </c>
      <c r="AA180" s="537">
        <v>2280</v>
      </c>
      <c r="AB180" s="537">
        <v>4375</v>
      </c>
    </row>
    <row r="181" spans="1:28" s="240" customFormat="1" ht="12.75" x14ac:dyDescent="0.2">
      <c r="A181" s="250" t="s">
        <v>440</v>
      </c>
      <c r="B181" s="537">
        <v>9707</v>
      </c>
      <c r="C181" s="537">
        <v>127</v>
      </c>
      <c r="D181" s="537">
        <v>3480</v>
      </c>
      <c r="E181" s="537">
        <v>4417</v>
      </c>
      <c r="F181" s="537">
        <v>1683</v>
      </c>
      <c r="G181" s="538">
        <v>18971</v>
      </c>
      <c r="H181" s="537">
        <v>676</v>
      </c>
      <c r="I181" s="537">
        <v>157</v>
      </c>
      <c r="J181" s="537">
        <v>1080</v>
      </c>
      <c r="K181" s="537">
        <v>362</v>
      </c>
      <c r="L181" s="537">
        <v>437</v>
      </c>
      <c r="M181" s="537">
        <v>996</v>
      </c>
      <c r="N181" s="537">
        <v>526</v>
      </c>
      <c r="O181" s="537">
        <v>3068</v>
      </c>
      <c r="P181" s="537">
        <v>256</v>
      </c>
      <c r="Q181" s="537">
        <v>978</v>
      </c>
      <c r="R181" s="537">
        <v>0</v>
      </c>
      <c r="S181" s="537">
        <v>200</v>
      </c>
      <c r="T181" s="537">
        <v>146</v>
      </c>
      <c r="U181" s="537">
        <v>176</v>
      </c>
      <c r="V181" s="537">
        <v>215</v>
      </c>
      <c r="W181" s="537">
        <v>248</v>
      </c>
      <c r="X181" s="537">
        <v>186</v>
      </c>
      <c r="Y181" s="537">
        <v>442</v>
      </c>
      <c r="Z181" s="537">
        <v>2050</v>
      </c>
      <c r="AA181" s="537">
        <v>2297</v>
      </c>
      <c r="AB181" s="537">
        <v>4475</v>
      </c>
    </row>
    <row r="182" spans="1:28" s="240" customFormat="1" ht="12.75" x14ac:dyDescent="0.2">
      <c r="A182" s="254" t="s">
        <v>429</v>
      </c>
      <c r="B182" s="255" t="str">
        <f>IFERROR(CONCATENATE(TEXT(B181,"#,###")," (",ROUND(B177*100,1),"%)"),"-")</f>
        <v>9,707 (0%)</v>
      </c>
      <c r="C182" s="255" t="str">
        <f t="shared" ref="C182" si="416">IFERROR(CONCATENATE(TEXT(C181,"#,###")," (",ROUND(C177*100,1),"%)"),"-")</f>
        <v>127 (-12.4%)</v>
      </c>
      <c r="D182" s="255" t="str">
        <f t="shared" ref="D182" si="417">IFERROR(CONCATENATE(TEXT(D181,"#,###")," (",ROUND(D177*100,1),"%)"),"-")</f>
        <v>3,480 (-0.5%)</v>
      </c>
      <c r="E182" s="255" t="str">
        <f t="shared" ref="E182" si="418">IFERROR(CONCATENATE(TEXT(E181,"#,###")," (",ROUND(E177*100,1),"%)"),"-")</f>
        <v>4,417 (0.9%)</v>
      </c>
      <c r="F182" s="255" t="str">
        <f t="shared" ref="F182" si="419">IFERROR(CONCATENATE(TEXT(F181,"#,###")," (",ROUND(F177*100,1),"%)"),"-")</f>
        <v>1,683 (-0.1%)</v>
      </c>
      <c r="G182" s="255" t="str">
        <f t="shared" ref="G182" si="420">IFERROR(CONCATENATE(TEXT(G181,"#,###")," (",ROUND(G177*100,1),"%)"),"-")</f>
        <v>18,971 (-5%)</v>
      </c>
      <c r="H182" s="255" t="str">
        <f t="shared" ref="H182" si="421">IFERROR(CONCATENATE(TEXT(H181,"#,###")," (",ROUND(H177*100,1),"%)"),"-")</f>
        <v>676 (-6.2%)</v>
      </c>
      <c r="I182" s="255" t="str">
        <f t="shared" ref="I182" si="422">IFERROR(CONCATENATE(TEXT(I181,"#,###")," (",ROUND(I177*100,1),"%)"),"-")</f>
        <v>157 (-6.9%)</v>
      </c>
      <c r="J182" s="255" t="str">
        <f t="shared" ref="J182" si="423">IFERROR(CONCATENATE(TEXT(J181,"#,###")," (",ROUND(J177*100,1),"%)"),"-")</f>
        <v>1,080 (-1.9%)</v>
      </c>
      <c r="K182" s="255" t="str">
        <f t="shared" ref="K182" si="424">IFERROR(CONCATENATE(TEXT(K181,"#,###")," (",ROUND(K177*100,1),"%)"),"-")</f>
        <v>362 (9.4%)</v>
      </c>
      <c r="L182" s="255" t="str">
        <f t="shared" ref="L182" si="425">IFERROR(CONCATENATE(TEXT(L181,"#,###")," (",ROUND(L177*100,1),"%)"),"-")</f>
        <v>437 (6.4%)</v>
      </c>
      <c r="M182" s="255" t="str">
        <f t="shared" ref="M182" si="426">IFERROR(CONCATENATE(TEXT(M181,"#,###")," (",ROUND(M177*100,1),"%)"),"-")</f>
        <v>996 (-5.4%)</v>
      </c>
      <c r="N182" s="255" t="str">
        <f t="shared" ref="N182" si="427">IFERROR(CONCATENATE(TEXT(N181,"#,###")," (",ROUND(N177*100,1),"%)"),"-")</f>
        <v>526 (2.7%)</v>
      </c>
      <c r="O182" s="255" t="str">
        <f t="shared" ref="O182" si="428">IFERROR(CONCATENATE(TEXT(O181,"#,###")," (",ROUND(O177*100,1),"%)"),"-")</f>
        <v>3,068 (-0.4%)</v>
      </c>
      <c r="P182" s="255" t="str">
        <f t="shared" ref="P182" si="429">IFERROR(CONCATENATE(TEXT(P181,"#,###")," (",ROUND(P177*100,1),"%)"),"-")</f>
        <v>256 (-13.8%)</v>
      </c>
      <c r="Q182" s="255" t="str">
        <f t="shared" ref="Q182" si="430">IFERROR(CONCATENATE(TEXT(Q181,"#,###")," (",ROUND(Q177*100,1),"%)"),"-")</f>
        <v>978 (7.3%)</v>
      </c>
      <c r="R182" s="255" t="str">
        <f t="shared" ref="R182" si="431">IFERROR(CONCATENATE(TEXT(R181,"#,###")," (",ROUND(R177*100,1),"%)"),"-")</f>
        <v>-</v>
      </c>
      <c r="S182" s="255" t="str">
        <f t="shared" ref="S182" si="432">IFERROR(CONCATENATE(TEXT(S181,"#,###")," (",ROUND(S177*100,1),"%)"),"-")</f>
        <v>200 (-7.8%)</v>
      </c>
      <c r="T182" s="255" t="str">
        <f t="shared" ref="T182" si="433">IFERROR(CONCATENATE(TEXT(T181,"#,###")," (",ROUND(T177*100,1),"%)"),"-")</f>
        <v>146 (12.3%)</v>
      </c>
      <c r="U182" s="255" t="str">
        <f t="shared" ref="U182" si="434">IFERROR(CONCATENATE(TEXT(U181,"#,###")," (",ROUND(U177*100,1),"%)"),"-")</f>
        <v>176 (6%)</v>
      </c>
      <c r="V182" s="255" t="str">
        <f t="shared" ref="V182" si="435">IFERROR(CONCATENATE(TEXT(V181,"#,###")," (",ROUND(V177*100,1),"%)"),"-")</f>
        <v>215 (-4%)</v>
      </c>
      <c r="W182" s="255" t="str">
        <f t="shared" ref="W182" si="436">IFERROR(CONCATENATE(TEXT(W181,"#,###")," (",ROUND(W177*100,1),"%)"),"-")</f>
        <v>248 (12%)</v>
      </c>
      <c r="X182" s="255" t="str">
        <f t="shared" ref="X182" si="437">IFERROR(CONCATENATE(TEXT(X181,"#,###")," (",ROUND(X177*100,1),"%)"),"-")</f>
        <v>186 (15.8%)</v>
      </c>
      <c r="Y182" s="255" t="str">
        <f t="shared" ref="Y182" si="438">IFERROR(CONCATENATE(TEXT(Y181,"#,###")," (",ROUND(Y177*100,1),"%)"),"-")</f>
        <v>442 (9%)</v>
      </c>
      <c r="Z182" s="255" t="str">
        <f t="shared" ref="Z182" si="439">IFERROR(CONCATENATE(TEXT(Z181,"#,###")," (",ROUND(Z177*100,1),"%)"),"-")</f>
        <v>2,050 (-36.8%)</v>
      </c>
      <c r="AA182" s="255" t="str">
        <f t="shared" ref="AA182" si="440">IFERROR(CONCATENATE(TEXT(AA181,"#,###")," (",ROUND(AA177*100,1),"%)"),"-")</f>
        <v>2,297 (-0.4%)</v>
      </c>
      <c r="AB182" s="255" t="str">
        <f t="shared" ref="AB182" si="441">IFERROR(CONCATENATE(TEXT(AB181,"#,###")," (",ROUND(AB177*100,1),"%)"),"-")</f>
        <v>4,475 (3.7%)</v>
      </c>
    </row>
    <row r="183" spans="1:28" s="240" customFormat="1" ht="12.75" x14ac:dyDescent="0.2">
      <c r="A183" s="254" t="s">
        <v>240</v>
      </c>
      <c r="B183" s="256" t="str">
        <f t="shared" ref="B183:R183" si="442">IFERROR(IF(ABS(AVERAGE(B178:B180)-B181)&gt;1.96*SQRT((AVERAGE(B178:B180)/3)+B181),"Sig","Not Sig"),"-")</f>
        <v>Not Sig</v>
      </c>
      <c r="C183" s="256" t="str">
        <f t="shared" si="442"/>
        <v>Not Sig</v>
      </c>
      <c r="D183" s="256" t="str">
        <f t="shared" si="442"/>
        <v>Not Sig</v>
      </c>
      <c r="E183" s="256" t="str">
        <f t="shared" si="442"/>
        <v>Not Sig</v>
      </c>
      <c r="F183" s="256" t="str">
        <f t="shared" si="442"/>
        <v>Not Sig</v>
      </c>
      <c r="G183" s="256" t="str">
        <f t="shared" si="442"/>
        <v>Sig</v>
      </c>
      <c r="H183" s="256" t="str">
        <f t="shared" si="442"/>
        <v>Not Sig</v>
      </c>
      <c r="I183" s="256" t="str">
        <f t="shared" si="442"/>
        <v>Not Sig</v>
      </c>
      <c r="J183" s="256" t="str">
        <f t="shared" si="442"/>
        <v>Not Sig</v>
      </c>
      <c r="K183" s="256" t="str">
        <f t="shared" si="442"/>
        <v>Not Sig</v>
      </c>
      <c r="L183" s="256" t="str">
        <f t="shared" si="442"/>
        <v>Not Sig</v>
      </c>
      <c r="M183" s="256" t="str">
        <f t="shared" si="442"/>
        <v>Not Sig</v>
      </c>
      <c r="N183" s="256" t="str">
        <f t="shared" si="442"/>
        <v>Not Sig</v>
      </c>
      <c r="O183" s="256" t="str">
        <f t="shared" si="442"/>
        <v>Not Sig</v>
      </c>
      <c r="P183" s="256" t="str">
        <f t="shared" si="442"/>
        <v>Sig</v>
      </c>
      <c r="Q183" s="256" t="str">
        <f t="shared" si="442"/>
        <v>Not Sig</v>
      </c>
      <c r="R183" s="256" t="str">
        <f t="shared" si="442"/>
        <v>Not Sig</v>
      </c>
      <c r="S183" s="256" t="str">
        <f>IFERROR(IF(ABS(AVERAGE(S178:S180)-S181)&gt;1.96*SQRT((AVERAGE(S178:S180)/3)+S181),"Sig","Not Sig"),"-")</f>
        <v>Not Sig</v>
      </c>
      <c r="T183" s="256" t="str">
        <f t="shared" ref="T183:AB183" si="443">IFERROR(IF(ABS(AVERAGE(T178:T180)-T181)&gt;1.96*SQRT((AVERAGE(T178:T180)/3)+T181),"Sig","Not Sig"),"-")</f>
        <v>Not Sig</v>
      </c>
      <c r="U183" s="256" t="str">
        <f t="shared" si="443"/>
        <v>Not Sig</v>
      </c>
      <c r="V183" s="256" t="str">
        <f t="shared" si="443"/>
        <v>Not Sig</v>
      </c>
      <c r="W183" s="256" t="str">
        <f t="shared" si="443"/>
        <v>Not Sig</v>
      </c>
      <c r="X183" s="256" t="str">
        <f t="shared" si="443"/>
        <v>Not Sig</v>
      </c>
      <c r="Y183" s="256" t="str">
        <f t="shared" si="443"/>
        <v>Not Sig</v>
      </c>
      <c r="Z183" s="256" t="str">
        <f t="shared" si="443"/>
        <v>Sig</v>
      </c>
      <c r="AA183" s="256" t="str">
        <f t="shared" si="443"/>
        <v>Not Sig</v>
      </c>
      <c r="AB183" s="256" t="str">
        <f t="shared" si="443"/>
        <v>Sig</v>
      </c>
    </row>
    <row r="184" spans="1:28" s="240" customFormat="1" ht="12.75" x14ac:dyDescent="0.2">
      <c r="A184" s="241" t="s">
        <v>453</v>
      </c>
      <c r="B184" s="242">
        <f t="shared" ref="B184:AB184" si="444">IFERROR((B188-AVERAGE(B185:B187))/AVERAGE(B185:B187),"-")</f>
        <v>1.1316057485571437E-3</v>
      </c>
      <c r="C184" s="242">
        <f t="shared" si="444"/>
        <v>-0.15807560137457044</v>
      </c>
      <c r="D184" s="242">
        <f t="shared" si="444"/>
        <v>1.897533206831169E-3</v>
      </c>
      <c r="E184" s="242">
        <f t="shared" si="444"/>
        <v>5.2857012667456484E-3</v>
      </c>
      <c r="F184" s="242">
        <f t="shared" si="444"/>
        <v>-6.2363579669473025E-4</v>
      </c>
      <c r="G184" s="243">
        <f t="shared" si="444"/>
        <v>-1.5649357397720644E-2</v>
      </c>
      <c r="H184" s="242">
        <f t="shared" si="444"/>
        <v>-1.5531660692951015E-2</v>
      </c>
      <c r="I184" s="242">
        <f t="shared" si="444"/>
        <v>1.6E-2</v>
      </c>
      <c r="J184" s="242">
        <f t="shared" si="444"/>
        <v>-1.5978862606945199E-2</v>
      </c>
      <c r="K184" s="242">
        <f t="shared" si="444"/>
        <v>5.8315334773218146E-2</v>
      </c>
      <c r="L184" s="242">
        <f t="shared" si="444"/>
        <v>8.8815789473684209E-2</v>
      </c>
      <c r="M184" s="242">
        <f t="shared" si="444"/>
        <v>-6.2103929024081114E-2</v>
      </c>
      <c r="N184" s="242">
        <f t="shared" si="444"/>
        <v>9.722709722709727E-2</v>
      </c>
      <c r="O184" s="242">
        <f t="shared" si="444"/>
        <v>-4.7104164436355365E-3</v>
      </c>
      <c r="P184" s="242">
        <f t="shared" si="444"/>
        <v>-0.13804713804713806</v>
      </c>
      <c r="Q184" s="242">
        <f t="shared" si="444"/>
        <v>7.2760511882998216E-2</v>
      </c>
      <c r="R184" s="242">
        <f t="shared" si="444"/>
        <v>-3.4264577046627123E-2</v>
      </c>
      <c r="S184" s="242">
        <f>IFERROR((S188-AVERAGE(S185:S187))/AVERAGE(S185:S187),"-")</f>
        <v>-0.10344827586206896</v>
      </c>
      <c r="T184" s="242">
        <f t="shared" si="444"/>
        <v>0.14285714285714285</v>
      </c>
      <c r="U184" s="242">
        <f t="shared" si="444"/>
        <v>8.5049239033124502E-2</v>
      </c>
      <c r="V184" s="242">
        <f t="shared" si="444"/>
        <v>-1.2861736334405145E-2</v>
      </c>
      <c r="W184" s="242">
        <f t="shared" si="444"/>
        <v>0.12383177570093458</v>
      </c>
      <c r="X184" s="242">
        <f t="shared" si="444"/>
        <v>5.4463784390791754E-2</v>
      </c>
      <c r="Y184" s="242">
        <f t="shared" si="444"/>
        <v>9.6059113300492605E-2</v>
      </c>
      <c r="Z184" s="242">
        <f t="shared" si="444"/>
        <v>-0.36760925449871462</v>
      </c>
      <c r="AA184" s="242">
        <f t="shared" si="444"/>
        <v>1.287969029184045E-2</v>
      </c>
      <c r="AB184" s="242">
        <f t="shared" si="444"/>
        <v>4.8163097762878908E-2</v>
      </c>
    </row>
    <row r="185" spans="1:28" s="240" customFormat="1" ht="12.75" x14ac:dyDescent="0.2">
      <c r="A185" s="258" t="s">
        <v>454</v>
      </c>
      <c r="B185" s="539">
        <f t="shared" ref="B185:AB188" si="445">IFERROR(SUM(B178,B171),"-")</f>
        <v>20519</v>
      </c>
      <c r="C185" s="539">
        <f t="shared" si="445"/>
        <v>281</v>
      </c>
      <c r="D185" s="539">
        <f t="shared" si="445"/>
        <v>6153</v>
      </c>
      <c r="E185" s="539">
        <f t="shared" si="445"/>
        <v>10850</v>
      </c>
      <c r="F185" s="539">
        <f t="shared" si="445"/>
        <v>3234</v>
      </c>
      <c r="G185" s="540">
        <f t="shared" si="445"/>
        <v>38631</v>
      </c>
      <c r="H185" s="539">
        <f t="shared" si="445"/>
        <v>1717</v>
      </c>
      <c r="I185" s="539">
        <f t="shared" si="445"/>
        <v>609</v>
      </c>
      <c r="J185" s="539">
        <f t="shared" si="445"/>
        <v>2585</v>
      </c>
      <c r="K185" s="539">
        <f t="shared" si="445"/>
        <v>921</v>
      </c>
      <c r="L185" s="539">
        <f t="shared" si="445"/>
        <v>883</v>
      </c>
      <c r="M185" s="539">
        <f t="shared" si="445"/>
        <v>2291</v>
      </c>
      <c r="N185" s="539">
        <f t="shared" si="445"/>
        <v>918</v>
      </c>
      <c r="O185" s="539">
        <f t="shared" si="445"/>
        <v>3050</v>
      </c>
      <c r="P185" s="539">
        <f t="shared" si="445"/>
        <v>330</v>
      </c>
      <c r="Q185" s="539">
        <f t="shared" si="445"/>
        <v>883</v>
      </c>
      <c r="R185" s="539">
        <f t="shared" si="445"/>
        <v>3596</v>
      </c>
      <c r="S185" s="539">
        <f>IFERROR(SUM(S178,S171),"-")</f>
        <v>591</v>
      </c>
      <c r="T185" s="539">
        <f t="shared" si="445"/>
        <v>446</v>
      </c>
      <c r="U185" s="539">
        <f t="shared" si="445"/>
        <v>372</v>
      </c>
      <c r="V185" s="539">
        <f t="shared" si="445"/>
        <v>309</v>
      </c>
      <c r="W185" s="539">
        <f t="shared" si="445"/>
        <v>443</v>
      </c>
      <c r="X185" s="539">
        <f t="shared" si="445"/>
        <v>575</v>
      </c>
      <c r="Y185" s="539">
        <f t="shared" si="445"/>
        <v>395</v>
      </c>
      <c r="Z185" s="539">
        <f t="shared" si="445"/>
        <v>3771</v>
      </c>
      <c r="AA185" s="539">
        <f t="shared" si="445"/>
        <v>4371</v>
      </c>
      <c r="AB185" s="539">
        <f t="shared" si="445"/>
        <v>9575</v>
      </c>
    </row>
    <row r="186" spans="1:28" s="240" customFormat="1" ht="12.75" x14ac:dyDescent="0.2">
      <c r="A186" s="254" t="s">
        <v>455</v>
      </c>
      <c r="B186" s="539">
        <f t="shared" si="445"/>
        <v>20583</v>
      </c>
      <c r="C186" s="539">
        <f t="shared" si="445"/>
        <v>303</v>
      </c>
      <c r="D186" s="539">
        <f t="shared" si="445"/>
        <v>6167</v>
      </c>
      <c r="E186" s="539">
        <f t="shared" si="445"/>
        <v>10876</v>
      </c>
      <c r="F186" s="539">
        <f t="shared" si="445"/>
        <v>3237</v>
      </c>
      <c r="G186" s="540">
        <f t="shared" si="445"/>
        <v>38388</v>
      </c>
      <c r="H186" s="539">
        <f t="shared" si="445"/>
        <v>1663</v>
      </c>
      <c r="I186" s="539">
        <f t="shared" si="445"/>
        <v>612</v>
      </c>
      <c r="J186" s="539">
        <f t="shared" si="445"/>
        <v>2713</v>
      </c>
      <c r="K186" s="539">
        <f t="shared" si="445"/>
        <v>940</v>
      </c>
      <c r="L186" s="539">
        <f t="shared" si="445"/>
        <v>889</v>
      </c>
      <c r="M186" s="539">
        <f t="shared" si="445"/>
        <v>2389</v>
      </c>
      <c r="N186" s="539">
        <f t="shared" si="445"/>
        <v>899</v>
      </c>
      <c r="O186" s="539">
        <f t="shared" si="445"/>
        <v>3072</v>
      </c>
      <c r="P186" s="539">
        <f t="shared" si="445"/>
        <v>289</v>
      </c>
      <c r="Q186" s="539">
        <f t="shared" si="445"/>
        <v>955</v>
      </c>
      <c r="R186" s="539">
        <f t="shared" si="445"/>
        <v>3413</v>
      </c>
      <c r="S186" s="539">
        <f>IFERROR(SUM(S179,S172),"-")</f>
        <v>666</v>
      </c>
      <c r="T186" s="539">
        <f t="shared" si="445"/>
        <v>426</v>
      </c>
      <c r="U186" s="539">
        <f t="shared" si="445"/>
        <v>374</v>
      </c>
      <c r="V186" s="539">
        <f t="shared" si="445"/>
        <v>275</v>
      </c>
      <c r="W186" s="539">
        <f t="shared" si="445"/>
        <v>393</v>
      </c>
      <c r="X186" s="539">
        <f t="shared" si="445"/>
        <v>615</v>
      </c>
      <c r="Y186" s="539">
        <f t="shared" si="445"/>
        <v>405</v>
      </c>
      <c r="Z186" s="539">
        <f t="shared" si="445"/>
        <v>3164</v>
      </c>
      <c r="AA186" s="539">
        <f t="shared" si="445"/>
        <v>4579</v>
      </c>
      <c r="AB186" s="539">
        <f t="shared" si="445"/>
        <v>9657</v>
      </c>
    </row>
    <row r="187" spans="1:28" s="240" customFormat="1" ht="12.75" x14ac:dyDescent="0.2">
      <c r="A187" s="254" t="s">
        <v>566</v>
      </c>
      <c r="B187" s="539">
        <f t="shared" si="445"/>
        <v>20757</v>
      </c>
      <c r="C187" s="539">
        <f t="shared" si="445"/>
        <v>289</v>
      </c>
      <c r="D187" s="539">
        <f t="shared" si="445"/>
        <v>6125</v>
      </c>
      <c r="E187" s="539">
        <f t="shared" si="445"/>
        <v>11193</v>
      </c>
      <c r="F187" s="539">
        <f t="shared" si="445"/>
        <v>3150</v>
      </c>
      <c r="G187" s="540">
        <f t="shared" si="445"/>
        <v>38449</v>
      </c>
      <c r="H187" s="539">
        <f t="shared" si="445"/>
        <v>1642</v>
      </c>
      <c r="I187" s="539">
        <f t="shared" si="445"/>
        <v>654</v>
      </c>
      <c r="J187" s="539">
        <f t="shared" si="445"/>
        <v>2650</v>
      </c>
      <c r="K187" s="539">
        <f t="shared" si="445"/>
        <v>917</v>
      </c>
      <c r="L187" s="539">
        <f t="shared" si="445"/>
        <v>964</v>
      </c>
      <c r="M187" s="539">
        <f t="shared" si="445"/>
        <v>2421</v>
      </c>
      <c r="N187" s="539">
        <f t="shared" si="445"/>
        <v>1032</v>
      </c>
      <c r="O187" s="539">
        <f t="shared" si="445"/>
        <v>3219</v>
      </c>
      <c r="P187" s="539">
        <f t="shared" si="445"/>
        <v>272</v>
      </c>
      <c r="Q187" s="539">
        <f t="shared" si="445"/>
        <v>897</v>
      </c>
      <c r="R187" s="539">
        <f t="shared" si="445"/>
        <v>3264</v>
      </c>
      <c r="S187" s="539">
        <f>IFERROR(SUM(S180,S173),"-")</f>
        <v>657</v>
      </c>
      <c r="T187" s="539">
        <f t="shared" si="445"/>
        <v>409</v>
      </c>
      <c r="U187" s="539">
        <f t="shared" si="445"/>
        <v>371</v>
      </c>
      <c r="V187" s="539">
        <f t="shared" si="445"/>
        <v>349</v>
      </c>
      <c r="W187" s="539">
        <f t="shared" si="445"/>
        <v>448</v>
      </c>
      <c r="X187" s="539">
        <f t="shared" si="445"/>
        <v>591</v>
      </c>
      <c r="Y187" s="539">
        <f t="shared" si="445"/>
        <v>418</v>
      </c>
      <c r="Z187" s="539">
        <f t="shared" si="445"/>
        <v>2790</v>
      </c>
      <c r="AA187" s="539">
        <f t="shared" si="445"/>
        <v>4482</v>
      </c>
      <c r="AB187" s="539">
        <f t="shared" si="445"/>
        <v>10002</v>
      </c>
    </row>
    <row r="188" spans="1:28" s="240" customFormat="1" ht="12.75" x14ac:dyDescent="0.2">
      <c r="A188" s="254" t="s">
        <v>456</v>
      </c>
      <c r="B188" s="539">
        <f t="shared" si="445"/>
        <v>20643</v>
      </c>
      <c r="C188" s="539">
        <f t="shared" si="445"/>
        <v>245</v>
      </c>
      <c r="D188" s="539">
        <f t="shared" si="445"/>
        <v>6160</v>
      </c>
      <c r="E188" s="539">
        <f t="shared" si="445"/>
        <v>11031</v>
      </c>
      <c r="F188" s="539">
        <f t="shared" si="445"/>
        <v>3205</v>
      </c>
      <c r="G188" s="540">
        <f t="shared" si="445"/>
        <v>37887</v>
      </c>
      <c r="H188" s="539">
        <f t="shared" si="445"/>
        <v>1648</v>
      </c>
      <c r="I188" s="539">
        <f t="shared" si="445"/>
        <v>635</v>
      </c>
      <c r="J188" s="539">
        <f t="shared" si="445"/>
        <v>2607</v>
      </c>
      <c r="K188" s="539">
        <f t="shared" si="445"/>
        <v>980</v>
      </c>
      <c r="L188" s="539">
        <f t="shared" si="445"/>
        <v>993</v>
      </c>
      <c r="M188" s="539">
        <f t="shared" si="445"/>
        <v>2220</v>
      </c>
      <c r="N188" s="539">
        <f t="shared" si="445"/>
        <v>1042</v>
      </c>
      <c r="O188" s="539">
        <f t="shared" si="445"/>
        <v>3099</v>
      </c>
      <c r="P188" s="539">
        <f t="shared" si="445"/>
        <v>256</v>
      </c>
      <c r="Q188" s="539">
        <f t="shared" si="445"/>
        <v>978</v>
      </c>
      <c r="R188" s="539">
        <f t="shared" si="445"/>
        <v>3307</v>
      </c>
      <c r="S188" s="539">
        <f>IFERROR(SUM(S181,S174),"-")</f>
        <v>572</v>
      </c>
      <c r="T188" s="539">
        <f t="shared" si="445"/>
        <v>488</v>
      </c>
      <c r="U188" s="539">
        <f t="shared" si="445"/>
        <v>404</v>
      </c>
      <c r="V188" s="539">
        <f t="shared" si="445"/>
        <v>307</v>
      </c>
      <c r="W188" s="539">
        <f t="shared" si="445"/>
        <v>481</v>
      </c>
      <c r="X188" s="539">
        <f t="shared" si="445"/>
        <v>626</v>
      </c>
      <c r="Y188" s="539">
        <f t="shared" si="445"/>
        <v>445</v>
      </c>
      <c r="Z188" s="539">
        <f t="shared" si="445"/>
        <v>2050</v>
      </c>
      <c r="AA188" s="539">
        <f t="shared" si="445"/>
        <v>4535</v>
      </c>
      <c r="AB188" s="539">
        <f t="shared" si="445"/>
        <v>10214</v>
      </c>
    </row>
    <row r="189" spans="1:28" s="240" customFormat="1" ht="12.75" x14ac:dyDescent="0.2">
      <c r="A189" s="254" t="s">
        <v>429</v>
      </c>
      <c r="B189" s="255" t="str">
        <f>IFERROR(CONCATENATE(TEXT(B188,"#,###")," (",ROUND(B184*100,1),"%)"),"-")</f>
        <v>20,643 (0.1%)</v>
      </c>
      <c r="C189" s="255" t="str">
        <f t="shared" ref="C189" si="446">IFERROR(CONCATENATE(TEXT(C188,"#,###")," (",ROUND(C184*100,1),"%)"),"-")</f>
        <v>245 (-15.8%)</v>
      </c>
      <c r="D189" s="255" t="str">
        <f t="shared" ref="D189" si="447">IFERROR(CONCATENATE(TEXT(D188,"#,###")," (",ROUND(D184*100,1),"%)"),"-")</f>
        <v>6,160 (0.2%)</v>
      </c>
      <c r="E189" s="255" t="str">
        <f t="shared" ref="E189" si="448">IFERROR(CONCATENATE(TEXT(E188,"#,###")," (",ROUND(E184*100,1),"%)"),"-")</f>
        <v>11,031 (0.5%)</v>
      </c>
      <c r="F189" s="255" t="str">
        <f t="shared" ref="F189" si="449">IFERROR(CONCATENATE(TEXT(F188,"#,###")," (",ROUND(F184*100,1),"%)"),"-")</f>
        <v>3,205 (-0.1%)</v>
      </c>
      <c r="G189" s="255" t="str">
        <f t="shared" ref="G189" si="450">IFERROR(CONCATENATE(TEXT(G188,"#,###")," (",ROUND(G184*100,1),"%)"),"-")</f>
        <v>37,887 (-1.6%)</v>
      </c>
      <c r="H189" s="255" t="str">
        <f t="shared" ref="H189" si="451">IFERROR(CONCATENATE(TEXT(H188,"#,###")," (",ROUND(H184*100,1),"%)"),"-")</f>
        <v>1,648 (-1.6%)</v>
      </c>
      <c r="I189" s="255" t="str">
        <f t="shared" ref="I189" si="452">IFERROR(CONCATENATE(TEXT(I188,"#,###")," (",ROUND(I184*100,1),"%)"),"-")</f>
        <v>635 (1.6%)</v>
      </c>
      <c r="J189" s="255" t="str">
        <f t="shared" ref="J189" si="453">IFERROR(CONCATENATE(TEXT(J188,"#,###")," (",ROUND(J184*100,1),"%)"),"-")</f>
        <v>2,607 (-1.6%)</v>
      </c>
      <c r="K189" s="255" t="str">
        <f t="shared" ref="K189" si="454">IFERROR(CONCATENATE(TEXT(K188,"#,###")," (",ROUND(K184*100,1),"%)"),"-")</f>
        <v>980 (5.8%)</v>
      </c>
      <c r="L189" s="255" t="str">
        <f t="shared" ref="L189" si="455">IFERROR(CONCATENATE(TEXT(L188,"#,###")," (",ROUND(L184*100,1),"%)"),"-")</f>
        <v>993 (8.9%)</v>
      </c>
      <c r="M189" s="255" t="str">
        <f t="shared" ref="M189" si="456">IFERROR(CONCATENATE(TEXT(M188,"#,###")," (",ROUND(M184*100,1),"%)"),"-")</f>
        <v>2,220 (-6.2%)</v>
      </c>
      <c r="N189" s="255" t="str">
        <f t="shared" ref="N189" si="457">IFERROR(CONCATENATE(TEXT(N188,"#,###")," (",ROUND(N184*100,1),"%)"),"-")</f>
        <v>1,042 (9.7%)</v>
      </c>
      <c r="O189" s="255" t="str">
        <f t="shared" ref="O189" si="458">IFERROR(CONCATENATE(TEXT(O188,"#,###")," (",ROUND(O184*100,1),"%)"),"-")</f>
        <v>3,099 (-0.5%)</v>
      </c>
      <c r="P189" s="255" t="str">
        <f t="shared" ref="P189" si="459">IFERROR(CONCATENATE(TEXT(P188,"#,###")," (",ROUND(P184*100,1),"%)"),"-")</f>
        <v>256 (-13.8%)</v>
      </c>
      <c r="Q189" s="255" t="str">
        <f t="shared" ref="Q189" si="460">IFERROR(CONCATENATE(TEXT(Q188,"#,###")," (",ROUND(Q184*100,1),"%)"),"-")</f>
        <v>978 (7.3%)</v>
      </c>
      <c r="R189" s="255" t="str">
        <f t="shared" ref="R189" si="461">IFERROR(CONCATENATE(TEXT(R188,"#,###")," (",ROUND(R184*100,1),"%)"),"-")</f>
        <v>3,307 (-3.4%)</v>
      </c>
      <c r="S189" s="255" t="str">
        <f t="shared" ref="S189" si="462">IFERROR(CONCATENATE(TEXT(S188,"#,###")," (",ROUND(S184*100,1),"%)"),"-")</f>
        <v>572 (-10.3%)</v>
      </c>
      <c r="T189" s="255" t="str">
        <f t="shared" ref="T189" si="463">IFERROR(CONCATENATE(TEXT(T188,"#,###")," (",ROUND(T184*100,1),"%)"),"-")</f>
        <v>488 (14.3%)</v>
      </c>
      <c r="U189" s="255" t="str">
        <f t="shared" ref="U189" si="464">IFERROR(CONCATENATE(TEXT(U188,"#,###")," (",ROUND(U184*100,1),"%)"),"-")</f>
        <v>404 (8.5%)</v>
      </c>
      <c r="V189" s="255" t="str">
        <f t="shared" ref="V189" si="465">IFERROR(CONCATENATE(TEXT(V188,"#,###")," (",ROUND(V184*100,1),"%)"),"-")</f>
        <v>307 (-1.3%)</v>
      </c>
      <c r="W189" s="255" t="str">
        <f t="shared" ref="W189" si="466">IFERROR(CONCATENATE(TEXT(W188,"#,###")," (",ROUND(W184*100,1),"%)"),"-")</f>
        <v>481 (12.4%)</v>
      </c>
      <c r="X189" s="255" t="str">
        <f t="shared" ref="X189" si="467">IFERROR(CONCATENATE(TEXT(X188,"#,###")," (",ROUND(X184*100,1),"%)"),"-")</f>
        <v>626 (5.4%)</v>
      </c>
      <c r="Y189" s="255" t="str">
        <f t="shared" ref="Y189" si="468">IFERROR(CONCATENATE(TEXT(Y188,"#,###")," (",ROUND(Y184*100,1),"%)"),"-")</f>
        <v>445 (9.6%)</v>
      </c>
      <c r="Z189" s="255" t="str">
        <f t="shared" ref="Z189" si="469">IFERROR(CONCATENATE(TEXT(Z188,"#,###")," (",ROUND(Z184*100,1),"%)"),"-")</f>
        <v>2,050 (-36.8%)</v>
      </c>
      <c r="AA189" s="255" t="str">
        <f t="shared" ref="AA189" si="470">IFERROR(CONCATENATE(TEXT(AA188,"#,###")," (",ROUND(AA184*100,1),"%)"),"-")</f>
        <v>4,535 (1.3%)</v>
      </c>
      <c r="AB189" s="255" t="str">
        <f t="shared" ref="AB189" si="471">IFERROR(CONCATENATE(TEXT(AB188,"#,###")," (",ROUND(AB184*100,1),"%)"),"-")</f>
        <v>10,214 (4.8%)</v>
      </c>
    </row>
    <row r="190" spans="1:28" s="240" customFormat="1" ht="13.5" thickBot="1" x14ac:dyDescent="0.25">
      <c r="A190" s="259" t="s">
        <v>240</v>
      </c>
      <c r="B190" s="256" t="str">
        <f t="shared" ref="B190:R190" si="472">IFERROR(IF(ABS(AVERAGE(B185:B187)-B188)&gt;1.96*SQRT((AVERAGE(B185:B187)/3)+B188),"Sig","Not Sig"),"-")</f>
        <v>Not Sig</v>
      </c>
      <c r="C190" s="256" t="str">
        <f t="shared" si="472"/>
        <v>Sig</v>
      </c>
      <c r="D190" s="256" t="str">
        <f t="shared" si="472"/>
        <v>Not Sig</v>
      </c>
      <c r="E190" s="256" t="str">
        <f t="shared" si="472"/>
        <v>Not Sig</v>
      </c>
      <c r="F190" s="256" t="str">
        <f t="shared" si="472"/>
        <v>Not Sig</v>
      </c>
      <c r="G190" s="256" t="str">
        <f t="shared" si="472"/>
        <v>Sig</v>
      </c>
      <c r="H190" s="256" t="str">
        <f t="shared" si="472"/>
        <v>Not Sig</v>
      </c>
      <c r="I190" s="256" t="str">
        <f t="shared" si="472"/>
        <v>Not Sig</v>
      </c>
      <c r="J190" s="256" t="str">
        <f t="shared" si="472"/>
        <v>Not Sig</v>
      </c>
      <c r="K190" s="256" t="str">
        <f t="shared" si="472"/>
        <v>Not Sig</v>
      </c>
      <c r="L190" s="256" t="str">
        <f t="shared" si="472"/>
        <v>Sig</v>
      </c>
      <c r="M190" s="256" t="str">
        <f t="shared" si="472"/>
        <v>Sig</v>
      </c>
      <c r="N190" s="256" t="str">
        <f t="shared" si="472"/>
        <v>Sig</v>
      </c>
      <c r="O190" s="256" t="str">
        <f t="shared" si="472"/>
        <v>Not Sig</v>
      </c>
      <c r="P190" s="256" t="str">
        <f t="shared" si="472"/>
        <v>Sig</v>
      </c>
      <c r="Q190" s="256" t="str">
        <f t="shared" si="472"/>
        <v>Not Sig</v>
      </c>
      <c r="R190" s="256" t="str">
        <f t="shared" si="472"/>
        <v>Not Sig</v>
      </c>
      <c r="S190" s="256" t="str">
        <f>IFERROR(IF(ABS(AVERAGE(S185:S187)-S188)&gt;1.96*SQRT((AVERAGE(S185:S187)/3)+S188),"Sig","Not Sig"),"-")</f>
        <v>Sig</v>
      </c>
      <c r="T190" s="256" t="str">
        <f t="shared" ref="T190:AB190" si="473">IFERROR(IF(ABS(AVERAGE(T185:T187)-T188)&gt;1.96*SQRT((AVERAGE(T185:T187)/3)+T188),"Sig","Not Sig"),"-")</f>
        <v>Sig</v>
      </c>
      <c r="U190" s="256" t="str">
        <f t="shared" si="473"/>
        <v>Not Sig</v>
      </c>
      <c r="V190" s="256" t="str">
        <f t="shared" si="473"/>
        <v>Not Sig</v>
      </c>
      <c r="W190" s="256" t="str">
        <f t="shared" si="473"/>
        <v>Sig</v>
      </c>
      <c r="X190" s="256" t="str">
        <f t="shared" si="473"/>
        <v>Not Sig</v>
      </c>
      <c r="Y190" s="256" t="str">
        <f t="shared" si="473"/>
        <v>Not Sig</v>
      </c>
      <c r="Z190" s="256" t="str">
        <f t="shared" si="473"/>
        <v>Sig</v>
      </c>
      <c r="AA190" s="256" t="str">
        <f t="shared" si="473"/>
        <v>Not Sig</v>
      </c>
      <c r="AB190" s="256" t="str">
        <f t="shared" si="473"/>
        <v>Sig</v>
      </c>
    </row>
    <row r="191" spans="1:28" s="265" customFormat="1" ht="15.75" x14ac:dyDescent="0.25">
      <c r="A191" s="262" t="s">
        <v>250</v>
      </c>
      <c r="B191" s="541"/>
      <c r="C191" s="541"/>
      <c r="D191" s="541"/>
      <c r="E191" s="263"/>
      <c r="F191" s="263"/>
      <c r="G191" s="264"/>
      <c r="H191" s="541"/>
      <c r="I191" s="263"/>
      <c r="J191" s="263"/>
      <c r="K191" s="263"/>
      <c r="L191" s="263"/>
      <c r="M191" s="263"/>
      <c r="N191" s="263"/>
      <c r="O191" s="263"/>
      <c r="P191" s="263"/>
      <c r="Q191" s="263"/>
      <c r="R191" s="263"/>
      <c r="S191" s="263"/>
      <c r="T191" s="263"/>
      <c r="U191" s="263"/>
      <c r="V191" s="263"/>
      <c r="W191" s="263"/>
      <c r="X191" s="263"/>
      <c r="Y191" s="263"/>
      <c r="Z191" s="263"/>
      <c r="AA191" s="263"/>
      <c r="AB191" s="263"/>
    </row>
    <row r="192" spans="1:28" s="240" customFormat="1" ht="12.75" x14ac:dyDescent="0.2">
      <c r="A192" s="245" t="s">
        <v>482</v>
      </c>
      <c r="B192" s="542">
        <v>339</v>
      </c>
      <c r="C192" s="542">
        <v>1</v>
      </c>
      <c r="D192" s="542">
        <v>25</v>
      </c>
      <c r="E192" s="542">
        <v>110</v>
      </c>
      <c r="F192" s="542">
        <v>203</v>
      </c>
      <c r="G192" s="542">
        <v>345</v>
      </c>
      <c r="H192" s="542">
        <v>33</v>
      </c>
      <c r="I192" s="542">
        <v>10</v>
      </c>
      <c r="J192" s="542">
        <v>27</v>
      </c>
      <c r="K192" s="542">
        <v>26</v>
      </c>
      <c r="L192" s="542">
        <v>48</v>
      </c>
      <c r="M192" s="542">
        <v>81</v>
      </c>
      <c r="N192" s="542">
        <v>0</v>
      </c>
      <c r="O192" s="542">
        <v>14</v>
      </c>
      <c r="P192" s="542">
        <v>0</v>
      </c>
      <c r="Q192" s="542">
        <v>10</v>
      </c>
      <c r="R192" s="542">
        <v>29</v>
      </c>
      <c r="S192" s="542">
        <v>12</v>
      </c>
      <c r="T192" s="542">
        <v>3</v>
      </c>
      <c r="U192" s="542">
        <v>13</v>
      </c>
      <c r="V192" s="542">
        <v>6</v>
      </c>
      <c r="W192" s="542">
        <v>21</v>
      </c>
      <c r="X192" s="542">
        <v>6</v>
      </c>
      <c r="Y192" s="542">
        <v>0</v>
      </c>
      <c r="Z192" s="542">
        <v>0</v>
      </c>
      <c r="AA192" s="542">
        <v>2</v>
      </c>
      <c r="AB192" s="542">
        <v>4</v>
      </c>
    </row>
    <row r="193" spans="1:28" s="260" customFormat="1" ht="12.75" x14ac:dyDescent="0.2">
      <c r="A193" s="258" t="s">
        <v>251</v>
      </c>
      <c r="B193" s="304">
        <f t="shared" ref="B193:AB193" si="474">IFERROR(B192/B188,"-")</f>
        <v>1.642203168144165E-2</v>
      </c>
      <c r="C193" s="304">
        <f t="shared" si="474"/>
        <v>4.0816326530612249E-3</v>
      </c>
      <c r="D193" s="304">
        <f t="shared" si="474"/>
        <v>4.0584415584415581E-3</v>
      </c>
      <c r="E193" s="304">
        <f t="shared" si="474"/>
        <v>9.9718973801105979E-3</v>
      </c>
      <c r="F193" s="304">
        <f t="shared" si="474"/>
        <v>6.3338533541341654E-2</v>
      </c>
      <c r="G193" s="304">
        <f t="shared" si="474"/>
        <v>9.1060258136036101E-3</v>
      </c>
      <c r="H193" s="304">
        <f t="shared" si="474"/>
        <v>2.0024271844660196E-2</v>
      </c>
      <c r="I193" s="304">
        <f t="shared" si="474"/>
        <v>1.5748031496062992E-2</v>
      </c>
      <c r="J193" s="304">
        <f t="shared" si="474"/>
        <v>1.0356731875719217E-2</v>
      </c>
      <c r="K193" s="304">
        <f t="shared" si="474"/>
        <v>2.6530612244897958E-2</v>
      </c>
      <c r="L193" s="304">
        <f t="shared" si="474"/>
        <v>4.8338368580060423E-2</v>
      </c>
      <c r="M193" s="304">
        <f t="shared" si="474"/>
        <v>3.6486486486486489E-2</v>
      </c>
      <c r="N193" s="304">
        <f t="shared" si="474"/>
        <v>0</v>
      </c>
      <c r="O193" s="304">
        <f t="shared" si="474"/>
        <v>4.5175863181671503E-3</v>
      </c>
      <c r="P193" s="304">
        <f t="shared" si="474"/>
        <v>0</v>
      </c>
      <c r="Q193" s="304">
        <f t="shared" si="474"/>
        <v>1.0224948875255624E-2</v>
      </c>
      <c r="R193" s="304">
        <f t="shared" si="474"/>
        <v>8.7692772905957062E-3</v>
      </c>
      <c r="S193" s="304">
        <f>IFERROR(S192/S188,"-")</f>
        <v>2.097902097902098E-2</v>
      </c>
      <c r="T193" s="304">
        <f t="shared" si="474"/>
        <v>6.1475409836065573E-3</v>
      </c>
      <c r="U193" s="304">
        <f t="shared" si="474"/>
        <v>3.2178217821782179E-2</v>
      </c>
      <c r="V193" s="304">
        <f t="shared" si="474"/>
        <v>1.9543973941368076E-2</v>
      </c>
      <c r="W193" s="304">
        <f t="shared" si="474"/>
        <v>4.3659043659043661E-2</v>
      </c>
      <c r="X193" s="304">
        <f t="shared" si="474"/>
        <v>9.5846645367412137E-3</v>
      </c>
      <c r="Y193" s="304">
        <f t="shared" si="474"/>
        <v>0</v>
      </c>
      <c r="Z193" s="304">
        <f t="shared" si="474"/>
        <v>0</v>
      </c>
      <c r="AA193" s="304">
        <f t="shared" si="474"/>
        <v>4.4101433296582141E-4</v>
      </c>
      <c r="AB193" s="304">
        <f t="shared" si="474"/>
        <v>3.9161934599569217E-4</v>
      </c>
    </row>
    <row r="194" spans="1:28" s="240" customFormat="1" ht="12.75" x14ac:dyDescent="0.2">
      <c r="A194" s="245" t="s">
        <v>481</v>
      </c>
      <c r="B194" s="543">
        <v>516</v>
      </c>
      <c r="C194" s="543">
        <v>1</v>
      </c>
      <c r="D194" s="543">
        <v>37</v>
      </c>
      <c r="E194" s="543">
        <v>183</v>
      </c>
      <c r="F194" s="543">
        <v>295</v>
      </c>
      <c r="G194" s="544">
        <v>529</v>
      </c>
      <c r="H194" s="543">
        <v>52</v>
      </c>
      <c r="I194" s="543">
        <v>15</v>
      </c>
      <c r="J194" s="543">
        <v>54</v>
      </c>
      <c r="K194" s="543">
        <v>38</v>
      </c>
      <c r="L194" s="543">
        <v>78</v>
      </c>
      <c r="M194" s="543">
        <v>103</v>
      </c>
      <c r="N194" s="543">
        <v>0</v>
      </c>
      <c r="O194" s="543">
        <v>15</v>
      </c>
      <c r="P194" s="543">
        <v>0</v>
      </c>
      <c r="Q194" s="543">
        <v>17</v>
      </c>
      <c r="R194" s="543">
        <v>46</v>
      </c>
      <c r="S194" s="543">
        <v>20</v>
      </c>
      <c r="T194" s="543">
        <v>5</v>
      </c>
      <c r="U194" s="543">
        <v>18</v>
      </c>
      <c r="V194" s="543">
        <v>7</v>
      </c>
      <c r="W194" s="543">
        <v>33</v>
      </c>
      <c r="X194" s="543">
        <v>15</v>
      </c>
      <c r="Y194" s="543">
        <v>0</v>
      </c>
      <c r="Z194" s="543">
        <v>0</v>
      </c>
      <c r="AA194" s="543">
        <v>8</v>
      </c>
      <c r="AB194" s="543">
        <v>5</v>
      </c>
    </row>
    <row r="195" spans="1:28" s="308" customFormat="1" ht="13.5" thickBot="1" x14ac:dyDescent="0.25">
      <c r="A195" s="258" t="s">
        <v>253</v>
      </c>
      <c r="B195" s="304">
        <f t="shared" ref="B195:AB195" si="475">IFERROR(B194/B188,"-")</f>
        <v>2.4996366807150124E-2</v>
      </c>
      <c r="C195" s="304">
        <f t="shared" si="475"/>
        <v>4.0816326530612249E-3</v>
      </c>
      <c r="D195" s="304">
        <f t="shared" si="475"/>
        <v>6.0064935064935068E-3</v>
      </c>
      <c r="E195" s="304">
        <f t="shared" si="475"/>
        <v>1.6589611096002176E-2</v>
      </c>
      <c r="F195" s="304">
        <f t="shared" si="475"/>
        <v>9.2043681747269887E-2</v>
      </c>
      <c r="G195" s="304">
        <f t="shared" si="475"/>
        <v>1.3962572914192202E-2</v>
      </c>
      <c r="H195" s="304">
        <f t="shared" si="475"/>
        <v>3.1553398058252427E-2</v>
      </c>
      <c r="I195" s="304">
        <f t="shared" si="475"/>
        <v>2.3622047244094488E-2</v>
      </c>
      <c r="J195" s="304">
        <f t="shared" si="475"/>
        <v>2.0713463751438434E-2</v>
      </c>
      <c r="K195" s="304">
        <f t="shared" si="475"/>
        <v>3.8775510204081633E-2</v>
      </c>
      <c r="L195" s="304">
        <f t="shared" si="475"/>
        <v>7.8549848942598186E-2</v>
      </c>
      <c r="M195" s="304">
        <f t="shared" si="475"/>
        <v>4.6396396396396394E-2</v>
      </c>
      <c r="N195" s="304">
        <f t="shared" si="475"/>
        <v>0</v>
      </c>
      <c r="O195" s="304">
        <f t="shared" si="475"/>
        <v>4.8402710551790898E-3</v>
      </c>
      <c r="P195" s="304">
        <f t="shared" si="475"/>
        <v>0</v>
      </c>
      <c r="Q195" s="304">
        <f t="shared" si="475"/>
        <v>1.7382413087934562E-2</v>
      </c>
      <c r="R195" s="304">
        <f t="shared" si="475"/>
        <v>1.3909888116117326E-2</v>
      </c>
      <c r="S195" s="304">
        <f t="shared" si="475"/>
        <v>3.4965034965034968E-2</v>
      </c>
      <c r="T195" s="304">
        <f t="shared" si="475"/>
        <v>1.0245901639344262E-2</v>
      </c>
      <c r="U195" s="304">
        <f t="shared" si="475"/>
        <v>4.4554455445544552E-2</v>
      </c>
      <c r="V195" s="304">
        <f t="shared" si="475"/>
        <v>2.2801302931596091E-2</v>
      </c>
      <c r="W195" s="304">
        <f t="shared" si="475"/>
        <v>6.8607068607068611E-2</v>
      </c>
      <c r="X195" s="304">
        <f t="shared" si="475"/>
        <v>2.3961661341853034E-2</v>
      </c>
      <c r="Y195" s="304">
        <f t="shared" si="475"/>
        <v>0</v>
      </c>
      <c r="Z195" s="304">
        <f t="shared" si="475"/>
        <v>0</v>
      </c>
      <c r="AA195" s="304">
        <f t="shared" si="475"/>
        <v>1.7640573318632856E-3</v>
      </c>
      <c r="AB195" s="304">
        <f t="shared" si="475"/>
        <v>4.895241824946152E-4</v>
      </c>
    </row>
    <row r="196" spans="1:28" s="265" customFormat="1" ht="15.75" x14ac:dyDescent="0.25">
      <c r="A196" s="262" t="s">
        <v>254</v>
      </c>
      <c r="B196" s="541"/>
      <c r="C196" s="541"/>
      <c r="D196" s="541"/>
      <c r="E196" s="263"/>
      <c r="F196" s="263"/>
      <c r="G196" s="264"/>
      <c r="H196" s="263"/>
      <c r="I196" s="263"/>
      <c r="J196" s="263"/>
      <c r="K196" s="263"/>
      <c r="L196" s="263"/>
      <c r="M196" s="263"/>
      <c r="N196" s="263"/>
      <c r="O196" s="263"/>
      <c r="P196" s="263"/>
      <c r="Q196" s="263"/>
      <c r="R196" s="263"/>
      <c r="S196" s="263"/>
      <c r="T196" s="263"/>
      <c r="U196" s="263"/>
      <c r="V196" s="263"/>
      <c r="W196" s="263"/>
      <c r="X196" s="263"/>
      <c r="Y196" s="263"/>
      <c r="Z196" s="263"/>
      <c r="AA196" s="263"/>
      <c r="AB196" s="263"/>
    </row>
    <row r="197" spans="1:28" s="240" customFormat="1" ht="12.75" x14ac:dyDescent="0.2">
      <c r="A197" s="266" t="s">
        <v>483</v>
      </c>
      <c r="B197" s="543">
        <v>18962</v>
      </c>
      <c r="C197" s="543">
        <v>215</v>
      </c>
      <c r="D197" s="543">
        <v>6019</v>
      </c>
      <c r="E197" s="543">
        <v>10362</v>
      </c>
      <c r="F197" s="543">
        <v>2364</v>
      </c>
      <c r="G197" s="543">
        <v>36006</v>
      </c>
      <c r="H197" s="543">
        <v>1515</v>
      </c>
      <c r="I197" s="543">
        <v>612</v>
      </c>
      <c r="J197" s="543">
        <v>2467</v>
      </c>
      <c r="K197" s="543">
        <v>912</v>
      </c>
      <c r="L197" s="543">
        <v>714</v>
      </c>
      <c r="M197" s="543">
        <v>1854</v>
      </c>
      <c r="N197" s="543">
        <v>1038</v>
      </c>
      <c r="O197" s="543">
        <v>3075</v>
      </c>
      <c r="P197" s="543">
        <v>254</v>
      </c>
      <c r="Q197" s="543">
        <v>923</v>
      </c>
      <c r="R197" s="543">
        <v>3175</v>
      </c>
      <c r="S197" s="543">
        <v>465</v>
      </c>
      <c r="T197" s="543">
        <v>451</v>
      </c>
      <c r="U197" s="543">
        <v>313</v>
      </c>
      <c r="V197" s="543">
        <v>282</v>
      </c>
      <c r="W197" s="543">
        <v>335</v>
      </c>
      <c r="X197" s="543">
        <v>577</v>
      </c>
      <c r="Y197" s="543">
        <v>444</v>
      </c>
      <c r="Z197" s="543">
        <v>2049</v>
      </c>
      <c r="AA197" s="543">
        <v>4395</v>
      </c>
      <c r="AB197" s="543">
        <v>10156</v>
      </c>
    </row>
    <row r="198" spans="1:28" s="260" customFormat="1" ht="13.5" thickBot="1" x14ac:dyDescent="0.25">
      <c r="A198" s="309" t="s">
        <v>255</v>
      </c>
      <c r="B198" s="304">
        <v>0.91856803759143535</v>
      </c>
      <c r="C198" s="304">
        <v>0.87755102040816324</v>
      </c>
      <c r="D198" s="304">
        <v>0.97711038961038965</v>
      </c>
      <c r="E198" s="304">
        <v>0.93935273320641832</v>
      </c>
      <c r="F198" s="304">
        <v>0.73759750390015599</v>
      </c>
      <c r="G198" s="304">
        <v>0.95035236360756992</v>
      </c>
      <c r="H198" s="304">
        <v>0.91929611650485432</v>
      </c>
      <c r="I198" s="304">
        <v>0.96377952755905516</v>
      </c>
      <c r="J198" s="304">
        <v>0.94629842731108549</v>
      </c>
      <c r="K198" s="304">
        <v>0.93061224489795913</v>
      </c>
      <c r="L198" s="304">
        <v>0.7190332326283988</v>
      </c>
      <c r="M198" s="304">
        <v>0.83513513513513515</v>
      </c>
      <c r="N198" s="304">
        <v>0.99616122840690979</v>
      </c>
      <c r="O198" s="304">
        <v>0.99225556631171341</v>
      </c>
      <c r="P198" s="304">
        <v>0.9921875</v>
      </c>
      <c r="Q198" s="304">
        <v>0.94376278118609402</v>
      </c>
      <c r="R198" s="304">
        <v>0.96008466888418509</v>
      </c>
      <c r="S198" s="304">
        <v>0.81293706293706292</v>
      </c>
      <c r="T198" s="304">
        <v>0.92418032786885251</v>
      </c>
      <c r="U198" s="304">
        <v>0.77475247524752477</v>
      </c>
      <c r="V198" s="304">
        <v>0.91856677524429964</v>
      </c>
      <c r="W198" s="304">
        <v>0.69646569646569645</v>
      </c>
      <c r="X198" s="304">
        <v>0.92172523961661346</v>
      </c>
      <c r="Y198" s="304">
        <v>0.99775280898876406</v>
      </c>
      <c r="Z198" s="304">
        <v>0.99951219512195122</v>
      </c>
      <c r="AA198" s="304">
        <v>0.9691289966923925</v>
      </c>
      <c r="AB198" s="304">
        <v>0.99432151948306247</v>
      </c>
    </row>
    <row r="199" spans="1:28" s="265" customFormat="1" ht="15.75" x14ac:dyDescent="0.25">
      <c r="A199" s="262" t="s">
        <v>256</v>
      </c>
      <c r="B199" s="541"/>
      <c r="C199" s="541"/>
      <c r="D199" s="541"/>
      <c r="E199" s="263"/>
      <c r="F199" s="263"/>
      <c r="G199" s="264"/>
      <c r="H199" s="263"/>
      <c r="I199" s="263"/>
      <c r="J199" s="263"/>
      <c r="K199" s="263"/>
      <c r="L199" s="263"/>
      <c r="M199" s="263"/>
      <c r="N199" s="263"/>
      <c r="O199" s="263"/>
      <c r="P199" s="263"/>
      <c r="Q199" s="263"/>
      <c r="R199" s="263"/>
      <c r="S199" s="263"/>
      <c r="T199" s="263"/>
      <c r="U199" s="263"/>
      <c r="V199" s="263"/>
      <c r="W199" s="263"/>
      <c r="X199" s="263"/>
      <c r="Y199" s="263"/>
      <c r="Z199" s="263"/>
      <c r="AA199" s="263"/>
      <c r="AB199" s="263"/>
    </row>
    <row r="200" spans="1:28" s="240" customFormat="1" ht="12.75" x14ac:dyDescent="0.2">
      <c r="A200" s="267" t="s">
        <v>487</v>
      </c>
      <c r="B200" s="542">
        <v>573</v>
      </c>
      <c r="C200" s="542">
        <v>5</v>
      </c>
      <c r="D200" s="542">
        <v>156</v>
      </c>
      <c r="E200" s="542">
        <v>312</v>
      </c>
      <c r="F200" s="542">
        <v>100</v>
      </c>
      <c r="G200" s="542">
        <v>635</v>
      </c>
      <c r="H200" s="542">
        <v>123</v>
      </c>
      <c r="I200" s="542">
        <v>18</v>
      </c>
      <c r="J200" s="542">
        <v>42</v>
      </c>
      <c r="K200" s="542">
        <v>25</v>
      </c>
      <c r="L200" s="542">
        <v>52</v>
      </c>
      <c r="M200" s="542">
        <v>78</v>
      </c>
      <c r="N200" s="542">
        <v>0</v>
      </c>
      <c r="O200" s="542">
        <v>42</v>
      </c>
      <c r="P200" s="542">
        <v>3</v>
      </c>
      <c r="Q200" s="542">
        <v>34</v>
      </c>
      <c r="R200" s="542">
        <v>11</v>
      </c>
      <c r="S200" s="542">
        <v>10</v>
      </c>
      <c r="T200" s="542">
        <v>13</v>
      </c>
      <c r="U200" s="542">
        <v>2</v>
      </c>
      <c r="V200" s="542">
        <v>13</v>
      </c>
      <c r="W200" s="542">
        <v>76</v>
      </c>
      <c r="X200" s="542">
        <v>31</v>
      </c>
      <c r="Y200" s="542">
        <v>4</v>
      </c>
      <c r="Z200" s="542">
        <v>15</v>
      </c>
      <c r="AA200" s="542">
        <v>0</v>
      </c>
      <c r="AB200" s="542">
        <v>43</v>
      </c>
    </row>
    <row r="201" spans="1:28" s="260" customFormat="1" ht="12.75" x14ac:dyDescent="0.2">
      <c r="A201" s="261" t="s">
        <v>258</v>
      </c>
      <c r="B201" s="304">
        <f>IFERROR(B200/B197,"-")</f>
        <v>3.0218331399641387E-2</v>
      </c>
      <c r="C201" s="304">
        <f t="shared" ref="C201:AB201" si="476">IFERROR(C200/C197,"-")</f>
        <v>2.3255813953488372E-2</v>
      </c>
      <c r="D201" s="304">
        <f t="shared" si="476"/>
        <v>2.591792656587473E-2</v>
      </c>
      <c r="E201" s="304">
        <f t="shared" si="476"/>
        <v>3.0110017371163866E-2</v>
      </c>
      <c r="F201" s="304">
        <f t="shared" si="476"/>
        <v>4.2301184433164128E-2</v>
      </c>
      <c r="G201" s="304">
        <f t="shared" si="476"/>
        <v>1.7635949563961563E-2</v>
      </c>
      <c r="H201" s="304">
        <f t="shared" si="476"/>
        <v>8.1188118811881191E-2</v>
      </c>
      <c r="I201" s="304">
        <f t="shared" si="476"/>
        <v>2.9411764705882353E-2</v>
      </c>
      <c r="J201" s="304">
        <f t="shared" si="476"/>
        <v>1.7024726388325903E-2</v>
      </c>
      <c r="K201" s="304">
        <f t="shared" si="476"/>
        <v>2.7412280701754384E-2</v>
      </c>
      <c r="L201" s="304">
        <f t="shared" si="476"/>
        <v>7.2829131652661069E-2</v>
      </c>
      <c r="M201" s="304">
        <f t="shared" si="476"/>
        <v>4.2071197411003236E-2</v>
      </c>
      <c r="N201" s="304">
        <f t="shared" si="476"/>
        <v>0</v>
      </c>
      <c r="O201" s="304">
        <f t="shared" si="476"/>
        <v>1.3658536585365854E-2</v>
      </c>
      <c r="P201" s="304">
        <f t="shared" si="476"/>
        <v>1.1811023622047244E-2</v>
      </c>
      <c r="Q201" s="304">
        <f t="shared" si="476"/>
        <v>3.6836403033586131E-2</v>
      </c>
      <c r="R201" s="304">
        <f t="shared" si="476"/>
        <v>3.4645669291338585E-3</v>
      </c>
      <c r="S201" s="304">
        <f t="shared" si="476"/>
        <v>2.1505376344086023E-2</v>
      </c>
      <c r="T201" s="304">
        <f t="shared" si="476"/>
        <v>2.8824833702882482E-2</v>
      </c>
      <c r="U201" s="304">
        <f t="shared" si="476"/>
        <v>6.3897763578274758E-3</v>
      </c>
      <c r="V201" s="304">
        <f t="shared" si="476"/>
        <v>4.6099290780141841E-2</v>
      </c>
      <c r="W201" s="304">
        <f t="shared" si="476"/>
        <v>0.22686567164179106</v>
      </c>
      <c r="X201" s="304">
        <f t="shared" si="476"/>
        <v>5.3726169844020795E-2</v>
      </c>
      <c r="Y201" s="304">
        <f t="shared" si="476"/>
        <v>9.0090090090090089E-3</v>
      </c>
      <c r="Z201" s="304">
        <f t="shared" si="476"/>
        <v>7.320644216691069E-3</v>
      </c>
      <c r="AA201" s="304">
        <f t="shared" si="476"/>
        <v>0</v>
      </c>
      <c r="AB201" s="304">
        <f t="shared" si="476"/>
        <v>4.2339503741630567E-3</v>
      </c>
    </row>
    <row r="202" spans="1:28" s="240" customFormat="1" ht="12.75" x14ac:dyDescent="0.2">
      <c r="A202" s="245" t="s">
        <v>485</v>
      </c>
      <c r="B202" s="543">
        <v>81</v>
      </c>
      <c r="C202" s="543">
        <v>6</v>
      </c>
      <c r="D202" s="543">
        <v>12</v>
      </c>
      <c r="E202" s="543">
        <v>35</v>
      </c>
      <c r="F202" s="543">
        <v>28</v>
      </c>
      <c r="G202" s="544">
        <v>114</v>
      </c>
      <c r="H202" s="543">
        <v>14</v>
      </c>
      <c r="I202" s="543">
        <v>0</v>
      </c>
      <c r="J202" s="543">
        <v>4</v>
      </c>
      <c r="K202" s="543">
        <v>0</v>
      </c>
      <c r="L202" s="543">
        <v>12</v>
      </c>
      <c r="M202" s="543">
        <v>2</v>
      </c>
      <c r="N202" s="543">
        <v>0</v>
      </c>
      <c r="O202" s="543">
        <v>0</v>
      </c>
      <c r="P202" s="543">
        <v>0</v>
      </c>
      <c r="Q202" s="543">
        <v>1</v>
      </c>
      <c r="R202" s="543">
        <v>1</v>
      </c>
      <c r="S202" s="543">
        <v>8</v>
      </c>
      <c r="T202" s="543">
        <v>3</v>
      </c>
      <c r="U202" s="543">
        <v>29</v>
      </c>
      <c r="V202" s="543">
        <v>0</v>
      </c>
      <c r="W202" s="543">
        <v>0</v>
      </c>
      <c r="X202" s="543">
        <v>7</v>
      </c>
      <c r="Y202" s="543">
        <v>0</v>
      </c>
      <c r="Z202" s="543">
        <v>0</v>
      </c>
      <c r="AA202" s="543">
        <v>0</v>
      </c>
      <c r="AB202" s="543">
        <v>33</v>
      </c>
    </row>
    <row r="203" spans="1:28" s="308" customFormat="1" ht="13.5" thickBot="1" x14ac:dyDescent="0.25">
      <c r="A203" s="315" t="s">
        <v>486</v>
      </c>
      <c r="B203" s="314">
        <f>IFERROR(B202/(B188-B197),"-")</f>
        <v>4.8185603807257588E-2</v>
      </c>
      <c r="C203" s="314">
        <f t="shared" ref="C203:AB203" si="477">IFERROR(C202/(C188-C197),"-")</f>
        <v>0.2</v>
      </c>
      <c r="D203" s="314">
        <f t="shared" si="477"/>
        <v>8.5106382978723402E-2</v>
      </c>
      <c r="E203" s="314">
        <f t="shared" si="477"/>
        <v>5.2316890881913304E-2</v>
      </c>
      <c r="F203" s="314">
        <f t="shared" si="477"/>
        <v>3.3293697978596909E-2</v>
      </c>
      <c r="G203" s="314">
        <f t="shared" si="477"/>
        <v>6.0606060606060608E-2</v>
      </c>
      <c r="H203" s="314">
        <f t="shared" si="477"/>
        <v>0.10526315789473684</v>
      </c>
      <c r="I203" s="314">
        <f t="shared" si="477"/>
        <v>0</v>
      </c>
      <c r="J203" s="314">
        <f t="shared" si="477"/>
        <v>2.8571428571428571E-2</v>
      </c>
      <c r="K203" s="314">
        <f t="shared" si="477"/>
        <v>0</v>
      </c>
      <c r="L203" s="314">
        <f t="shared" si="477"/>
        <v>4.3010752688172046E-2</v>
      </c>
      <c r="M203" s="314">
        <f t="shared" si="477"/>
        <v>5.4644808743169399E-3</v>
      </c>
      <c r="N203" s="314">
        <f t="shared" si="477"/>
        <v>0</v>
      </c>
      <c r="O203" s="314">
        <f t="shared" si="477"/>
        <v>0</v>
      </c>
      <c r="P203" s="314">
        <f t="shared" si="477"/>
        <v>0</v>
      </c>
      <c r="Q203" s="314">
        <f t="shared" si="477"/>
        <v>1.8181818181818181E-2</v>
      </c>
      <c r="R203" s="314">
        <f t="shared" si="477"/>
        <v>7.575757575757576E-3</v>
      </c>
      <c r="S203" s="314">
        <f t="shared" si="477"/>
        <v>7.476635514018691E-2</v>
      </c>
      <c r="T203" s="314">
        <f t="shared" si="477"/>
        <v>8.1081081081081086E-2</v>
      </c>
      <c r="U203" s="314">
        <f t="shared" si="477"/>
        <v>0.31868131868131866</v>
      </c>
      <c r="V203" s="314">
        <f t="shared" si="477"/>
        <v>0</v>
      </c>
      <c r="W203" s="314">
        <f t="shared" si="477"/>
        <v>0</v>
      </c>
      <c r="X203" s="314">
        <f t="shared" si="477"/>
        <v>0.14285714285714285</v>
      </c>
      <c r="Y203" s="314">
        <f t="shared" si="477"/>
        <v>0</v>
      </c>
      <c r="Z203" s="314">
        <f t="shared" si="477"/>
        <v>0</v>
      </c>
      <c r="AA203" s="314">
        <f t="shared" si="477"/>
        <v>0</v>
      </c>
      <c r="AB203" s="314">
        <f t="shared" si="477"/>
        <v>0.56896551724137934</v>
      </c>
    </row>
    <row r="204" spans="1:28" s="265" customFormat="1" ht="15.75" x14ac:dyDescent="0.25">
      <c r="A204" s="262" t="s">
        <v>260</v>
      </c>
      <c r="B204" s="263"/>
      <c r="C204" s="263"/>
      <c r="D204" s="263"/>
      <c r="E204" s="263"/>
      <c r="F204" s="263"/>
      <c r="G204" s="264"/>
      <c r="H204" s="263"/>
      <c r="I204" s="263"/>
      <c r="J204" s="263"/>
      <c r="K204" s="263"/>
      <c r="L204" s="263"/>
      <c r="M204" s="263"/>
      <c r="N204" s="263"/>
      <c r="O204" s="263"/>
      <c r="P204" s="263"/>
      <c r="Q204" s="263"/>
      <c r="R204" s="263"/>
      <c r="S204" s="263"/>
      <c r="T204" s="263"/>
      <c r="U204" s="263"/>
      <c r="V204" s="263"/>
      <c r="W204" s="263"/>
      <c r="X204" s="263"/>
      <c r="Y204" s="263"/>
      <c r="Z204" s="263"/>
      <c r="AA204" s="263"/>
      <c r="AB204" s="263"/>
    </row>
    <row r="205" spans="1:28" s="240" customFormat="1" ht="12.75" x14ac:dyDescent="0.2">
      <c r="A205" s="267" t="s">
        <v>484</v>
      </c>
      <c r="B205" s="316" t="s">
        <v>756</v>
      </c>
      <c r="C205" s="316" t="s">
        <v>756</v>
      </c>
      <c r="D205" s="316" t="s">
        <v>756</v>
      </c>
      <c r="E205" s="316" t="s">
        <v>756</v>
      </c>
      <c r="F205" s="316" t="s">
        <v>756</v>
      </c>
      <c r="G205" s="316" t="s">
        <v>756</v>
      </c>
      <c r="H205" s="316" t="s">
        <v>756</v>
      </c>
      <c r="I205" s="316" t="s">
        <v>756</v>
      </c>
      <c r="J205" s="316" t="s">
        <v>756</v>
      </c>
      <c r="K205" s="316" t="s">
        <v>756</v>
      </c>
      <c r="L205" s="316" t="s">
        <v>756</v>
      </c>
      <c r="M205" s="316" t="s">
        <v>756</v>
      </c>
      <c r="N205" s="316" t="s">
        <v>756</v>
      </c>
      <c r="O205" s="316" t="s">
        <v>756</v>
      </c>
      <c r="P205" s="316" t="s">
        <v>756</v>
      </c>
      <c r="Q205" s="316" t="s">
        <v>756</v>
      </c>
      <c r="R205" s="316" t="s">
        <v>756</v>
      </c>
      <c r="S205" s="316" t="s">
        <v>756</v>
      </c>
      <c r="T205" s="316" t="s">
        <v>756</v>
      </c>
      <c r="U205" s="316" t="s">
        <v>756</v>
      </c>
      <c r="V205" s="316" t="s">
        <v>756</v>
      </c>
      <c r="W205" s="316" t="s">
        <v>756</v>
      </c>
      <c r="X205" s="316" t="s">
        <v>756</v>
      </c>
      <c r="Y205" s="316" t="s">
        <v>756</v>
      </c>
      <c r="Z205" s="316" t="s">
        <v>756</v>
      </c>
      <c r="AA205" s="316" t="s">
        <v>756</v>
      </c>
      <c r="AB205" s="316" t="s">
        <v>756</v>
      </c>
    </row>
    <row r="206" spans="1:28" s="240" customFormat="1" ht="12.75" x14ac:dyDescent="0.2">
      <c r="A206" s="261" t="s">
        <v>261</v>
      </c>
      <c r="B206" s="303" t="s">
        <v>756</v>
      </c>
      <c r="C206" s="303" t="s">
        <v>756</v>
      </c>
      <c r="D206" s="303" t="s">
        <v>756</v>
      </c>
      <c r="E206" s="303" t="s">
        <v>756</v>
      </c>
      <c r="F206" s="303" t="s">
        <v>756</v>
      </c>
      <c r="G206" s="303" t="s">
        <v>756</v>
      </c>
      <c r="H206" s="303" t="s">
        <v>756</v>
      </c>
      <c r="I206" s="303" t="s">
        <v>756</v>
      </c>
      <c r="J206" s="303" t="s">
        <v>756</v>
      </c>
      <c r="K206" s="303" t="s">
        <v>756</v>
      </c>
      <c r="L206" s="303" t="s">
        <v>756</v>
      </c>
      <c r="M206" s="303" t="s">
        <v>756</v>
      </c>
      <c r="N206" s="303" t="s">
        <v>756</v>
      </c>
      <c r="O206" s="303" t="s">
        <v>756</v>
      </c>
      <c r="P206" s="303" t="s">
        <v>756</v>
      </c>
      <c r="Q206" s="303" t="s">
        <v>756</v>
      </c>
      <c r="R206" s="303" t="s">
        <v>756</v>
      </c>
      <c r="S206" s="303" t="s">
        <v>756</v>
      </c>
      <c r="T206" s="303" t="s">
        <v>756</v>
      </c>
      <c r="U206" s="303" t="s">
        <v>756</v>
      </c>
      <c r="V206" s="303" t="s">
        <v>756</v>
      </c>
      <c r="W206" s="303" t="s">
        <v>756</v>
      </c>
      <c r="X206" s="303" t="s">
        <v>756</v>
      </c>
      <c r="Y206" s="303" t="s">
        <v>756</v>
      </c>
      <c r="Z206" s="303" t="s">
        <v>756</v>
      </c>
      <c r="AA206" s="303" t="s">
        <v>756</v>
      </c>
      <c r="AB206" s="303" t="s">
        <v>756</v>
      </c>
    </row>
    <row r="207" spans="1:28" ht="11.25" customHeight="1" x14ac:dyDescent="0.25">
      <c r="A207" s="239"/>
      <c r="B207" s="239"/>
      <c r="C207" s="239"/>
      <c r="D207" s="239"/>
      <c r="E207" s="239"/>
      <c r="F207" s="239"/>
      <c r="G207" s="239"/>
      <c r="H207" s="239"/>
      <c r="I207" s="239"/>
      <c r="J207" s="239"/>
      <c r="K207" s="239"/>
      <c r="L207" s="239"/>
      <c r="M207" s="239"/>
      <c r="N207" s="239"/>
      <c r="O207" s="239"/>
      <c r="P207" s="239"/>
      <c r="Q207" s="239"/>
      <c r="R207" s="239"/>
      <c r="S207" s="239"/>
      <c r="T207" s="239"/>
      <c r="U207" s="239"/>
      <c r="V207" s="239"/>
      <c r="W207" s="239"/>
      <c r="X207" s="239"/>
      <c r="Y207" s="239"/>
      <c r="Z207" s="239"/>
      <c r="AA207" s="239"/>
      <c r="AB207" s="239"/>
    </row>
    <row r="208" spans="1:2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</sheetData>
  <autoFilter ref="A1:A279"/>
  <mergeCells count="1">
    <mergeCell ref="A1:A2"/>
  </mergeCells>
  <conditionalFormatting sqref="H25:H28 B23:G28 I23:AB28 B16:AB16 H23 B30:AB30">
    <cfRule type="cellIs" dxfId="12" priority="9" stopIfTrue="1" operator="equal">
      <formula>"Sig"</formula>
    </cfRule>
    <cfRule type="cellIs" dxfId="11" priority="10" stopIfTrue="1" operator="equal">
      <formula>"Not Sig"</formula>
    </cfRule>
  </conditionalFormatting>
  <conditionalFormatting sqref="H65:H68 B63:G68 I63:AB68 B56:AB56 H63 B70:AB70">
    <cfRule type="cellIs" dxfId="10" priority="7" stopIfTrue="1" operator="equal">
      <formula>"Sig"</formula>
    </cfRule>
    <cfRule type="cellIs" dxfId="9" priority="8" stopIfTrue="1" operator="equal">
      <formula>"Not Sig"</formula>
    </cfRule>
  </conditionalFormatting>
  <conditionalFormatting sqref="H145:H148 B143:G148 I143:AB148 B136:AB136 H143 B150:AB150">
    <cfRule type="cellIs" dxfId="8" priority="5" stopIfTrue="1" operator="equal">
      <formula>"Sig"</formula>
    </cfRule>
    <cfRule type="cellIs" dxfId="7" priority="6" stopIfTrue="1" operator="equal">
      <formula>"Not Sig"</formula>
    </cfRule>
  </conditionalFormatting>
  <conditionalFormatting sqref="H185:H188 B183:G188 I183:AB188 B176:AB176 H183 B190:AB190">
    <cfRule type="cellIs" dxfId="6" priority="3" stopIfTrue="1" operator="equal">
      <formula>"Sig"</formula>
    </cfRule>
    <cfRule type="cellIs" dxfId="5" priority="4" stopIfTrue="1" operator="equal">
      <formula>"Not Sig"</formula>
    </cfRule>
  </conditionalFormatting>
  <conditionalFormatting sqref="H105:H108 B103:G108 I103:AB108 B96:AB96 H103 B110:AB110">
    <cfRule type="cellIs" dxfId="4" priority="1" stopIfTrue="1" operator="equal">
      <formula>"Sig"</formula>
    </cfRule>
    <cfRule type="cellIs" dxfId="3" priority="2" stopIfTrue="1" operator="equal">
      <formula>"Not Sig"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V341"/>
  <sheetViews>
    <sheetView showGridLines="0" zoomScaleNormal="100" workbookViewId="0">
      <pane ySplit="1" topLeftCell="A2" activePane="bottomLeft" state="frozen"/>
      <selection pane="bottomLeft" activeCell="A2" sqref="A2"/>
    </sheetView>
  </sheetViews>
  <sheetFormatPr defaultColWidth="0" defaultRowHeight="15" zeroHeight="1" x14ac:dyDescent="0.25"/>
  <cols>
    <col min="1" max="1" width="20.5703125" style="185" bestFit="1" customWidth="1"/>
    <col min="2" max="2" width="20.5703125" style="185" customWidth="1"/>
    <col min="3" max="3" width="13.140625" style="185" customWidth="1"/>
    <col min="4" max="4" width="22.42578125" style="185" customWidth="1"/>
    <col min="5" max="5" width="16.42578125" style="185" customWidth="1"/>
    <col min="6" max="7" width="18.5703125" style="185" customWidth="1"/>
    <col min="8" max="8" width="23.7109375" style="185" customWidth="1"/>
    <col min="9" max="10" width="20.28515625" style="185" customWidth="1"/>
    <col min="11" max="11" width="14.140625" style="185" bestFit="1" customWidth="1"/>
    <col min="12" max="12" width="15.28515625" style="185" bestFit="1" customWidth="1"/>
    <col min="13" max="13" width="7.7109375" style="185" bestFit="1" customWidth="1"/>
    <col min="14" max="14" width="3.42578125" style="185" customWidth="1"/>
    <col min="15" max="15" width="18" style="185" customWidth="1"/>
    <col min="16" max="16" width="20.28515625" style="185" customWidth="1"/>
    <col min="17" max="17" width="13.85546875" style="185" customWidth="1"/>
    <col min="18" max="18" width="12.42578125" style="185" customWidth="1"/>
    <col min="19" max="19" width="9.140625" style="185" customWidth="1"/>
    <col min="20" max="20" width="9" style="185" customWidth="1"/>
    <col min="21" max="21" width="9.7109375" style="185" customWidth="1"/>
    <col min="22" max="22" width="3.28515625" style="196" customWidth="1"/>
    <col min="23" max="23" width="10.85546875" style="185" bestFit="1" customWidth="1"/>
    <col min="24" max="24" width="13.140625" style="185" bestFit="1" customWidth="1"/>
    <col min="25" max="25" width="35.85546875" style="185" bestFit="1" customWidth="1"/>
    <col min="26" max="26" width="27.5703125" style="185" bestFit="1" customWidth="1"/>
    <col min="27" max="27" width="16.7109375" style="185" bestFit="1" customWidth="1"/>
    <col min="28" max="28" width="34.28515625" style="185" bestFit="1" customWidth="1"/>
    <col min="29" max="29" width="49" style="185" bestFit="1" customWidth="1"/>
    <col min="30" max="30" width="34.7109375" style="185" customWidth="1"/>
    <col min="31" max="31" width="29.5703125" style="185" customWidth="1"/>
    <col min="32" max="32" width="32.42578125" style="185" bestFit="1" customWidth="1"/>
    <col min="33" max="33" width="3.42578125" style="185" customWidth="1"/>
    <col min="34" max="34" width="21.28515625" style="185" customWidth="1"/>
    <col min="35" max="35" width="18.7109375" style="185" customWidth="1"/>
    <col min="36" max="36" width="20.85546875" style="185" customWidth="1"/>
    <col min="37" max="37" width="18.7109375" style="185" customWidth="1"/>
    <col min="38" max="38" width="18.7109375" style="185" hidden="1" customWidth="1"/>
    <col min="39" max="39" width="20.85546875" style="185" hidden="1" customWidth="1"/>
    <col min="40" max="40" width="21.28515625" style="185" hidden="1" customWidth="1"/>
    <col min="41" max="41" width="18.7109375" style="185" hidden="1" customWidth="1"/>
    <col min="42" max="42" width="20.85546875" style="185" hidden="1" customWidth="1"/>
    <col min="43" max="43" width="18.7109375" style="185" hidden="1" customWidth="1"/>
    <col min="44" max="48" width="20.85546875" style="185" hidden="1" customWidth="1"/>
    <col min="49" max="16384" width="9.140625" style="185" hidden="1"/>
  </cols>
  <sheetData>
    <row r="1" spans="1:37" ht="36.75" customHeight="1" x14ac:dyDescent="0.25">
      <c r="A1" s="634" t="s">
        <v>396</v>
      </c>
      <c r="B1" s="635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</row>
    <row r="2" spans="1:37" s="138" customFormat="1" ht="21.75" customHeight="1" thickBot="1" x14ac:dyDescent="0.3">
      <c r="A2" s="201"/>
      <c r="B2" s="201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300"/>
      <c r="Z2" s="300"/>
      <c r="AA2" s="300"/>
      <c r="AB2" s="300"/>
      <c r="AC2" s="300"/>
      <c r="AD2" s="300"/>
      <c r="AE2" s="300"/>
      <c r="AF2" s="300"/>
      <c r="AG2" s="300"/>
      <c r="AH2" s="300"/>
      <c r="AI2" s="300"/>
      <c r="AJ2" s="300"/>
      <c r="AK2" s="300"/>
    </row>
    <row r="3" spans="1:37" ht="21.75" customHeight="1" thickBot="1" x14ac:dyDescent="0.4">
      <c r="A3" s="384" t="s">
        <v>351</v>
      </c>
      <c r="B3" s="396"/>
      <c r="C3" s="397"/>
      <c r="D3" s="397"/>
      <c r="E3" s="397"/>
      <c r="F3" s="397"/>
      <c r="G3" s="385"/>
      <c r="H3" s="138"/>
      <c r="I3" s="138"/>
      <c r="J3" s="138"/>
      <c r="K3" s="138"/>
      <c r="L3" s="138"/>
      <c r="M3" s="138"/>
      <c r="N3" s="200"/>
      <c r="O3" s="298"/>
      <c r="P3" s="298"/>
      <c r="Q3" s="298"/>
      <c r="R3" s="298"/>
      <c r="S3" s="298"/>
      <c r="T3" s="298"/>
      <c r="U3" s="298"/>
      <c r="V3" s="138"/>
      <c r="W3" s="300"/>
      <c r="X3" s="300"/>
      <c r="Y3" s="300"/>
      <c r="Z3" s="300"/>
      <c r="AA3" s="300"/>
      <c r="AB3" s="300"/>
      <c r="AC3" s="300"/>
      <c r="AD3" s="301"/>
      <c r="AE3" s="301"/>
      <c r="AF3" s="302"/>
      <c r="AG3" s="200"/>
      <c r="AH3" s="298"/>
      <c r="AI3" s="298"/>
      <c r="AJ3" s="298"/>
      <c r="AK3" s="298"/>
    </row>
    <row r="4" spans="1:37" ht="21.75" customHeight="1" x14ac:dyDescent="0.35">
      <c r="A4" s="402" t="s">
        <v>564</v>
      </c>
      <c r="B4" s="403"/>
      <c r="C4" s="404"/>
      <c r="D4" s="404"/>
      <c r="E4" s="404"/>
      <c r="F4" s="404"/>
      <c r="G4" s="405"/>
      <c r="H4" s="138"/>
      <c r="I4" s="138"/>
      <c r="J4" s="138"/>
      <c r="K4" s="138"/>
      <c r="L4" s="138"/>
      <c r="M4" s="138"/>
      <c r="N4" s="200"/>
      <c r="O4" s="298"/>
      <c r="P4" s="298"/>
      <c r="Q4" s="298"/>
      <c r="R4" s="298"/>
      <c r="S4" s="298"/>
      <c r="T4" s="298"/>
      <c r="U4" s="298"/>
      <c r="V4" s="138"/>
      <c r="W4" s="300"/>
      <c r="X4" s="300"/>
      <c r="Y4" s="300"/>
      <c r="Z4" s="300"/>
      <c r="AA4" s="300"/>
      <c r="AB4" s="300"/>
      <c r="AC4" s="300"/>
      <c r="AD4" s="301"/>
      <c r="AE4" s="301"/>
      <c r="AF4" s="302"/>
      <c r="AG4" s="200"/>
      <c r="AH4" s="298"/>
      <c r="AI4" s="298"/>
      <c r="AJ4" s="298"/>
      <c r="AK4" s="298"/>
    </row>
    <row r="5" spans="1:37" ht="21.75" customHeight="1" thickBot="1" x14ac:dyDescent="0.4">
      <c r="A5" s="398" t="s">
        <v>563</v>
      </c>
      <c r="B5" s="399"/>
      <c r="C5" s="400"/>
      <c r="D5" s="400"/>
      <c r="E5" s="400"/>
      <c r="F5" s="400"/>
      <c r="G5" s="401"/>
      <c r="H5" s="138"/>
      <c r="I5" s="138"/>
      <c r="J5" s="138"/>
      <c r="K5" s="138"/>
      <c r="L5" s="138"/>
      <c r="M5" s="138"/>
      <c r="N5" s="200"/>
      <c r="O5" s="298"/>
      <c r="P5" s="298"/>
      <c r="Q5" s="298"/>
      <c r="R5" s="298"/>
      <c r="S5" s="298"/>
      <c r="T5" s="298"/>
      <c r="U5" s="298"/>
      <c r="V5" s="138"/>
      <c r="W5" s="300"/>
      <c r="X5" s="300"/>
      <c r="Y5" s="300"/>
      <c r="Z5" s="300"/>
      <c r="AA5" s="300"/>
      <c r="AB5" s="300"/>
      <c r="AC5" s="300"/>
      <c r="AD5" s="301"/>
      <c r="AE5" s="301"/>
      <c r="AF5" s="302"/>
      <c r="AG5" s="200"/>
      <c r="AH5" s="298"/>
      <c r="AI5" s="298"/>
      <c r="AJ5" s="298"/>
      <c r="AK5" s="298"/>
    </row>
    <row r="6" spans="1:37" s="138" customFormat="1" ht="14.25" customHeight="1" thickBot="1" x14ac:dyDescent="0.3">
      <c r="A6" s="201"/>
      <c r="B6" s="201"/>
      <c r="C6" s="198"/>
      <c r="D6" s="198"/>
      <c r="E6" s="198"/>
      <c r="F6" s="198"/>
      <c r="G6" s="198"/>
      <c r="H6" s="200"/>
      <c r="I6" s="200"/>
      <c r="J6" s="200"/>
      <c r="K6" s="200"/>
      <c r="L6" s="200"/>
      <c r="M6" s="200"/>
      <c r="N6" s="200"/>
      <c r="AD6" s="200"/>
      <c r="AE6" s="200"/>
      <c r="AF6" s="200"/>
      <c r="AG6" s="200"/>
    </row>
    <row r="7" spans="1:37" s="138" customFormat="1" ht="30" customHeight="1" thickBot="1" x14ac:dyDescent="0.3">
      <c r="A7" s="386" t="s">
        <v>1</v>
      </c>
      <c r="B7" s="387"/>
      <c r="C7" s="387"/>
      <c r="D7" s="387"/>
      <c r="E7" s="387"/>
      <c r="F7" s="387"/>
      <c r="G7" s="388"/>
      <c r="H7" s="410" t="s">
        <v>460</v>
      </c>
      <c r="I7" s="411"/>
      <c r="J7" s="412"/>
      <c r="K7" s="413" t="s">
        <v>355</v>
      </c>
      <c r="L7" s="414"/>
      <c r="M7" s="415"/>
      <c r="N7" s="200"/>
      <c r="O7" s="416" t="s">
        <v>355</v>
      </c>
      <c r="P7" s="417"/>
      <c r="Q7" s="417"/>
      <c r="R7" s="417"/>
      <c r="S7" s="417"/>
      <c r="T7" s="417"/>
      <c r="U7" s="418"/>
      <c r="W7" s="389" t="s">
        <v>1</v>
      </c>
      <c r="X7" s="387"/>
      <c r="Y7" s="387"/>
      <c r="Z7" s="387"/>
      <c r="AA7" s="387"/>
      <c r="AB7" s="387"/>
      <c r="AC7" s="388"/>
      <c r="AD7" s="410" t="s">
        <v>461</v>
      </c>
      <c r="AE7" s="411"/>
      <c r="AF7" s="413" t="s">
        <v>355</v>
      </c>
      <c r="AG7" s="200"/>
      <c r="AH7" s="416" t="s">
        <v>355</v>
      </c>
      <c r="AI7" s="417"/>
      <c r="AJ7" s="520"/>
      <c r="AK7" s="521"/>
    </row>
    <row r="8" spans="1:37" ht="15" customHeight="1" x14ac:dyDescent="0.25">
      <c r="A8" s="628" t="s">
        <v>433</v>
      </c>
      <c r="B8" s="630" t="s">
        <v>443</v>
      </c>
      <c r="C8" s="630" t="s">
        <v>92</v>
      </c>
      <c r="D8" s="630" t="s">
        <v>93</v>
      </c>
      <c r="E8" s="630" t="s">
        <v>94</v>
      </c>
      <c r="F8" s="630" t="s">
        <v>95</v>
      </c>
      <c r="G8" s="624" t="s">
        <v>279</v>
      </c>
      <c r="H8" s="628" t="s">
        <v>280</v>
      </c>
      <c r="I8" s="626" t="s">
        <v>281</v>
      </c>
      <c r="J8" s="626" t="s">
        <v>458</v>
      </c>
      <c r="K8" s="626" t="s">
        <v>286</v>
      </c>
      <c r="L8" s="626" t="s">
        <v>458</v>
      </c>
      <c r="M8" s="624" t="s">
        <v>290</v>
      </c>
      <c r="N8" s="200"/>
      <c r="O8" s="632" t="s">
        <v>1</v>
      </c>
      <c r="P8" s="628" t="s">
        <v>280</v>
      </c>
      <c r="Q8" s="626" t="s">
        <v>281</v>
      </c>
      <c r="R8" s="626" t="s">
        <v>458</v>
      </c>
      <c r="S8" s="626" t="s">
        <v>286</v>
      </c>
      <c r="T8" s="626" t="s">
        <v>459</v>
      </c>
      <c r="U8" s="624" t="s">
        <v>290</v>
      </c>
      <c r="V8" s="138"/>
      <c r="W8" s="628" t="s">
        <v>433</v>
      </c>
      <c r="X8" s="628" t="s">
        <v>443</v>
      </c>
      <c r="Y8" s="630" t="s">
        <v>462</v>
      </c>
      <c r="Z8" s="630" t="s">
        <v>93</v>
      </c>
      <c r="AA8" s="630" t="s">
        <v>94</v>
      </c>
      <c r="AB8" s="630" t="s">
        <v>561</v>
      </c>
      <c r="AC8" s="624" t="s">
        <v>562</v>
      </c>
      <c r="AD8" s="628" t="s">
        <v>280</v>
      </c>
      <c r="AE8" s="626" t="s">
        <v>281</v>
      </c>
      <c r="AF8" s="626" t="s">
        <v>286</v>
      </c>
      <c r="AG8" s="200"/>
      <c r="AH8" s="632" t="s">
        <v>1</v>
      </c>
      <c r="AI8" s="628" t="s">
        <v>280</v>
      </c>
      <c r="AJ8" s="626" t="s">
        <v>281</v>
      </c>
      <c r="AK8" s="626" t="s">
        <v>286</v>
      </c>
    </row>
    <row r="9" spans="1:37" ht="37.5" customHeight="1" thickBot="1" x14ac:dyDescent="0.3">
      <c r="A9" s="629"/>
      <c r="B9" s="631"/>
      <c r="C9" s="631"/>
      <c r="D9" s="631"/>
      <c r="E9" s="631"/>
      <c r="F9" s="631"/>
      <c r="G9" s="625"/>
      <c r="H9" s="629"/>
      <c r="I9" s="627"/>
      <c r="J9" s="627"/>
      <c r="K9" s="627"/>
      <c r="L9" s="627"/>
      <c r="M9" s="625"/>
      <c r="N9" s="200"/>
      <c r="O9" s="633" t="s">
        <v>445</v>
      </c>
      <c r="P9" s="629"/>
      <c r="Q9" s="627"/>
      <c r="R9" s="627"/>
      <c r="S9" s="627"/>
      <c r="T9" s="627"/>
      <c r="U9" s="625"/>
      <c r="V9" s="138"/>
      <c r="W9" s="629"/>
      <c r="X9" s="629"/>
      <c r="Y9" s="631"/>
      <c r="Z9" s="631"/>
      <c r="AA9" s="631"/>
      <c r="AB9" s="631"/>
      <c r="AC9" s="625"/>
      <c r="AD9" s="629"/>
      <c r="AE9" s="627"/>
      <c r="AF9" s="627"/>
      <c r="AG9" s="200"/>
      <c r="AH9" s="633" t="s">
        <v>445</v>
      </c>
      <c r="AI9" s="629"/>
      <c r="AJ9" s="627"/>
      <c r="AK9" s="627"/>
    </row>
    <row r="10" spans="1:37" s="289" customFormat="1" ht="51" x14ac:dyDescent="0.2">
      <c r="A10" s="268" t="s">
        <v>57</v>
      </c>
      <c r="B10" s="270" t="s">
        <v>407</v>
      </c>
      <c r="C10" s="270" t="s">
        <v>96</v>
      </c>
      <c r="D10" s="270"/>
      <c r="E10" s="270" t="s">
        <v>97</v>
      </c>
      <c r="F10" s="270" t="s">
        <v>647</v>
      </c>
      <c r="G10" s="270" t="s">
        <v>584</v>
      </c>
      <c r="H10" s="277">
        <v>4066</v>
      </c>
      <c r="I10" s="278">
        <v>3436</v>
      </c>
      <c r="J10" s="279">
        <v>630</v>
      </c>
      <c r="K10" s="280">
        <v>0.84505656665027051</v>
      </c>
      <c r="L10" s="280">
        <v>0.15494343334972946</v>
      </c>
      <c r="M10" s="280">
        <v>1</v>
      </c>
      <c r="N10" s="526"/>
      <c r="O10" s="282" t="s">
        <v>8</v>
      </c>
      <c r="P10" s="283">
        <v>20896</v>
      </c>
      <c r="Q10" s="284">
        <v>12609</v>
      </c>
      <c r="R10" s="284">
        <v>8287</v>
      </c>
      <c r="S10" s="285">
        <v>0.60341692189892804</v>
      </c>
      <c r="T10" s="286">
        <v>0.39658307810107196</v>
      </c>
      <c r="U10" s="287">
        <v>1</v>
      </c>
      <c r="V10" s="299"/>
      <c r="W10" s="268" t="s">
        <v>57</v>
      </c>
      <c r="X10" s="269" t="s">
        <v>407</v>
      </c>
      <c r="Y10" s="270"/>
      <c r="Z10" s="270"/>
      <c r="AA10" s="269" t="s">
        <v>97</v>
      </c>
      <c r="AB10" s="376"/>
      <c r="AC10" s="390"/>
      <c r="AD10" s="277"/>
      <c r="AE10" s="278"/>
      <c r="AF10" s="280" t="s">
        <v>323</v>
      </c>
      <c r="AG10" s="281"/>
      <c r="AH10" s="282" t="s">
        <v>8</v>
      </c>
      <c r="AI10" s="522">
        <v>26504</v>
      </c>
      <c r="AJ10" s="523">
        <v>1466</v>
      </c>
      <c r="AK10" s="420">
        <v>5.531240567461515E-2</v>
      </c>
    </row>
    <row r="11" spans="1:37" s="289" customFormat="1" ht="51" x14ac:dyDescent="0.2">
      <c r="A11" s="271" t="s">
        <v>58</v>
      </c>
      <c r="B11" s="270" t="s">
        <v>407</v>
      </c>
      <c r="C11" s="270" t="s">
        <v>96</v>
      </c>
      <c r="D11" s="270"/>
      <c r="E11" s="270" t="s">
        <v>98</v>
      </c>
      <c r="F11" s="270" t="s">
        <v>652</v>
      </c>
      <c r="G11" s="270" t="s">
        <v>585</v>
      </c>
      <c r="H11" s="290">
        <v>1927</v>
      </c>
      <c r="I11" s="291">
        <v>1606</v>
      </c>
      <c r="J11" s="279">
        <v>321</v>
      </c>
      <c r="K11" s="280">
        <v>0.83341982355993771</v>
      </c>
      <c r="L11" s="280">
        <v>0.16658017644006226</v>
      </c>
      <c r="M11" s="280">
        <v>1</v>
      </c>
      <c r="N11" s="526"/>
      <c r="O11" s="292" t="s">
        <v>407</v>
      </c>
      <c r="P11" s="283">
        <v>9216</v>
      </c>
      <c r="Q11" s="284">
        <v>7670</v>
      </c>
      <c r="R11" s="284">
        <v>1546</v>
      </c>
      <c r="S11" s="293">
        <v>0.83224826388888884</v>
      </c>
      <c r="T11" s="280">
        <v>0.1677517361111111</v>
      </c>
      <c r="U11" s="294">
        <v>1</v>
      </c>
      <c r="V11" s="299"/>
      <c r="W11" s="271" t="s">
        <v>58</v>
      </c>
      <c r="X11" s="269" t="s">
        <v>407</v>
      </c>
      <c r="Y11" s="272"/>
      <c r="Z11" s="272"/>
      <c r="AA11" s="269" t="s">
        <v>98</v>
      </c>
      <c r="AB11" s="377"/>
      <c r="AC11" s="391"/>
      <c r="AD11" s="290"/>
      <c r="AE11" s="291"/>
      <c r="AF11" s="280" t="s">
        <v>323</v>
      </c>
      <c r="AG11" s="281"/>
      <c r="AH11" s="292" t="s">
        <v>407</v>
      </c>
      <c r="AI11" s="522">
        <v>9257</v>
      </c>
      <c r="AJ11" s="523">
        <v>7263</v>
      </c>
      <c r="AK11" s="420">
        <v>0.78459544128767422</v>
      </c>
    </row>
    <row r="12" spans="1:37" s="289" customFormat="1" ht="38.25" x14ac:dyDescent="0.2">
      <c r="A12" s="271" t="s">
        <v>56</v>
      </c>
      <c r="B12" s="270" t="s">
        <v>407</v>
      </c>
      <c r="C12" s="270" t="s">
        <v>96</v>
      </c>
      <c r="D12" s="270"/>
      <c r="E12" s="270" t="s">
        <v>586</v>
      </c>
      <c r="F12" s="270" t="s">
        <v>655</v>
      </c>
      <c r="G12" s="270" t="s">
        <v>587</v>
      </c>
      <c r="H12" s="290">
        <v>3223</v>
      </c>
      <c r="I12" s="291">
        <v>2628</v>
      </c>
      <c r="J12" s="279">
        <v>595</v>
      </c>
      <c r="K12" s="280">
        <v>0.81538938876822831</v>
      </c>
      <c r="L12" s="280">
        <v>0.18461061123177164</v>
      </c>
      <c r="M12" s="280">
        <v>1</v>
      </c>
      <c r="N12" s="526"/>
      <c r="O12" s="292" t="s">
        <v>620</v>
      </c>
      <c r="P12" s="283">
        <v>36332</v>
      </c>
      <c r="Q12" s="284">
        <v>31592</v>
      </c>
      <c r="R12" s="284">
        <v>4740</v>
      </c>
      <c r="S12" s="293">
        <v>0.86953649675217437</v>
      </c>
      <c r="T12" s="280">
        <v>0.1304635032478256</v>
      </c>
      <c r="U12" s="294">
        <v>1</v>
      </c>
      <c r="V12" s="299"/>
      <c r="W12" s="271" t="s">
        <v>56</v>
      </c>
      <c r="X12" s="269" t="s">
        <v>407</v>
      </c>
      <c r="Y12" s="272"/>
      <c r="Z12" s="272"/>
      <c r="AA12" s="269" t="s">
        <v>586</v>
      </c>
      <c r="AB12" s="377"/>
      <c r="AC12" s="392"/>
      <c r="AD12" s="290"/>
      <c r="AE12" s="291"/>
      <c r="AF12" s="280" t="s">
        <v>323</v>
      </c>
      <c r="AG12" s="281"/>
      <c r="AH12" s="292" t="s">
        <v>620</v>
      </c>
      <c r="AI12" s="522">
        <v>36332</v>
      </c>
      <c r="AJ12" s="523">
        <v>28375</v>
      </c>
      <c r="AK12" s="420">
        <v>0.78099196300781681</v>
      </c>
    </row>
    <row r="13" spans="1:37" s="289" customFormat="1" ht="45" customHeight="1" x14ac:dyDescent="0.2">
      <c r="A13" s="271" t="s">
        <v>59</v>
      </c>
      <c r="B13" s="270" t="s">
        <v>681</v>
      </c>
      <c r="C13" s="270" t="s">
        <v>96</v>
      </c>
      <c r="D13" s="270" t="s">
        <v>678</v>
      </c>
      <c r="E13" s="270" t="s">
        <v>99</v>
      </c>
      <c r="F13" s="270" t="s">
        <v>677</v>
      </c>
      <c r="G13" s="270" t="s">
        <v>101</v>
      </c>
      <c r="H13" s="290">
        <v>2940</v>
      </c>
      <c r="I13" s="291">
        <v>1834</v>
      </c>
      <c r="J13" s="279">
        <v>1106</v>
      </c>
      <c r="K13" s="280">
        <v>0.62380952380952381</v>
      </c>
      <c r="L13" s="280">
        <v>0.37619047619047619</v>
      </c>
      <c r="M13" s="280">
        <v>1</v>
      </c>
      <c r="N13" s="526"/>
      <c r="O13" s="292" t="s">
        <v>409</v>
      </c>
      <c r="P13" s="283">
        <v>12652</v>
      </c>
      <c r="Q13" s="284">
        <v>9802</v>
      </c>
      <c r="R13" s="284">
        <v>2850</v>
      </c>
      <c r="S13" s="293">
        <v>0.77473917167246287</v>
      </c>
      <c r="T13" s="280">
        <v>0.22526082832753716</v>
      </c>
      <c r="U13" s="294">
        <v>1</v>
      </c>
      <c r="V13" s="299"/>
      <c r="W13" s="271" t="s">
        <v>59</v>
      </c>
      <c r="X13" s="269" t="s">
        <v>681</v>
      </c>
      <c r="Y13" s="272"/>
      <c r="Z13" s="272"/>
      <c r="AA13" s="269" t="s">
        <v>99</v>
      </c>
      <c r="AB13" s="377"/>
      <c r="AC13" s="391"/>
      <c r="AD13" s="290"/>
      <c r="AE13" s="291"/>
      <c r="AF13" s="280" t="s">
        <v>323</v>
      </c>
      <c r="AG13" s="281"/>
      <c r="AH13" s="292" t="s">
        <v>409</v>
      </c>
      <c r="AI13" s="522">
        <v>12652</v>
      </c>
      <c r="AJ13" s="523">
        <v>9571</v>
      </c>
      <c r="AK13" s="420">
        <v>0.75648118874486248</v>
      </c>
    </row>
    <row r="14" spans="1:37" s="289" customFormat="1" ht="38.25" x14ac:dyDescent="0.2">
      <c r="A14" s="271" t="s">
        <v>79</v>
      </c>
      <c r="B14" s="270" t="s">
        <v>409</v>
      </c>
      <c r="C14" s="270" t="s">
        <v>96</v>
      </c>
      <c r="D14" s="270"/>
      <c r="E14" s="270" t="s">
        <v>102</v>
      </c>
      <c r="F14" s="270" t="s">
        <v>661</v>
      </c>
      <c r="G14" s="270" t="s">
        <v>591</v>
      </c>
      <c r="H14" s="290">
        <v>7313</v>
      </c>
      <c r="I14" s="291">
        <v>5895</v>
      </c>
      <c r="J14" s="279">
        <v>1418</v>
      </c>
      <c r="K14" s="280">
        <v>0.80609872829208262</v>
      </c>
      <c r="L14" s="280">
        <v>0.19390127170791741</v>
      </c>
      <c r="M14" s="280">
        <v>1</v>
      </c>
      <c r="N14" s="526"/>
      <c r="O14" s="292" t="s">
        <v>410</v>
      </c>
      <c r="P14" s="283">
        <v>13519</v>
      </c>
      <c r="Q14" s="284">
        <v>8068</v>
      </c>
      <c r="R14" s="284">
        <v>5451</v>
      </c>
      <c r="S14" s="293">
        <v>0.59678970338042758</v>
      </c>
      <c r="T14" s="280">
        <v>0.40321029661957247</v>
      </c>
      <c r="U14" s="294">
        <v>1</v>
      </c>
      <c r="V14" s="299"/>
      <c r="W14" s="271" t="s">
        <v>79</v>
      </c>
      <c r="X14" s="269" t="s">
        <v>409</v>
      </c>
      <c r="Y14" s="272"/>
      <c r="Z14" s="272"/>
      <c r="AA14" s="269" t="s">
        <v>102</v>
      </c>
      <c r="AB14" s="377"/>
      <c r="AC14" s="391"/>
      <c r="AD14" s="290"/>
      <c r="AE14" s="291"/>
      <c r="AF14" s="280" t="s">
        <v>323</v>
      </c>
      <c r="AG14" s="281"/>
      <c r="AH14" s="292" t="s">
        <v>410</v>
      </c>
      <c r="AI14" s="522">
        <v>14367</v>
      </c>
      <c r="AJ14" s="523">
        <v>3778</v>
      </c>
      <c r="AK14" s="420">
        <v>0.26296373634022413</v>
      </c>
    </row>
    <row r="15" spans="1:37" s="289" customFormat="1" ht="38.25" x14ac:dyDescent="0.2">
      <c r="A15" s="271" t="s">
        <v>103</v>
      </c>
      <c r="B15" s="270" t="s">
        <v>409</v>
      </c>
      <c r="C15" s="270" t="s">
        <v>104</v>
      </c>
      <c r="D15" s="270"/>
      <c r="E15" s="270" t="s">
        <v>105</v>
      </c>
      <c r="F15" s="270" t="s">
        <v>589</v>
      </c>
      <c r="G15" s="270" t="s">
        <v>594</v>
      </c>
      <c r="H15" s="290">
        <v>1512</v>
      </c>
      <c r="I15" s="291">
        <v>1232</v>
      </c>
      <c r="J15" s="279">
        <v>280</v>
      </c>
      <c r="K15" s="280">
        <v>0.81481481481481477</v>
      </c>
      <c r="L15" s="280">
        <v>0.18518518518518517</v>
      </c>
      <c r="M15" s="280">
        <v>1</v>
      </c>
      <c r="N15" s="526"/>
      <c r="O15" s="292" t="s">
        <v>680</v>
      </c>
      <c r="P15" s="283">
        <v>37397</v>
      </c>
      <c r="Q15" s="284">
        <v>33721</v>
      </c>
      <c r="R15" s="284">
        <v>3676</v>
      </c>
      <c r="S15" s="293">
        <v>0.90170334518811668</v>
      </c>
      <c r="T15" s="280">
        <v>9.8296654811883308E-2</v>
      </c>
      <c r="U15" s="294">
        <v>1</v>
      </c>
      <c r="V15" s="299"/>
      <c r="W15" s="271" t="s">
        <v>103</v>
      </c>
      <c r="X15" s="269" t="s">
        <v>409</v>
      </c>
      <c r="Y15" s="272"/>
      <c r="Z15" s="272"/>
      <c r="AA15" s="269" t="s">
        <v>105</v>
      </c>
      <c r="AB15" s="377"/>
      <c r="AC15" s="391"/>
      <c r="AD15" s="290"/>
      <c r="AE15" s="291"/>
      <c r="AF15" s="280" t="s">
        <v>323</v>
      </c>
      <c r="AG15" s="281"/>
      <c r="AH15" s="292" t="s">
        <v>680</v>
      </c>
      <c r="AI15" s="522">
        <v>37436</v>
      </c>
      <c r="AJ15" s="523">
        <v>10729</v>
      </c>
      <c r="AK15" s="420">
        <v>0.28659579014852016</v>
      </c>
    </row>
    <row r="16" spans="1:37" s="289" customFormat="1" ht="25.5" x14ac:dyDescent="0.2">
      <c r="A16" s="271" t="s">
        <v>82</v>
      </c>
      <c r="B16" s="270" t="s">
        <v>409</v>
      </c>
      <c r="C16" s="270" t="s">
        <v>104</v>
      </c>
      <c r="D16" s="270"/>
      <c r="E16" s="270" t="s">
        <v>107</v>
      </c>
      <c r="F16" s="270" t="s">
        <v>589</v>
      </c>
      <c r="G16" s="270" t="s">
        <v>106</v>
      </c>
      <c r="H16" s="290">
        <v>3827</v>
      </c>
      <c r="I16" s="291">
        <v>2675</v>
      </c>
      <c r="J16" s="279">
        <v>1152</v>
      </c>
      <c r="K16" s="280">
        <v>0.69898092500653253</v>
      </c>
      <c r="L16" s="280">
        <v>0.30101907499346747</v>
      </c>
      <c r="M16" s="280">
        <v>1</v>
      </c>
      <c r="N16" s="526"/>
      <c r="O16" s="292" t="s">
        <v>220</v>
      </c>
      <c r="P16" s="283">
        <v>13036</v>
      </c>
      <c r="Q16" s="284">
        <v>11873</v>
      </c>
      <c r="R16" s="284">
        <v>1163</v>
      </c>
      <c r="S16" s="293">
        <v>0.91078551702976374</v>
      </c>
      <c r="T16" s="280">
        <v>8.9214482970236264E-2</v>
      </c>
      <c r="U16" s="294">
        <v>1</v>
      </c>
      <c r="V16" s="299"/>
      <c r="W16" s="271" t="s">
        <v>82</v>
      </c>
      <c r="X16" s="269" t="s">
        <v>409</v>
      </c>
      <c r="Y16" s="272"/>
      <c r="Z16" s="272"/>
      <c r="AA16" s="269" t="s">
        <v>107</v>
      </c>
      <c r="AB16" s="377"/>
      <c r="AC16" s="391"/>
      <c r="AD16" s="290"/>
      <c r="AE16" s="291"/>
      <c r="AF16" s="280" t="s">
        <v>323</v>
      </c>
      <c r="AG16" s="281"/>
      <c r="AH16" s="292" t="s">
        <v>220</v>
      </c>
      <c r="AI16" s="522">
        <v>13036</v>
      </c>
      <c r="AJ16" s="523">
        <v>93</v>
      </c>
      <c r="AK16" s="420">
        <v>7.134090211721387E-3</v>
      </c>
    </row>
    <row r="17" spans="1:37" s="289" customFormat="1" ht="25.5" x14ac:dyDescent="0.2">
      <c r="A17" s="271" t="s">
        <v>108</v>
      </c>
      <c r="B17" s="270" t="s">
        <v>620</v>
      </c>
      <c r="C17" s="270" t="s">
        <v>104</v>
      </c>
      <c r="D17" s="270"/>
      <c r="E17" s="270" t="s">
        <v>109</v>
      </c>
      <c r="F17" s="270" t="s">
        <v>110</v>
      </c>
      <c r="G17" s="270" t="s">
        <v>298</v>
      </c>
      <c r="H17" s="290">
        <v>1238</v>
      </c>
      <c r="I17" s="291">
        <v>787</v>
      </c>
      <c r="J17" s="279">
        <v>451</v>
      </c>
      <c r="K17" s="280">
        <v>0.63570274636510504</v>
      </c>
      <c r="L17" s="280">
        <v>0.36429725363489501</v>
      </c>
      <c r="M17" s="280">
        <v>1</v>
      </c>
      <c r="N17" s="526"/>
      <c r="O17" s="292" t="s">
        <v>31</v>
      </c>
      <c r="P17" s="283">
        <v>46411</v>
      </c>
      <c r="Q17" s="284">
        <v>41587</v>
      </c>
      <c r="R17" s="284">
        <v>4824</v>
      </c>
      <c r="S17" s="293">
        <v>0.8960591239145892</v>
      </c>
      <c r="T17" s="280">
        <v>0.10394087608541079</v>
      </c>
      <c r="U17" s="294">
        <v>1</v>
      </c>
      <c r="V17" s="299"/>
      <c r="W17" s="271" t="s">
        <v>108</v>
      </c>
      <c r="X17" s="269" t="s">
        <v>620</v>
      </c>
      <c r="Y17" s="272"/>
      <c r="Z17" s="272"/>
      <c r="AA17" s="269" t="s">
        <v>109</v>
      </c>
      <c r="AB17" s="377"/>
      <c r="AC17" s="393"/>
      <c r="AD17" s="290"/>
      <c r="AE17" s="291"/>
      <c r="AF17" s="280" t="s">
        <v>323</v>
      </c>
      <c r="AG17" s="281"/>
      <c r="AH17" s="292" t="s">
        <v>31</v>
      </c>
      <c r="AI17" s="522">
        <v>46411</v>
      </c>
      <c r="AJ17" s="523">
        <v>43809</v>
      </c>
      <c r="AK17" s="420">
        <v>0.94393570489754586</v>
      </c>
    </row>
    <row r="18" spans="1:37" s="289" customFormat="1" ht="60" customHeight="1" x14ac:dyDescent="0.2">
      <c r="A18" s="271" t="s">
        <v>38</v>
      </c>
      <c r="B18" s="270" t="s">
        <v>620</v>
      </c>
      <c r="C18" s="270" t="s">
        <v>104</v>
      </c>
      <c r="D18" s="270"/>
      <c r="E18" s="270" t="s">
        <v>111</v>
      </c>
      <c r="F18" s="270" t="s">
        <v>110</v>
      </c>
      <c r="G18" s="270" t="s">
        <v>298</v>
      </c>
      <c r="H18" s="290">
        <v>795</v>
      </c>
      <c r="I18" s="291">
        <v>534</v>
      </c>
      <c r="J18" s="279">
        <v>261</v>
      </c>
      <c r="K18" s="280">
        <v>0.67169811320754713</v>
      </c>
      <c r="L18" s="280">
        <v>0.32830188679245281</v>
      </c>
      <c r="M18" s="280">
        <v>1</v>
      </c>
      <c r="N18" s="526"/>
      <c r="O18" s="292" t="s">
        <v>42</v>
      </c>
      <c r="P18" s="283">
        <v>2590</v>
      </c>
      <c r="Q18" s="284">
        <v>1829</v>
      </c>
      <c r="R18" s="284">
        <v>761</v>
      </c>
      <c r="S18" s="293">
        <v>0.70617760617760617</v>
      </c>
      <c r="T18" s="280">
        <v>0.29382239382239383</v>
      </c>
      <c r="U18" s="294">
        <v>1</v>
      </c>
      <c r="V18" s="299"/>
      <c r="W18" s="271" t="s">
        <v>38</v>
      </c>
      <c r="X18" s="269" t="s">
        <v>620</v>
      </c>
      <c r="Y18" s="272"/>
      <c r="Z18" s="272"/>
      <c r="AA18" s="269" t="s">
        <v>111</v>
      </c>
      <c r="AB18" s="377"/>
      <c r="AC18" s="391"/>
      <c r="AD18" s="290"/>
      <c r="AE18" s="291"/>
      <c r="AF18" s="280" t="s">
        <v>323</v>
      </c>
      <c r="AG18" s="281"/>
      <c r="AH18" s="292" t="s">
        <v>42</v>
      </c>
      <c r="AI18" s="522">
        <v>2590</v>
      </c>
      <c r="AJ18" s="523">
        <v>1948</v>
      </c>
      <c r="AK18" s="420">
        <v>0.75212355212355209</v>
      </c>
    </row>
    <row r="19" spans="1:37" s="289" customFormat="1" ht="25.5" x14ac:dyDescent="0.2">
      <c r="A19" s="271" t="s">
        <v>39</v>
      </c>
      <c r="B19" s="270" t="s">
        <v>620</v>
      </c>
      <c r="C19" s="270" t="s">
        <v>112</v>
      </c>
      <c r="D19" s="270"/>
      <c r="E19" s="270" t="s">
        <v>113</v>
      </c>
      <c r="F19" s="270" t="s">
        <v>589</v>
      </c>
      <c r="G19" s="270" t="s">
        <v>106</v>
      </c>
      <c r="H19" s="290">
        <v>23956</v>
      </c>
      <c r="I19" s="291">
        <v>21194</v>
      </c>
      <c r="J19" s="279">
        <v>2762</v>
      </c>
      <c r="K19" s="280">
        <v>0.88470529303723489</v>
      </c>
      <c r="L19" s="280">
        <v>0.11529470696276507</v>
      </c>
      <c r="M19" s="280">
        <v>1</v>
      </c>
      <c r="N19" s="526"/>
      <c r="O19" s="292" t="s">
        <v>572</v>
      </c>
      <c r="P19" s="283">
        <v>15145</v>
      </c>
      <c r="Q19" s="284">
        <v>12742</v>
      </c>
      <c r="R19" s="284">
        <v>2403</v>
      </c>
      <c r="S19" s="293">
        <v>0.84133377352261474</v>
      </c>
      <c r="T19" s="280">
        <v>0.15866622647738526</v>
      </c>
      <c r="U19" s="294">
        <v>1</v>
      </c>
      <c r="V19" s="299"/>
      <c r="W19" s="271" t="s">
        <v>39</v>
      </c>
      <c r="X19" s="269" t="s">
        <v>620</v>
      </c>
      <c r="Y19" s="272"/>
      <c r="Z19" s="273"/>
      <c r="AA19" s="269" t="s">
        <v>113</v>
      </c>
      <c r="AB19" s="377"/>
      <c r="AC19" s="391"/>
      <c r="AD19" s="290"/>
      <c r="AE19" s="291"/>
      <c r="AF19" s="280" t="s">
        <v>323</v>
      </c>
      <c r="AG19" s="281"/>
      <c r="AH19" s="292" t="s">
        <v>572</v>
      </c>
      <c r="AI19" s="522">
        <v>15278</v>
      </c>
      <c r="AJ19" s="523">
        <v>9259</v>
      </c>
      <c r="AK19" s="420">
        <v>0.60603482131169006</v>
      </c>
    </row>
    <row r="20" spans="1:37" s="289" customFormat="1" ht="25.5" x14ac:dyDescent="0.2">
      <c r="A20" s="271" t="s">
        <v>40</v>
      </c>
      <c r="B20" s="270" t="s">
        <v>620</v>
      </c>
      <c r="C20" s="270" t="s">
        <v>112</v>
      </c>
      <c r="D20" s="270"/>
      <c r="E20" s="270" t="s">
        <v>114</v>
      </c>
      <c r="F20" s="270" t="s">
        <v>589</v>
      </c>
      <c r="G20" s="270" t="s">
        <v>106</v>
      </c>
      <c r="H20" s="290">
        <v>9262</v>
      </c>
      <c r="I20" s="291">
        <v>8304</v>
      </c>
      <c r="J20" s="279">
        <v>958</v>
      </c>
      <c r="K20" s="280">
        <v>0.89656661628158063</v>
      </c>
      <c r="L20" s="280">
        <v>0.10343338371841934</v>
      </c>
      <c r="M20" s="280">
        <v>1</v>
      </c>
      <c r="N20" s="526"/>
      <c r="O20" s="292" t="s">
        <v>34</v>
      </c>
      <c r="P20" s="283">
        <v>39714</v>
      </c>
      <c r="Q20" s="284">
        <v>34797</v>
      </c>
      <c r="R20" s="284">
        <v>4917</v>
      </c>
      <c r="S20" s="293">
        <v>0.87618975676083999</v>
      </c>
      <c r="T20" s="280">
        <v>0.12381024323916</v>
      </c>
      <c r="U20" s="294">
        <v>1</v>
      </c>
      <c r="V20" s="299"/>
      <c r="W20" s="271" t="s">
        <v>40</v>
      </c>
      <c r="X20" s="269" t="s">
        <v>620</v>
      </c>
      <c r="Y20" s="272"/>
      <c r="Z20" s="272"/>
      <c r="AA20" s="269" t="s">
        <v>114</v>
      </c>
      <c r="AB20" s="377"/>
      <c r="AC20" s="391"/>
      <c r="AD20" s="290"/>
      <c r="AE20" s="291"/>
      <c r="AF20" s="280" t="s">
        <v>323</v>
      </c>
      <c r="AG20" s="281"/>
      <c r="AH20" s="292" t="s">
        <v>34</v>
      </c>
      <c r="AI20" s="522">
        <v>39714</v>
      </c>
      <c r="AJ20" s="523">
        <v>28973</v>
      </c>
      <c r="AK20" s="420">
        <v>0.72954121972100516</v>
      </c>
    </row>
    <row r="21" spans="1:37" s="289" customFormat="1" ht="25.5" x14ac:dyDescent="0.2">
      <c r="A21" s="271" t="s">
        <v>115</v>
      </c>
      <c r="B21" s="270" t="s">
        <v>620</v>
      </c>
      <c r="C21" s="270" t="s">
        <v>96</v>
      </c>
      <c r="D21" s="270"/>
      <c r="E21" s="270" t="s">
        <v>116</v>
      </c>
      <c r="F21" s="270" t="s">
        <v>590</v>
      </c>
      <c r="G21" s="270" t="s">
        <v>591</v>
      </c>
      <c r="H21" s="290">
        <v>1081</v>
      </c>
      <c r="I21" s="291">
        <v>773</v>
      </c>
      <c r="J21" s="279">
        <v>308</v>
      </c>
      <c r="K21" s="280">
        <v>0.71507863089731727</v>
      </c>
      <c r="L21" s="280">
        <v>0.28492136910268268</v>
      </c>
      <c r="M21" s="280">
        <v>1</v>
      </c>
      <c r="N21" s="526"/>
      <c r="O21" s="292" t="s">
        <v>222</v>
      </c>
      <c r="P21" s="283">
        <v>8511</v>
      </c>
      <c r="Q21" s="284">
        <v>6927</v>
      </c>
      <c r="R21" s="284">
        <v>1584</v>
      </c>
      <c r="S21" s="293">
        <v>0.81388790976383507</v>
      </c>
      <c r="T21" s="280">
        <v>0.18611209023616496</v>
      </c>
      <c r="U21" s="294">
        <v>1</v>
      </c>
      <c r="V21" s="299"/>
      <c r="W21" s="271" t="s">
        <v>115</v>
      </c>
      <c r="X21" s="269" t="s">
        <v>620</v>
      </c>
      <c r="Y21" s="272"/>
      <c r="Z21" s="272"/>
      <c r="AA21" s="269" t="s">
        <v>116</v>
      </c>
      <c r="AB21" s="377"/>
      <c r="AC21" s="391"/>
      <c r="AD21" s="290"/>
      <c r="AE21" s="291"/>
      <c r="AF21" s="280" t="s">
        <v>323</v>
      </c>
      <c r="AG21" s="281"/>
      <c r="AH21" s="292" t="s">
        <v>222</v>
      </c>
      <c r="AI21" s="522">
        <v>8511</v>
      </c>
      <c r="AJ21" s="523">
        <v>7134</v>
      </c>
      <c r="AK21" s="420">
        <v>0.83820937610151569</v>
      </c>
    </row>
    <row r="22" spans="1:37" s="289" customFormat="1" ht="30" customHeight="1" x14ac:dyDescent="0.2">
      <c r="A22" s="274" t="s">
        <v>64</v>
      </c>
      <c r="B22" s="270" t="s">
        <v>410</v>
      </c>
      <c r="C22" s="270" t="s">
        <v>96</v>
      </c>
      <c r="D22" s="270"/>
      <c r="E22" s="270" t="s">
        <v>117</v>
      </c>
      <c r="F22" s="270" t="s">
        <v>118</v>
      </c>
      <c r="G22" s="270" t="s">
        <v>119</v>
      </c>
      <c r="H22" s="290">
        <v>2375</v>
      </c>
      <c r="I22" s="291">
        <v>837</v>
      </c>
      <c r="J22" s="279">
        <v>1538</v>
      </c>
      <c r="K22" s="280">
        <v>0.35242105263157897</v>
      </c>
      <c r="L22" s="280">
        <v>0.64757894736842103</v>
      </c>
      <c r="M22" s="280">
        <v>1</v>
      </c>
      <c r="N22" s="526"/>
      <c r="O22" s="292" t="s">
        <v>412</v>
      </c>
      <c r="P22" s="283">
        <v>10325</v>
      </c>
      <c r="Q22" s="284">
        <v>8248</v>
      </c>
      <c r="R22" s="284">
        <v>2077</v>
      </c>
      <c r="S22" s="293">
        <v>0.79883777239709441</v>
      </c>
      <c r="T22" s="280">
        <v>0.20116222760290556</v>
      </c>
      <c r="U22" s="294">
        <v>1</v>
      </c>
      <c r="V22" s="299"/>
      <c r="W22" s="274" t="s">
        <v>64</v>
      </c>
      <c r="X22" s="269" t="s">
        <v>410</v>
      </c>
      <c r="Y22" s="272"/>
      <c r="Z22" s="272"/>
      <c r="AA22" s="269" t="s">
        <v>117</v>
      </c>
      <c r="AB22" s="378"/>
      <c r="AC22" s="394"/>
      <c r="AD22" s="290"/>
      <c r="AE22" s="291"/>
      <c r="AF22" s="280" t="s">
        <v>323</v>
      </c>
      <c r="AG22" s="281"/>
      <c r="AH22" s="292" t="s">
        <v>412</v>
      </c>
      <c r="AI22" s="522">
        <v>10325</v>
      </c>
      <c r="AJ22" s="523">
        <v>6087</v>
      </c>
      <c r="AK22" s="420">
        <v>0.58953995157384986</v>
      </c>
    </row>
    <row r="23" spans="1:37" s="289" customFormat="1" ht="25.5" x14ac:dyDescent="0.2">
      <c r="A23" s="274" t="s">
        <v>120</v>
      </c>
      <c r="B23" s="270" t="s">
        <v>410</v>
      </c>
      <c r="C23" s="270" t="s">
        <v>96</v>
      </c>
      <c r="D23" s="270"/>
      <c r="E23" s="270" t="s">
        <v>121</v>
      </c>
      <c r="F23" s="270" t="s">
        <v>122</v>
      </c>
      <c r="G23" s="270" t="s">
        <v>123</v>
      </c>
      <c r="H23" s="290">
        <v>1484</v>
      </c>
      <c r="I23" s="291">
        <v>693</v>
      </c>
      <c r="J23" s="279">
        <v>791</v>
      </c>
      <c r="K23" s="280">
        <v>0.46698113207547171</v>
      </c>
      <c r="L23" s="280">
        <v>0.53301886792452835</v>
      </c>
      <c r="M23" s="280">
        <v>1</v>
      </c>
      <c r="N23" s="526"/>
      <c r="O23" s="292" t="s">
        <v>579</v>
      </c>
      <c r="P23" s="283">
        <v>0</v>
      </c>
      <c r="Q23" s="284">
        <v>0</v>
      </c>
      <c r="R23" s="284">
        <v>0</v>
      </c>
      <c r="S23" s="293" t="s">
        <v>756</v>
      </c>
      <c r="T23" s="280" t="s">
        <v>756</v>
      </c>
      <c r="U23" s="294" t="s">
        <v>756</v>
      </c>
      <c r="V23" s="299"/>
      <c r="W23" s="274" t="s">
        <v>120</v>
      </c>
      <c r="X23" s="269" t="s">
        <v>410</v>
      </c>
      <c r="Y23" s="272"/>
      <c r="Z23" s="272"/>
      <c r="AA23" s="269" t="s">
        <v>121</v>
      </c>
      <c r="AB23" s="378"/>
      <c r="AC23" s="394"/>
      <c r="AD23" s="290"/>
      <c r="AE23" s="291"/>
      <c r="AF23" s="280" t="s">
        <v>323</v>
      </c>
      <c r="AG23" s="281"/>
      <c r="AH23" s="292" t="s">
        <v>579</v>
      </c>
      <c r="AI23" s="522">
        <v>4386</v>
      </c>
      <c r="AJ23" s="523">
        <v>2815</v>
      </c>
      <c r="AK23" s="420">
        <v>0.64181486548107614</v>
      </c>
    </row>
    <row r="24" spans="1:37" s="289" customFormat="1" ht="25.5" x14ac:dyDescent="0.2">
      <c r="A24" s="271" t="s">
        <v>63</v>
      </c>
      <c r="B24" s="270" t="s">
        <v>410</v>
      </c>
      <c r="C24" s="270" t="s">
        <v>96</v>
      </c>
      <c r="D24" s="270"/>
      <c r="E24" s="270" t="s">
        <v>124</v>
      </c>
      <c r="F24" s="270" t="s">
        <v>592</v>
      </c>
      <c r="G24" s="270" t="s">
        <v>591</v>
      </c>
      <c r="H24" s="290">
        <v>830</v>
      </c>
      <c r="I24" s="291">
        <v>542</v>
      </c>
      <c r="J24" s="279">
        <v>288</v>
      </c>
      <c r="K24" s="280">
        <v>0.65301204819277103</v>
      </c>
      <c r="L24" s="280">
        <v>0.34698795180722891</v>
      </c>
      <c r="M24" s="280">
        <v>1</v>
      </c>
      <c r="N24" s="526"/>
      <c r="O24" s="292" t="s">
        <v>681</v>
      </c>
      <c r="P24" s="283">
        <v>2971</v>
      </c>
      <c r="Q24" s="284">
        <v>1856</v>
      </c>
      <c r="R24" s="284">
        <v>1115</v>
      </c>
      <c r="S24" s="293">
        <v>0.6247054863682262</v>
      </c>
      <c r="T24" s="280">
        <v>0.3752945136317738</v>
      </c>
      <c r="U24" s="294">
        <v>1</v>
      </c>
      <c r="V24" s="299"/>
      <c r="W24" s="271" t="s">
        <v>63</v>
      </c>
      <c r="X24" s="269" t="s">
        <v>410</v>
      </c>
      <c r="Y24" s="272"/>
      <c r="Z24" s="272"/>
      <c r="AA24" s="269" t="s">
        <v>124</v>
      </c>
      <c r="AB24" s="377"/>
      <c r="AC24" s="391"/>
      <c r="AD24" s="290"/>
      <c r="AE24" s="291"/>
      <c r="AF24" s="280" t="s">
        <v>323</v>
      </c>
      <c r="AG24" s="281"/>
      <c r="AH24" s="292" t="s">
        <v>681</v>
      </c>
      <c r="AI24" s="522">
        <v>3205</v>
      </c>
      <c r="AJ24" s="523">
        <v>655</v>
      </c>
      <c r="AK24" s="420">
        <v>0.20436817472698907</v>
      </c>
    </row>
    <row r="25" spans="1:37" s="289" customFormat="1" ht="38.25" x14ac:dyDescent="0.2">
      <c r="A25" s="271" t="s">
        <v>125</v>
      </c>
      <c r="B25" s="270" t="s">
        <v>410</v>
      </c>
      <c r="C25" s="270" t="s">
        <v>96</v>
      </c>
      <c r="D25" s="270"/>
      <c r="E25" s="270" t="s">
        <v>126</v>
      </c>
      <c r="F25" s="270" t="s">
        <v>590</v>
      </c>
      <c r="G25" s="270" t="s">
        <v>591</v>
      </c>
      <c r="H25" s="290">
        <v>358</v>
      </c>
      <c r="I25" s="291">
        <v>199</v>
      </c>
      <c r="J25" s="279">
        <v>159</v>
      </c>
      <c r="K25" s="280">
        <v>0.55586592178770955</v>
      </c>
      <c r="L25" s="280">
        <v>0.44413407821229051</v>
      </c>
      <c r="M25" s="280">
        <v>1</v>
      </c>
      <c r="N25" s="526"/>
      <c r="O25" s="292" t="s">
        <v>474</v>
      </c>
      <c r="P25" s="283">
        <v>0</v>
      </c>
      <c r="Q25" s="284">
        <v>0</v>
      </c>
      <c r="R25" s="284">
        <v>0</v>
      </c>
      <c r="S25" s="293" t="s">
        <v>756</v>
      </c>
      <c r="T25" s="280" t="s">
        <v>756</v>
      </c>
      <c r="U25" s="294" t="s">
        <v>756</v>
      </c>
      <c r="V25" s="299"/>
      <c r="W25" s="271" t="s">
        <v>125</v>
      </c>
      <c r="X25" s="269" t="s">
        <v>410</v>
      </c>
      <c r="Y25" s="272"/>
      <c r="Z25" s="272"/>
      <c r="AA25" s="269" t="s">
        <v>126</v>
      </c>
      <c r="AB25" s="377"/>
      <c r="AC25" s="391"/>
      <c r="AD25" s="290"/>
      <c r="AE25" s="291"/>
      <c r="AF25" s="280" t="s">
        <v>323</v>
      </c>
      <c r="AG25" s="281"/>
      <c r="AH25" s="292" t="s">
        <v>474</v>
      </c>
      <c r="AI25" s="522">
        <v>7228</v>
      </c>
      <c r="AJ25" s="523">
        <v>1483</v>
      </c>
      <c r="AK25" s="420">
        <v>0.20517432208079689</v>
      </c>
    </row>
    <row r="26" spans="1:37" s="289" customFormat="1" ht="25.5" x14ac:dyDescent="0.2">
      <c r="A26" s="271" t="s">
        <v>61</v>
      </c>
      <c r="B26" s="270" t="s">
        <v>410</v>
      </c>
      <c r="C26" s="270" t="s">
        <v>104</v>
      </c>
      <c r="D26" s="270"/>
      <c r="E26" s="270" t="s">
        <v>127</v>
      </c>
      <c r="F26" s="270" t="s">
        <v>593</v>
      </c>
      <c r="G26" s="270" t="s">
        <v>594</v>
      </c>
      <c r="H26" s="290">
        <v>400</v>
      </c>
      <c r="I26" s="291">
        <v>250</v>
      </c>
      <c r="J26" s="279">
        <v>150</v>
      </c>
      <c r="K26" s="280">
        <v>0.625</v>
      </c>
      <c r="L26" s="280">
        <v>0.375</v>
      </c>
      <c r="M26" s="280">
        <v>1</v>
      </c>
      <c r="N26" s="526"/>
      <c r="O26" s="292" t="s">
        <v>415</v>
      </c>
      <c r="P26" s="283">
        <v>0</v>
      </c>
      <c r="Q26" s="284">
        <v>0</v>
      </c>
      <c r="R26" s="284">
        <v>0</v>
      </c>
      <c r="S26" s="293" t="s">
        <v>756</v>
      </c>
      <c r="T26" s="280" t="s">
        <v>756</v>
      </c>
      <c r="U26" s="294" t="s">
        <v>756</v>
      </c>
      <c r="V26" s="299"/>
      <c r="W26" s="271" t="s">
        <v>61</v>
      </c>
      <c r="X26" s="269" t="s">
        <v>410</v>
      </c>
      <c r="Y26" s="272"/>
      <c r="Z26" s="272"/>
      <c r="AA26" s="269" t="s">
        <v>127</v>
      </c>
      <c r="AB26" s="377"/>
      <c r="AC26" s="391"/>
      <c r="AD26" s="290"/>
      <c r="AE26" s="291"/>
      <c r="AF26" s="280" t="s">
        <v>323</v>
      </c>
      <c r="AG26" s="281"/>
      <c r="AH26" s="292" t="s">
        <v>415</v>
      </c>
      <c r="AI26" s="522" t="s">
        <v>756</v>
      </c>
      <c r="AJ26" s="523" t="s">
        <v>756</v>
      </c>
      <c r="AK26" s="420" t="s">
        <v>756</v>
      </c>
    </row>
    <row r="27" spans="1:37" s="289" customFormat="1" ht="25.5" x14ac:dyDescent="0.2">
      <c r="A27" s="271" t="s">
        <v>66</v>
      </c>
      <c r="B27" s="270" t="s">
        <v>410</v>
      </c>
      <c r="C27" s="270" t="s">
        <v>104</v>
      </c>
      <c r="D27" s="270"/>
      <c r="E27" s="270" t="s">
        <v>128</v>
      </c>
      <c r="F27" s="270" t="s">
        <v>593</v>
      </c>
      <c r="G27" s="270" t="s">
        <v>594</v>
      </c>
      <c r="H27" s="290">
        <v>8072</v>
      </c>
      <c r="I27" s="291">
        <v>5547</v>
      </c>
      <c r="J27" s="279">
        <v>2525</v>
      </c>
      <c r="K27" s="280">
        <v>0.68719028741328048</v>
      </c>
      <c r="L27" s="280">
        <v>0.31280971258671952</v>
      </c>
      <c r="M27" s="280">
        <v>1</v>
      </c>
      <c r="N27" s="526"/>
      <c r="O27" s="292" t="s">
        <v>475</v>
      </c>
      <c r="P27" s="283">
        <v>8519</v>
      </c>
      <c r="Q27" s="284">
        <v>4460</v>
      </c>
      <c r="R27" s="284">
        <v>4059</v>
      </c>
      <c r="S27" s="293">
        <v>0.52353562624721206</v>
      </c>
      <c r="T27" s="280">
        <v>0.47646437375278788</v>
      </c>
      <c r="U27" s="294">
        <v>1</v>
      </c>
      <c r="V27" s="299"/>
      <c r="W27" s="271" t="s">
        <v>66</v>
      </c>
      <c r="X27" s="269" t="s">
        <v>410</v>
      </c>
      <c r="Y27" s="272"/>
      <c r="Z27" s="272"/>
      <c r="AA27" s="269" t="s">
        <v>128</v>
      </c>
      <c r="AB27" s="377"/>
      <c r="AC27" s="391"/>
      <c r="AD27" s="290"/>
      <c r="AE27" s="291"/>
      <c r="AF27" s="280" t="s">
        <v>323</v>
      </c>
      <c r="AG27" s="281"/>
      <c r="AH27" s="292" t="s">
        <v>475</v>
      </c>
      <c r="AI27" s="522">
        <v>9583</v>
      </c>
      <c r="AJ27" s="523">
        <v>2309</v>
      </c>
      <c r="AK27" s="420">
        <v>0.24094751121778149</v>
      </c>
    </row>
    <row r="28" spans="1:37" s="289" customFormat="1" ht="38.25" x14ac:dyDescent="0.2">
      <c r="A28" s="271" t="s">
        <v>680</v>
      </c>
      <c r="B28" s="270" t="s">
        <v>680</v>
      </c>
      <c r="C28" s="270" t="s">
        <v>96</v>
      </c>
      <c r="D28" s="270"/>
      <c r="E28" s="270" t="s">
        <v>129</v>
      </c>
      <c r="F28" s="270" t="s">
        <v>595</v>
      </c>
      <c r="G28" s="270" t="s">
        <v>596</v>
      </c>
      <c r="H28" s="290">
        <v>37397</v>
      </c>
      <c r="I28" s="291">
        <v>33721</v>
      </c>
      <c r="J28" s="279">
        <v>3676</v>
      </c>
      <c r="K28" s="280">
        <v>0.90170334518811668</v>
      </c>
      <c r="L28" s="280">
        <v>9.8296654811883308E-2</v>
      </c>
      <c r="M28" s="280">
        <v>1</v>
      </c>
      <c r="N28" s="526"/>
      <c r="O28" s="292" t="s">
        <v>573</v>
      </c>
      <c r="P28" s="283">
        <v>0</v>
      </c>
      <c r="Q28" s="284">
        <v>0</v>
      </c>
      <c r="R28" s="284">
        <v>0</v>
      </c>
      <c r="S28" s="293" t="s">
        <v>756</v>
      </c>
      <c r="T28" s="280" t="s">
        <v>756</v>
      </c>
      <c r="U28" s="294" t="s">
        <v>756</v>
      </c>
      <c r="V28" s="299"/>
      <c r="W28" s="271" t="s">
        <v>680</v>
      </c>
      <c r="X28" s="269" t="s">
        <v>680</v>
      </c>
      <c r="Y28" s="272"/>
      <c r="Z28" s="272"/>
      <c r="AA28" s="269" t="s">
        <v>129</v>
      </c>
      <c r="AB28" s="377"/>
      <c r="AC28" s="391"/>
      <c r="AD28" s="290"/>
      <c r="AE28" s="291"/>
      <c r="AF28" s="280" t="s">
        <v>323</v>
      </c>
      <c r="AG28" s="281"/>
      <c r="AH28" s="292" t="s">
        <v>19185</v>
      </c>
      <c r="AI28" s="522">
        <v>6850</v>
      </c>
      <c r="AJ28" s="523">
        <v>247</v>
      </c>
      <c r="AK28" s="420">
        <v>3.6058394160583943E-2</v>
      </c>
    </row>
    <row r="29" spans="1:37" s="289" customFormat="1" ht="25.5" x14ac:dyDescent="0.2">
      <c r="A29" s="271" t="s">
        <v>68</v>
      </c>
      <c r="B29" s="270" t="s">
        <v>475</v>
      </c>
      <c r="C29" s="270" t="s">
        <v>96</v>
      </c>
      <c r="D29" s="270"/>
      <c r="E29" s="270" t="s">
        <v>130</v>
      </c>
      <c r="F29" s="270" t="s">
        <v>131</v>
      </c>
      <c r="G29" s="270" t="s">
        <v>131</v>
      </c>
      <c r="H29" s="290">
        <v>2264</v>
      </c>
      <c r="I29" s="291">
        <v>1069</v>
      </c>
      <c r="J29" s="279">
        <v>1195</v>
      </c>
      <c r="K29" s="280">
        <v>0.47217314487632511</v>
      </c>
      <c r="L29" s="280">
        <v>0.52782685512367489</v>
      </c>
      <c r="M29" s="280">
        <v>1</v>
      </c>
      <c r="N29" s="526"/>
      <c r="O29" s="292" t="s">
        <v>679</v>
      </c>
      <c r="P29" s="283">
        <v>0</v>
      </c>
      <c r="Q29" s="284">
        <v>0</v>
      </c>
      <c r="R29" s="284">
        <v>0</v>
      </c>
      <c r="S29" s="293" t="s">
        <v>756</v>
      </c>
      <c r="T29" s="280" t="s">
        <v>756</v>
      </c>
      <c r="U29" s="294" t="s">
        <v>756</v>
      </c>
      <c r="V29" s="299"/>
      <c r="W29" s="271" t="s">
        <v>68</v>
      </c>
      <c r="X29" s="269" t="s">
        <v>475</v>
      </c>
      <c r="Y29" s="272"/>
      <c r="Z29" s="272"/>
      <c r="AA29" s="269" t="s">
        <v>130</v>
      </c>
      <c r="AB29" s="377"/>
      <c r="AC29" s="391"/>
      <c r="AD29" s="290"/>
      <c r="AE29" s="291"/>
      <c r="AF29" s="280" t="s">
        <v>323</v>
      </c>
      <c r="AG29" s="281"/>
      <c r="AH29" s="292" t="s">
        <v>19186</v>
      </c>
      <c r="AI29" s="522">
        <v>26017</v>
      </c>
      <c r="AJ29" s="523">
        <v>585</v>
      </c>
      <c r="AK29" s="420">
        <v>2.248529807433601E-2</v>
      </c>
    </row>
    <row r="30" spans="1:37" s="289" customFormat="1" ht="51" x14ac:dyDescent="0.2">
      <c r="A30" s="271" t="s">
        <v>76</v>
      </c>
      <c r="B30" s="270" t="s">
        <v>475</v>
      </c>
      <c r="C30" s="270" t="s">
        <v>96</v>
      </c>
      <c r="D30" s="270"/>
      <c r="E30" s="270" t="s">
        <v>132</v>
      </c>
      <c r="F30" s="270" t="s">
        <v>597</v>
      </c>
      <c r="G30" s="270" t="s">
        <v>598</v>
      </c>
      <c r="H30" s="290">
        <v>473</v>
      </c>
      <c r="I30" s="291">
        <v>226</v>
      </c>
      <c r="J30" s="279">
        <v>247</v>
      </c>
      <c r="K30" s="280">
        <v>0.47780126849894294</v>
      </c>
      <c r="L30" s="280">
        <v>0.52219873150105711</v>
      </c>
      <c r="M30" s="280">
        <v>1</v>
      </c>
      <c r="N30" s="526"/>
      <c r="O30" s="292" t="s">
        <v>430</v>
      </c>
      <c r="P30" s="283">
        <v>115267</v>
      </c>
      <c r="Q30" s="284">
        <v>7861</v>
      </c>
      <c r="R30" s="284">
        <v>107406</v>
      </c>
      <c r="S30" s="293">
        <v>6.8198183348226291E-2</v>
      </c>
      <c r="T30" s="280">
        <v>0.93180181665177375</v>
      </c>
      <c r="U30" s="294">
        <v>1</v>
      </c>
      <c r="V30" s="299"/>
      <c r="W30" s="271" t="s">
        <v>76</v>
      </c>
      <c r="X30" s="269" t="s">
        <v>475</v>
      </c>
      <c r="Y30" s="272"/>
      <c r="Z30" s="272"/>
      <c r="AA30" s="269" t="s">
        <v>132</v>
      </c>
      <c r="AB30" s="377"/>
      <c r="AC30" s="391"/>
      <c r="AD30" s="290"/>
      <c r="AE30" s="291"/>
      <c r="AF30" s="280" t="s">
        <v>323</v>
      </c>
      <c r="AG30" s="281"/>
      <c r="AH30" s="292" t="s">
        <v>573</v>
      </c>
      <c r="AI30" s="522">
        <v>35095</v>
      </c>
      <c r="AJ30" s="523">
        <v>11210</v>
      </c>
      <c r="AK30" s="420">
        <v>0.31941872061547227</v>
      </c>
    </row>
    <row r="31" spans="1:37" s="289" customFormat="1" ht="102" x14ac:dyDescent="0.2">
      <c r="A31" s="271" t="s">
        <v>133</v>
      </c>
      <c r="B31" s="270" t="s">
        <v>475</v>
      </c>
      <c r="C31" s="270" t="s">
        <v>96</v>
      </c>
      <c r="D31" s="270"/>
      <c r="E31" s="270" t="s">
        <v>134</v>
      </c>
      <c r="F31" s="270" t="s">
        <v>599</v>
      </c>
      <c r="G31" s="270" t="s">
        <v>600</v>
      </c>
      <c r="H31" s="290">
        <v>2000</v>
      </c>
      <c r="I31" s="291">
        <v>762</v>
      </c>
      <c r="J31" s="279">
        <v>1238</v>
      </c>
      <c r="K31" s="280">
        <v>0.38100000000000001</v>
      </c>
      <c r="L31" s="280">
        <v>0.61899999999999999</v>
      </c>
      <c r="M31" s="280">
        <v>1</v>
      </c>
      <c r="N31" s="526"/>
      <c r="O31" s="292" t="s">
        <v>401</v>
      </c>
      <c r="P31" s="283">
        <v>277234</v>
      </c>
      <c r="Q31" s="283">
        <v>227781</v>
      </c>
      <c r="R31" s="283">
        <v>49453</v>
      </c>
      <c r="S31" s="293">
        <v>0.76741741488806159</v>
      </c>
      <c r="T31" s="280">
        <v>0.16661219951821843</v>
      </c>
      <c r="U31" s="294">
        <v>0.93402961440628007</v>
      </c>
      <c r="V31" s="299"/>
      <c r="W31" s="271" t="s">
        <v>133</v>
      </c>
      <c r="X31" s="269" t="s">
        <v>475</v>
      </c>
      <c r="Y31" s="272"/>
      <c r="Z31" s="272"/>
      <c r="AA31" s="269" t="s">
        <v>134</v>
      </c>
      <c r="AB31" s="377"/>
      <c r="AC31" s="391"/>
      <c r="AD31" s="290"/>
      <c r="AE31" s="291"/>
      <c r="AF31" s="280" t="s">
        <v>323</v>
      </c>
      <c r="AG31" s="281"/>
      <c r="AH31" s="292" t="s">
        <v>679</v>
      </c>
      <c r="AI31" s="522" t="s">
        <v>756</v>
      </c>
      <c r="AJ31" s="523" t="s">
        <v>756</v>
      </c>
      <c r="AK31" s="420" t="s">
        <v>756</v>
      </c>
    </row>
    <row r="32" spans="1:37" s="289" customFormat="1" ht="51" x14ac:dyDescent="0.2">
      <c r="A32" s="271" t="s">
        <v>135</v>
      </c>
      <c r="B32" s="270" t="s">
        <v>430</v>
      </c>
      <c r="C32" s="270" t="s">
        <v>139</v>
      </c>
      <c r="D32" s="270"/>
      <c r="E32" s="270" t="s">
        <v>136</v>
      </c>
      <c r="F32" s="270" t="s">
        <v>137</v>
      </c>
      <c r="G32" s="270" t="s">
        <v>138</v>
      </c>
      <c r="H32" s="290">
        <v>115267</v>
      </c>
      <c r="I32" s="291">
        <v>7861</v>
      </c>
      <c r="J32" s="279">
        <v>107406</v>
      </c>
      <c r="K32" s="280">
        <v>6.8198183348226291E-2</v>
      </c>
      <c r="L32" s="280">
        <v>0.93180181665177375</v>
      </c>
      <c r="M32" s="280">
        <v>1</v>
      </c>
      <c r="N32" s="526"/>
      <c r="O32" s="292" t="s">
        <v>403</v>
      </c>
      <c r="P32" s="283">
        <v>0</v>
      </c>
      <c r="Q32" s="284">
        <v>0</v>
      </c>
      <c r="R32" s="284">
        <v>0</v>
      </c>
      <c r="S32" s="293" t="s">
        <v>756</v>
      </c>
      <c r="T32" s="280" t="s">
        <v>756</v>
      </c>
      <c r="U32" s="294" t="s">
        <v>756</v>
      </c>
      <c r="V32" s="299"/>
      <c r="W32" s="271" t="s">
        <v>135</v>
      </c>
      <c r="X32" s="269" t="s">
        <v>430</v>
      </c>
      <c r="Y32" s="276"/>
      <c r="Z32" s="276"/>
      <c r="AA32" s="269" t="s">
        <v>136</v>
      </c>
      <c r="AB32" s="379"/>
      <c r="AC32" s="395"/>
      <c r="AD32" s="290"/>
      <c r="AE32" s="291"/>
      <c r="AF32" s="280" t="s">
        <v>323</v>
      </c>
      <c r="AG32" s="281"/>
      <c r="AH32" s="292" t="s">
        <v>430</v>
      </c>
      <c r="AI32" s="522">
        <v>115266</v>
      </c>
      <c r="AJ32" s="523">
        <v>18756</v>
      </c>
      <c r="AK32" s="420">
        <v>0.16271927541512676</v>
      </c>
    </row>
    <row r="33" spans="1:37" s="289" customFormat="1" ht="38.25" x14ac:dyDescent="0.2">
      <c r="A33" s="271" t="s">
        <v>73</v>
      </c>
      <c r="B33" s="270" t="s">
        <v>220</v>
      </c>
      <c r="C33" s="270" t="s">
        <v>139</v>
      </c>
      <c r="D33" s="270" t="s">
        <v>140</v>
      </c>
      <c r="E33" s="270" t="s">
        <v>141</v>
      </c>
      <c r="F33" s="270" t="s">
        <v>142</v>
      </c>
      <c r="G33" s="270" t="s">
        <v>142</v>
      </c>
      <c r="H33" s="290">
        <v>13036</v>
      </c>
      <c r="I33" s="291">
        <v>11873</v>
      </c>
      <c r="J33" s="279">
        <v>1163</v>
      </c>
      <c r="K33" s="280">
        <v>0.91078551702976374</v>
      </c>
      <c r="L33" s="280">
        <v>8.9214482970236264E-2</v>
      </c>
      <c r="M33" s="280">
        <v>1</v>
      </c>
      <c r="N33" s="526"/>
      <c r="O33" s="292" t="s">
        <v>404</v>
      </c>
      <c r="P33" s="283">
        <v>0</v>
      </c>
      <c r="Q33" s="284">
        <v>0</v>
      </c>
      <c r="R33" s="284">
        <v>0</v>
      </c>
      <c r="S33" s="293" t="s">
        <v>756</v>
      </c>
      <c r="T33" s="280" t="s">
        <v>756</v>
      </c>
      <c r="U33" s="294" t="s">
        <v>756</v>
      </c>
      <c r="V33" s="299"/>
      <c r="W33" s="271" t="s">
        <v>73</v>
      </c>
      <c r="X33" s="269" t="s">
        <v>220</v>
      </c>
      <c r="Y33" s="272"/>
      <c r="Z33" s="272"/>
      <c r="AA33" s="269" t="s">
        <v>141</v>
      </c>
      <c r="AB33" s="377"/>
      <c r="AC33" s="391"/>
      <c r="AD33" s="290"/>
      <c r="AE33" s="291"/>
      <c r="AF33" s="280" t="s">
        <v>323</v>
      </c>
      <c r="AG33" s="281"/>
      <c r="AH33" s="292" t="s">
        <v>401</v>
      </c>
      <c r="AI33" s="522">
        <v>296815</v>
      </c>
      <c r="AJ33" s="523">
        <v>165747</v>
      </c>
      <c r="AK33" s="420">
        <v>0.5584185435372202</v>
      </c>
    </row>
    <row r="34" spans="1:37" s="289" customFormat="1" ht="51" x14ac:dyDescent="0.2">
      <c r="A34" s="271" t="s">
        <v>31</v>
      </c>
      <c r="B34" s="270" t="s">
        <v>31</v>
      </c>
      <c r="C34" s="270" t="s">
        <v>96</v>
      </c>
      <c r="D34" s="270" t="s">
        <v>601</v>
      </c>
      <c r="E34" s="270" t="s">
        <v>143</v>
      </c>
      <c r="F34" s="270" t="s">
        <v>592</v>
      </c>
      <c r="G34" s="270" t="s">
        <v>602</v>
      </c>
      <c r="H34" s="290">
        <v>46411</v>
      </c>
      <c r="I34" s="291">
        <v>41587</v>
      </c>
      <c r="J34" s="279">
        <v>4824</v>
      </c>
      <c r="K34" s="280">
        <v>0.8960591239145892</v>
      </c>
      <c r="L34" s="280">
        <v>0.10394087608541079</v>
      </c>
      <c r="M34" s="280">
        <v>1</v>
      </c>
      <c r="N34" s="526"/>
      <c r="O34" s="292" t="s">
        <v>405</v>
      </c>
      <c r="P34" s="283">
        <v>0</v>
      </c>
      <c r="Q34" s="284">
        <v>0</v>
      </c>
      <c r="R34" s="284">
        <v>0</v>
      </c>
      <c r="S34" s="293" t="s">
        <v>756</v>
      </c>
      <c r="T34" s="280" t="s">
        <v>756</v>
      </c>
      <c r="U34" s="294" t="s">
        <v>756</v>
      </c>
      <c r="V34" s="299"/>
      <c r="W34" s="271" t="s">
        <v>31</v>
      </c>
      <c r="X34" s="269" t="s">
        <v>31</v>
      </c>
      <c r="Y34" s="272"/>
      <c r="Z34" s="272"/>
      <c r="AA34" s="269" t="s">
        <v>143</v>
      </c>
      <c r="AB34" s="377"/>
      <c r="AC34" s="391"/>
      <c r="AD34" s="290"/>
      <c r="AE34" s="291"/>
      <c r="AF34" s="280" t="s">
        <v>323</v>
      </c>
      <c r="AG34" s="281"/>
      <c r="AH34" s="292" t="s">
        <v>403</v>
      </c>
      <c r="AI34" s="522">
        <v>3389</v>
      </c>
      <c r="AJ34" s="523">
        <v>845</v>
      </c>
      <c r="AK34" s="420">
        <v>0.24933608734139864</v>
      </c>
    </row>
    <row r="35" spans="1:37" s="289" customFormat="1" ht="38.25" x14ac:dyDescent="0.2">
      <c r="A35" s="271" t="s">
        <v>49</v>
      </c>
      <c r="B35" s="270" t="s">
        <v>572</v>
      </c>
      <c r="C35" s="270" t="s">
        <v>144</v>
      </c>
      <c r="D35" s="270"/>
      <c r="E35" s="270" t="s">
        <v>146</v>
      </c>
      <c r="F35" s="270" t="s">
        <v>667</v>
      </c>
      <c r="G35" s="270" t="s">
        <v>603</v>
      </c>
      <c r="H35" s="290">
        <v>1054</v>
      </c>
      <c r="I35" s="291">
        <v>742</v>
      </c>
      <c r="J35" s="279">
        <v>312</v>
      </c>
      <c r="K35" s="280">
        <v>0.70398481973434535</v>
      </c>
      <c r="L35" s="280">
        <v>0.29601518026565465</v>
      </c>
      <c r="M35" s="280">
        <v>1</v>
      </c>
      <c r="N35" s="526"/>
      <c r="O35" s="292" t="s">
        <v>406</v>
      </c>
      <c r="P35" s="283">
        <v>0</v>
      </c>
      <c r="Q35" s="284">
        <v>0</v>
      </c>
      <c r="R35" s="284">
        <v>0</v>
      </c>
      <c r="S35" s="293" t="s">
        <v>756</v>
      </c>
      <c r="T35" s="280" t="s">
        <v>756</v>
      </c>
      <c r="U35" s="294" t="s">
        <v>756</v>
      </c>
      <c r="V35" s="299"/>
      <c r="W35" s="271" t="s">
        <v>49</v>
      </c>
      <c r="X35" s="269" t="s">
        <v>572</v>
      </c>
      <c r="Y35" s="272"/>
      <c r="Z35" s="272"/>
      <c r="AA35" s="269" t="s">
        <v>146</v>
      </c>
      <c r="AB35" s="377"/>
      <c r="AC35" s="391"/>
      <c r="AD35" s="290"/>
      <c r="AE35" s="291"/>
      <c r="AF35" s="280" t="s">
        <v>323</v>
      </c>
      <c r="AG35" s="281"/>
      <c r="AH35" s="292" t="s">
        <v>404</v>
      </c>
      <c r="AI35" s="522">
        <v>69635</v>
      </c>
      <c r="AJ35" s="523">
        <v>43663</v>
      </c>
      <c r="AK35" s="420">
        <v>0.6270266389028506</v>
      </c>
    </row>
    <row r="36" spans="1:37" s="289" customFormat="1" ht="45" customHeight="1" x14ac:dyDescent="0.2">
      <c r="A36" s="271" t="s">
        <v>48</v>
      </c>
      <c r="B36" s="270" t="s">
        <v>572</v>
      </c>
      <c r="C36" s="270" t="s">
        <v>147</v>
      </c>
      <c r="D36" s="270"/>
      <c r="E36" s="270" t="s">
        <v>148</v>
      </c>
      <c r="F36" s="270" t="s">
        <v>592</v>
      </c>
      <c r="G36" s="270" t="s">
        <v>604</v>
      </c>
      <c r="H36" s="290">
        <v>203</v>
      </c>
      <c r="I36" s="291">
        <v>127</v>
      </c>
      <c r="J36" s="279">
        <v>76</v>
      </c>
      <c r="K36" s="280">
        <v>0.62561576354679804</v>
      </c>
      <c r="L36" s="280">
        <v>0.37438423645320196</v>
      </c>
      <c r="M36" s="280">
        <v>1</v>
      </c>
      <c r="N36" s="526"/>
      <c r="O36" s="292" t="s">
        <v>402</v>
      </c>
      <c r="P36" s="283">
        <v>0</v>
      </c>
      <c r="Q36" s="284">
        <v>0</v>
      </c>
      <c r="R36" s="284">
        <v>0</v>
      </c>
      <c r="S36" s="293" t="s">
        <v>756</v>
      </c>
      <c r="T36" s="280" t="s">
        <v>756</v>
      </c>
      <c r="U36" s="294" t="s">
        <v>756</v>
      </c>
      <c r="V36" s="299"/>
      <c r="W36" s="271" t="s">
        <v>48</v>
      </c>
      <c r="X36" s="269" t="s">
        <v>572</v>
      </c>
      <c r="Y36" s="272"/>
      <c r="Z36" s="272"/>
      <c r="AA36" s="269" t="s">
        <v>148</v>
      </c>
      <c r="AB36" s="377"/>
      <c r="AC36" s="391"/>
      <c r="AD36" s="290"/>
      <c r="AE36" s="291"/>
      <c r="AF36" s="280" t="s">
        <v>323</v>
      </c>
      <c r="AG36" s="281"/>
      <c r="AH36" s="292" t="s">
        <v>405</v>
      </c>
      <c r="AI36" s="522">
        <v>156872</v>
      </c>
      <c r="AJ36" s="523">
        <v>94224</v>
      </c>
      <c r="AK36" s="420">
        <v>0.60064256208883671</v>
      </c>
    </row>
    <row r="37" spans="1:37" s="289" customFormat="1" ht="51.75" thickBot="1" x14ac:dyDescent="0.25">
      <c r="A37" s="271" t="s">
        <v>42</v>
      </c>
      <c r="B37" s="270" t="s">
        <v>42</v>
      </c>
      <c r="C37" s="270" t="s">
        <v>149</v>
      </c>
      <c r="D37" s="270"/>
      <c r="E37" s="270" t="s">
        <v>150</v>
      </c>
      <c r="F37" s="270" t="s">
        <v>605</v>
      </c>
      <c r="G37" s="270" t="s">
        <v>606</v>
      </c>
      <c r="H37" s="290">
        <v>2590</v>
      </c>
      <c r="I37" s="291">
        <v>1829</v>
      </c>
      <c r="J37" s="279">
        <v>761</v>
      </c>
      <c r="K37" s="280">
        <v>0.70617760617760617</v>
      </c>
      <c r="L37" s="280">
        <v>0.29382239382239383</v>
      </c>
      <c r="M37" s="280">
        <v>1</v>
      </c>
      <c r="N37" s="526"/>
      <c r="O37" s="295" t="s">
        <v>573</v>
      </c>
      <c r="P37" s="296">
        <v>0</v>
      </c>
      <c r="Q37" s="297">
        <v>0</v>
      </c>
      <c r="R37" s="297">
        <v>0</v>
      </c>
      <c r="S37" s="293" t="s">
        <v>756</v>
      </c>
      <c r="T37" s="280" t="s">
        <v>756</v>
      </c>
      <c r="U37" s="294" t="s">
        <v>756</v>
      </c>
      <c r="V37" s="299"/>
      <c r="W37" s="271" t="s">
        <v>42</v>
      </c>
      <c r="X37" s="269" t="s">
        <v>42</v>
      </c>
      <c r="Y37" s="272"/>
      <c r="Z37" s="272"/>
      <c r="AA37" s="269" t="s">
        <v>150</v>
      </c>
      <c r="AB37" s="377"/>
      <c r="AC37" s="391"/>
      <c r="AD37" s="290"/>
      <c r="AE37" s="291"/>
      <c r="AF37" s="280" t="s">
        <v>323</v>
      </c>
      <c r="AG37" s="281"/>
      <c r="AH37" s="292" t="s">
        <v>406</v>
      </c>
      <c r="AI37" s="522">
        <v>66919</v>
      </c>
      <c r="AJ37" s="523">
        <v>27015</v>
      </c>
      <c r="AK37" s="420">
        <v>0.40369700682915166</v>
      </c>
    </row>
    <row r="38" spans="1:37" s="289" customFormat="1" ht="45" customHeight="1" x14ac:dyDescent="0.2">
      <c r="A38" s="271" t="s">
        <v>43</v>
      </c>
      <c r="B38" s="270" t="s">
        <v>572</v>
      </c>
      <c r="C38" s="270" t="s">
        <v>147</v>
      </c>
      <c r="D38" s="270"/>
      <c r="E38" s="270" t="s">
        <v>151</v>
      </c>
      <c r="F38" s="270" t="s">
        <v>607</v>
      </c>
      <c r="G38" s="270" t="s">
        <v>608</v>
      </c>
      <c r="H38" s="290">
        <v>7465</v>
      </c>
      <c r="I38" s="291">
        <v>6797</v>
      </c>
      <c r="J38" s="279">
        <v>668</v>
      </c>
      <c r="K38" s="280">
        <v>0.91051574012056258</v>
      </c>
      <c r="L38" s="280">
        <v>8.9484259879437381E-2</v>
      </c>
      <c r="M38" s="280">
        <v>1</v>
      </c>
      <c r="N38" s="526"/>
      <c r="O38" s="299"/>
      <c r="P38" s="299"/>
      <c r="Q38" s="299"/>
      <c r="R38" s="299"/>
      <c r="S38" s="299"/>
      <c r="T38" s="299"/>
      <c r="U38" s="299"/>
      <c r="V38" s="299"/>
      <c r="W38" s="271" t="s">
        <v>43</v>
      </c>
      <c r="X38" s="269" t="s">
        <v>572</v>
      </c>
      <c r="Y38" s="272"/>
      <c r="Z38" s="272"/>
      <c r="AA38" s="269" t="s">
        <v>151</v>
      </c>
      <c r="AB38" s="378"/>
      <c r="AC38" s="394"/>
      <c r="AD38" s="290"/>
      <c r="AE38" s="291"/>
      <c r="AF38" s="280" t="s">
        <v>323</v>
      </c>
      <c r="AG38" s="281"/>
      <c r="AH38" s="292" t="s">
        <v>402</v>
      </c>
      <c r="AI38" s="522">
        <v>480043</v>
      </c>
      <c r="AJ38" s="523">
        <v>196545</v>
      </c>
      <c r="AK38" s="420">
        <v>0.40943207171024265</v>
      </c>
    </row>
    <row r="39" spans="1:37" s="289" customFormat="1" ht="45" customHeight="1" thickBot="1" x14ac:dyDescent="0.25">
      <c r="A39" s="271" t="s">
        <v>47</v>
      </c>
      <c r="B39" s="270" t="s">
        <v>572</v>
      </c>
      <c r="C39" s="270" t="s">
        <v>147</v>
      </c>
      <c r="D39" s="270"/>
      <c r="E39" s="270" t="s">
        <v>152</v>
      </c>
      <c r="F39" s="270" t="s">
        <v>153</v>
      </c>
      <c r="G39" s="270" t="s">
        <v>153</v>
      </c>
      <c r="H39" s="290">
        <v>236</v>
      </c>
      <c r="I39" s="291">
        <v>96</v>
      </c>
      <c r="J39" s="279">
        <v>140</v>
      </c>
      <c r="K39" s="280">
        <v>0.40677966101694918</v>
      </c>
      <c r="L39" s="280">
        <v>0.59322033898305082</v>
      </c>
      <c r="M39" s="280">
        <v>1</v>
      </c>
      <c r="N39" s="526"/>
      <c r="O39" s="299"/>
      <c r="P39" s="299"/>
      <c r="Q39" s="299"/>
      <c r="R39" s="299"/>
      <c r="S39" s="299"/>
      <c r="T39" s="299"/>
      <c r="U39" s="299"/>
      <c r="V39" s="299"/>
      <c r="W39" s="271" t="s">
        <v>47</v>
      </c>
      <c r="X39" s="269" t="s">
        <v>572</v>
      </c>
      <c r="Y39" s="272"/>
      <c r="Z39" s="272"/>
      <c r="AA39" s="269" t="s">
        <v>152</v>
      </c>
      <c r="AB39" s="377"/>
      <c r="AC39" s="391"/>
      <c r="AD39" s="290"/>
      <c r="AE39" s="291"/>
      <c r="AF39" s="280" t="s">
        <v>323</v>
      </c>
      <c r="AG39" s="281"/>
      <c r="AH39" s="295" t="s">
        <v>573</v>
      </c>
      <c r="AI39" s="522" t="s">
        <v>756</v>
      </c>
      <c r="AJ39" s="524" t="s">
        <v>756</v>
      </c>
      <c r="AK39" s="420" t="s">
        <v>756</v>
      </c>
    </row>
    <row r="40" spans="1:37" s="289" customFormat="1" ht="63.75" x14ac:dyDescent="0.2">
      <c r="A40" s="271" t="s">
        <v>46</v>
      </c>
      <c r="B40" s="270" t="s">
        <v>572</v>
      </c>
      <c r="C40" s="270" t="s">
        <v>147</v>
      </c>
      <c r="D40" s="270"/>
      <c r="E40" s="270" t="s">
        <v>154</v>
      </c>
      <c r="F40" s="270" t="s">
        <v>609</v>
      </c>
      <c r="G40" s="270" t="s">
        <v>610</v>
      </c>
      <c r="H40" s="290">
        <v>5970</v>
      </c>
      <c r="I40" s="291">
        <v>4799</v>
      </c>
      <c r="J40" s="279">
        <v>1171</v>
      </c>
      <c r="K40" s="280">
        <v>0.80385259631490791</v>
      </c>
      <c r="L40" s="280">
        <v>0.19614740368509212</v>
      </c>
      <c r="M40" s="280">
        <v>1</v>
      </c>
      <c r="N40" s="526"/>
      <c r="O40" s="299"/>
      <c r="P40" s="299"/>
      <c r="Q40" s="299"/>
      <c r="R40" s="299"/>
      <c r="S40" s="299"/>
      <c r="T40" s="299"/>
      <c r="U40" s="299"/>
      <c r="V40" s="299"/>
      <c r="W40" s="271" t="s">
        <v>46</v>
      </c>
      <c r="X40" s="269" t="s">
        <v>572</v>
      </c>
      <c r="Y40" s="272"/>
      <c r="Z40" s="272"/>
      <c r="AA40" s="269" t="s">
        <v>154</v>
      </c>
      <c r="AB40" s="377"/>
      <c r="AC40" s="391"/>
      <c r="AD40" s="290"/>
      <c r="AE40" s="291"/>
      <c r="AF40" s="280" t="s">
        <v>323</v>
      </c>
      <c r="AG40" s="281"/>
      <c r="AH40" s="299"/>
      <c r="AI40" s="525"/>
      <c r="AJ40" s="525"/>
      <c r="AK40" s="299"/>
    </row>
    <row r="41" spans="1:37" s="289" customFormat="1" ht="63.75" x14ac:dyDescent="0.2">
      <c r="A41" s="271" t="s">
        <v>89</v>
      </c>
      <c r="B41" s="270" t="s">
        <v>475</v>
      </c>
      <c r="C41" s="270" t="s">
        <v>147</v>
      </c>
      <c r="D41" s="270"/>
      <c r="E41" s="270" t="s">
        <v>155</v>
      </c>
      <c r="F41" s="270" t="s">
        <v>156</v>
      </c>
      <c r="G41" s="270" t="s">
        <v>157</v>
      </c>
      <c r="H41" s="290">
        <v>469</v>
      </c>
      <c r="I41" s="291">
        <v>309</v>
      </c>
      <c r="J41" s="279">
        <v>160</v>
      </c>
      <c r="K41" s="280">
        <v>0.65884861407249462</v>
      </c>
      <c r="L41" s="280">
        <v>0.34115138592750532</v>
      </c>
      <c r="M41" s="280">
        <v>1</v>
      </c>
      <c r="N41" s="526"/>
      <c r="O41" s="299"/>
      <c r="P41" s="299"/>
      <c r="Q41" s="299"/>
      <c r="R41" s="299"/>
      <c r="S41" s="299"/>
      <c r="T41" s="299"/>
      <c r="U41" s="299"/>
      <c r="V41" s="299"/>
      <c r="W41" s="271" t="s">
        <v>89</v>
      </c>
      <c r="X41" s="269" t="s">
        <v>475</v>
      </c>
      <c r="Y41" s="272"/>
      <c r="Z41" s="272"/>
      <c r="AA41" s="269" t="s">
        <v>155</v>
      </c>
      <c r="AB41" s="377"/>
      <c r="AC41" s="391"/>
      <c r="AD41" s="290"/>
      <c r="AE41" s="291"/>
      <c r="AF41" s="280" t="s">
        <v>323</v>
      </c>
      <c r="AG41" s="281"/>
      <c r="AH41" s="299"/>
      <c r="AI41" s="525"/>
      <c r="AJ41" s="525"/>
      <c r="AK41" s="299"/>
    </row>
    <row r="42" spans="1:37" s="289" customFormat="1" ht="45" customHeight="1" x14ac:dyDescent="0.2">
      <c r="A42" s="271" t="s">
        <v>158</v>
      </c>
      <c r="B42" s="270" t="s">
        <v>572</v>
      </c>
      <c r="C42" s="270" t="s">
        <v>147</v>
      </c>
      <c r="D42" s="270"/>
      <c r="E42" s="270" t="s">
        <v>159</v>
      </c>
      <c r="F42" s="270" t="s">
        <v>592</v>
      </c>
      <c r="G42" s="270" t="s">
        <v>604</v>
      </c>
      <c r="H42" s="290">
        <v>217</v>
      </c>
      <c r="I42" s="291">
        <v>181</v>
      </c>
      <c r="J42" s="279">
        <v>36</v>
      </c>
      <c r="K42" s="280">
        <v>0.83410138248847931</v>
      </c>
      <c r="L42" s="280">
        <v>0.16589861751152074</v>
      </c>
      <c r="M42" s="280">
        <v>1</v>
      </c>
      <c r="N42" s="526"/>
      <c r="O42" s="299"/>
      <c r="P42" s="299"/>
      <c r="Q42" s="299"/>
      <c r="R42" s="299"/>
      <c r="S42" s="299"/>
      <c r="T42" s="299"/>
      <c r="U42" s="299"/>
      <c r="V42" s="299"/>
      <c r="W42" s="271" t="s">
        <v>158</v>
      </c>
      <c r="X42" s="269" t="s">
        <v>572</v>
      </c>
      <c r="Y42" s="272"/>
      <c r="Z42" s="272"/>
      <c r="AA42" s="269" t="s">
        <v>159</v>
      </c>
      <c r="AB42" s="377"/>
      <c r="AC42" s="391"/>
      <c r="AD42" s="290"/>
      <c r="AE42" s="291"/>
      <c r="AF42" s="280" t="s">
        <v>323</v>
      </c>
      <c r="AG42" s="281"/>
      <c r="AH42" s="299"/>
      <c r="AI42" s="525"/>
      <c r="AJ42" s="525"/>
      <c r="AK42" s="299"/>
    </row>
    <row r="43" spans="1:37" s="289" customFormat="1" ht="38.25" x14ac:dyDescent="0.2">
      <c r="A43" s="271" t="s">
        <v>160</v>
      </c>
      <c r="B43" s="270" t="s">
        <v>572</v>
      </c>
      <c r="C43" s="270" t="s">
        <v>147</v>
      </c>
      <c r="D43" s="270"/>
      <c r="E43" s="270" t="s">
        <v>161</v>
      </c>
      <c r="F43" s="270" t="s">
        <v>162</v>
      </c>
      <c r="G43" s="270" t="s">
        <v>163</v>
      </c>
      <c r="H43" s="290">
        <v>0</v>
      </c>
      <c r="I43" s="291">
        <v>0</v>
      </c>
      <c r="J43" s="279">
        <v>0</v>
      </c>
      <c r="K43" s="280" t="s">
        <v>323</v>
      </c>
      <c r="L43" s="280" t="s">
        <v>323</v>
      </c>
      <c r="M43" s="280">
        <v>0</v>
      </c>
      <c r="N43" s="526"/>
      <c r="O43" s="299"/>
      <c r="P43" s="299"/>
      <c r="Q43" s="299"/>
      <c r="R43" s="299"/>
      <c r="S43" s="299"/>
      <c r="T43" s="299"/>
      <c r="U43" s="299"/>
      <c r="V43" s="299"/>
      <c r="W43" s="271" t="s">
        <v>160</v>
      </c>
      <c r="X43" s="269" t="s">
        <v>572</v>
      </c>
      <c r="Y43" s="272"/>
      <c r="Z43" s="272"/>
      <c r="AA43" s="269" t="s">
        <v>161</v>
      </c>
      <c r="AB43" s="377"/>
      <c r="AC43" s="391"/>
      <c r="AD43" s="290"/>
      <c r="AE43" s="291"/>
      <c r="AF43" s="280" t="s">
        <v>323</v>
      </c>
      <c r="AG43" s="281"/>
      <c r="AH43" s="299"/>
      <c r="AI43" s="525"/>
      <c r="AJ43" s="525"/>
      <c r="AK43" s="299"/>
    </row>
    <row r="44" spans="1:37" s="289" customFormat="1" ht="60" customHeight="1" x14ac:dyDescent="0.2">
      <c r="A44" s="271" t="s">
        <v>69</v>
      </c>
      <c r="B44" s="270" t="s">
        <v>475</v>
      </c>
      <c r="C44" s="270" t="s">
        <v>164</v>
      </c>
      <c r="D44" s="270"/>
      <c r="E44" s="270" t="s">
        <v>165</v>
      </c>
      <c r="F44" s="270" t="s">
        <v>611</v>
      </c>
      <c r="G44" s="270" t="s">
        <v>603</v>
      </c>
      <c r="H44" s="290">
        <v>513</v>
      </c>
      <c r="I44" s="291">
        <v>329</v>
      </c>
      <c r="J44" s="279">
        <v>184</v>
      </c>
      <c r="K44" s="280">
        <v>0.64132553606237819</v>
      </c>
      <c r="L44" s="280">
        <v>0.35867446393762181</v>
      </c>
      <c r="M44" s="280">
        <v>1</v>
      </c>
      <c r="N44" s="526"/>
      <c r="O44" s="299"/>
      <c r="P44" s="299"/>
      <c r="Q44" s="299"/>
      <c r="R44" s="299"/>
      <c r="S44" s="299"/>
      <c r="T44" s="299"/>
      <c r="U44" s="299"/>
      <c r="V44" s="299"/>
      <c r="W44" s="271" t="s">
        <v>69</v>
      </c>
      <c r="X44" s="269" t="s">
        <v>475</v>
      </c>
      <c r="Y44" s="272"/>
      <c r="Z44" s="272"/>
      <c r="AA44" s="269" t="s">
        <v>165</v>
      </c>
      <c r="AB44" s="377"/>
      <c r="AC44" s="391"/>
      <c r="AD44" s="290"/>
      <c r="AE44" s="291"/>
      <c r="AF44" s="280" t="s">
        <v>323</v>
      </c>
      <c r="AG44" s="281"/>
      <c r="AH44" s="299"/>
      <c r="AI44" s="525"/>
      <c r="AJ44" s="525"/>
      <c r="AK44" s="299"/>
    </row>
    <row r="45" spans="1:37" s="289" customFormat="1" ht="51" x14ac:dyDescent="0.2">
      <c r="A45" s="271" t="s">
        <v>34</v>
      </c>
      <c r="B45" s="270" t="s">
        <v>34</v>
      </c>
      <c r="C45" s="270" t="s">
        <v>96</v>
      </c>
      <c r="D45" s="270"/>
      <c r="E45" s="270" t="s">
        <v>166</v>
      </c>
      <c r="F45" s="270" t="s">
        <v>612</v>
      </c>
      <c r="G45" s="270" t="s">
        <v>613</v>
      </c>
      <c r="H45" s="290">
        <v>39714</v>
      </c>
      <c r="I45" s="291">
        <v>34797</v>
      </c>
      <c r="J45" s="279">
        <v>4917</v>
      </c>
      <c r="K45" s="280">
        <v>0.87618975676083999</v>
      </c>
      <c r="L45" s="280">
        <v>0.12381024323916</v>
      </c>
      <c r="M45" s="280">
        <v>1</v>
      </c>
      <c r="N45" s="526"/>
      <c r="O45" s="299"/>
      <c r="P45" s="299"/>
      <c r="Q45" s="299"/>
      <c r="R45" s="299"/>
      <c r="S45" s="299"/>
      <c r="T45" s="299"/>
      <c r="U45" s="299"/>
      <c r="V45" s="299"/>
      <c r="W45" s="271" t="s">
        <v>34</v>
      </c>
      <c r="X45" s="269" t="s">
        <v>34</v>
      </c>
      <c r="Y45" s="272"/>
      <c r="Z45" s="272"/>
      <c r="AA45" s="269" t="s">
        <v>166</v>
      </c>
      <c r="AB45" s="377"/>
      <c r="AC45" s="391"/>
      <c r="AD45" s="290"/>
      <c r="AE45" s="291"/>
      <c r="AF45" s="280" t="s">
        <v>323</v>
      </c>
      <c r="AG45" s="281"/>
      <c r="AH45" s="299"/>
      <c r="AI45" s="299"/>
      <c r="AJ45" s="299"/>
      <c r="AK45" s="299"/>
    </row>
    <row r="46" spans="1:37" s="289" customFormat="1" ht="60" customHeight="1" x14ac:dyDescent="0.2">
      <c r="A46" s="271" t="s">
        <v>71</v>
      </c>
      <c r="B46" s="270" t="s">
        <v>475</v>
      </c>
      <c r="C46" s="270" t="s">
        <v>96</v>
      </c>
      <c r="D46" s="270"/>
      <c r="E46" s="270" t="s">
        <v>167</v>
      </c>
      <c r="F46" s="270" t="s">
        <v>614</v>
      </c>
      <c r="G46" s="270" t="s">
        <v>614</v>
      </c>
      <c r="H46" s="290">
        <v>2017</v>
      </c>
      <c r="I46" s="291">
        <v>1496</v>
      </c>
      <c r="J46" s="279">
        <v>521</v>
      </c>
      <c r="K46" s="280">
        <v>0.74169558750619735</v>
      </c>
      <c r="L46" s="280">
        <v>0.2583044124938027</v>
      </c>
      <c r="M46" s="280">
        <v>1</v>
      </c>
      <c r="N46" s="526"/>
      <c r="O46" s="299"/>
      <c r="P46" s="299"/>
      <c r="Q46" s="299"/>
      <c r="R46" s="299"/>
      <c r="S46" s="299"/>
      <c r="T46" s="299"/>
      <c r="U46" s="299"/>
      <c r="V46" s="299"/>
      <c r="W46" s="271" t="s">
        <v>71</v>
      </c>
      <c r="X46" s="269" t="s">
        <v>475</v>
      </c>
      <c r="Y46" s="272"/>
      <c r="Z46" s="272"/>
      <c r="AA46" s="269" t="s">
        <v>167</v>
      </c>
      <c r="AB46" s="377"/>
      <c r="AC46" s="391"/>
      <c r="AD46" s="290"/>
      <c r="AE46" s="291"/>
      <c r="AF46" s="280" t="s">
        <v>323</v>
      </c>
      <c r="AG46" s="281"/>
      <c r="AH46" s="299"/>
      <c r="AI46" s="299"/>
      <c r="AJ46" s="299"/>
      <c r="AK46" s="299"/>
    </row>
    <row r="47" spans="1:37" s="289" customFormat="1" ht="60" customHeight="1" x14ac:dyDescent="0.2">
      <c r="A47" s="271" t="s">
        <v>70</v>
      </c>
      <c r="B47" s="270" t="s">
        <v>475</v>
      </c>
      <c r="C47" s="270" t="s">
        <v>164</v>
      </c>
      <c r="D47" s="270"/>
      <c r="E47" s="270" t="s">
        <v>168</v>
      </c>
      <c r="F47" s="270" t="s">
        <v>169</v>
      </c>
      <c r="G47" s="270" t="s">
        <v>170</v>
      </c>
      <c r="H47" s="290">
        <v>39</v>
      </c>
      <c r="I47" s="291">
        <v>5</v>
      </c>
      <c r="J47" s="279">
        <v>34</v>
      </c>
      <c r="K47" s="280">
        <v>0.12820512820512819</v>
      </c>
      <c r="L47" s="280">
        <v>0.87179487179487181</v>
      </c>
      <c r="M47" s="280">
        <v>1</v>
      </c>
      <c r="N47" s="526"/>
      <c r="O47" s="299"/>
      <c r="P47" s="299"/>
      <c r="Q47" s="299"/>
      <c r="R47" s="299"/>
      <c r="S47" s="299"/>
      <c r="T47" s="299"/>
      <c r="U47" s="299"/>
      <c r="V47" s="299"/>
      <c r="W47" s="271" t="s">
        <v>70</v>
      </c>
      <c r="X47" s="269" t="s">
        <v>475</v>
      </c>
      <c r="Y47" s="272"/>
      <c r="Z47" s="272"/>
      <c r="AA47" s="269" t="s">
        <v>168</v>
      </c>
      <c r="AB47" s="377"/>
      <c r="AC47" s="391"/>
      <c r="AD47" s="290"/>
      <c r="AE47" s="291"/>
      <c r="AF47" s="280" t="s">
        <v>323</v>
      </c>
      <c r="AG47" s="281"/>
      <c r="AH47" s="299"/>
      <c r="AI47" s="299"/>
      <c r="AJ47" s="299"/>
      <c r="AK47" s="299"/>
    </row>
    <row r="48" spans="1:37" s="289" customFormat="1" ht="38.25" x14ac:dyDescent="0.2">
      <c r="A48" s="271" t="s">
        <v>171</v>
      </c>
      <c r="B48" s="270" t="s">
        <v>412</v>
      </c>
      <c r="C48" s="270" t="s">
        <v>172</v>
      </c>
      <c r="D48" s="270"/>
      <c r="E48" s="270" t="s">
        <v>173</v>
      </c>
      <c r="F48" s="270" t="s">
        <v>615</v>
      </c>
      <c r="G48" s="270" t="s">
        <v>616</v>
      </c>
      <c r="H48" s="290">
        <v>10325</v>
      </c>
      <c r="I48" s="291">
        <v>8248</v>
      </c>
      <c r="J48" s="279">
        <v>2077</v>
      </c>
      <c r="K48" s="280">
        <v>0.79883777239709441</v>
      </c>
      <c r="L48" s="280">
        <v>0.20116222760290556</v>
      </c>
      <c r="M48" s="280">
        <v>1</v>
      </c>
      <c r="N48" s="526"/>
      <c r="O48" s="299"/>
      <c r="P48" s="299"/>
      <c r="Q48" s="299"/>
      <c r="R48" s="299"/>
      <c r="S48" s="299"/>
      <c r="T48" s="299"/>
      <c r="U48" s="299"/>
      <c r="V48" s="299"/>
      <c r="W48" s="271" t="s">
        <v>171</v>
      </c>
      <c r="X48" s="269" t="s">
        <v>412</v>
      </c>
      <c r="Y48" s="272"/>
      <c r="Z48" s="272"/>
      <c r="AA48" s="269" t="s">
        <v>173</v>
      </c>
      <c r="AB48" s="377"/>
      <c r="AC48" s="391"/>
      <c r="AD48" s="290"/>
      <c r="AE48" s="291"/>
      <c r="AF48" s="280" t="s">
        <v>323</v>
      </c>
      <c r="AG48" s="281"/>
      <c r="AH48" s="299"/>
      <c r="AI48" s="299"/>
      <c r="AJ48" s="299"/>
      <c r="AK48" s="299"/>
    </row>
    <row r="49" spans="1:37" s="289" customFormat="1" ht="25.5" x14ac:dyDescent="0.2">
      <c r="A49" s="271" t="s">
        <v>174</v>
      </c>
      <c r="B49" s="270" t="s">
        <v>222</v>
      </c>
      <c r="C49" s="270" t="s">
        <v>96</v>
      </c>
      <c r="D49" s="270"/>
      <c r="E49" s="270" t="s">
        <v>175</v>
      </c>
      <c r="F49" s="270" t="s">
        <v>592</v>
      </c>
      <c r="G49" s="270" t="s">
        <v>604</v>
      </c>
      <c r="H49" s="290">
        <v>8511</v>
      </c>
      <c r="I49" s="291">
        <v>6927</v>
      </c>
      <c r="J49" s="279">
        <v>1584</v>
      </c>
      <c r="K49" s="280">
        <v>0.81388790976383507</v>
      </c>
      <c r="L49" s="280">
        <v>0.18611209023616496</v>
      </c>
      <c r="M49" s="280">
        <v>1</v>
      </c>
      <c r="N49" s="526"/>
      <c r="O49" s="299"/>
      <c r="P49" s="299"/>
      <c r="Q49" s="299"/>
      <c r="R49" s="299"/>
      <c r="S49" s="299"/>
      <c r="T49" s="299"/>
      <c r="U49" s="299"/>
      <c r="V49" s="299"/>
      <c r="W49" s="271" t="s">
        <v>174</v>
      </c>
      <c r="X49" s="269" t="s">
        <v>222</v>
      </c>
      <c r="Y49" s="272"/>
      <c r="Z49" s="273"/>
      <c r="AA49" s="269" t="s">
        <v>175</v>
      </c>
      <c r="AB49" s="377"/>
      <c r="AC49" s="391"/>
      <c r="AD49" s="290"/>
      <c r="AE49" s="291"/>
      <c r="AF49" s="280" t="s">
        <v>323</v>
      </c>
      <c r="AG49" s="281"/>
      <c r="AH49" s="299"/>
      <c r="AI49" s="299"/>
      <c r="AJ49" s="299"/>
      <c r="AK49" s="299"/>
    </row>
    <row r="50" spans="1:37" s="289" customFormat="1" ht="25.5" x14ac:dyDescent="0.2">
      <c r="A50" s="271" t="s">
        <v>86</v>
      </c>
      <c r="B50" s="270" t="s">
        <v>475</v>
      </c>
      <c r="C50" s="270" t="s">
        <v>96</v>
      </c>
      <c r="D50" s="270"/>
      <c r="E50" s="270" t="s">
        <v>176</v>
      </c>
      <c r="F50" s="270" t="s">
        <v>592</v>
      </c>
      <c r="G50" s="270" t="s">
        <v>604</v>
      </c>
      <c r="H50" s="290">
        <v>142</v>
      </c>
      <c r="I50" s="291">
        <v>86</v>
      </c>
      <c r="J50" s="279">
        <v>56</v>
      </c>
      <c r="K50" s="280">
        <v>0.60563380281690138</v>
      </c>
      <c r="L50" s="280">
        <v>0.39436619718309857</v>
      </c>
      <c r="M50" s="280">
        <v>1</v>
      </c>
      <c r="N50" s="526"/>
      <c r="O50" s="299"/>
      <c r="P50" s="299"/>
      <c r="Q50" s="299"/>
      <c r="R50" s="299"/>
      <c r="S50" s="299"/>
      <c r="T50" s="299"/>
      <c r="U50" s="299"/>
      <c r="V50" s="299"/>
      <c r="W50" s="271" t="s">
        <v>86</v>
      </c>
      <c r="X50" s="269" t="s">
        <v>475</v>
      </c>
      <c r="Y50" s="272"/>
      <c r="Z50" s="272"/>
      <c r="AA50" s="269" t="s">
        <v>176</v>
      </c>
      <c r="AB50" s="377"/>
      <c r="AC50" s="391"/>
      <c r="AD50" s="290"/>
      <c r="AE50" s="291"/>
      <c r="AF50" s="280" t="s">
        <v>323</v>
      </c>
      <c r="AG50" s="281"/>
      <c r="AH50" s="299"/>
      <c r="AI50" s="299"/>
      <c r="AJ50" s="299"/>
      <c r="AK50" s="299"/>
    </row>
    <row r="51" spans="1:37" s="289" customFormat="1" ht="51" x14ac:dyDescent="0.2">
      <c r="A51" s="271" t="s">
        <v>177</v>
      </c>
      <c r="B51" s="270" t="s">
        <v>681</v>
      </c>
      <c r="C51" s="270" t="s">
        <v>96</v>
      </c>
      <c r="D51" s="270" t="s">
        <v>678</v>
      </c>
      <c r="E51" s="270" t="s">
        <v>178</v>
      </c>
      <c r="F51" s="270" t="s">
        <v>592</v>
      </c>
      <c r="G51" s="270" t="s">
        <v>604</v>
      </c>
      <c r="H51" s="290">
        <v>31</v>
      </c>
      <c r="I51" s="291">
        <v>22</v>
      </c>
      <c r="J51" s="279">
        <v>9</v>
      </c>
      <c r="K51" s="280">
        <v>0.70967741935483875</v>
      </c>
      <c r="L51" s="280">
        <v>0.29032258064516131</v>
      </c>
      <c r="M51" s="280">
        <v>1</v>
      </c>
      <c r="N51" s="526"/>
      <c r="O51" s="299"/>
      <c r="P51" s="299"/>
      <c r="Q51" s="299"/>
      <c r="R51" s="299"/>
      <c r="S51" s="299"/>
      <c r="T51" s="299"/>
      <c r="U51" s="299"/>
      <c r="V51" s="299"/>
      <c r="W51" s="271" t="s">
        <v>177</v>
      </c>
      <c r="X51" s="269" t="s">
        <v>681</v>
      </c>
      <c r="Y51" s="270" t="s">
        <v>96</v>
      </c>
      <c r="Z51" s="270" t="s">
        <v>678</v>
      </c>
      <c r="AA51" s="269" t="s">
        <v>178</v>
      </c>
      <c r="AB51" s="377"/>
      <c r="AC51" s="391"/>
      <c r="AD51" s="290"/>
      <c r="AE51" s="291"/>
      <c r="AF51" s="280" t="s">
        <v>323</v>
      </c>
      <c r="AG51" s="281"/>
      <c r="AH51" s="299"/>
      <c r="AI51" s="299"/>
      <c r="AJ51" s="299"/>
      <c r="AK51" s="299"/>
    </row>
    <row r="52" spans="1:37" s="289" customFormat="1" ht="60" customHeight="1" x14ac:dyDescent="0.2">
      <c r="A52" s="271" t="s">
        <v>179</v>
      </c>
      <c r="B52" s="270" t="s">
        <v>475</v>
      </c>
      <c r="C52" s="270" t="s">
        <v>96</v>
      </c>
      <c r="D52" s="270"/>
      <c r="E52" s="270" t="s">
        <v>180</v>
      </c>
      <c r="F52" s="270" t="s">
        <v>181</v>
      </c>
      <c r="G52" s="270" t="s">
        <v>182</v>
      </c>
      <c r="H52" s="290">
        <v>49</v>
      </c>
      <c r="I52" s="291">
        <v>7</v>
      </c>
      <c r="J52" s="279">
        <v>42</v>
      </c>
      <c r="K52" s="280">
        <v>0.14285714285714285</v>
      </c>
      <c r="L52" s="280">
        <v>0.8571428571428571</v>
      </c>
      <c r="M52" s="280">
        <v>1</v>
      </c>
      <c r="N52" s="526"/>
      <c r="O52" s="299"/>
      <c r="P52" s="299"/>
      <c r="Q52" s="299"/>
      <c r="R52" s="299"/>
      <c r="S52" s="299"/>
      <c r="T52" s="299"/>
      <c r="U52" s="299"/>
      <c r="V52" s="299"/>
      <c r="W52" s="271" t="s">
        <v>179</v>
      </c>
      <c r="X52" s="269" t="s">
        <v>475</v>
      </c>
      <c r="Y52" s="272"/>
      <c r="Z52" s="272"/>
      <c r="AA52" s="269" t="s">
        <v>180</v>
      </c>
      <c r="AB52" s="377"/>
      <c r="AC52" s="391"/>
      <c r="AD52" s="290"/>
      <c r="AE52" s="291"/>
      <c r="AF52" s="280" t="s">
        <v>323</v>
      </c>
      <c r="AG52" s="281"/>
      <c r="AH52" s="299"/>
      <c r="AI52" s="299"/>
      <c r="AJ52" s="299"/>
      <c r="AK52" s="299"/>
    </row>
    <row r="53" spans="1:37" s="289" customFormat="1" ht="60" customHeight="1" x14ac:dyDescent="0.2">
      <c r="A53" s="271" t="s">
        <v>183</v>
      </c>
      <c r="B53" s="270" t="s">
        <v>475</v>
      </c>
      <c r="C53" s="270" t="s">
        <v>96</v>
      </c>
      <c r="D53" s="270"/>
      <c r="E53" s="270" t="s">
        <v>184</v>
      </c>
      <c r="F53" s="270" t="s">
        <v>142</v>
      </c>
      <c r="G53" s="270" t="s">
        <v>142</v>
      </c>
      <c r="H53" s="290">
        <v>478</v>
      </c>
      <c r="I53" s="291">
        <v>168</v>
      </c>
      <c r="J53" s="279">
        <v>310</v>
      </c>
      <c r="K53" s="280">
        <v>0.35146443514644349</v>
      </c>
      <c r="L53" s="280">
        <v>0.64853556485355646</v>
      </c>
      <c r="M53" s="280">
        <v>1</v>
      </c>
      <c r="N53" s="526"/>
      <c r="O53" s="299"/>
      <c r="P53" s="299"/>
      <c r="Q53" s="299"/>
      <c r="R53" s="299"/>
      <c r="S53" s="299"/>
      <c r="T53" s="299"/>
      <c r="U53" s="299"/>
      <c r="V53" s="299"/>
      <c r="W53" s="271" t="s">
        <v>183</v>
      </c>
      <c r="X53" s="269" t="s">
        <v>475</v>
      </c>
      <c r="Y53" s="272"/>
      <c r="Z53" s="272"/>
      <c r="AA53" s="269" t="s">
        <v>184</v>
      </c>
      <c r="AB53" s="377"/>
      <c r="AC53" s="391"/>
      <c r="AD53" s="290"/>
      <c r="AE53" s="291"/>
      <c r="AF53" s="280" t="s">
        <v>323</v>
      </c>
      <c r="AG53" s="281"/>
      <c r="AH53" s="299"/>
      <c r="AI53" s="299"/>
      <c r="AJ53" s="299"/>
      <c r="AK53" s="299"/>
    </row>
    <row r="54" spans="1:37" s="289" customFormat="1" ht="60" customHeight="1" x14ac:dyDescent="0.2">
      <c r="A54" s="271" t="s">
        <v>185</v>
      </c>
      <c r="B54" s="270" t="s">
        <v>475</v>
      </c>
      <c r="C54" s="270" t="s">
        <v>96</v>
      </c>
      <c r="D54" s="270"/>
      <c r="E54" s="270" t="s">
        <v>186</v>
      </c>
      <c r="F54" s="270" t="s">
        <v>187</v>
      </c>
      <c r="G54" s="270" t="s">
        <v>188</v>
      </c>
      <c r="H54" s="290">
        <v>45</v>
      </c>
      <c r="I54" s="291">
        <v>1</v>
      </c>
      <c r="J54" s="279">
        <v>44</v>
      </c>
      <c r="K54" s="280">
        <v>2.2222222222222223E-2</v>
      </c>
      <c r="L54" s="280">
        <v>0.97777777777777775</v>
      </c>
      <c r="M54" s="280">
        <v>1</v>
      </c>
      <c r="N54" s="526"/>
      <c r="O54" s="299"/>
      <c r="P54" s="299"/>
      <c r="Q54" s="299"/>
      <c r="R54" s="299"/>
      <c r="S54" s="299"/>
      <c r="T54" s="299"/>
      <c r="U54" s="299"/>
      <c r="V54" s="299"/>
      <c r="W54" s="271" t="s">
        <v>185</v>
      </c>
      <c r="X54" s="269" t="s">
        <v>475</v>
      </c>
      <c r="Y54" s="272"/>
      <c r="Z54" s="272"/>
      <c r="AA54" s="269" t="s">
        <v>186</v>
      </c>
      <c r="AB54" s="377"/>
      <c r="AC54" s="391"/>
      <c r="AD54" s="290"/>
      <c r="AE54" s="291"/>
      <c r="AF54" s="280" t="s">
        <v>323</v>
      </c>
      <c r="AG54" s="281"/>
      <c r="AH54" s="299"/>
      <c r="AI54" s="299"/>
      <c r="AJ54" s="299"/>
      <c r="AK54" s="299"/>
    </row>
    <row r="55" spans="1:37" s="289" customFormat="1" ht="60" customHeight="1" x14ac:dyDescent="0.2">
      <c r="A55" s="271" t="s">
        <v>189</v>
      </c>
      <c r="B55" s="270" t="s">
        <v>475</v>
      </c>
      <c r="C55" s="270" t="s">
        <v>96</v>
      </c>
      <c r="D55" s="270"/>
      <c r="E55" s="270" t="s">
        <v>190</v>
      </c>
      <c r="F55" s="270" t="s">
        <v>617</v>
      </c>
      <c r="G55" s="270" t="s">
        <v>618</v>
      </c>
      <c r="H55" s="290">
        <v>18</v>
      </c>
      <c r="I55" s="291">
        <v>2</v>
      </c>
      <c r="J55" s="279">
        <v>16</v>
      </c>
      <c r="K55" s="280">
        <v>0.1111111111111111</v>
      </c>
      <c r="L55" s="280">
        <v>0.88888888888888884</v>
      </c>
      <c r="M55" s="280">
        <v>1</v>
      </c>
      <c r="N55" s="526"/>
      <c r="O55" s="299"/>
      <c r="P55" s="299"/>
      <c r="Q55" s="299"/>
      <c r="R55" s="299"/>
      <c r="S55" s="299"/>
      <c r="T55" s="299"/>
      <c r="U55" s="299"/>
      <c r="V55" s="299"/>
      <c r="W55" s="271" t="s">
        <v>189</v>
      </c>
      <c r="X55" s="269" t="s">
        <v>475</v>
      </c>
      <c r="Y55" s="272"/>
      <c r="Z55" s="272"/>
      <c r="AA55" s="269" t="s">
        <v>190</v>
      </c>
      <c r="AB55" s="377"/>
      <c r="AC55" s="391"/>
      <c r="AD55" s="290"/>
      <c r="AE55" s="291"/>
      <c r="AF55" s="280" t="s">
        <v>323</v>
      </c>
      <c r="AG55" s="281"/>
      <c r="AH55" s="299"/>
      <c r="AI55" s="299"/>
      <c r="AJ55" s="299"/>
      <c r="AK55" s="299"/>
    </row>
    <row r="56" spans="1:37" s="289" customFormat="1" ht="60" customHeight="1" x14ac:dyDescent="0.2">
      <c r="A56" s="271" t="s">
        <v>191</v>
      </c>
      <c r="B56" s="270" t="s">
        <v>475</v>
      </c>
      <c r="C56" s="270" t="s">
        <v>96</v>
      </c>
      <c r="D56" s="270"/>
      <c r="E56" s="270" t="s">
        <v>192</v>
      </c>
      <c r="F56" s="270" t="s">
        <v>100</v>
      </c>
      <c r="G56" s="270" t="s">
        <v>101</v>
      </c>
      <c r="H56" s="290">
        <v>12</v>
      </c>
      <c r="I56" s="291">
        <v>0</v>
      </c>
      <c r="J56" s="279">
        <v>12</v>
      </c>
      <c r="K56" s="280">
        <v>0</v>
      </c>
      <c r="L56" s="280">
        <v>1</v>
      </c>
      <c r="M56" s="280">
        <v>1</v>
      </c>
      <c r="N56" s="526"/>
      <c r="O56" s="299"/>
      <c r="P56" s="299"/>
      <c r="Q56" s="299"/>
      <c r="R56" s="299"/>
      <c r="S56" s="299"/>
      <c r="T56" s="299"/>
      <c r="U56" s="299"/>
      <c r="V56" s="299"/>
      <c r="W56" s="271" t="s">
        <v>191</v>
      </c>
      <c r="X56" s="269" t="s">
        <v>475</v>
      </c>
      <c r="Y56" s="272"/>
      <c r="Z56" s="272"/>
      <c r="AA56" s="269" t="s">
        <v>192</v>
      </c>
      <c r="AB56" s="377"/>
      <c r="AC56" s="391"/>
      <c r="AD56" s="290"/>
      <c r="AE56" s="291"/>
      <c r="AF56" s="280" t="s">
        <v>323</v>
      </c>
      <c r="AG56" s="281"/>
      <c r="AH56" s="299"/>
      <c r="AI56" s="299"/>
      <c r="AJ56" s="299"/>
      <c r="AK56" s="299"/>
    </row>
    <row r="57" spans="1:37" s="289" customFormat="1" ht="25.5" x14ac:dyDescent="0.2">
      <c r="A57" s="271" t="s">
        <v>193</v>
      </c>
      <c r="B57" s="270" t="s">
        <v>8</v>
      </c>
      <c r="C57" s="270" t="s">
        <v>194</v>
      </c>
      <c r="D57" s="270"/>
      <c r="E57" s="270" t="s">
        <v>195</v>
      </c>
      <c r="F57" s="270" t="s">
        <v>196</v>
      </c>
      <c r="G57" s="270" t="s">
        <v>196</v>
      </c>
      <c r="H57" s="290">
        <v>1789</v>
      </c>
      <c r="I57" s="291">
        <v>1560</v>
      </c>
      <c r="J57" s="279">
        <v>229</v>
      </c>
      <c r="K57" s="280">
        <v>0.87199552822806037</v>
      </c>
      <c r="L57" s="280">
        <v>0.12800447177193963</v>
      </c>
      <c r="M57" s="280">
        <v>1</v>
      </c>
      <c r="N57" s="526"/>
      <c r="O57" s="299"/>
      <c r="P57" s="299"/>
      <c r="Q57" s="299"/>
      <c r="R57" s="299"/>
      <c r="S57" s="299"/>
      <c r="T57" s="299"/>
      <c r="U57" s="299"/>
      <c r="V57" s="299"/>
      <c r="W57" s="271" t="s">
        <v>193</v>
      </c>
      <c r="X57" s="269" t="s">
        <v>8</v>
      </c>
      <c r="Y57" s="272"/>
      <c r="Z57" s="272"/>
      <c r="AA57" s="269" t="s">
        <v>195</v>
      </c>
      <c r="AB57" s="377"/>
      <c r="AC57" s="391"/>
      <c r="AD57" s="290"/>
      <c r="AE57" s="291"/>
      <c r="AF57" s="280" t="s">
        <v>323</v>
      </c>
      <c r="AG57" s="281"/>
      <c r="AH57" s="299"/>
      <c r="AI57" s="299"/>
      <c r="AJ57" s="299"/>
      <c r="AK57" s="299"/>
    </row>
    <row r="58" spans="1:37" s="289" customFormat="1" ht="38.25" x14ac:dyDescent="0.2">
      <c r="A58" s="271" t="s">
        <v>197</v>
      </c>
      <c r="B58" s="270" t="s">
        <v>8</v>
      </c>
      <c r="C58" s="270" t="s">
        <v>194</v>
      </c>
      <c r="D58" s="270"/>
      <c r="E58" s="270" t="s">
        <v>198</v>
      </c>
      <c r="F58" s="270" t="s">
        <v>199</v>
      </c>
      <c r="G58" s="270" t="s">
        <v>200</v>
      </c>
      <c r="H58" s="290">
        <v>11613</v>
      </c>
      <c r="I58" s="291">
        <v>9147</v>
      </c>
      <c r="J58" s="279">
        <v>2466</v>
      </c>
      <c r="K58" s="280">
        <v>0.78765176956858696</v>
      </c>
      <c r="L58" s="280">
        <v>0.21234823043141307</v>
      </c>
      <c r="M58" s="280">
        <v>1</v>
      </c>
      <c r="N58" s="526"/>
      <c r="O58" s="299"/>
      <c r="P58" s="299"/>
      <c r="Q58" s="299"/>
      <c r="R58" s="299"/>
      <c r="S58" s="299"/>
      <c r="T58" s="299"/>
      <c r="U58" s="299"/>
      <c r="V58" s="299"/>
      <c r="W58" s="271" t="s">
        <v>197</v>
      </c>
      <c r="X58" s="269" t="s">
        <v>8</v>
      </c>
      <c r="Y58" s="272"/>
      <c r="Z58" s="272"/>
      <c r="AA58" s="269" t="s">
        <v>198</v>
      </c>
      <c r="AB58" s="377"/>
      <c r="AC58" s="391"/>
      <c r="AD58" s="290"/>
      <c r="AE58" s="291"/>
      <c r="AF58" s="280" t="s">
        <v>323</v>
      </c>
      <c r="AG58" s="281"/>
      <c r="AH58" s="299"/>
      <c r="AI58" s="299"/>
      <c r="AJ58" s="299"/>
      <c r="AK58" s="299"/>
    </row>
    <row r="59" spans="1:37" s="289" customFormat="1" ht="30" customHeight="1" x14ac:dyDescent="0.2">
      <c r="A59" s="271" t="s">
        <v>53</v>
      </c>
      <c r="B59" s="270" t="s">
        <v>8</v>
      </c>
      <c r="C59" s="270" t="s">
        <v>201</v>
      </c>
      <c r="D59" s="270"/>
      <c r="E59" s="270" t="s">
        <v>202</v>
      </c>
      <c r="F59" s="270">
        <v>9732</v>
      </c>
      <c r="G59" s="270">
        <v>9732</v>
      </c>
      <c r="H59" s="290">
        <v>4417</v>
      </c>
      <c r="I59" s="291">
        <v>820</v>
      </c>
      <c r="J59" s="279">
        <v>3597</v>
      </c>
      <c r="K59" s="280">
        <v>0.18564636631197645</v>
      </c>
      <c r="L59" s="280">
        <v>0.81435363368802349</v>
      </c>
      <c r="M59" s="280">
        <v>1</v>
      </c>
      <c r="N59" s="526"/>
      <c r="O59" s="299"/>
      <c r="P59" s="299"/>
      <c r="Q59" s="299"/>
      <c r="R59" s="299"/>
      <c r="S59" s="299"/>
      <c r="T59" s="299"/>
      <c r="U59" s="299"/>
      <c r="V59" s="299"/>
      <c r="W59" s="271" t="s">
        <v>53</v>
      </c>
      <c r="X59" s="269" t="s">
        <v>8</v>
      </c>
      <c r="Y59" s="272"/>
      <c r="Z59" s="272"/>
      <c r="AA59" s="269" t="s">
        <v>202</v>
      </c>
      <c r="AB59" s="377"/>
      <c r="AC59" s="391"/>
      <c r="AD59" s="290"/>
      <c r="AE59" s="291"/>
      <c r="AF59" s="280" t="s">
        <v>323</v>
      </c>
      <c r="AG59" s="281"/>
      <c r="AH59" s="299"/>
      <c r="AI59" s="299"/>
      <c r="AJ59" s="299"/>
      <c r="AK59" s="299"/>
    </row>
    <row r="60" spans="1:37" s="289" customFormat="1" ht="30" customHeight="1" x14ac:dyDescent="0.2">
      <c r="A60" s="271" t="s">
        <v>51</v>
      </c>
      <c r="B60" s="270" t="s">
        <v>8</v>
      </c>
      <c r="C60" s="270" t="s">
        <v>203</v>
      </c>
      <c r="D60" s="270"/>
      <c r="E60" s="270" t="s">
        <v>204</v>
      </c>
      <c r="F60" s="270">
        <v>9823</v>
      </c>
      <c r="G60" s="270">
        <v>9823</v>
      </c>
      <c r="H60" s="290">
        <v>3077</v>
      </c>
      <c r="I60" s="291">
        <v>1082</v>
      </c>
      <c r="J60" s="279">
        <v>1995</v>
      </c>
      <c r="K60" s="280">
        <v>0.35164120896977574</v>
      </c>
      <c r="L60" s="280">
        <v>0.6483587910302242</v>
      </c>
      <c r="M60" s="280">
        <v>1</v>
      </c>
      <c r="N60" s="526"/>
      <c r="O60" s="299"/>
      <c r="P60" s="299"/>
      <c r="Q60" s="299"/>
      <c r="R60" s="299"/>
      <c r="S60" s="299"/>
      <c r="T60" s="299"/>
      <c r="U60" s="299"/>
      <c r="V60" s="299"/>
      <c r="W60" s="271" t="s">
        <v>51</v>
      </c>
      <c r="X60" s="269" t="s">
        <v>8</v>
      </c>
      <c r="Y60" s="272"/>
      <c r="Z60" s="272"/>
      <c r="AA60" s="269" t="s">
        <v>204</v>
      </c>
      <c r="AB60" s="377"/>
      <c r="AC60" s="391"/>
      <c r="AD60" s="290"/>
      <c r="AE60" s="291"/>
      <c r="AF60" s="280" t="s">
        <v>323</v>
      </c>
      <c r="AG60" s="281"/>
      <c r="AH60" s="299"/>
      <c r="AI60" s="299"/>
      <c r="AJ60" s="299"/>
      <c r="AK60" s="299"/>
    </row>
    <row r="61" spans="1:37" s="138" customFormat="1" ht="21.75" customHeight="1" thickBot="1" x14ac:dyDescent="0.3">
      <c r="A61" s="201"/>
      <c r="B61" s="201"/>
      <c r="C61" s="198"/>
      <c r="D61" s="198"/>
      <c r="E61" s="198"/>
      <c r="F61" s="198"/>
      <c r="G61" s="198"/>
      <c r="H61" s="200"/>
      <c r="I61" s="200"/>
      <c r="J61" s="200"/>
      <c r="K61" s="200"/>
      <c r="L61" s="200"/>
      <c r="M61" s="200"/>
      <c r="N61" s="200"/>
      <c r="AD61" s="200"/>
      <c r="AE61" s="200"/>
      <c r="AF61" s="200"/>
      <c r="AG61" s="200"/>
    </row>
    <row r="62" spans="1:37" s="138" customFormat="1" ht="27.75" customHeight="1" thickBot="1" x14ac:dyDescent="0.3">
      <c r="A62" s="386" t="s">
        <v>19180</v>
      </c>
      <c r="B62" s="387"/>
      <c r="C62" s="387"/>
      <c r="D62" s="387"/>
      <c r="E62" s="387"/>
      <c r="F62" s="387"/>
      <c r="G62" s="388"/>
      <c r="H62" s="410" t="s">
        <v>460</v>
      </c>
      <c r="I62" s="411"/>
      <c r="J62" s="412"/>
      <c r="K62" s="413" t="s">
        <v>355</v>
      </c>
      <c r="L62" s="414"/>
      <c r="M62" s="415"/>
      <c r="N62" s="200"/>
      <c r="O62" s="416" t="s">
        <v>355</v>
      </c>
      <c r="P62" s="417"/>
      <c r="Q62" s="417"/>
      <c r="R62" s="417"/>
      <c r="S62" s="417"/>
      <c r="T62" s="417"/>
      <c r="U62" s="418"/>
      <c r="W62" s="389" t="s">
        <v>19180</v>
      </c>
      <c r="X62" s="387"/>
      <c r="Y62" s="387"/>
      <c r="Z62" s="387"/>
      <c r="AA62" s="387"/>
      <c r="AB62" s="387"/>
      <c r="AC62" s="388"/>
      <c r="AD62" s="410" t="s">
        <v>461</v>
      </c>
      <c r="AE62" s="411"/>
      <c r="AF62" s="413" t="s">
        <v>355</v>
      </c>
      <c r="AG62" s="200"/>
      <c r="AH62" s="416" t="s">
        <v>355</v>
      </c>
      <c r="AI62" s="417"/>
      <c r="AJ62" s="417"/>
      <c r="AK62" s="417"/>
    </row>
    <row r="63" spans="1:37" ht="15" customHeight="1" x14ac:dyDescent="0.25">
      <c r="A63" s="628" t="s">
        <v>433</v>
      </c>
      <c r="B63" s="630" t="s">
        <v>443</v>
      </c>
      <c r="C63" s="630" t="s">
        <v>92</v>
      </c>
      <c r="D63" s="630" t="s">
        <v>93</v>
      </c>
      <c r="E63" s="630" t="s">
        <v>94</v>
      </c>
      <c r="F63" s="630" t="s">
        <v>95</v>
      </c>
      <c r="G63" s="624" t="s">
        <v>279</v>
      </c>
      <c r="H63" s="628" t="s">
        <v>280</v>
      </c>
      <c r="I63" s="626" t="s">
        <v>281</v>
      </c>
      <c r="J63" s="626" t="s">
        <v>458</v>
      </c>
      <c r="K63" s="626" t="s">
        <v>286</v>
      </c>
      <c r="L63" s="626" t="s">
        <v>458</v>
      </c>
      <c r="M63" s="624" t="s">
        <v>290</v>
      </c>
      <c r="N63" s="200"/>
      <c r="O63" s="632" t="s">
        <v>19180</v>
      </c>
      <c r="P63" s="628" t="s">
        <v>280</v>
      </c>
      <c r="Q63" s="626" t="s">
        <v>281</v>
      </c>
      <c r="R63" s="626" t="s">
        <v>458</v>
      </c>
      <c r="S63" s="626" t="s">
        <v>286</v>
      </c>
      <c r="T63" s="626" t="s">
        <v>459</v>
      </c>
      <c r="U63" s="624" t="s">
        <v>290</v>
      </c>
      <c r="V63" s="138"/>
      <c r="W63" s="628" t="s">
        <v>433</v>
      </c>
      <c r="X63" s="628" t="s">
        <v>443</v>
      </c>
      <c r="Y63" s="630" t="s">
        <v>462</v>
      </c>
      <c r="Z63" s="630" t="s">
        <v>93</v>
      </c>
      <c r="AA63" s="630" t="s">
        <v>94</v>
      </c>
      <c r="AB63" s="630" t="s">
        <v>561</v>
      </c>
      <c r="AC63" s="624" t="s">
        <v>562</v>
      </c>
      <c r="AD63" s="628" t="s">
        <v>280</v>
      </c>
      <c r="AE63" s="626" t="s">
        <v>281</v>
      </c>
      <c r="AF63" s="626" t="s">
        <v>286</v>
      </c>
      <c r="AG63" s="200"/>
      <c r="AH63" s="632" t="s">
        <v>19180</v>
      </c>
      <c r="AI63" s="628" t="s">
        <v>280</v>
      </c>
      <c r="AJ63" s="626" t="s">
        <v>281</v>
      </c>
      <c r="AK63" s="626" t="s">
        <v>286</v>
      </c>
    </row>
    <row r="64" spans="1:37" ht="15.75" customHeight="1" thickBot="1" x14ac:dyDescent="0.3">
      <c r="A64" s="629"/>
      <c r="B64" s="631"/>
      <c r="C64" s="631"/>
      <c r="D64" s="631"/>
      <c r="E64" s="631"/>
      <c r="F64" s="631"/>
      <c r="G64" s="625"/>
      <c r="H64" s="629"/>
      <c r="I64" s="627"/>
      <c r="J64" s="627"/>
      <c r="K64" s="627"/>
      <c r="L64" s="627"/>
      <c r="M64" s="625"/>
      <c r="N64" s="200"/>
      <c r="O64" s="633" t="s">
        <v>445</v>
      </c>
      <c r="P64" s="629"/>
      <c r="Q64" s="627"/>
      <c r="R64" s="627"/>
      <c r="S64" s="627"/>
      <c r="T64" s="627"/>
      <c r="U64" s="625"/>
      <c r="V64" s="138"/>
      <c r="W64" s="629"/>
      <c r="X64" s="629"/>
      <c r="Y64" s="631"/>
      <c r="Z64" s="631"/>
      <c r="AA64" s="631"/>
      <c r="AB64" s="631"/>
      <c r="AC64" s="625"/>
      <c r="AD64" s="629"/>
      <c r="AE64" s="627"/>
      <c r="AF64" s="627"/>
      <c r="AG64" s="200"/>
      <c r="AH64" s="633" t="s">
        <v>445</v>
      </c>
      <c r="AI64" s="629"/>
      <c r="AJ64" s="627"/>
      <c r="AK64" s="627"/>
    </row>
    <row r="65" spans="1:37" s="289" customFormat="1" ht="51" x14ac:dyDescent="0.2">
      <c r="A65" s="268" t="s">
        <v>57</v>
      </c>
      <c r="B65" s="270" t="s">
        <v>407</v>
      </c>
      <c r="C65" s="270" t="s">
        <v>96</v>
      </c>
      <c r="D65" s="270"/>
      <c r="E65" s="270" t="s">
        <v>97</v>
      </c>
      <c r="F65" s="270" t="s">
        <v>647</v>
      </c>
      <c r="G65" s="270" t="s">
        <v>584</v>
      </c>
      <c r="H65" s="277">
        <v>551</v>
      </c>
      <c r="I65" s="278">
        <v>0</v>
      </c>
      <c r="J65" s="279">
        <v>551</v>
      </c>
      <c r="K65" s="280">
        <v>0</v>
      </c>
      <c r="L65" s="280">
        <v>1</v>
      </c>
      <c r="M65" s="280">
        <v>1</v>
      </c>
      <c r="N65" s="281"/>
      <c r="O65" s="282" t="s">
        <v>8</v>
      </c>
      <c r="P65" s="283">
        <v>1735</v>
      </c>
      <c r="Q65" s="283">
        <v>0</v>
      </c>
      <c r="R65" s="283">
        <v>1735</v>
      </c>
      <c r="S65" s="285">
        <v>0</v>
      </c>
      <c r="T65" s="286">
        <v>1</v>
      </c>
      <c r="U65" s="287">
        <v>1</v>
      </c>
      <c r="V65" s="299"/>
      <c r="W65" s="268" t="s">
        <v>57</v>
      </c>
      <c r="X65" s="269" t="s">
        <v>407</v>
      </c>
      <c r="Y65" s="270"/>
      <c r="Z65" s="270"/>
      <c r="AA65" s="269" t="s">
        <v>97</v>
      </c>
      <c r="AB65" s="376"/>
      <c r="AC65" s="390"/>
      <c r="AD65" s="277">
        <v>551</v>
      </c>
      <c r="AE65" s="278">
        <v>497</v>
      </c>
      <c r="AF65" s="280">
        <v>0.90199637023593471</v>
      </c>
      <c r="AG65" s="281"/>
      <c r="AH65" s="282" t="s">
        <v>8</v>
      </c>
      <c r="AI65" s="288">
        <v>1735</v>
      </c>
      <c r="AJ65" s="284">
        <v>687</v>
      </c>
      <c r="AK65" s="420">
        <v>0.39596541786743517</v>
      </c>
    </row>
    <row r="66" spans="1:37" s="289" customFormat="1" ht="51" x14ac:dyDescent="0.2">
      <c r="A66" s="271" t="s">
        <v>58</v>
      </c>
      <c r="B66" s="270" t="s">
        <v>407</v>
      </c>
      <c r="C66" s="270" t="s">
        <v>96</v>
      </c>
      <c r="D66" s="270"/>
      <c r="E66" s="270" t="s">
        <v>98</v>
      </c>
      <c r="F66" s="270" t="s">
        <v>652</v>
      </c>
      <c r="G66" s="270" t="s">
        <v>585</v>
      </c>
      <c r="H66" s="290">
        <v>169</v>
      </c>
      <c r="I66" s="291">
        <v>0</v>
      </c>
      <c r="J66" s="279">
        <v>169</v>
      </c>
      <c r="K66" s="280">
        <v>0</v>
      </c>
      <c r="L66" s="280">
        <v>1</v>
      </c>
      <c r="M66" s="280">
        <v>1</v>
      </c>
      <c r="N66" s="281"/>
      <c r="O66" s="292" t="s">
        <v>407</v>
      </c>
      <c r="P66" s="283">
        <v>1224</v>
      </c>
      <c r="Q66" s="283">
        <v>0</v>
      </c>
      <c r="R66" s="283">
        <v>1224</v>
      </c>
      <c r="S66" s="293">
        <v>0</v>
      </c>
      <c r="T66" s="280">
        <v>1</v>
      </c>
      <c r="U66" s="294">
        <v>1</v>
      </c>
      <c r="V66" s="299"/>
      <c r="W66" s="271" t="s">
        <v>58</v>
      </c>
      <c r="X66" s="269" t="s">
        <v>407</v>
      </c>
      <c r="Y66" s="272"/>
      <c r="Z66" s="272"/>
      <c r="AA66" s="269" t="s">
        <v>98</v>
      </c>
      <c r="AB66" s="377"/>
      <c r="AC66" s="391"/>
      <c r="AD66" s="290">
        <v>169</v>
      </c>
      <c r="AE66" s="291">
        <v>119</v>
      </c>
      <c r="AF66" s="280">
        <v>0.70414201183431957</v>
      </c>
      <c r="AG66" s="281"/>
      <c r="AH66" s="292" t="s">
        <v>407</v>
      </c>
      <c r="AI66" s="288">
        <v>1224</v>
      </c>
      <c r="AJ66" s="284">
        <v>1017</v>
      </c>
      <c r="AK66" s="420">
        <v>0.83088235294117652</v>
      </c>
    </row>
    <row r="67" spans="1:37" s="289" customFormat="1" ht="38.25" x14ac:dyDescent="0.2">
      <c r="A67" s="271" t="s">
        <v>56</v>
      </c>
      <c r="B67" s="270" t="s">
        <v>407</v>
      </c>
      <c r="C67" s="270" t="s">
        <v>96</v>
      </c>
      <c r="D67" s="270"/>
      <c r="E67" s="270" t="s">
        <v>586</v>
      </c>
      <c r="F67" s="270" t="s">
        <v>655</v>
      </c>
      <c r="G67" s="270" t="s">
        <v>587</v>
      </c>
      <c r="H67" s="290">
        <v>504</v>
      </c>
      <c r="I67" s="291">
        <v>0</v>
      </c>
      <c r="J67" s="279">
        <v>504</v>
      </c>
      <c r="K67" s="280">
        <v>0</v>
      </c>
      <c r="L67" s="280">
        <v>1</v>
      </c>
      <c r="M67" s="280">
        <v>1</v>
      </c>
      <c r="N67" s="281"/>
      <c r="O67" s="292" t="s">
        <v>620</v>
      </c>
      <c r="P67" s="283">
        <v>3960</v>
      </c>
      <c r="Q67" s="283">
        <v>3010</v>
      </c>
      <c r="R67" s="283">
        <v>950</v>
      </c>
      <c r="S67" s="293">
        <v>0.76010101010101006</v>
      </c>
      <c r="T67" s="280">
        <v>0.23989898989898989</v>
      </c>
      <c r="U67" s="294">
        <v>1</v>
      </c>
      <c r="V67" s="299"/>
      <c r="W67" s="271" t="s">
        <v>56</v>
      </c>
      <c r="X67" s="269" t="s">
        <v>407</v>
      </c>
      <c r="Y67" s="272"/>
      <c r="Z67" s="272"/>
      <c r="AA67" s="269" t="s">
        <v>586</v>
      </c>
      <c r="AB67" s="377"/>
      <c r="AC67" s="392"/>
      <c r="AD67" s="290">
        <v>504</v>
      </c>
      <c r="AE67" s="291">
        <v>401</v>
      </c>
      <c r="AF67" s="280">
        <v>0.79563492063492058</v>
      </c>
      <c r="AG67" s="281"/>
      <c r="AH67" s="292" t="s">
        <v>620</v>
      </c>
      <c r="AI67" s="288">
        <v>3960</v>
      </c>
      <c r="AJ67" s="284">
        <v>3156</v>
      </c>
      <c r="AK67" s="420">
        <v>0.79696969696969699</v>
      </c>
    </row>
    <row r="68" spans="1:37" s="289" customFormat="1" ht="45" customHeight="1" x14ac:dyDescent="0.2">
      <c r="A68" s="271" t="s">
        <v>59</v>
      </c>
      <c r="B68" s="270" t="s">
        <v>681</v>
      </c>
      <c r="C68" s="270" t="s">
        <v>96</v>
      </c>
      <c r="D68" s="270" t="s">
        <v>678</v>
      </c>
      <c r="E68" s="270" t="s">
        <v>99</v>
      </c>
      <c r="F68" s="270" t="s">
        <v>677</v>
      </c>
      <c r="G68" s="270" t="s">
        <v>101</v>
      </c>
      <c r="H68" s="290">
        <v>259</v>
      </c>
      <c r="I68" s="291">
        <v>0</v>
      </c>
      <c r="J68" s="279">
        <v>259</v>
      </c>
      <c r="K68" s="280">
        <v>0</v>
      </c>
      <c r="L68" s="280">
        <v>1</v>
      </c>
      <c r="M68" s="280">
        <v>1</v>
      </c>
      <c r="N68" s="281"/>
      <c r="O68" s="292" t="s">
        <v>409</v>
      </c>
      <c r="P68" s="283">
        <v>1608</v>
      </c>
      <c r="Q68" s="283">
        <v>722</v>
      </c>
      <c r="R68" s="283">
        <v>886</v>
      </c>
      <c r="S68" s="293">
        <v>0.44900497512437809</v>
      </c>
      <c r="T68" s="280">
        <v>0.55099502487562191</v>
      </c>
      <c r="U68" s="294">
        <v>1</v>
      </c>
      <c r="V68" s="299"/>
      <c r="W68" s="271" t="s">
        <v>59</v>
      </c>
      <c r="X68" s="269" t="s">
        <v>681</v>
      </c>
      <c r="Y68" s="272"/>
      <c r="Z68" s="272"/>
      <c r="AA68" s="269" t="s">
        <v>99</v>
      </c>
      <c r="AB68" s="377"/>
      <c r="AC68" s="391"/>
      <c r="AD68" s="290">
        <v>259</v>
      </c>
      <c r="AE68" s="291">
        <v>18</v>
      </c>
      <c r="AF68" s="280">
        <v>6.9498069498069498E-2</v>
      </c>
      <c r="AG68" s="281"/>
      <c r="AH68" s="292" t="s">
        <v>409</v>
      </c>
      <c r="AI68" s="288">
        <v>1608</v>
      </c>
      <c r="AJ68" s="284">
        <v>1229</v>
      </c>
      <c r="AK68" s="420">
        <v>0.76430348258706471</v>
      </c>
    </row>
    <row r="69" spans="1:37" s="289" customFormat="1" ht="38.25" x14ac:dyDescent="0.2">
      <c r="A69" s="271" t="s">
        <v>79</v>
      </c>
      <c r="B69" s="270" t="s">
        <v>409</v>
      </c>
      <c r="C69" s="270" t="s">
        <v>96</v>
      </c>
      <c r="D69" s="270"/>
      <c r="E69" s="270" t="s">
        <v>102</v>
      </c>
      <c r="F69" s="270" t="s">
        <v>661</v>
      </c>
      <c r="G69" s="270" t="s">
        <v>591</v>
      </c>
      <c r="H69" s="290">
        <v>930</v>
      </c>
      <c r="I69" s="291">
        <v>486</v>
      </c>
      <c r="J69" s="279">
        <v>444</v>
      </c>
      <c r="K69" s="280">
        <v>0.52258064516129032</v>
      </c>
      <c r="L69" s="280">
        <v>0.47741935483870968</v>
      </c>
      <c r="M69" s="280">
        <v>1</v>
      </c>
      <c r="N69" s="281"/>
      <c r="O69" s="292" t="s">
        <v>410</v>
      </c>
      <c r="P69" s="283">
        <v>1522</v>
      </c>
      <c r="Q69" s="283">
        <v>765</v>
      </c>
      <c r="R69" s="283">
        <v>757</v>
      </c>
      <c r="S69" s="293">
        <v>0.50262812089356113</v>
      </c>
      <c r="T69" s="280">
        <v>0.49737187910643887</v>
      </c>
      <c r="U69" s="294">
        <v>1</v>
      </c>
      <c r="V69" s="299"/>
      <c r="W69" s="271" t="s">
        <v>79</v>
      </c>
      <c r="X69" s="269" t="s">
        <v>409</v>
      </c>
      <c r="Y69" s="272"/>
      <c r="Z69" s="272"/>
      <c r="AA69" s="269" t="s">
        <v>102</v>
      </c>
      <c r="AB69" s="377"/>
      <c r="AC69" s="391"/>
      <c r="AD69" s="290">
        <v>930</v>
      </c>
      <c r="AE69" s="291">
        <v>716</v>
      </c>
      <c r="AF69" s="280">
        <v>0.76989247311827957</v>
      </c>
      <c r="AG69" s="281"/>
      <c r="AH69" s="292" t="s">
        <v>410</v>
      </c>
      <c r="AI69" s="288">
        <v>1522</v>
      </c>
      <c r="AJ69" s="284">
        <v>359</v>
      </c>
      <c r="AK69" s="420">
        <v>0.23587385019710908</v>
      </c>
    </row>
    <row r="70" spans="1:37" s="289" customFormat="1" ht="38.25" x14ac:dyDescent="0.2">
      <c r="A70" s="271" t="s">
        <v>103</v>
      </c>
      <c r="B70" s="270" t="s">
        <v>409</v>
      </c>
      <c r="C70" s="270" t="s">
        <v>104</v>
      </c>
      <c r="D70" s="270"/>
      <c r="E70" s="270" t="s">
        <v>105</v>
      </c>
      <c r="F70" s="270" t="s">
        <v>589</v>
      </c>
      <c r="G70" s="270" t="s">
        <v>594</v>
      </c>
      <c r="H70" s="290">
        <v>209</v>
      </c>
      <c r="I70" s="291">
        <v>76</v>
      </c>
      <c r="J70" s="279">
        <v>133</v>
      </c>
      <c r="K70" s="280">
        <v>0.36363636363636365</v>
      </c>
      <c r="L70" s="280">
        <v>0.63636363636363635</v>
      </c>
      <c r="M70" s="280">
        <v>1</v>
      </c>
      <c r="N70" s="281"/>
      <c r="O70" s="292" t="s">
        <v>680</v>
      </c>
      <c r="P70" s="283">
        <v>5250</v>
      </c>
      <c r="Q70" s="283">
        <v>4123</v>
      </c>
      <c r="R70" s="283">
        <v>1127</v>
      </c>
      <c r="S70" s="293">
        <v>0.78533333333333333</v>
      </c>
      <c r="T70" s="280">
        <v>0.21466666666666667</v>
      </c>
      <c r="U70" s="294">
        <v>1</v>
      </c>
      <c r="V70" s="299"/>
      <c r="W70" s="271" t="s">
        <v>103</v>
      </c>
      <c r="X70" s="269" t="s">
        <v>409</v>
      </c>
      <c r="Y70" s="272"/>
      <c r="Z70" s="272"/>
      <c r="AA70" s="269" t="s">
        <v>105</v>
      </c>
      <c r="AB70" s="377"/>
      <c r="AC70" s="391"/>
      <c r="AD70" s="290">
        <v>209</v>
      </c>
      <c r="AE70" s="291">
        <v>168</v>
      </c>
      <c r="AF70" s="280">
        <v>0.80382775119617222</v>
      </c>
      <c r="AG70" s="281"/>
      <c r="AH70" s="292" t="s">
        <v>680</v>
      </c>
      <c r="AI70" s="288">
        <v>5250</v>
      </c>
      <c r="AJ70" s="284">
        <v>1479</v>
      </c>
      <c r="AK70" s="420">
        <v>0.28171428571428569</v>
      </c>
    </row>
    <row r="71" spans="1:37" s="289" customFormat="1" ht="25.5" x14ac:dyDescent="0.2">
      <c r="A71" s="271" t="s">
        <v>82</v>
      </c>
      <c r="B71" s="270" t="s">
        <v>409</v>
      </c>
      <c r="C71" s="270" t="s">
        <v>104</v>
      </c>
      <c r="D71" s="270"/>
      <c r="E71" s="270" t="s">
        <v>107</v>
      </c>
      <c r="F71" s="270" t="s">
        <v>589</v>
      </c>
      <c r="G71" s="270" t="s">
        <v>106</v>
      </c>
      <c r="H71" s="290">
        <v>469</v>
      </c>
      <c r="I71" s="291">
        <v>160</v>
      </c>
      <c r="J71" s="279">
        <v>309</v>
      </c>
      <c r="K71" s="280">
        <v>0.34115138592750532</v>
      </c>
      <c r="L71" s="280">
        <v>0.65884861407249462</v>
      </c>
      <c r="M71" s="280">
        <v>1</v>
      </c>
      <c r="N71" s="281"/>
      <c r="O71" s="292" t="s">
        <v>220</v>
      </c>
      <c r="P71" s="283">
        <v>1244</v>
      </c>
      <c r="Q71" s="283">
        <v>0</v>
      </c>
      <c r="R71" s="283">
        <v>1244</v>
      </c>
      <c r="S71" s="293">
        <v>0</v>
      </c>
      <c r="T71" s="280">
        <v>1</v>
      </c>
      <c r="U71" s="294">
        <v>1</v>
      </c>
      <c r="V71" s="299"/>
      <c r="W71" s="271" t="s">
        <v>82</v>
      </c>
      <c r="X71" s="269" t="s">
        <v>409</v>
      </c>
      <c r="Y71" s="272"/>
      <c r="Z71" s="272"/>
      <c r="AA71" s="269" t="s">
        <v>107</v>
      </c>
      <c r="AB71" s="377"/>
      <c r="AC71" s="391"/>
      <c r="AD71" s="290">
        <v>469</v>
      </c>
      <c r="AE71" s="291">
        <v>345</v>
      </c>
      <c r="AF71" s="280">
        <v>0.73560767590618337</v>
      </c>
      <c r="AG71" s="281"/>
      <c r="AH71" s="292" t="s">
        <v>220</v>
      </c>
      <c r="AI71" s="288">
        <v>1244</v>
      </c>
      <c r="AJ71" s="284">
        <v>5</v>
      </c>
      <c r="AK71" s="420">
        <v>4.0192926045016075E-3</v>
      </c>
    </row>
    <row r="72" spans="1:37" s="289" customFormat="1" ht="25.5" x14ac:dyDescent="0.2">
      <c r="A72" s="271" t="s">
        <v>108</v>
      </c>
      <c r="B72" s="270" t="s">
        <v>620</v>
      </c>
      <c r="C72" s="270" t="s">
        <v>104</v>
      </c>
      <c r="D72" s="270"/>
      <c r="E72" s="270" t="s">
        <v>109</v>
      </c>
      <c r="F72" s="270" t="s">
        <v>110</v>
      </c>
      <c r="G72" s="270" t="s">
        <v>298</v>
      </c>
      <c r="H72" s="290">
        <v>133</v>
      </c>
      <c r="I72" s="291">
        <v>13</v>
      </c>
      <c r="J72" s="279">
        <v>120</v>
      </c>
      <c r="K72" s="280">
        <v>9.7744360902255634E-2</v>
      </c>
      <c r="L72" s="280">
        <v>0.90225563909774431</v>
      </c>
      <c r="M72" s="280">
        <v>1</v>
      </c>
      <c r="N72" s="281"/>
      <c r="O72" s="292" t="s">
        <v>31</v>
      </c>
      <c r="P72" s="283">
        <v>4608</v>
      </c>
      <c r="Q72" s="283">
        <v>3838</v>
      </c>
      <c r="R72" s="283">
        <v>770</v>
      </c>
      <c r="S72" s="293">
        <v>0.83289930555555558</v>
      </c>
      <c r="T72" s="280">
        <v>0.16710069444444445</v>
      </c>
      <c r="U72" s="294">
        <v>1</v>
      </c>
      <c r="V72" s="299"/>
      <c r="W72" s="271" t="s">
        <v>108</v>
      </c>
      <c r="X72" s="269" t="s">
        <v>620</v>
      </c>
      <c r="Y72" s="272"/>
      <c r="Z72" s="272"/>
      <c r="AA72" s="269" t="s">
        <v>109</v>
      </c>
      <c r="AB72" s="377"/>
      <c r="AC72" s="393"/>
      <c r="AD72" s="290">
        <v>133</v>
      </c>
      <c r="AE72" s="291">
        <v>99</v>
      </c>
      <c r="AF72" s="280">
        <v>0.74436090225563911</v>
      </c>
      <c r="AG72" s="281"/>
      <c r="AH72" s="292" t="s">
        <v>31</v>
      </c>
      <c r="AI72" s="288">
        <v>4608</v>
      </c>
      <c r="AJ72" s="284">
        <v>4088</v>
      </c>
      <c r="AK72" s="420">
        <v>0.88715277777777779</v>
      </c>
    </row>
    <row r="73" spans="1:37" s="289" customFormat="1" ht="60" customHeight="1" x14ac:dyDescent="0.2">
      <c r="A73" s="271" t="s">
        <v>38</v>
      </c>
      <c r="B73" s="270" t="s">
        <v>620</v>
      </c>
      <c r="C73" s="270" t="s">
        <v>104</v>
      </c>
      <c r="D73" s="270"/>
      <c r="E73" s="270" t="s">
        <v>111</v>
      </c>
      <c r="F73" s="270" t="s">
        <v>110</v>
      </c>
      <c r="G73" s="270" t="s">
        <v>298</v>
      </c>
      <c r="H73" s="290">
        <v>96</v>
      </c>
      <c r="I73" s="291">
        <v>74</v>
      </c>
      <c r="J73" s="279">
        <v>22</v>
      </c>
      <c r="K73" s="280">
        <v>0.77083333333333337</v>
      </c>
      <c r="L73" s="280">
        <v>0.22916666666666666</v>
      </c>
      <c r="M73" s="280">
        <v>1</v>
      </c>
      <c r="N73" s="281"/>
      <c r="O73" s="292" t="s">
        <v>42</v>
      </c>
      <c r="P73" s="283">
        <v>384</v>
      </c>
      <c r="Q73" s="283">
        <v>362</v>
      </c>
      <c r="R73" s="283">
        <v>22</v>
      </c>
      <c r="S73" s="293">
        <v>0.94270833333333337</v>
      </c>
      <c r="T73" s="280">
        <v>5.7291666666666664E-2</v>
      </c>
      <c r="U73" s="294">
        <v>1</v>
      </c>
      <c r="V73" s="299"/>
      <c r="W73" s="271" t="s">
        <v>38</v>
      </c>
      <c r="X73" s="269" t="s">
        <v>620</v>
      </c>
      <c r="Y73" s="272"/>
      <c r="Z73" s="272"/>
      <c r="AA73" s="269" t="s">
        <v>111</v>
      </c>
      <c r="AB73" s="377"/>
      <c r="AC73" s="391"/>
      <c r="AD73" s="290">
        <v>96</v>
      </c>
      <c r="AE73" s="291">
        <v>66</v>
      </c>
      <c r="AF73" s="280">
        <v>0.6875</v>
      </c>
      <c r="AG73" s="281"/>
      <c r="AH73" s="292" t="s">
        <v>42</v>
      </c>
      <c r="AI73" s="288">
        <v>384</v>
      </c>
      <c r="AJ73" s="284">
        <v>316</v>
      </c>
      <c r="AK73" s="420">
        <v>0.82291666666666663</v>
      </c>
    </row>
    <row r="74" spans="1:37" s="289" customFormat="1" ht="25.5" x14ac:dyDescent="0.2">
      <c r="A74" s="271" t="s">
        <v>39</v>
      </c>
      <c r="B74" s="270" t="s">
        <v>620</v>
      </c>
      <c r="C74" s="270" t="s">
        <v>112</v>
      </c>
      <c r="D74" s="270"/>
      <c r="E74" s="270" t="s">
        <v>113</v>
      </c>
      <c r="F74" s="270" t="s">
        <v>589</v>
      </c>
      <c r="G74" s="270" t="s">
        <v>106</v>
      </c>
      <c r="H74" s="290">
        <v>2647</v>
      </c>
      <c r="I74" s="291">
        <v>2308</v>
      </c>
      <c r="J74" s="279">
        <v>339</v>
      </c>
      <c r="K74" s="280">
        <v>0.87193048734416323</v>
      </c>
      <c r="L74" s="280">
        <v>0.1280695126558368</v>
      </c>
      <c r="M74" s="280">
        <v>1</v>
      </c>
      <c r="N74" s="281"/>
      <c r="O74" s="292" t="s">
        <v>572</v>
      </c>
      <c r="P74" s="283">
        <v>1595</v>
      </c>
      <c r="Q74" s="283">
        <v>459</v>
      </c>
      <c r="R74" s="283">
        <v>1136</v>
      </c>
      <c r="S74" s="293">
        <v>0.28777429467084642</v>
      </c>
      <c r="T74" s="280">
        <v>0.71222570532915364</v>
      </c>
      <c r="U74" s="294">
        <v>1</v>
      </c>
      <c r="V74" s="299"/>
      <c r="W74" s="271" t="s">
        <v>39</v>
      </c>
      <c r="X74" s="269" t="s">
        <v>620</v>
      </c>
      <c r="Y74" s="272"/>
      <c r="Z74" s="273"/>
      <c r="AA74" s="269" t="s">
        <v>113</v>
      </c>
      <c r="AB74" s="377"/>
      <c r="AC74" s="391"/>
      <c r="AD74" s="290">
        <v>2647</v>
      </c>
      <c r="AE74" s="291">
        <v>2110</v>
      </c>
      <c r="AF74" s="280">
        <v>0.79712882508500194</v>
      </c>
      <c r="AG74" s="281"/>
      <c r="AH74" s="292" t="s">
        <v>572</v>
      </c>
      <c r="AI74" s="288">
        <v>1595</v>
      </c>
      <c r="AJ74" s="284">
        <v>1157</v>
      </c>
      <c r="AK74" s="420">
        <v>0.72539184952978053</v>
      </c>
    </row>
    <row r="75" spans="1:37" s="289" customFormat="1" ht="25.5" x14ac:dyDescent="0.2">
      <c r="A75" s="271" t="s">
        <v>40</v>
      </c>
      <c r="B75" s="270" t="s">
        <v>620</v>
      </c>
      <c r="C75" s="270" t="s">
        <v>112</v>
      </c>
      <c r="D75" s="270"/>
      <c r="E75" s="270" t="s">
        <v>114</v>
      </c>
      <c r="F75" s="270" t="s">
        <v>589</v>
      </c>
      <c r="G75" s="270" t="s">
        <v>106</v>
      </c>
      <c r="H75" s="290">
        <v>970</v>
      </c>
      <c r="I75" s="291">
        <v>615</v>
      </c>
      <c r="J75" s="279">
        <v>355</v>
      </c>
      <c r="K75" s="280">
        <v>0.634020618556701</v>
      </c>
      <c r="L75" s="280">
        <v>0.36597938144329895</v>
      </c>
      <c r="M75" s="280">
        <v>1</v>
      </c>
      <c r="N75" s="281"/>
      <c r="O75" s="292" t="s">
        <v>34</v>
      </c>
      <c r="P75" s="283">
        <v>3171</v>
      </c>
      <c r="Q75" s="283">
        <v>2214</v>
      </c>
      <c r="R75" s="283">
        <v>957</v>
      </c>
      <c r="S75" s="293">
        <v>0.69820245979186379</v>
      </c>
      <c r="T75" s="280">
        <v>0.30179754020813626</v>
      </c>
      <c r="U75" s="294">
        <v>1</v>
      </c>
      <c r="V75" s="299"/>
      <c r="W75" s="271" t="s">
        <v>40</v>
      </c>
      <c r="X75" s="269" t="s">
        <v>620</v>
      </c>
      <c r="Y75" s="272"/>
      <c r="Z75" s="272"/>
      <c r="AA75" s="269" t="s">
        <v>114</v>
      </c>
      <c r="AB75" s="377"/>
      <c r="AC75" s="391"/>
      <c r="AD75" s="290">
        <v>970</v>
      </c>
      <c r="AE75" s="291">
        <v>807</v>
      </c>
      <c r="AF75" s="280">
        <v>0.83195876288659798</v>
      </c>
      <c r="AG75" s="281"/>
      <c r="AH75" s="292" t="s">
        <v>34</v>
      </c>
      <c r="AI75" s="288">
        <v>3171</v>
      </c>
      <c r="AJ75" s="284">
        <v>2723</v>
      </c>
      <c r="AK75" s="420">
        <v>0.85871964679911694</v>
      </c>
    </row>
    <row r="76" spans="1:37" s="289" customFormat="1" ht="25.5" x14ac:dyDescent="0.2">
      <c r="A76" s="271" t="s">
        <v>115</v>
      </c>
      <c r="B76" s="270" t="s">
        <v>620</v>
      </c>
      <c r="C76" s="270" t="s">
        <v>96</v>
      </c>
      <c r="D76" s="270"/>
      <c r="E76" s="270" t="s">
        <v>116</v>
      </c>
      <c r="F76" s="270" t="s">
        <v>590</v>
      </c>
      <c r="G76" s="270" t="s">
        <v>591</v>
      </c>
      <c r="H76" s="290">
        <v>114</v>
      </c>
      <c r="I76" s="291">
        <v>0</v>
      </c>
      <c r="J76" s="279">
        <v>114</v>
      </c>
      <c r="K76" s="280">
        <v>0</v>
      </c>
      <c r="L76" s="280">
        <v>1</v>
      </c>
      <c r="M76" s="280">
        <v>1</v>
      </c>
      <c r="N76" s="281"/>
      <c r="O76" s="292" t="s">
        <v>222</v>
      </c>
      <c r="P76" s="283">
        <v>840</v>
      </c>
      <c r="Q76" s="283">
        <v>0</v>
      </c>
      <c r="R76" s="283">
        <v>840</v>
      </c>
      <c r="S76" s="293">
        <v>0</v>
      </c>
      <c r="T76" s="280">
        <v>1</v>
      </c>
      <c r="U76" s="294">
        <v>1</v>
      </c>
      <c r="V76" s="299"/>
      <c r="W76" s="271" t="s">
        <v>115</v>
      </c>
      <c r="X76" s="269" t="s">
        <v>620</v>
      </c>
      <c r="Y76" s="272"/>
      <c r="Z76" s="272"/>
      <c r="AA76" s="269" t="s">
        <v>116</v>
      </c>
      <c r="AB76" s="377"/>
      <c r="AC76" s="391"/>
      <c r="AD76" s="290">
        <v>114</v>
      </c>
      <c r="AE76" s="291">
        <v>74</v>
      </c>
      <c r="AF76" s="280">
        <v>0.64912280701754388</v>
      </c>
      <c r="AG76" s="281"/>
      <c r="AH76" s="292" t="s">
        <v>222</v>
      </c>
      <c r="AI76" s="288">
        <v>840</v>
      </c>
      <c r="AJ76" s="284">
        <v>671</v>
      </c>
      <c r="AK76" s="420">
        <v>0.79880952380952386</v>
      </c>
    </row>
    <row r="77" spans="1:37" s="289" customFormat="1" ht="30" customHeight="1" x14ac:dyDescent="0.2">
      <c r="A77" s="274" t="s">
        <v>64</v>
      </c>
      <c r="B77" s="270" t="s">
        <v>410</v>
      </c>
      <c r="C77" s="270" t="s">
        <v>96</v>
      </c>
      <c r="D77" s="270"/>
      <c r="E77" s="270" t="s">
        <v>117</v>
      </c>
      <c r="F77" s="270" t="s">
        <v>118</v>
      </c>
      <c r="G77" s="270" t="s">
        <v>119</v>
      </c>
      <c r="H77" s="290">
        <v>345</v>
      </c>
      <c r="I77" s="291">
        <v>137</v>
      </c>
      <c r="J77" s="279">
        <v>208</v>
      </c>
      <c r="K77" s="280">
        <v>0.39710144927536234</v>
      </c>
      <c r="L77" s="280">
        <v>0.60289855072463772</v>
      </c>
      <c r="M77" s="280">
        <v>1</v>
      </c>
      <c r="N77" s="281"/>
      <c r="O77" s="292" t="s">
        <v>412</v>
      </c>
      <c r="P77" s="283">
        <v>1049</v>
      </c>
      <c r="Q77" s="283">
        <v>667</v>
      </c>
      <c r="R77" s="283">
        <v>382</v>
      </c>
      <c r="S77" s="293">
        <v>0.63584366062917064</v>
      </c>
      <c r="T77" s="280">
        <v>0.36415633937082936</v>
      </c>
      <c r="U77" s="294">
        <v>1</v>
      </c>
      <c r="V77" s="299"/>
      <c r="W77" s="274" t="s">
        <v>64</v>
      </c>
      <c r="X77" s="269" t="s">
        <v>410</v>
      </c>
      <c r="Y77" s="272"/>
      <c r="Z77" s="272"/>
      <c r="AA77" s="269" t="s">
        <v>117</v>
      </c>
      <c r="AB77" s="378"/>
      <c r="AC77" s="394"/>
      <c r="AD77" s="290">
        <v>345</v>
      </c>
      <c r="AE77" s="291">
        <v>54</v>
      </c>
      <c r="AF77" s="280">
        <v>0.15652173913043479</v>
      </c>
      <c r="AG77" s="281"/>
      <c r="AH77" s="292" t="s">
        <v>412</v>
      </c>
      <c r="AI77" s="288">
        <v>1049</v>
      </c>
      <c r="AJ77" s="284">
        <v>615</v>
      </c>
      <c r="AK77" s="420">
        <v>0.58627264061010487</v>
      </c>
    </row>
    <row r="78" spans="1:37" s="289" customFormat="1" ht="25.5" x14ac:dyDescent="0.2">
      <c r="A78" s="274" t="s">
        <v>120</v>
      </c>
      <c r="B78" s="270" t="s">
        <v>410</v>
      </c>
      <c r="C78" s="270" t="s">
        <v>96</v>
      </c>
      <c r="D78" s="270"/>
      <c r="E78" s="270" t="s">
        <v>121</v>
      </c>
      <c r="F78" s="270" t="s">
        <v>122</v>
      </c>
      <c r="G78" s="270" t="s">
        <v>123</v>
      </c>
      <c r="H78" s="290">
        <v>181</v>
      </c>
      <c r="I78" s="291">
        <v>77</v>
      </c>
      <c r="J78" s="279">
        <v>104</v>
      </c>
      <c r="K78" s="280">
        <v>0.425414364640884</v>
      </c>
      <c r="L78" s="280">
        <v>0.574585635359116</v>
      </c>
      <c r="M78" s="280">
        <v>1</v>
      </c>
      <c r="N78" s="281"/>
      <c r="O78" s="292" t="s">
        <v>579</v>
      </c>
      <c r="P78" s="283">
        <v>0</v>
      </c>
      <c r="Q78" s="283">
        <v>0</v>
      </c>
      <c r="R78" s="283">
        <v>0</v>
      </c>
      <c r="S78" s="293" t="s">
        <v>756</v>
      </c>
      <c r="T78" s="280" t="s">
        <v>756</v>
      </c>
      <c r="U78" s="294" t="s">
        <v>756</v>
      </c>
      <c r="V78" s="299"/>
      <c r="W78" s="274" t="s">
        <v>120</v>
      </c>
      <c r="X78" s="269" t="s">
        <v>410</v>
      </c>
      <c r="Y78" s="272"/>
      <c r="Z78" s="272"/>
      <c r="AA78" s="269" t="s">
        <v>121</v>
      </c>
      <c r="AB78" s="378"/>
      <c r="AC78" s="394"/>
      <c r="AD78" s="290">
        <v>181</v>
      </c>
      <c r="AE78" s="291">
        <v>33</v>
      </c>
      <c r="AF78" s="280">
        <v>0.18232044198895028</v>
      </c>
      <c r="AG78" s="281"/>
      <c r="AH78" s="292" t="s">
        <v>579</v>
      </c>
      <c r="AI78" s="288" t="s">
        <v>756</v>
      </c>
      <c r="AJ78" s="284" t="s">
        <v>756</v>
      </c>
      <c r="AK78" s="420" t="s">
        <v>756</v>
      </c>
    </row>
    <row r="79" spans="1:37" s="289" customFormat="1" ht="25.5" x14ac:dyDescent="0.2">
      <c r="A79" s="271" t="s">
        <v>63</v>
      </c>
      <c r="B79" s="270" t="s">
        <v>410</v>
      </c>
      <c r="C79" s="270" t="s">
        <v>96</v>
      </c>
      <c r="D79" s="270"/>
      <c r="E79" s="270" t="s">
        <v>124</v>
      </c>
      <c r="F79" s="270" t="s">
        <v>592</v>
      </c>
      <c r="G79" s="270" t="s">
        <v>591</v>
      </c>
      <c r="H79" s="290">
        <v>74</v>
      </c>
      <c r="I79" s="291">
        <v>32</v>
      </c>
      <c r="J79" s="279">
        <v>42</v>
      </c>
      <c r="K79" s="280">
        <v>0.43243243243243246</v>
      </c>
      <c r="L79" s="280">
        <v>0.56756756756756754</v>
      </c>
      <c r="M79" s="280">
        <v>1</v>
      </c>
      <c r="N79" s="281"/>
      <c r="O79" s="292" t="s">
        <v>681</v>
      </c>
      <c r="P79" s="283">
        <v>265</v>
      </c>
      <c r="Q79" s="283">
        <v>0</v>
      </c>
      <c r="R79" s="283">
        <v>265</v>
      </c>
      <c r="S79" s="293">
        <v>0</v>
      </c>
      <c r="T79" s="280">
        <v>1</v>
      </c>
      <c r="U79" s="294">
        <v>1</v>
      </c>
      <c r="V79" s="299"/>
      <c r="W79" s="271" t="s">
        <v>63</v>
      </c>
      <c r="X79" s="269" t="s">
        <v>410</v>
      </c>
      <c r="Y79" s="272"/>
      <c r="Z79" s="272"/>
      <c r="AA79" s="269" t="s">
        <v>124</v>
      </c>
      <c r="AB79" s="377"/>
      <c r="AC79" s="391"/>
      <c r="AD79" s="290">
        <v>74</v>
      </c>
      <c r="AE79" s="291">
        <v>37</v>
      </c>
      <c r="AF79" s="280">
        <v>0.5</v>
      </c>
      <c r="AG79" s="281"/>
      <c r="AH79" s="292" t="s">
        <v>681</v>
      </c>
      <c r="AI79" s="288">
        <v>265</v>
      </c>
      <c r="AJ79" s="284">
        <v>18</v>
      </c>
      <c r="AK79" s="420">
        <v>6.7924528301886791E-2</v>
      </c>
    </row>
    <row r="80" spans="1:37" s="289" customFormat="1" ht="38.25" x14ac:dyDescent="0.2">
      <c r="A80" s="271" t="s">
        <v>125</v>
      </c>
      <c r="B80" s="270" t="s">
        <v>410</v>
      </c>
      <c r="C80" s="270" t="s">
        <v>96</v>
      </c>
      <c r="D80" s="270"/>
      <c r="E80" s="270" t="s">
        <v>126</v>
      </c>
      <c r="F80" s="270" t="s">
        <v>590</v>
      </c>
      <c r="G80" s="270" t="s">
        <v>591</v>
      </c>
      <c r="H80" s="290">
        <v>77</v>
      </c>
      <c r="I80" s="291">
        <v>44</v>
      </c>
      <c r="J80" s="279">
        <v>33</v>
      </c>
      <c r="K80" s="280">
        <v>0.5714285714285714</v>
      </c>
      <c r="L80" s="280">
        <v>0.42857142857142855</v>
      </c>
      <c r="M80" s="280">
        <v>1</v>
      </c>
      <c r="N80" s="281"/>
      <c r="O80" s="292" t="s">
        <v>474</v>
      </c>
      <c r="P80" s="283">
        <v>0</v>
      </c>
      <c r="Q80" s="283">
        <v>0</v>
      </c>
      <c r="R80" s="283">
        <v>0</v>
      </c>
      <c r="S80" s="293" t="s">
        <v>756</v>
      </c>
      <c r="T80" s="280" t="s">
        <v>756</v>
      </c>
      <c r="U80" s="294" t="s">
        <v>756</v>
      </c>
      <c r="V80" s="299"/>
      <c r="W80" s="271" t="s">
        <v>125</v>
      </c>
      <c r="X80" s="269" t="s">
        <v>410</v>
      </c>
      <c r="Y80" s="272"/>
      <c r="Z80" s="272"/>
      <c r="AA80" s="269" t="s">
        <v>126</v>
      </c>
      <c r="AB80" s="377"/>
      <c r="AC80" s="391"/>
      <c r="AD80" s="290">
        <v>77</v>
      </c>
      <c r="AE80" s="291">
        <v>24</v>
      </c>
      <c r="AF80" s="280">
        <v>0.31168831168831168</v>
      </c>
      <c r="AG80" s="281"/>
      <c r="AH80" s="292" t="s">
        <v>474</v>
      </c>
      <c r="AI80" s="288" t="s">
        <v>756</v>
      </c>
      <c r="AJ80" s="284" t="s">
        <v>756</v>
      </c>
      <c r="AK80" s="420" t="s">
        <v>756</v>
      </c>
    </row>
    <row r="81" spans="1:37" s="289" customFormat="1" ht="25.5" x14ac:dyDescent="0.2">
      <c r="A81" s="271" t="s">
        <v>61</v>
      </c>
      <c r="B81" s="270" t="s">
        <v>410</v>
      </c>
      <c r="C81" s="270" t="s">
        <v>104</v>
      </c>
      <c r="D81" s="270"/>
      <c r="E81" s="270" t="s">
        <v>127</v>
      </c>
      <c r="F81" s="270" t="s">
        <v>593</v>
      </c>
      <c r="G81" s="270" t="s">
        <v>594</v>
      </c>
      <c r="H81" s="290">
        <v>55</v>
      </c>
      <c r="I81" s="291">
        <v>35</v>
      </c>
      <c r="J81" s="279">
        <v>20</v>
      </c>
      <c r="K81" s="280">
        <v>0.63636363636363635</v>
      </c>
      <c r="L81" s="280">
        <v>0.36363636363636365</v>
      </c>
      <c r="M81" s="280">
        <v>1</v>
      </c>
      <c r="N81" s="281"/>
      <c r="O81" s="292" t="s">
        <v>415</v>
      </c>
      <c r="P81" s="283">
        <v>0</v>
      </c>
      <c r="Q81" s="283">
        <v>0</v>
      </c>
      <c r="R81" s="283">
        <v>0</v>
      </c>
      <c r="S81" s="293" t="s">
        <v>756</v>
      </c>
      <c r="T81" s="280" t="s">
        <v>756</v>
      </c>
      <c r="U81" s="294" t="s">
        <v>756</v>
      </c>
      <c r="V81" s="299"/>
      <c r="W81" s="271" t="s">
        <v>61</v>
      </c>
      <c r="X81" s="269" t="s">
        <v>410</v>
      </c>
      <c r="Y81" s="272"/>
      <c r="Z81" s="272"/>
      <c r="AA81" s="269" t="s">
        <v>127</v>
      </c>
      <c r="AB81" s="377"/>
      <c r="AC81" s="391"/>
      <c r="AD81" s="290">
        <v>55</v>
      </c>
      <c r="AE81" s="291">
        <v>33</v>
      </c>
      <c r="AF81" s="280">
        <v>0.6</v>
      </c>
      <c r="AG81" s="281"/>
      <c r="AH81" s="292" t="s">
        <v>415</v>
      </c>
      <c r="AI81" s="288" t="s">
        <v>756</v>
      </c>
      <c r="AJ81" s="284" t="s">
        <v>756</v>
      </c>
      <c r="AK81" s="420" t="s">
        <v>756</v>
      </c>
    </row>
    <row r="82" spans="1:37" s="289" customFormat="1" ht="25.5" x14ac:dyDescent="0.2">
      <c r="A82" s="271" t="s">
        <v>66</v>
      </c>
      <c r="B82" s="270" t="s">
        <v>410</v>
      </c>
      <c r="C82" s="270" t="s">
        <v>104</v>
      </c>
      <c r="D82" s="270"/>
      <c r="E82" s="270" t="s">
        <v>128</v>
      </c>
      <c r="F82" s="270" t="s">
        <v>593</v>
      </c>
      <c r="G82" s="270" t="s">
        <v>594</v>
      </c>
      <c r="H82" s="290">
        <v>790</v>
      </c>
      <c r="I82" s="291">
        <v>440</v>
      </c>
      <c r="J82" s="279">
        <v>350</v>
      </c>
      <c r="K82" s="280">
        <v>0.55696202531645567</v>
      </c>
      <c r="L82" s="280">
        <v>0.44303797468354428</v>
      </c>
      <c r="M82" s="280">
        <v>1</v>
      </c>
      <c r="N82" s="281"/>
      <c r="O82" s="292" t="s">
        <v>475</v>
      </c>
      <c r="P82" s="283">
        <v>819</v>
      </c>
      <c r="Q82" s="283">
        <v>32</v>
      </c>
      <c r="R82" s="283">
        <v>787</v>
      </c>
      <c r="S82" s="293">
        <v>3.9072039072039072E-2</v>
      </c>
      <c r="T82" s="280">
        <v>0.96092796092796096</v>
      </c>
      <c r="U82" s="294">
        <v>1</v>
      </c>
      <c r="V82" s="299"/>
      <c r="W82" s="271" t="s">
        <v>66</v>
      </c>
      <c r="X82" s="269" t="s">
        <v>410</v>
      </c>
      <c r="Y82" s="272"/>
      <c r="Z82" s="272"/>
      <c r="AA82" s="269" t="s">
        <v>128</v>
      </c>
      <c r="AB82" s="377"/>
      <c r="AC82" s="391"/>
      <c r="AD82" s="290">
        <v>790</v>
      </c>
      <c r="AE82" s="291">
        <v>178</v>
      </c>
      <c r="AF82" s="280">
        <v>0.22531645569620254</v>
      </c>
      <c r="AG82" s="281"/>
      <c r="AH82" s="292" t="s">
        <v>475</v>
      </c>
      <c r="AI82" s="288">
        <v>819</v>
      </c>
      <c r="AJ82" s="284">
        <v>206</v>
      </c>
      <c r="AK82" s="420">
        <v>0.25152625152625152</v>
      </c>
    </row>
    <row r="83" spans="1:37" s="289" customFormat="1" ht="38.25" x14ac:dyDescent="0.2">
      <c r="A83" s="271" t="s">
        <v>680</v>
      </c>
      <c r="B83" s="270" t="s">
        <v>680</v>
      </c>
      <c r="C83" s="270" t="s">
        <v>96</v>
      </c>
      <c r="D83" s="270"/>
      <c r="E83" s="270" t="s">
        <v>129</v>
      </c>
      <c r="F83" s="270" t="s">
        <v>595</v>
      </c>
      <c r="G83" s="270" t="s">
        <v>596</v>
      </c>
      <c r="H83" s="290">
        <v>5250</v>
      </c>
      <c r="I83" s="291">
        <v>4123</v>
      </c>
      <c r="J83" s="279">
        <v>1127</v>
      </c>
      <c r="K83" s="280">
        <v>0.78533333333333333</v>
      </c>
      <c r="L83" s="280">
        <v>0.21466666666666667</v>
      </c>
      <c r="M83" s="280">
        <v>1</v>
      </c>
      <c r="N83" s="281"/>
      <c r="O83" s="292" t="s">
        <v>573</v>
      </c>
      <c r="P83" s="283">
        <v>0</v>
      </c>
      <c r="Q83" s="283">
        <v>0</v>
      </c>
      <c r="R83" s="283">
        <v>0</v>
      </c>
      <c r="S83" s="293" t="s">
        <v>756</v>
      </c>
      <c r="T83" s="280" t="s">
        <v>756</v>
      </c>
      <c r="U83" s="294" t="s">
        <v>756</v>
      </c>
      <c r="V83" s="299"/>
      <c r="W83" s="271" t="s">
        <v>680</v>
      </c>
      <c r="X83" s="269" t="s">
        <v>680</v>
      </c>
      <c r="Y83" s="272"/>
      <c r="Z83" s="272"/>
      <c r="AA83" s="269" t="s">
        <v>129</v>
      </c>
      <c r="AB83" s="377"/>
      <c r="AC83" s="391"/>
      <c r="AD83" s="290">
        <v>5250</v>
      </c>
      <c r="AE83" s="291">
        <v>1479</v>
      </c>
      <c r="AF83" s="280">
        <v>0.28171428571428569</v>
      </c>
      <c r="AG83" s="281"/>
      <c r="AH83" s="292" t="s">
        <v>573</v>
      </c>
      <c r="AI83" s="288" t="s">
        <v>756</v>
      </c>
      <c r="AJ83" s="284" t="s">
        <v>756</v>
      </c>
      <c r="AK83" s="420" t="s">
        <v>756</v>
      </c>
    </row>
    <row r="84" spans="1:37" s="289" customFormat="1" ht="25.5" x14ac:dyDescent="0.2">
      <c r="A84" s="271" t="s">
        <v>68</v>
      </c>
      <c r="B84" s="270" t="s">
        <v>475</v>
      </c>
      <c r="C84" s="270" t="s">
        <v>96</v>
      </c>
      <c r="D84" s="270"/>
      <c r="E84" s="270" t="s">
        <v>130</v>
      </c>
      <c r="F84" s="270" t="s">
        <v>131</v>
      </c>
      <c r="G84" s="270" t="s">
        <v>131</v>
      </c>
      <c r="H84" s="290">
        <v>170</v>
      </c>
      <c r="I84" s="291">
        <v>0</v>
      </c>
      <c r="J84" s="279">
        <v>170</v>
      </c>
      <c r="K84" s="280">
        <v>0</v>
      </c>
      <c r="L84" s="280">
        <v>1</v>
      </c>
      <c r="M84" s="280">
        <v>1</v>
      </c>
      <c r="N84" s="281"/>
      <c r="O84" s="292" t="s">
        <v>679</v>
      </c>
      <c r="P84" s="283">
        <v>0</v>
      </c>
      <c r="Q84" s="283">
        <v>0</v>
      </c>
      <c r="R84" s="283">
        <v>0</v>
      </c>
      <c r="S84" s="293" t="s">
        <v>756</v>
      </c>
      <c r="T84" s="280" t="s">
        <v>756</v>
      </c>
      <c r="U84" s="294" t="s">
        <v>756</v>
      </c>
      <c r="V84" s="299"/>
      <c r="W84" s="271" t="s">
        <v>68</v>
      </c>
      <c r="X84" s="269" t="s">
        <v>475</v>
      </c>
      <c r="Y84" s="272"/>
      <c r="Z84" s="272"/>
      <c r="AA84" s="269" t="s">
        <v>130</v>
      </c>
      <c r="AB84" s="377"/>
      <c r="AC84" s="391"/>
      <c r="AD84" s="290">
        <v>170</v>
      </c>
      <c r="AE84" s="291">
        <v>8</v>
      </c>
      <c r="AF84" s="280">
        <v>4.7058823529411764E-2</v>
      </c>
      <c r="AG84" s="281"/>
      <c r="AH84" s="292" t="s">
        <v>679</v>
      </c>
      <c r="AI84" s="288" t="s">
        <v>756</v>
      </c>
      <c r="AJ84" s="284" t="s">
        <v>756</v>
      </c>
      <c r="AK84" s="420" t="s">
        <v>756</v>
      </c>
    </row>
    <row r="85" spans="1:37" s="289" customFormat="1" ht="51" x14ac:dyDescent="0.2">
      <c r="A85" s="271" t="s">
        <v>76</v>
      </c>
      <c r="B85" s="270" t="s">
        <v>475</v>
      </c>
      <c r="C85" s="270" t="s">
        <v>96</v>
      </c>
      <c r="D85" s="270"/>
      <c r="E85" s="270" t="s">
        <v>132</v>
      </c>
      <c r="F85" s="270" t="s">
        <v>597</v>
      </c>
      <c r="G85" s="270" t="s">
        <v>598</v>
      </c>
      <c r="H85" s="290">
        <v>62</v>
      </c>
      <c r="I85" s="291">
        <v>0</v>
      </c>
      <c r="J85" s="279">
        <v>62</v>
      </c>
      <c r="K85" s="280">
        <v>0</v>
      </c>
      <c r="L85" s="280">
        <v>1</v>
      </c>
      <c r="M85" s="280">
        <v>1</v>
      </c>
      <c r="N85" s="281"/>
      <c r="O85" s="292" t="s">
        <v>430</v>
      </c>
      <c r="P85" s="283">
        <v>11462</v>
      </c>
      <c r="Q85" s="283">
        <v>0</v>
      </c>
      <c r="R85" s="283">
        <v>11462</v>
      </c>
      <c r="S85" s="293">
        <v>0</v>
      </c>
      <c r="T85" s="280">
        <v>1</v>
      </c>
      <c r="U85" s="294">
        <v>1</v>
      </c>
      <c r="V85" s="299"/>
      <c r="W85" s="271" t="s">
        <v>76</v>
      </c>
      <c r="X85" s="269" t="s">
        <v>475</v>
      </c>
      <c r="Y85" s="272"/>
      <c r="Z85" s="272"/>
      <c r="AA85" s="269" t="s">
        <v>132</v>
      </c>
      <c r="AB85" s="377"/>
      <c r="AC85" s="391"/>
      <c r="AD85" s="290">
        <v>62</v>
      </c>
      <c r="AE85" s="291">
        <v>18</v>
      </c>
      <c r="AF85" s="280">
        <v>0.29032258064516131</v>
      </c>
      <c r="AG85" s="281"/>
      <c r="AH85" s="292" t="s">
        <v>430</v>
      </c>
      <c r="AI85" s="288">
        <v>11462</v>
      </c>
      <c r="AJ85" s="284">
        <v>2954</v>
      </c>
      <c r="AK85" s="420">
        <v>0.25772116559064734</v>
      </c>
    </row>
    <row r="86" spans="1:37" s="289" customFormat="1" ht="102" x14ac:dyDescent="0.2">
      <c r="A86" s="271" t="s">
        <v>133</v>
      </c>
      <c r="B86" s="270" t="s">
        <v>475</v>
      </c>
      <c r="C86" s="270" t="s">
        <v>96</v>
      </c>
      <c r="D86" s="270"/>
      <c r="E86" s="270" t="s">
        <v>134</v>
      </c>
      <c r="F86" s="270" t="s">
        <v>599</v>
      </c>
      <c r="G86" s="270" t="s">
        <v>600</v>
      </c>
      <c r="H86" s="290">
        <v>167</v>
      </c>
      <c r="I86" s="291">
        <v>3</v>
      </c>
      <c r="J86" s="279">
        <v>164</v>
      </c>
      <c r="K86" s="280">
        <v>1.7964071856287425E-2</v>
      </c>
      <c r="L86" s="280">
        <v>0.98203592814371254</v>
      </c>
      <c r="M86" s="280">
        <v>1</v>
      </c>
      <c r="N86" s="281"/>
      <c r="O86" s="292" t="s">
        <v>401</v>
      </c>
      <c r="P86" s="283">
        <v>29274</v>
      </c>
      <c r="Q86" s="283">
        <v>16192</v>
      </c>
      <c r="R86" s="283">
        <v>13082</v>
      </c>
      <c r="S86" s="293">
        <v>0.51336355854284899</v>
      </c>
      <c r="T86" s="280">
        <v>0.41476173868932503</v>
      </c>
      <c r="U86" s="294">
        <v>0.92812529723217407</v>
      </c>
      <c r="V86" s="299"/>
      <c r="W86" s="271" t="s">
        <v>133</v>
      </c>
      <c r="X86" s="269" t="s">
        <v>475</v>
      </c>
      <c r="Y86" s="272"/>
      <c r="Z86" s="272"/>
      <c r="AA86" s="269" t="s">
        <v>134</v>
      </c>
      <c r="AB86" s="377"/>
      <c r="AC86" s="391"/>
      <c r="AD86" s="290">
        <v>167</v>
      </c>
      <c r="AE86" s="291">
        <v>70</v>
      </c>
      <c r="AF86" s="280">
        <v>0.41916167664670656</v>
      </c>
      <c r="AG86" s="281"/>
      <c r="AH86" s="292" t="s">
        <v>401</v>
      </c>
      <c r="AI86" s="288">
        <v>29274</v>
      </c>
      <c r="AJ86" s="284">
        <v>17726</v>
      </c>
      <c r="AK86" s="420">
        <v>0.56199866839986046</v>
      </c>
    </row>
    <row r="87" spans="1:37" s="289" customFormat="1" ht="51" x14ac:dyDescent="0.2">
      <c r="A87" s="271" t="s">
        <v>135</v>
      </c>
      <c r="B87" s="270" t="s">
        <v>430</v>
      </c>
      <c r="C87" s="270" t="s">
        <v>139</v>
      </c>
      <c r="D87" s="270"/>
      <c r="E87" s="270" t="s">
        <v>136</v>
      </c>
      <c r="F87" s="270" t="s">
        <v>137</v>
      </c>
      <c r="G87" s="270" t="s">
        <v>138</v>
      </c>
      <c r="H87" s="290">
        <v>11462</v>
      </c>
      <c r="I87" s="291">
        <v>0</v>
      </c>
      <c r="J87" s="279">
        <v>11462</v>
      </c>
      <c r="K87" s="280">
        <v>0</v>
      </c>
      <c r="L87" s="280">
        <v>1</v>
      </c>
      <c r="M87" s="280">
        <v>1</v>
      </c>
      <c r="N87" s="281"/>
      <c r="O87" s="292" t="s">
        <v>403</v>
      </c>
      <c r="P87" s="283">
        <v>0</v>
      </c>
      <c r="Q87" s="283">
        <v>0</v>
      </c>
      <c r="R87" s="283">
        <v>0</v>
      </c>
      <c r="S87" s="293" t="s">
        <v>756</v>
      </c>
      <c r="T87" s="280" t="s">
        <v>756</v>
      </c>
      <c r="U87" s="294" t="s">
        <v>756</v>
      </c>
      <c r="V87" s="299"/>
      <c r="W87" s="271" t="s">
        <v>135</v>
      </c>
      <c r="X87" s="269" t="s">
        <v>430</v>
      </c>
      <c r="Y87" s="276"/>
      <c r="Z87" s="276"/>
      <c r="AA87" s="269" t="s">
        <v>136</v>
      </c>
      <c r="AB87" s="379"/>
      <c r="AC87" s="395"/>
      <c r="AD87" s="290">
        <v>11462</v>
      </c>
      <c r="AE87" s="291">
        <v>2954</v>
      </c>
      <c r="AF87" s="280">
        <v>0.25772116559064734</v>
      </c>
      <c r="AG87" s="281"/>
      <c r="AH87" s="292" t="s">
        <v>403</v>
      </c>
      <c r="AI87" s="288" t="s">
        <v>756</v>
      </c>
      <c r="AJ87" s="284" t="s">
        <v>756</v>
      </c>
      <c r="AK87" s="420" t="s">
        <v>756</v>
      </c>
    </row>
    <row r="88" spans="1:37" s="289" customFormat="1" ht="38.25" x14ac:dyDescent="0.2">
      <c r="A88" s="271" t="s">
        <v>73</v>
      </c>
      <c r="B88" s="270" t="s">
        <v>220</v>
      </c>
      <c r="C88" s="270" t="s">
        <v>139</v>
      </c>
      <c r="D88" s="270" t="s">
        <v>140</v>
      </c>
      <c r="E88" s="270" t="s">
        <v>141</v>
      </c>
      <c r="F88" s="270" t="s">
        <v>142</v>
      </c>
      <c r="G88" s="270" t="s">
        <v>142</v>
      </c>
      <c r="H88" s="290">
        <v>1244</v>
      </c>
      <c r="I88" s="291">
        <v>0</v>
      </c>
      <c r="J88" s="279">
        <v>1244</v>
      </c>
      <c r="K88" s="280">
        <v>0</v>
      </c>
      <c r="L88" s="280">
        <v>1</v>
      </c>
      <c r="M88" s="280">
        <v>1</v>
      </c>
      <c r="N88" s="281"/>
      <c r="O88" s="292" t="s">
        <v>404</v>
      </c>
      <c r="P88" s="283">
        <v>0</v>
      </c>
      <c r="Q88" s="283">
        <v>0</v>
      </c>
      <c r="R88" s="283">
        <v>0</v>
      </c>
      <c r="S88" s="293" t="s">
        <v>756</v>
      </c>
      <c r="T88" s="280" t="s">
        <v>756</v>
      </c>
      <c r="U88" s="294" t="s">
        <v>756</v>
      </c>
      <c r="V88" s="299"/>
      <c r="W88" s="271" t="s">
        <v>73</v>
      </c>
      <c r="X88" s="269" t="s">
        <v>220</v>
      </c>
      <c r="Y88" s="272"/>
      <c r="Z88" s="272"/>
      <c r="AA88" s="269" t="s">
        <v>141</v>
      </c>
      <c r="AB88" s="377"/>
      <c r="AC88" s="391"/>
      <c r="AD88" s="290">
        <v>1244</v>
      </c>
      <c r="AE88" s="291">
        <v>5</v>
      </c>
      <c r="AF88" s="280">
        <v>4.0192926045016075E-3</v>
      </c>
      <c r="AG88" s="281"/>
      <c r="AH88" s="292" t="s">
        <v>404</v>
      </c>
      <c r="AI88" s="288" t="s">
        <v>756</v>
      </c>
      <c r="AJ88" s="284" t="s">
        <v>756</v>
      </c>
      <c r="AK88" s="420" t="s">
        <v>756</v>
      </c>
    </row>
    <row r="89" spans="1:37" s="289" customFormat="1" ht="51" x14ac:dyDescent="0.2">
      <c r="A89" s="271" t="s">
        <v>31</v>
      </c>
      <c r="B89" s="270" t="s">
        <v>31</v>
      </c>
      <c r="C89" s="270" t="s">
        <v>96</v>
      </c>
      <c r="D89" s="270" t="s">
        <v>601</v>
      </c>
      <c r="E89" s="270" t="s">
        <v>143</v>
      </c>
      <c r="F89" s="270" t="s">
        <v>592</v>
      </c>
      <c r="G89" s="270" t="s">
        <v>602</v>
      </c>
      <c r="H89" s="290">
        <v>4608</v>
      </c>
      <c r="I89" s="291">
        <v>3838</v>
      </c>
      <c r="J89" s="279">
        <v>770</v>
      </c>
      <c r="K89" s="280">
        <v>0.83289930555555558</v>
      </c>
      <c r="L89" s="280">
        <v>0.16710069444444445</v>
      </c>
      <c r="M89" s="280">
        <v>1</v>
      </c>
      <c r="N89" s="281"/>
      <c r="O89" s="292" t="s">
        <v>405</v>
      </c>
      <c r="P89" s="283">
        <v>0</v>
      </c>
      <c r="Q89" s="283">
        <v>0</v>
      </c>
      <c r="R89" s="283">
        <v>0</v>
      </c>
      <c r="S89" s="293" t="s">
        <v>756</v>
      </c>
      <c r="T89" s="280" t="s">
        <v>756</v>
      </c>
      <c r="U89" s="294" t="s">
        <v>756</v>
      </c>
      <c r="V89" s="299"/>
      <c r="W89" s="271" t="s">
        <v>31</v>
      </c>
      <c r="X89" s="269" t="s">
        <v>31</v>
      </c>
      <c r="Y89" s="272"/>
      <c r="Z89" s="272"/>
      <c r="AA89" s="269" t="s">
        <v>143</v>
      </c>
      <c r="AB89" s="377"/>
      <c r="AC89" s="391"/>
      <c r="AD89" s="290">
        <v>4608</v>
      </c>
      <c r="AE89" s="291">
        <v>4088</v>
      </c>
      <c r="AF89" s="280">
        <v>0.88715277777777779</v>
      </c>
      <c r="AG89" s="281"/>
      <c r="AH89" s="292" t="s">
        <v>405</v>
      </c>
      <c r="AI89" s="288" t="s">
        <v>756</v>
      </c>
      <c r="AJ89" s="284" t="s">
        <v>756</v>
      </c>
      <c r="AK89" s="420" t="s">
        <v>756</v>
      </c>
    </row>
    <row r="90" spans="1:37" s="289" customFormat="1" ht="38.25" x14ac:dyDescent="0.2">
      <c r="A90" s="271" t="s">
        <v>49</v>
      </c>
      <c r="B90" s="270" t="s">
        <v>572</v>
      </c>
      <c r="C90" s="270" t="s">
        <v>144</v>
      </c>
      <c r="D90" s="270"/>
      <c r="E90" s="270" t="s">
        <v>146</v>
      </c>
      <c r="F90" s="270" t="s">
        <v>667</v>
      </c>
      <c r="G90" s="270" t="s">
        <v>603</v>
      </c>
      <c r="H90" s="290">
        <v>130</v>
      </c>
      <c r="I90" s="291">
        <v>0</v>
      </c>
      <c r="J90" s="279">
        <v>130</v>
      </c>
      <c r="K90" s="280">
        <v>0</v>
      </c>
      <c r="L90" s="280">
        <v>1</v>
      </c>
      <c r="M90" s="280">
        <v>1</v>
      </c>
      <c r="N90" s="281"/>
      <c r="O90" s="292" t="s">
        <v>406</v>
      </c>
      <c r="P90" s="283">
        <v>0</v>
      </c>
      <c r="Q90" s="283">
        <v>0</v>
      </c>
      <c r="R90" s="283">
        <v>0</v>
      </c>
      <c r="S90" s="293" t="s">
        <v>756</v>
      </c>
      <c r="T90" s="280" t="s">
        <v>756</v>
      </c>
      <c r="U90" s="294" t="s">
        <v>756</v>
      </c>
      <c r="V90" s="299"/>
      <c r="W90" s="271" t="s">
        <v>49</v>
      </c>
      <c r="X90" s="269" t="s">
        <v>572</v>
      </c>
      <c r="Y90" s="272"/>
      <c r="Z90" s="272"/>
      <c r="AA90" s="269" t="s">
        <v>146</v>
      </c>
      <c r="AB90" s="377"/>
      <c r="AC90" s="391"/>
      <c r="AD90" s="290">
        <v>130</v>
      </c>
      <c r="AE90" s="291">
        <v>102</v>
      </c>
      <c r="AF90" s="280">
        <v>0.7846153846153846</v>
      </c>
      <c r="AG90" s="281"/>
      <c r="AH90" s="292" t="s">
        <v>406</v>
      </c>
      <c r="AI90" s="288" t="s">
        <v>756</v>
      </c>
      <c r="AJ90" s="284" t="s">
        <v>756</v>
      </c>
      <c r="AK90" s="420" t="s">
        <v>756</v>
      </c>
    </row>
    <row r="91" spans="1:37" s="289" customFormat="1" ht="45" customHeight="1" x14ac:dyDescent="0.2">
      <c r="A91" s="271" t="s">
        <v>48</v>
      </c>
      <c r="B91" s="270" t="s">
        <v>572</v>
      </c>
      <c r="C91" s="270" t="s">
        <v>147</v>
      </c>
      <c r="D91" s="270"/>
      <c r="E91" s="270" t="s">
        <v>148</v>
      </c>
      <c r="F91" s="270" t="s">
        <v>592</v>
      </c>
      <c r="G91" s="270" t="s">
        <v>604</v>
      </c>
      <c r="H91" s="290">
        <v>29</v>
      </c>
      <c r="I91" s="291">
        <v>0</v>
      </c>
      <c r="J91" s="279">
        <v>29</v>
      </c>
      <c r="K91" s="280">
        <v>0</v>
      </c>
      <c r="L91" s="280">
        <v>1</v>
      </c>
      <c r="M91" s="280">
        <v>1</v>
      </c>
      <c r="N91" s="281"/>
      <c r="O91" s="292" t="s">
        <v>402</v>
      </c>
      <c r="P91" s="283">
        <v>0</v>
      </c>
      <c r="Q91" s="283">
        <v>0</v>
      </c>
      <c r="R91" s="283">
        <v>0</v>
      </c>
      <c r="S91" s="293" t="s">
        <v>756</v>
      </c>
      <c r="T91" s="280" t="s">
        <v>756</v>
      </c>
      <c r="U91" s="294" t="s">
        <v>756</v>
      </c>
      <c r="V91" s="299"/>
      <c r="W91" s="271" t="s">
        <v>48</v>
      </c>
      <c r="X91" s="269" t="s">
        <v>572</v>
      </c>
      <c r="Y91" s="272"/>
      <c r="Z91" s="272"/>
      <c r="AA91" s="269" t="s">
        <v>148</v>
      </c>
      <c r="AB91" s="377"/>
      <c r="AC91" s="391"/>
      <c r="AD91" s="290">
        <v>29</v>
      </c>
      <c r="AE91" s="291">
        <v>20</v>
      </c>
      <c r="AF91" s="280">
        <v>0.68965517241379315</v>
      </c>
      <c r="AG91" s="281"/>
      <c r="AH91" s="292" t="s">
        <v>402</v>
      </c>
      <c r="AI91" s="288" t="s">
        <v>756</v>
      </c>
      <c r="AJ91" s="284" t="s">
        <v>756</v>
      </c>
      <c r="AK91" s="420" t="s">
        <v>756</v>
      </c>
    </row>
    <row r="92" spans="1:37" s="289" customFormat="1" ht="51.75" thickBot="1" x14ac:dyDescent="0.25">
      <c r="A92" s="271" t="s">
        <v>42</v>
      </c>
      <c r="B92" s="270" t="s">
        <v>42</v>
      </c>
      <c r="C92" s="270" t="s">
        <v>149</v>
      </c>
      <c r="D92" s="270"/>
      <c r="E92" s="270" t="s">
        <v>150</v>
      </c>
      <c r="F92" s="270" t="s">
        <v>605</v>
      </c>
      <c r="G92" s="270" t="s">
        <v>606</v>
      </c>
      <c r="H92" s="290">
        <v>384</v>
      </c>
      <c r="I92" s="291">
        <v>362</v>
      </c>
      <c r="J92" s="279">
        <v>22</v>
      </c>
      <c r="K92" s="280">
        <v>0.94270833333333337</v>
      </c>
      <c r="L92" s="280">
        <v>5.7291666666666664E-2</v>
      </c>
      <c r="M92" s="280">
        <v>1</v>
      </c>
      <c r="N92" s="281"/>
      <c r="O92" s="295" t="s">
        <v>573</v>
      </c>
      <c r="P92" s="283">
        <v>0</v>
      </c>
      <c r="Q92" s="283">
        <v>0</v>
      </c>
      <c r="R92" s="283">
        <v>0</v>
      </c>
      <c r="S92" s="293" t="s">
        <v>756</v>
      </c>
      <c r="T92" s="280" t="s">
        <v>756</v>
      </c>
      <c r="U92" s="294" t="s">
        <v>756</v>
      </c>
      <c r="V92" s="299"/>
      <c r="W92" s="271" t="s">
        <v>42</v>
      </c>
      <c r="X92" s="269" t="s">
        <v>42</v>
      </c>
      <c r="Y92" s="272"/>
      <c r="Z92" s="272"/>
      <c r="AA92" s="269" t="s">
        <v>150</v>
      </c>
      <c r="AB92" s="377"/>
      <c r="AC92" s="391"/>
      <c r="AD92" s="290">
        <v>384</v>
      </c>
      <c r="AE92" s="291">
        <v>316</v>
      </c>
      <c r="AF92" s="280">
        <v>0.82291666666666663</v>
      </c>
      <c r="AG92" s="281"/>
      <c r="AH92" s="295" t="s">
        <v>573</v>
      </c>
      <c r="AI92" s="288" t="s">
        <v>756</v>
      </c>
      <c r="AJ92" s="284" t="s">
        <v>756</v>
      </c>
      <c r="AK92" s="420" t="s">
        <v>756</v>
      </c>
    </row>
    <row r="93" spans="1:37" s="289" customFormat="1" ht="45" customHeight="1" x14ac:dyDescent="0.2">
      <c r="A93" s="271" t="s">
        <v>43</v>
      </c>
      <c r="B93" s="270" t="s">
        <v>572</v>
      </c>
      <c r="C93" s="270" t="s">
        <v>147</v>
      </c>
      <c r="D93" s="270"/>
      <c r="E93" s="270" t="s">
        <v>151</v>
      </c>
      <c r="F93" s="270" t="s">
        <v>607</v>
      </c>
      <c r="G93" s="270" t="s">
        <v>608</v>
      </c>
      <c r="H93" s="290">
        <v>727</v>
      </c>
      <c r="I93" s="291">
        <v>0</v>
      </c>
      <c r="J93" s="279">
        <v>727</v>
      </c>
      <c r="K93" s="280">
        <v>0</v>
      </c>
      <c r="L93" s="280">
        <v>1</v>
      </c>
      <c r="M93" s="280">
        <v>1</v>
      </c>
      <c r="N93" s="281"/>
      <c r="O93" s="299"/>
      <c r="P93" s="299"/>
      <c r="Q93" s="299"/>
      <c r="R93" s="299"/>
      <c r="S93" s="299"/>
      <c r="T93" s="299"/>
      <c r="U93" s="299"/>
      <c r="V93" s="299"/>
      <c r="W93" s="271" t="s">
        <v>43</v>
      </c>
      <c r="X93" s="269" t="s">
        <v>572</v>
      </c>
      <c r="Y93" s="272"/>
      <c r="Z93" s="272"/>
      <c r="AA93" s="269" t="s">
        <v>151</v>
      </c>
      <c r="AB93" s="378"/>
      <c r="AC93" s="394"/>
      <c r="AD93" s="290">
        <v>727</v>
      </c>
      <c r="AE93" s="291">
        <v>641</v>
      </c>
      <c r="AF93" s="280">
        <v>0.8817056396148556</v>
      </c>
      <c r="AG93" s="281"/>
      <c r="AH93" s="299"/>
      <c r="AI93" s="299"/>
      <c r="AJ93" s="299"/>
      <c r="AK93" s="299"/>
    </row>
    <row r="94" spans="1:37" s="289" customFormat="1" ht="45" customHeight="1" x14ac:dyDescent="0.2">
      <c r="A94" s="271" t="s">
        <v>47</v>
      </c>
      <c r="B94" s="270" t="s">
        <v>572</v>
      </c>
      <c r="C94" s="270" t="s">
        <v>147</v>
      </c>
      <c r="D94" s="270"/>
      <c r="E94" s="270" t="s">
        <v>152</v>
      </c>
      <c r="F94" s="270" t="s">
        <v>153</v>
      </c>
      <c r="G94" s="270" t="s">
        <v>153</v>
      </c>
      <c r="H94" s="290">
        <v>107</v>
      </c>
      <c r="I94" s="291">
        <v>0</v>
      </c>
      <c r="J94" s="279">
        <v>107</v>
      </c>
      <c r="K94" s="280">
        <v>0</v>
      </c>
      <c r="L94" s="280">
        <v>1</v>
      </c>
      <c r="M94" s="280">
        <v>1</v>
      </c>
      <c r="N94" s="281"/>
      <c r="O94" s="299"/>
      <c r="P94" s="299"/>
      <c r="Q94" s="299"/>
      <c r="R94" s="299"/>
      <c r="S94" s="299"/>
      <c r="T94" s="299"/>
      <c r="U94" s="299"/>
      <c r="V94" s="299"/>
      <c r="W94" s="271" t="s">
        <v>47</v>
      </c>
      <c r="X94" s="269" t="s">
        <v>572</v>
      </c>
      <c r="Y94" s="272"/>
      <c r="Z94" s="272"/>
      <c r="AA94" s="269" t="s">
        <v>152</v>
      </c>
      <c r="AB94" s="377"/>
      <c r="AC94" s="391"/>
      <c r="AD94" s="290">
        <v>107</v>
      </c>
      <c r="AE94" s="291">
        <v>80</v>
      </c>
      <c r="AF94" s="280">
        <v>0.74766355140186913</v>
      </c>
      <c r="AG94" s="281"/>
      <c r="AH94" s="299"/>
      <c r="AI94" s="299"/>
      <c r="AJ94" s="299"/>
      <c r="AK94" s="299"/>
    </row>
    <row r="95" spans="1:37" s="289" customFormat="1" ht="63.75" x14ac:dyDescent="0.2">
      <c r="A95" s="271" t="s">
        <v>46</v>
      </c>
      <c r="B95" s="270" t="s">
        <v>572</v>
      </c>
      <c r="C95" s="270" t="s">
        <v>147</v>
      </c>
      <c r="D95" s="270"/>
      <c r="E95" s="270" t="s">
        <v>154</v>
      </c>
      <c r="F95" s="270" t="s">
        <v>609</v>
      </c>
      <c r="G95" s="270" t="s">
        <v>610</v>
      </c>
      <c r="H95" s="290">
        <v>590</v>
      </c>
      <c r="I95" s="291">
        <v>454</v>
      </c>
      <c r="J95" s="279">
        <v>136</v>
      </c>
      <c r="K95" s="280">
        <v>0.76949152542372878</v>
      </c>
      <c r="L95" s="280">
        <v>0.23050847457627119</v>
      </c>
      <c r="M95" s="280">
        <v>1</v>
      </c>
      <c r="N95" s="281"/>
      <c r="O95" s="299"/>
      <c r="P95" s="299"/>
      <c r="Q95" s="299"/>
      <c r="R95" s="299"/>
      <c r="S95" s="299"/>
      <c r="T95" s="299"/>
      <c r="U95" s="299"/>
      <c r="V95" s="299"/>
      <c r="W95" s="271" t="s">
        <v>46</v>
      </c>
      <c r="X95" s="269" t="s">
        <v>572</v>
      </c>
      <c r="Y95" s="272"/>
      <c r="Z95" s="272"/>
      <c r="AA95" s="269" t="s">
        <v>154</v>
      </c>
      <c r="AB95" s="377"/>
      <c r="AC95" s="391"/>
      <c r="AD95" s="290">
        <v>590</v>
      </c>
      <c r="AE95" s="291">
        <v>306</v>
      </c>
      <c r="AF95" s="280">
        <v>0.51864406779661021</v>
      </c>
      <c r="AG95" s="281"/>
      <c r="AH95" s="299"/>
      <c r="AI95" s="299"/>
      <c r="AJ95" s="299"/>
      <c r="AK95" s="299"/>
    </row>
    <row r="96" spans="1:37" s="289" customFormat="1" ht="63.75" x14ac:dyDescent="0.2">
      <c r="A96" s="271" t="s">
        <v>89</v>
      </c>
      <c r="B96" s="270" t="s">
        <v>475</v>
      </c>
      <c r="C96" s="270" t="s">
        <v>147</v>
      </c>
      <c r="D96" s="270"/>
      <c r="E96" s="270" t="s">
        <v>155</v>
      </c>
      <c r="F96" s="270" t="s">
        <v>156</v>
      </c>
      <c r="G96" s="270" t="s">
        <v>157</v>
      </c>
      <c r="H96" s="290">
        <v>53</v>
      </c>
      <c r="I96" s="291">
        <v>29</v>
      </c>
      <c r="J96" s="279">
        <v>24</v>
      </c>
      <c r="K96" s="280">
        <v>0.54716981132075471</v>
      </c>
      <c r="L96" s="280">
        <v>0.45283018867924529</v>
      </c>
      <c r="M96" s="280">
        <v>1</v>
      </c>
      <c r="N96" s="281"/>
      <c r="O96" s="299"/>
      <c r="P96" s="299"/>
      <c r="Q96" s="299"/>
      <c r="R96" s="299"/>
      <c r="S96" s="299"/>
      <c r="T96" s="299"/>
      <c r="U96" s="299"/>
      <c r="V96" s="299"/>
      <c r="W96" s="271" t="s">
        <v>89</v>
      </c>
      <c r="X96" s="269" t="s">
        <v>475</v>
      </c>
      <c r="Y96" s="272"/>
      <c r="Z96" s="272"/>
      <c r="AA96" s="269" t="s">
        <v>155</v>
      </c>
      <c r="AB96" s="377"/>
      <c r="AC96" s="391"/>
      <c r="AD96" s="290">
        <v>53</v>
      </c>
      <c r="AE96" s="291">
        <v>29</v>
      </c>
      <c r="AF96" s="280">
        <v>0.54716981132075471</v>
      </c>
      <c r="AG96" s="281"/>
      <c r="AH96" s="299"/>
      <c r="AI96" s="299"/>
      <c r="AJ96" s="299"/>
      <c r="AK96" s="299"/>
    </row>
    <row r="97" spans="1:37" s="289" customFormat="1" ht="45" customHeight="1" x14ac:dyDescent="0.2">
      <c r="A97" s="271" t="s">
        <v>158</v>
      </c>
      <c r="B97" s="270" t="s">
        <v>572</v>
      </c>
      <c r="C97" s="270" t="s">
        <v>147</v>
      </c>
      <c r="D97" s="270"/>
      <c r="E97" s="270" t="s">
        <v>159</v>
      </c>
      <c r="F97" s="270" t="s">
        <v>592</v>
      </c>
      <c r="G97" s="270" t="s">
        <v>604</v>
      </c>
      <c r="H97" s="290">
        <v>9</v>
      </c>
      <c r="I97" s="291">
        <v>5</v>
      </c>
      <c r="J97" s="279">
        <v>4</v>
      </c>
      <c r="K97" s="280">
        <v>0.55555555555555558</v>
      </c>
      <c r="L97" s="280">
        <v>0.44444444444444442</v>
      </c>
      <c r="M97" s="280">
        <v>1</v>
      </c>
      <c r="N97" s="281"/>
      <c r="O97" s="299"/>
      <c r="P97" s="299"/>
      <c r="Q97" s="299"/>
      <c r="R97" s="299"/>
      <c r="S97" s="299"/>
      <c r="T97" s="299"/>
      <c r="U97" s="299"/>
      <c r="V97" s="299"/>
      <c r="W97" s="271" t="s">
        <v>158</v>
      </c>
      <c r="X97" s="269" t="s">
        <v>572</v>
      </c>
      <c r="Y97" s="272"/>
      <c r="Z97" s="272"/>
      <c r="AA97" s="269" t="s">
        <v>159</v>
      </c>
      <c r="AB97" s="377"/>
      <c r="AC97" s="391"/>
      <c r="AD97" s="290">
        <v>9</v>
      </c>
      <c r="AE97" s="291">
        <v>8</v>
      </c>
      <c r="AF97" s="280">
        <v>0.88888888888888884</v>
      </c>
      <c r="AG97" s="281"/>
      <c r="AH97" s="299"/>
      <c r="AI97" s="299"/>
      <c r="AJ97" s="299"/>
      <c r="AK97" s="299"/>
    </row>
    <row r="98" spans="1:37" s="289" customFormat="1" ht="38.25" x14ac:dyDescent="0.2">
      <c r="A98" s="271" t="s">
        <v>160</v>
      </c>
      <c r="B98" s="270" t="s">
        <v>572</v>
      </c>
      <c r="C98" s="270" t="s">
        <v>147</v>
      </c>
      <c r="D98" s="270"/>
      <c r="E98" s="270" t="s">
        <v>161</v>
      </c>
      <c r="F98" s="270" t="s">
        <v>162</v>
      </c>
      <c r="G98" s="270" t="s">
        <v>163</v>
      </c>
      <c r="H98" s="290">
        <v>3</v>
      </c>
      <c r="I98" s="291">
        <v>0</v>
      </c>
      <c r="J98" s="279">
        <v>3</v>
      </c>
      <c r="K98" s="280">
        <v>0</v>
      </c>
      <c r="L98" s="280">
        <v>1</v>
      </c>
      <c r="M98" s="280">
        <v>1</v>
      </c>
      <c r="N98" s="281"/>
      <c r="O98" s="299"/>
      <c r="P98" s="299"/>
      <c r="Q98" s="299"/>
      <c r="R98" s="299"/>
      <c r="S98" s="299"/>
      <c r="T98" s="299"/>
      <c r="U98" s="299"/>
      <c r="V98" s="299"/>
      <c r="W98" s="271" t="s">
        <v>160</v>
      </c>
      <c r="X98" s="269" t="s">
        <v>572</v>
      </c>
      <c r="Y98" s="272"/>
      <c r="Z98" s="272"/>
      <c r="AA98" s="269" t="s">
        <v>161</v>
      </c>
      <c r="AB98" s="377"/>
      <c r="AC98" s="391"/>
      <c r="AD98" s="290">
        <v>3</v>
      </c>
      <c r="AE98" s="291">
        <v>0</v>
      </c>
      <c r="AF98" s="280">
        <v>0</v>
      </c>
      <c r="AG98" s="281"/>
      <c r="AH98" s="299"/>
      <c r="AI98" s="299"/>
      <c r="AJ98" s="299"/>
      <c r="AK98" s="299"/>
    </row>
    <row r="99" spans="1:37" s="289" customFormat="1" ht="60" customHeight="1" x14ac:dyDescent="0.2">
      <c r="A99" s="271" t="s">
        <v>69</v>
      </c>
      <c r="B99" s="270" t="s">
        <v>475</v>
      </c>
      <c r="C99" s="270" t="s">
        <v>164</v>
      </c>
      <c r="D99" s="270"/>
      <c r="E99" s="270" t="s">
        <v>165</v>
      </c>
      <c r="F99" s="270" t="s">
        <v>611</v>
      </c>
      <c r="G99" s="270" t="s">
        <v>603</v>
      </c>
      <c r="H99" s="290">
        <v>70</v>
      </c>
      <c r="I99" s="291">
        <v>0</v>
      </c>
      <c r="J99" s="279">
        <v>70</v>
      </c>
      <c r="K99" s="280">
        <v>0</v>
      </c>
      <c r="L99" s="280">
        <v>1</v>
      </c>
      <c r="M99" s="280">
        <v>1</v>
      </c>
      <c r="N99" s="281"/>
      <c r="O99" s="299"/>
      <c r="P99" s="299"/>
      <c r="Q99" s="299"/>
      <c r="R99" s="299"/>
      <c r="S99" s="299"/>
      <c r="T99" s="299"/>
      <c r="U99" s="299"/>
      <c r="V99" s="299"/>
      <c r="W99" s="271" t="s">
        <v>69</v>
      </c>
      <c r="X99" s="269" t="s">
        <v>475</v>
      </c>
      <c r="Y99" s="272"/>
      <c r="Z99" s="272"/>
      <c r="AA99" s="269" t="s">
        <v>165</v>
      </c>
      <c r="AB99" s="377"/>
      <c r="AC99" s="391"/>
      <c r="AD99" s="290">
        <v>70</v>
      </c>
      <c r="AE99" s="291">
        <v>65</v>
      </c>
      <c r="AF99" s="280">
        <v>0.9285714285714286</v>
      </c>
      <c r="AG99" s="281"/>
      <c r="AH99" s="299"/>
      <c r="AI99" s="299"/>
      <c r="AJ99" s="299"/>
      <c r="AK99" s="299"/>
    </row>
    <row r="100" spans="1:37" s="289" customFormat="1" ht="51" x14ac:dyDescent="0.2">
      <c r="A100" s="271" t="s">
        <v>34</v>
      </c>
      <c r="B100" s="270" t="s">
        <v>34</v>
      </c>
      <c r="C100" s="270" t="s">
        <v>96</v>
      </c>
      <c r="D100" s="270"/>
      <c r="E100" s="270" t="s">
        <v>166</v>
      </c>
      <c r="F100" s="270" t="s">
        <v>612</v>
      </c>
      <c r="G100" s="270" t="s">
        <v>613</v>
      </c>
      <c r="H100" s="290">
        <v>3171</v>
      </c>
      <c r="I100" s="291">
        <v>2214</v>
      </c>
      <c r="J100" s="279">
        <v>957</v>
      </c>
      <c r="K100" s="280">
        <v>0.69820245979186379</v>
      </c>
      <c r="L100" s="280">
        <v>0.30179754020813626</v>
      </c>
      <c r="M100" s="280">
        <v>1</v>
      </c>
      <c r="N100" s="281"/>
      <c r="O100" s="299"/>
      <c r="P100" s="299"/>
      <c r="Q100" s="299"/>
      <c r="R100" s="299"/>
      <c r="S100" s="299"/>
      <c r="T100" s="299"/>
      <c r="U100" s="299"/>
      <c r="V100" s="299"/>
      <c r="W100" s="271" t="s">
        <v>34</v>
      </c>
      <c r="X100" s="269" t="s">
        <v>34</v>
      </c>
      <c r="Y100" s="272"/>
      <c r="Z100" s="272"/>
      <c r="AA100" s="269" t="s">
        <v>166</v>
      </c>
      <c r="AB100" s="377"/>
      <c r="AC100" s="391"/>
      <c r="AD100" s="290">
        <v>3171</v>
      </c>
      <c r="AE100" s="291">
        <v>2723</v>
      </c>
      <c r="AF100" s="280">
        <v>0.85871964679911694</v>
      </c>
      <c r="AG100" s="281"/>
      <c r="AH100" s="299"/>
      <c r="AI100" s="299"/>
      <c r="AJ100" s="299"/>
      <c r="AK100" s="299"/>
    </row>
    <row r="101" spans="1:37" s="289" customFormat="1" ht="60" customHeight="1" x14ac:dyDescent="0.2">
      <c r="A101" s="271" t="s">
        <v>71</v>
      </c>
      <c r="B101" s="270" t="s">
        <v>475</v>
      </c>
      <c r="C101" s="270" t="s">
        <v>96</v>
      </c>
      <c r="D101" s="270"/>
      <c r="E101" s="270" t="s">
        <v>167</v>
      </c>
      <c r="F101" s="270" t="s">
        <v>614</v>
      </c>
      <c r="G101" s="270" t="s">
        <v>614</v>
      </c>
      <c r="H101" s="290">
        <v>218</v>
      </c>
      <c r="I101" s="291">
        <v>0</v>
      </c>
      <c r="J101" s="279">
        <v>218</v>
      </c>
      <c r="K101" s="280">
        <v>0</v>
      </c>
      <c r="L101" s="280">
        <v>1</v>
      </c>
      <c r="M101" s="280">
        <v>1</v>
      </c>
      <c r="N101" s="281"/>
      <c r="O101" s="299"/>
      <c r="P101" s="299"/>
      <c r="Q101" s="299"/>
      <c r="R101" s="299"/>
      <c r="S101" s="299"/>
      <c r="T101" s="299"/>
      <c r="U101" s="299"/>
      <c r="V101" s="299"/>
      <c r="W101" s="271" t="s">
        <v>71</v>
      </c>
      <c r="X101" s="269" t="s">
        <v>475</v>
      </c>
      <c r="Y101" s="272"/>
      <c r="Z101" s="272"/>
      <c r="AA101" s="269" t="s">
        <v>167</v>
      </c>
      <c r="AB101" s="377"/>
      <c r="AC101" s="391"/>
      <c r="AD101" s="290">
        <v>218</v>
      </c>
      <c r="AE101" s="291">
        <v>5</v>
      </c>
      <c r="AF101" s="280">
        <v>2.2935779816513763E-2</v>
      </c>
      <c r="AG101" s="281"/>
      <c r="AH101" s="299"/>
      <c r="AI101" s="299"/>
      <c r="AJ101" s="299"/>
      <c r="AK101" s="299"/>
    </row>
    <row r="102" spans="1:37" s="289" customFormat="1" ht="60" customHeight="1" x14ac:dyDescent="0.2">
      <c r="A102" s="271" t="s">
        <v>70</v>
      </c>
      <c r="B102" s="270" t="s">
        <v>475</v>
      </c>
      <c r="C102" s="270" t="s">
        <v>164</v>
      </c>
      <c r="D102" s="270"/>
      <c r="E102" s="270" t="s">
        <v>168</v>
      </c>
      <c r="F102" s="270" t="s">
        <v>169</v>
      </c>
      <c r="G102" s="270" t="s">
        <v>170</v>
      </c>
      <c r="H102" s="290">
        <v>3</v>
      </c>
      <c r="I102" s="291">
        <v>0</v>
      </c>
      <c r="J102" s="279">
        <v>3</v>
      </c>
      <c r="K102" s="280">
        <v>0</v>
      </c>
      <c r="L102" s="280">
        <v>1</v>
      </c>
      <c r="M102" s="280">
        <v>1</v>
      </c>
      <c r="N102" s="281"/>
      <c r="O102" s="299"/>
      <c r="P102" s="299"/>
      <c r="Q102" s="299"/>
      <c r="R102" s="299"/>
      <c r="S102" s="299"/>
      <c r="T102" s="299"/>
      <c r="U102" s="299"/>
      <c r="V102" s="299"/>
      <c r="W102" s="271" t="s">
        <v>70</v>
      </c>
      <c r="X102" s="269" t="s">
        <v>475</v>
      </c>
      <c r="Y102" s="272"/>
      <c r="Z102" s="272"/>
      <c r="AA102" s="269" t="s">
        <v>168</v>
      </c>
      <c r="AB102" s="377"/>
      <c r="AC102" s="391"/>
      <c r="AD102" s="290">
        <v>3</v>
      </c>
      <c r="AE102" s="291">
        <v>1</v>
      </c>
      <c r="AF102" s="280">
        <v>0.33333333333333331</v>
      </c>
      <c r="AG102" s="281"/>
      <c r="AH102" s="299"/>
      <c r="AI102" s="299"/>
      <c r="AJ102" s="299"/>
      <c r="AK102" s="299"/>
    </row>
    <row r="103" spans="1:37" s="289" customFormat="1" ht="38.25" x14ac:dyDescent="0.2">
      <c r="A103" s="271" t="s">
        <v>171</v>
      </c>
      <c r="B103" s="270" t="s">
        <v>412</v>
      </c>
      <c r="C103" s="270" t="s">
        <v>172</v>
      </c>
      <c r="D103" s="270"/>
      <c r="E103" s="270" t="s">
        <v>173</v>
      </c>
      <c r="F103" s="270" t="s">
        <v>615</v>
      </c>
      <c r="G103" s="270" t="s">
        <v>616</v>
      </c>
      <c r="H103" s="290">
        <v>1049</v>
      </c>
      <c r="I103" s="291">
        <v>667</v>
      </c>
      <c r="J103" s="279">
        <v>382</v>
      </c>
      <c r="K103" s="280">
        <v>0.63584366062917064</v>
      </c>
      <c r="L103" s="280">
        <v>0.36415633937082936</v>
      </c>
      <c r="M103" s="280">
        <v>1</v>
      </c>
      <c r="N103" s="281"/>
      <c r="O103" s="299"/>
      <c r="P103" s="299"/>
      <c r="Q103" s="299"/>
      <c r="R103" s="299"/>
      <c r="S103" s="299"/>
      <c r="T103" s="299"/>
      <c r="U103" s="299"/>
      <c r="V103" s="299"/>
      <c r="W103" s="271" t="s">
        <v>171</v>
      </c>
      <c r="X103" s="269" t="s">
        <v>412</v>
      </c>
      <c r="Y103" s="272"/>
      <c r="Z103" s="272"/>
      <c r="AA103" s="269" t="s">
        <v>173</v>
      </c>
      <c r="AB103" s="377"/>
      <c r="AC103" s="391"/>
      <c r="AD103" s="290">
        <v>1049</v>
      </c>
      <c r="AE103" s="291">
        <v>615</v>
      </c>
      <c r="AF103" s="280">
        <v>0.58627264061010487</v>
      </c>
      <c r="AG103" s="281"/>
      <c r="AH103" s="299"/>
      <c r="AI103" s="299"/>
      <c r="AJ103" s="299"/>
      <c r="AK103" s="299"/>
    </row>
    <row r="104" spans="1:37" s="289" customFormat="1" ht="25.5" x14ac:dyDescent="0.2">
      <c r="A104" s="271" t="s">
        <v>174</v>
      </c>
      <c r="B104" s="270" t="s">
        <v>222</v>
      </c>
      <c r="C104" s="270" t="s">
        <v>96</v>
      </c>
      <c r="D104" s="270"/>
      <c r="E104" s="270" t="s">
        <v>175</v>
      </c>
      <c r="F104" s="270" t="s">
        <v>592</v>
      </c>
      <c r="G104" s="270" t="s">
        <v>604</v>
      </c>
      <c r="H104" s="290">
        <v>840</v>
      </c>
      <c r="I104" s="291">
        <v>0</v>
      </c>
      <c r="J104" s="279">
        <v>840</v>
      </c>
      <c r="K104" s="280">
        <v>0</v>
      </c>
      <c r="L104" s="280">
        <v>1</v>
      </c>
      <c r="M104" s="280">
        <v>1</v>
      </c>
      <c r="N104" s="281"/>
      <c r="O104" s="299"/>
      <c r="P104" s="299"/>
      <c r="Q104" s="299"/>
      <c r="R104" s="299"/>
      <c r="S104" s="299"/>
      <c r="T104" s="299"/>
      <c r="U104" s="299"/>
      <c r="V104" s="299"/>
      <c r="W104" s="271" t="s">
        <v>174</v>
      </c>
      <c r="X104" s="269" t="s">
        <v>222</v>
      </c>
      <c r="Y104" s="272"/>
      <c r="Z104" s="273"/>
      <c r="AA104" s="269" t="s">
        <v>175</v>
      </c>
      <c r="AB104" s="377"/>
      <c r="AC104" s="391"/>
      <c r="AD104" s="290">
        <v>840</v>
      </c>
      <c r="AE104" s="291">
        <v>671</v>
      </c>
      <c r="AF104" s="280">
        <v>0.79880952380952386</v>
      </c>
      <c r="AG104" s="281"/>
      <c r="AH104" s="299"/>
      <c r="AI104" s="299"/>
      <c r="AJ104" s="299"/>
      <c r="AK104" s="299"/>
    </row>
    <row r="105" spans="1:37" s="289" customFormat="1" ht="25.5" x14ac:dyDescent="0.2">
      <c r="A105" s="271" t="s">
        <v>86</v>
      </c>
      <c r="B105" s="270" t="s">
        <v>475</v>
      </c>
      <c r="C105" s="270" t="s">
        <v>96</v>
      </c>
      <c r="D105" s="270"/>
      <c r="E105" s="270" t="s">
        <v>176</v>
      </c>
      <c r="F105" s="270" t="s">
        <v>592</v>
      </c>
      <c r="G105" s="270" t="s">
        <v>604</v>
      </c>
      <c r="H105" s="290">
        <v>5</v>
      </c>
      <c r="I105" s="291">
        <v>0</v>
      </c>
      <c r="J105" s="279">
        <v>5</v>
      </c>
      <c r="K105" s="280">
        <v>0</v>
      </c>
      <c r="L105" s="280">
        <v>1</v>
      </c>
      <c r="M105" s="280">
        <v>1</v>
      </c>
      <c r="N105" s="281"/>
      <c r="O105" s="299"/>
      <c r="P105" s="299"/>
      <c r="Q105" s="299"/>
      <c r="R105" s="299"/>
      <c r="S105" s="299"/>
      <c r="T105" s="299"/>
      <c r="U105" s="299"/>
      <c r="V105" s="299"/>
      <c r="W105" s="271" t="s">
        <v>86</v>
      </c>
      <c r="X105" s="269" t="s">
        <v>475</v>
      </c>
      <c r="Y105" s="272"/>
      <c r="Z105" s="272"/>
      <c r="AA105" s="269" t="s">
        <v>176</v>
      </c>
      <c r="AB105" s="377"/>
      <c r="AC105" s="391"/>
      <c r="AD105" s="290">
        <v>5</v>
      </c>
      <c r="AE105" s="291">
        <v>4</v>
      </c>
      <c r="AF105" s="280">
        <v>0.8</v>
      </c>
      <c r="AG105" s="281"/>
      <c r="AH105" s="299"/>
      <c r="AI105" s="299"/>
      <c r="AJ105" s="299"/>
      <c r="AK105" s="299"/>
    </row>
    <row r="106" spans="1:37" s="289" customFormat="1" ht="51" x14ac:dyDescent="0.2">
      <c r="A106" s="271" t="s">
        <v>177</v>
      </c>
      <c r="B106" s="270" t="s">
        <v>681</v>
      </c>
      <c r="C106" s="270" t="s">
        <v>96</v>
      </c>
      <c r="D106" s="270" t="s">
        <v>678</v>
      </c>
      <c r="E106" s="270" t="s">
        <v>178</v>
      </c>
      <c r="F106" s="270" t="s">
        <v>592</v>
      </c>
      <c r="G106" s="270" t="s">
        <v>604</v>
      </c>
      <c r="H106" s="290">
        <v>6</v>
      </c>
      <c r="I106" s="291">
        <v>0</v>
      </c>
      <c r="J106" s="279">
        <v>6</v>
      </c>
      <c r="K106" s="280">
        <v>0</v>
      </c>
      <c r="L106" s="280">
        <v>1</v>
      </c>
      <c r="M106" s="280">
        <v>1</v>
      </c>
      <c r="N106" s="281"/>
      <c r="O106" s="299"/>
      <c r="P106" s="299"/>
      <c r="Q106" s="299"/>
      <c r="R106" s="299"/>
      <c r="S106" s="299"/>
      <c r="T106" s="299"/>
      <c r="U106" s="299"/>
      <c r="V106" s="299"/>
      <c r="W106" s="271" t="s">
        <v>177</v>
      </c>
      <c r="X106" s="269" t="s">
        <v>681</v>
      </c>
      <c r="Y106" s="270" t="s">
        <v>96</v>
      </c>
      <c r="Z106" s="270" t="s">
        <v>678</v>
      </c>
      <c r="AA106" s="269" t="s">
        <v>178</v>
      </c>
      <c r="AB106" s="377"/>
      <c r="AC106" s="391"/>
      <c r="AD106" s="290">
        <v>6</v>
      </c>
      <c r="AE106" s="291">
        <v>0</v>
      </c>
      <c r="AF106" s="280">
        <v>0</v>
      </c>
      <c r="AG106" s="281"/>
      <c r="AH106" s="299"/>
      <c r="AI106" s="299"/>
      <c r="AJ106" s="299"/>
      <c r="AK106" s="299"/>
    </row>
    <row r="107" spans="1:37" s="289" customFormat="1" ht="60" customHeight="1" x14ac:dyDescent="0.2">
      <c r="A107" s="271" t="s">
        <v>179</v>
      </c>
      <c r="B107" s="270" t="s">
        <v>475</v>
      </c>
      <c r="C107" s="270" t="s">
        <v>96</v>
      </c>
      <c r="D107" s="270"/>
      <c r="E107" s="270" t="s">
        <v>180</v>
      </c>
      <c r="F107" s="270" t="s">
        <v>181</v>
      </c>
      <c r="G107" s="270" t="s">
        <v>182</v>
      </c>
      <c r="H107" s="290">
        <v>4</v>
      </c>
      <c r="I107" s="291">
        <v>0</v>
      </c>
      <c r="J107" s="279">
        <v>4</v>
      </c>
      <c r="K107" s="280">
        <v>0</v>
      </c>
      <c r="L107" s="280">
        <v>1</v>
      </c>
      <c r="M107" s="280">
        <v>1</v>
      </c>
      <c r="N107" s="281"/>
      <c r="O107" s="299"/>
      <c r="P107" s="299"/>
      <c r="Q107" s="299"/>
      <c r="R107" s="299"/>
      <c r="S107" s="299"/>
      <c r="T107" s="299"/>
      <c r="U107" s="299"/>
      <c r="V107" s="299"/>
      <c r="W107" s="271" t="s">
        <v>179</v>
      </c>
      <c r="X107" s="269" t="s">
        <v>475</v>
      </c>
      <c r="Y107" s="272"/>
      <c r="Z107" s="272"/>
      <c r="AA107" s="269" t="s">
        <v>180</v>
      </c>
      <c r="AB107" s="377"/>
      <c r="AC107" s="391"/>
      <c r="AD107" s="290">
        <v>4</v>
      </c>
      <c r="AE107" s="291">
        <v>2</v>
      </c>
      <c r="AF107" s="280">
        <v>0.5</v>
      </c>
      <c r="AG107" s="281"/>
      <c r="AH107" s="299"/>
      <c r="AI107" s="299"/>
      <c r="AJ107" s="299"/>
      <c r="AK107" s="299"/>
    </row>
    <row r="108" spans="1:37" s="289" customFormat="1" ht="60" customHeight="1" x14ac:dyDescent="0.2">
      <c r="A108" s="271" t="s">
        <v>183</v>
      </c>
      <c r="B108" s="270" t="s">
        <v>475</v>
      </c>
      <c r="C108" s="270" t="s">
        <v>96</v>
      </c>
      <c r="D108" s="270"/>
      <c r="E108" s="270" t="s">
        <v>184</v>
      </c>
      <c r="F108" s="270" t="s">
        <v>142</v>
      </c>
      <c r="G108" s="270" t="s">
        <v>142</v>
      </c>
      <c r="H108" s="290">
        <v>54</v>
      </c>
      <c r="I108" s="291">
        <v>0</v>
      </c>
      <c r="J108" s="279">
        <v>54</v>
      </c>
      <c r="K108" s="280">
        <v>0</v>
      </c>
      <c r="L108" s="280">
        <v>1</v>
      </c>
      <c r="M108" s="280">
        <v>1</v>
      </c>
      <c r="N108" s="281"/>
      <c r="O108" s="299"/>
      <c r="P108" s="299"/>
      <c r="Q108" s="299"/>
      <c r="R108" s="299"/>
      <c r="S108" s="299"/>
      <c r="T108" s="299"/>
      <c r="U108" s="299"/>
      <c r="V108" s="299"/>
      <c r="W108" s="271" t="s">
        <v>183</v>
      </c>
      <c r="X108" s="269" t="s">
        <v>475</v>
      </c>
      <c r="Y108" s="272"/>
      <c r="Z108" s="272"/>
      <c r="AA108" s="269" t="s">
        <v>184</v>
      </c>
      <c r="AB108" s="377"/>
      <c r="AC108" s="391"/>
      <c r="AD108" s="290">
        <v>54</v>
      </c>
      <c r="AE108" s="291">
        <v>0</v>
      </c>
      <c r="AF108" s="280">
        <v>0</v>
      </c>
      <c r="AG108" s="281"/>
      <c r="AH108" s="299"/>
      <c r="AI108" s="299"/>
      <c r="AJ108" s="299"/>
      <c r="AK108" s="299"/>
    </row>
    <row r="109" spans="1:37" s="289" customFormat="1" ht="60" customHeight="1" x14ac:dyDescent="0.2">
      <c r="A109" s="271" t="s">
        <v>185</v>
      </c>
      <c r="B109" s="270" t="s">
        <v>475</v>
      </c>
      <c r="C109" s="270" t="s">
        <v>96</v>
      </c>
      <c r="D109" s="270"/>
      <c r="E109" s="270" t="s">
        <v>186</v>
      </c>
      <c r="F109" s="270" t="s">
        <v>187</v>
      </c>
      <c r="G109" s="270" t="s">
        <v>188</v>
      </c>
      <c r="H109" s="290">
        <v>7</v>
      </c>
      <c r="I109" s="291">
        <v>0</v>
      </c>
      <c r="J109" s="279">
        <v>7</v>
      </c>
      <c r="K109" s="280">
        <v>0</v>
      </c>
      <c r="L109" s="280">
        <v>1</v>
      </c>
      <c r="M109" s="280">
        <v>1</v>
      </c>
      <c r="N109" s="281"/>
      <c r="O109" s="299"/>
      <c r="P109" s="299"/>
      <c r="Q109" s="299"/>
      <c r="R109" s="299"/>
      <c r="S109" s="299"/>
      <c r="T109" s="299"/>
      <c r="U109" s="299"/>
      <c r="V109" s="299"/>
      <c r="W109" s="271" t="s">
        <v>185</v>
      </c>
      <c r="X109" s="269" t="s">
        <v>475</v>
      </c>
      <c r="Y109" s="272"/>
      <c r="Z109" s="272"/>
      <c r="AA109" s="269" t="s">
        <v>186</v>
      </c>
      <c r="AB109" s="377"/>
      <c r="AC109" s="391"/>
      <c r="AD109" s="290">
        <v>7</v>
      </c>
      <c r="AE109" s="291">
        <v>2</v>
      </c>
      <c r="AF109" s="280">
        <v>0.2857142857142857</v>
      </c>
      <c r="AG109" s="281"/>
      <c r="AH109" s="299"/>
      <c r="AI109" s="299"/>
      <c r="AJ109" s="299"/>
      <c r="AK109" s="299"/>
    </row>
    <row r="110" spans="1:37" s="289" customFormat="1" ht="60" customHeight="1" x14ac:dyDescent="0.2">
      <c r="A110" s="271" t="s">
        <v>189</v>
      </c>
      <c r="B110" s="270" t="s">
        <v>475</v>
      </c>
      <c r="C110" s="270" t="s">
        <v>96</v>
      </c>
      <c r="D110" s="270"/>
      <c r="E110" s="270" t="s">
        <v>190</v>
      </c>
      <c r="F110" s="270" t="s">
        <v>617</v>
      </c>
      <c r="G110" s="270" t="s">
        <v>618</v>
      </c>
      <c r="H110" s="290">
        <v>5</v>
      </c>
      <c r="I110" s="291">
        <v>0</v>
      </c>
      <c r="J110" s="279">
        <v>5</v>
      </c>
      <c r="K110" s="280">
        <v>0</v>
      </c>
      <c r="L110" s="280">
        <v>1</v>
      </c>
      <c r="M110" s="280">
        <v>1</v>
      </c>
      <c r="N110" s="281"/>
      <c r="O110" s="299"/>
      <c r="P110" s="299"/>
      <c r="Q110" s="299"/>
      <c r="R110" s="299"/>
      <c r="S110" s="299"/>
      <c r="T110" s="299"/>
      <c r="U110" s="299"/>
      <c r="V110" s="299"/>
      <c r="W110" s="271" t="s">
        <v>189</v>
      </c>
      <c r="X110" s="269" t="s">
        <v>475</v>
      </c>
      <c r="Y110" s="272"/>
      <c r="Z110" s="272"/>
      <c r="AA110" s="269" t="s">
        <v>190</v>
      </c>
      <c r="AB110" s="377"/>
      <c r="AC110" s="391"/>
      <c r="AD110" s="290">
        <v>5</v>
      </c>
      <c r="AE110" s="291">
        <v>2</v>
      </c>
      <c r="AF110" s="280">
        <v>0.4</v>
      </c>
      <c r="AG110" s="281"/>
      <c r="AH110" s="299"/>
      <c r="AI110" s="299"/>
      <c r="AJ110" s="299"/>
      <c r="AK110" s="299"/>
    </row>
    <row r="111" spans="1:37" s="289" customFormat="1" ht="60" customHeight="1" x14ac:dyDescent="0.2">
      <c r="A111" s="271" t="s">
        <v>191</v>
      </c>
      <c r="B111" s="270" t="s">
        <v>475</v>
      </c>
      <c r="C111" s="270" t="s">
        <v>96</v>
      </c>
      <c r="D111" s="270"/>
      <c r="E111" s="270" t="s">
        <v>192</v>
      </c>
      <c r="F111" s="270" t="s">
        <v>100</v>
      </c>
      <c r="G111" s="270" t="s">
        <v>101</v>
      </c>
      <c r="H111" s="290">
        <v>1</v>
      </c>
      <c r="I111" s="291">
        <v>0</v>
      </c>
      <c r="J111" s="279">
        <v>1</v>
      </c>
      <c r="K111" s="280">
        <v>0</v>
      </c>
      <c r="L111" s="280">
        <v>1</v>
      </c>
      <c r="M111" s="280">
        <v>1</v>
      </c>
      <c r="N111" s="281"/>
      <c r="O111" s="299"/>
      <c r="P111" s="299"/>
      <c r="Q111" s="299"/>
      <c r="R111" s="299"/>
      <c r="S111" s="299"/>
      <c r="T111" s="299"/>
      <c r="U111" s="299"/>
      <c r="V111" s="299"/>
      <c r="W111" s="271" t="s">
        <v>191</v>
      </c>
      <c r="X111" s="269" t="s">
        <v>475</v>
      </c>
      <c r="Y111" s="272"/>
      <c r="Z111" s="272"/>
      <c r="AA111" s="269" t="s">
        <v>192</v>
      </c>
      <c r="AB111" s="377"/>
      <c r="AC111" s="391"/>
      <c r="AD111" s="290">
        <v>1</v>
      </c>
      <c r="AE111" s="291">
        <v>0</v>
      </c>
      <c r="AF111" s="280">
        <v>0</v>
      </c>
      <c r="AG111" s="281"/>
      <c r="AH111" s="299"/>
      <c r="AI111" s="299"/>
      <c r="AJ111" s="299"/>
      <c r="AK111" s="299"/>
    </row>
    <row r="112" spans="1:37" s="289" customFormat="1" ht="25.5" x14ac:dyDescent="0.2">
      <c r="A112" s="271" t="s">
        <v>193</v>
      </c>
      <c r="B112" s="270" t="s">
        <v>8</v>
      </c>
      <c r="C112" s="270" t="s">
        <v>194</v>
      </c>
      <c r="D112" s="270"/>
      <c r="E112" s="270" t="s">
        <v>195</v>
      </c>
      <c r="F112" s="270" t="s">
        <v>196</v>
      </c>
      <c r="G112" s="270" t="s">
        <v>196</v>
      </c>
      <c r="H112" s="290">
        <v>167</v>
      </c>
      <c r="I112" s="291">
        <v>0</v>
      </c>
      <c r="J112" s="279">
        <v>167</v>
      </c>
      <c r="K112" s="280">
        <v>0</v>
      </c>
      <c r="L112" s="280">
        <v>1</v>
      </c>
      <c r="M112" s="280">
        <v>1</v>
      </c>
      <c r="N112" s="281"/>
      <c r="O112" s="299"/>
      <c r="P112" s="299"/>
      <c r="Q112" s="299"/>
      <c r="R112" s="299"/>
      <c r="S112" s="299"/>
      <c r="T112" s="299"/>
      <c r="U112" s="299"/>
      <c r="V112" s="299"/>
      <c r="W112" s="271" t="s">
        <v>193</v>
      </c>
      <c r="X112" s="269" t="s">
        <v>8</v>
      </c>
      <c r="Y112" s="272"/>
      <c r="Z112" s="272"/>
      <c r="AA112" s="269" t="s">
        <v>195</v>
      </c>
      <c r="AB112" s="377"/>
      <c r="AC112" s="391"/>
      <c r="AD112" s="290">
        <v>167</v>
      </c>
      <c r="AE112" s="291">
        <v>9</v>
      </c>
      <c r="AF112" s="280">
        <v>5.3892215568862277E-2</v>
      </c>
      <c r="AG112" s="281"/>
      <c r="AH112" s="299"/>
      <c r="AI112" s="299"/>
      <c r="AJ112" s="299"/>
      <c r="AK112" s="299"/>
    </row>
    <row r="113" spans="1:37" s="289" customFormat="1" ht="38.25" x14ac:dyDescent="0.2">
      <c r="A113" s="271" t="s">
        <v>197</v>
      </c>
      <c r="B113" s="270" t="s">
        <v>8</v>
      </c>
      <c r="C113" s="270" t="s">
        <v>194</v>
      </c>
      <c r="D113" s="270"/>
      <c r="E113" s="270" t="s">
        <v>198</v>
      </c>
      <c r="F113" s="270" t="s">
        <v>199</v>
      </c>
      <c r="G113" s="270" t="s">
        <v>200</v>
      </c>
      <c r="H113" s="290">
        <v>1007</v>
      </c>
      <c r="I113" s="291">
        <v>0</v>
      </c>
      <c r="J113" s="279">
        <v>1007</v>
      </c>
      <c r="K113" s="280">
        <v>0</v>
      </c>
      <c r="L113" s="280">
        <v>1</v>
      </c>
      <c r="M113" s="280">
        <v>1</v>
      </c>
      <c r="N113" s="281"/>
      <c r="O113" s="299"/>
      <c r="P113" s="299"/>
      <c r="Q113" s="299"/>
      <c r="R113" s="299"/>
      <c r="S113" s="299"/>
      <c r="T113" s="299"/>
      <c r="U113" s="299"/>
      <c r="V113" s="299"/>
      <c r="W113" s="271" t="s">
        <v>197</v>
      </c>
      <c r="X113" s="269" t="s">
        <v>8</v>
      </c>
      <c r="Y113" s="272"/>
      <c r="Z113" s="272"/>
      <c r="AA113" s="269" t="s">
        <v>198</v>
      </c>
      <c r="AB113" s="377"/>
      <c r="AC113" s="391"/>
      <c r="AD113" s="290">
        <v>1007</v>
      </c>
      <c r="AE113" s="291">
        <v>575</v>
      </c>
      <c r="AF113" s="280">
        <v>0.5710029791459782</v>
      </c>
      <c r="AG113" s="281"/>
      <c r="AH113" s="299"/>
      <c r="AI113" s="299"/>
      <c r="AJ113" s="299"/>
      <c r="AK113" s="299"/>
    </row>
    <row r="114" spans="1:37" s="289" customFormat="1" ht="30" customHeight="1" x14ac:dyDescent="0.2">
      <c r="A114" s="271" t="s">
        <v>53</v>
      </c>
      <c r="B114" s="270" t="s">
        <v>8</v>
      </c>
      <c r="C114" s="270" t="s">
        <v>201</v>
      </c>
      <c r="D114" s="270"/>
      <c r="E114" s="270" t="s">
        <v>202</v>
      </c>
      <c r="F114" s="270">
        <v>9732</v>
      </c>
      <c r="G114" s="270">
        <v>9732</v>
      </c>
      <c r="H114" s="290">
        <v>401</v>
      </c>
      <c r="I114" s="291">
        <v>0</v>
      </c>
      <c r="J114" s="279">
        <v>401</v>
      </c>
      <c r="K114" s="280">
        <v>0</v>
      </c>
      <c r="L114" s="280">
        <v>1</v>
      </c>
      <c r="M114" s="280">
        <v>1</v>
      </c>
      <c r="N114" s="281"/>
      <c r="O114" s="299"/>
      <c r="P114" s="299"/>
      <c r="Q114" s="299"/>
      <c r="R114" s="299"/>
      <c r="S114" s="299"/>
      <c r="T114" s="299"/>
      <c r="U114" s="299"/>
      <c r="V114" s="299"/>
      <c r="W114" s="271" t="s">
        <v>53</v>
      </c>
      <c r="X114" s="269" t="s">
        <v>8</v>
      </c>
      <c r="Y114" s="272"/>
      <c r="Z114" s="272"/>
      <c r="AA114" s="269" t="s">
        <v>202</v>
      </c>
      <c r="AB114" s="377"/>
      <c r="AC114" s="391"/>
      <c r="AD114" s="290">
        <v>401</v>
      </c>
      <c r="AE114" s="291">
        <v>5</v>
      </c>
      <c r="AF114" s="280">
        <v>1.2468827930174564E-2</v>
      </c>
      <c r="AG114" s="281"/>
      <c r="AH114" s="299"/>
      <c r="AI114" s="299"/>
      <c r="AJ114" s="299"/>
      <c r="AK114" s="299"/>
    </row>
    <row r="115" spans="1:37" s="289" customFormat="1" ht="30" customHeight="1" x14ac:dyDescent="0.2">
      <c r="A115" s="271" t="s">
        <v>51</v>
      </c>
      <c r="B115" s="270" t="s">
        <v>8</v>
      </c>
      <c r="C115" s="270" t="s">
        <v>203</v>
      </c>
      <c r="D115" s="270"/>
      <c r="E115" s="270" t="s">
        <v>204</v>
      </c>
      <c r="F115" s="270">
        <v>9823</v>
      </c>
      <c r="G115" s="270">
        <v>9823</v>
      </c>
      <c r="H115" s="290">
        <v>160</v>
      </c>
      <c r="I115" s="291">
        <v>0</v>
      </c>
      <c r="J115" s="279">
        <v>160</v>
      </c>
      <c r="K115" s="280">
        <v>0</v>
      </c>
      <c r="L115" s="280">
        <v>1</v>
      </c>
      <c r="M115" s="280">
        <v>1</v>
      </c>
      <c r="N115" s="281"/>
      <c r="O115" s="299"/>
      <c r="P115" s="299"/>
      <c r="Q115" s="299"/>
      <c r="R115" s="299"/>
      <c r="S115" s="299"/>
      <c r="T115" s="299"/>
      <c r="U115" s="299"/>
      <c r="V115" s="299"/>
      <c r="W115" s="271" t="s">
        <v>51</v>
      </c>
      <c r="X115" s="269" t="s">
        <v>8</v>
      </c>
      <c r="Y115" s="272"/>
      <c r="Z115" s="272"/>
      <c r="AA115" s="269" t="s">
        <v>204</v>
      </c>
      <c r="AB115" s="377"/>
      <c r="AC115" s="391"/>
      <c r="AD115" s="290">
        <v>160</v>
      </c>
      <c r="AE115" s="291">
        <v>98</v>
      </c>
      <c r="AF115" s="280">
        <v>0.61250000000000004</v>
      </c>
      <c r="AG115" s="281"/>
      <c r="AH115" s="299"/>
      <c r="AI115" s="299"/>
      <c r="AJ115" s="299"/>
      <c r="AK115" s="299"/>
    </row>
    <row r="116" spans="1:37" s="138" customFormat="1" ht="21.75" customHeight="1" thickBot="1" x14ac:dyDescent="0.3">
      <c r="A116" s="201"/>
      <c r="B116" s="201"/>
      <c r="C116" s="198"/>
      <c r="D116" s="198"/>
      <c r="E116" s="198"/>
      <c r="F116" s="198"/>
      <c r="G116" s="198"/>
      <c r="H116" s="200"/>
      <c r="I116" s="200"/>
      <c r="J116" s="200"/>
      <c r="K116" s="200"/>
      <c r="L116" s="200"/>
      <c r="M116" s="200"/>
      <c r="N116" s="200"/>
      <c r="AD116" s="200"/>
      <c r="AE116" s="200"/>
      <c r="AF116" s="200"/>
      <c r="AG116" s="200"/>
    </row>
    <row r="117" spans="1:37" s="138" customFormat="1" ht="39.75" customHeight="1" thickBot="1" x14ac:dyDescent="0.3">
      <c r="A117" s="386" t="s">
        <v>3</v>
      </c>
      <c r="B117" s="387"/>
      <c r="C117" s="387"/>
      <c r="D117" s="387"/>
      <c r="E117" s="387"/>
      <c r="F117" s="387"/>
      <c r="G117" s="388"/>
      <c r="H117" s="410" t="s">
        <v>460</v>
      </c>
      <c r="I117" s="411"/>
      <c r="J117" s="412"/>
      <c r="K117" s="413" t="s">
        <v>355</v>
      </c>
      <c r="L117" s="414"/>
      <c r="M117" s="415"/>
      <c r="N117" s="200"/>
      <c r="O117" s="416" t="s">
        <v>355</v>
      </c>
      <c r="P117" s="417"/>
      <c r="Q117" s="417"/>
      <c r="R117" s="417"/>
      <c r="S117" s="417"/>
      <c r="T117" s="417"/>
      <c r="U117" s="418"/>
      <c r="W117" s="389" t="s">
        <v>3</v>
      </c>
      <c r="X117" s="387"/>
      <c r="Y117" s="387"/>
      <c r="Z117" s="387"/>
      <c r="AA117" s="387"/>
      <c r="AB117" s="387"/>
      <c r="AC117" s="388"/>
      <c r="AD117" s="410" t="s">
        <v>461</v>
      </c>
      <c r="AE117" s="411"/>
      <c r="AF117" s="413" t="s">
        <v>355</v>
      </c>
      <c r="AG117" s="200"/>
      <c r="AH117" s="416" t="s">
        <v>355</v>
      </c>
      <c r="AI117" s="417"/>
      <c r="AJ117" s="417"/>
      <c r="AK117" s="417"/>
    </row>
    <row r="118" spans="1:37" ht="15" customHeight="1" x14ac:dyDescent="0.25">
      <c r="A118" s="628" t="s">
        <v>433</v>
      </c>
      <c r="B118" s="630" t="s">
        <v>443</v>
      </c>
      <c r="C118" s="630" t="s">
        <v>92</v>
      </c>
      <c r="D118" s="630" t="s">
        <v>93</v>
      </c>
      <c r="E118" s="630" t="s">
        <v>94</v>
      </c>
      <c r="F118" s="630" t="s">
        <v>95</v>
      </c>
      <c r="G118" s="624" t="s">
        <v>279</v>
      </c>
      <c r="H118" s="628" t="s">
        <v>280</v>
      </c>
      <c r="I118" s="626" t="s">
        <v>281</v>
      </c>
      <c r="J118" s="626" t="s">
        <v>458</v>
      </c>
      <c r="K118" s="626" t="s">
        <v>286</v>
      </c>
      <c r="L118" s="626" t="s">
        <v>458</v>
      </c>
      <c r="M118" s="624" t="s">
        <v>290</v>
      </c>
      <c r="N118" s="200"/>
      <c r="O118" s="632" t="s">
        <v>3</v>
      </c>
      <c r="P118" s="628" t="s">
        <v>280</v>
      </c>
      <c r="Q118" s="626" t="s">
        <v>281</v>
      </c>
      <c r="R118" s="626" t="s">
        <v>458</v>
      </c>
      <c r="S118" s="626" t="s">
        <v>286</v>
      </c>
      <c r="T118" s="626" t="s">
        <v>459</v>
      </c>
      <c r="U118" s="624" t="s">
        <v>290</v>
      </c>
      <c r="V118" s="138"/>
      <c r="W118" s="628" t="s">
        <v>433</v>
      </c>
      <c r="X118" s="628" t="s">
        <v>443</v>
      </c>
      <c r="Y118" s="630" t="s">
        <v>462</v>
      </c>
      <c r="Z118" s="630" t="s">
        <v>93</v>
      </c>
      <c r="AA118" s="630" t="s">
        <v>94</v>
      </c>
      <c r="AB118" s="630" t="s">
        <v>561</v>
      </c>
      <c r="AC118" s="624" t="s">
        <v>562</v>
      </c>
      <c r="AD118" s="628" t="s">
        <v>280</v>
      </c>
      <c r="AE118" s="626" t="s">
        <v>281</v>
      </c>
      <c r="AF118" s="626" t="s">
        <v>286</v>
      </c>
      <c r="AG118" s="200"/>
      <c r="AH118" s="632" t="s">
        <v>3</v>
      </c>
      <c r="AI118" s="628" t="s">
        <v>280</v>
      </c>
      <c r="AJ118" s="626" t="s">
        <v>281</v>
      </c>
      <c r="AK118" s="626" t="s">
        <v>286</v>
      </c>
    </row>
    <row r="119" spans="1:37" ht="15.75" customHeight="1" thickBot="1" x14ac:dyDescent="0.3">
      <c r="A119" s="629"/>
      <c r="B119" s="631"/>
      <c r="C119" s="631"/>
      <c r="D119" s="631"/>
      <c r="E119" s="631"/>
      <c r="F119" s="631"/>
      <c r="G119" s="625"/>
      <c r="H119" s="629"/>
      <c r="I119" s="627"/>
      <c r="J119" s="627"/>
      <c r="K119" s="627"/>
      <c r="L119" s="627"/>
      <c r="M119" s="625"/>
      <c r="N119" s="200"/>
      <c r="O119" s="633" t="s">
        <v>445</v>
      </c>
      <c r="P119" s="629"/>
      <c r="Q119" s="627"/>
      <c r="R119" s="627"/>
      <c r="S119" s="627"/>
      <c r="T119" s="627"/>
      <c r="U119" s="625"/>
      <c r="V119" s="138"/>
      <c r="W119" s="629"/>
      <c r="X119" s="629"/>
      <c r="Y119" s="631"/>
      <c r="Z119" s="631"/>
      <c r="AA119" s="631"/>
      <c r="AB119" s="631"/>
      <c r="AC119" s="625"/>
      <c r="AD119" s="629"/>
      <c r="AE119" s="627"/>
      <c r="AF119" s="627"/>
      <c r="AG119" s="200"/>
      <c r="AH119" s="633" t="s">
        <v>445</v>
      </c>
      <c r="AI119" s="629"/>
      <c r="AJ119" s="627"/>
      <c r="AK119" s="627"/>
    </row>
    <row r="120" spans="1:37" s="289" customFormat="1" ht="51" x14ac:dyDescent="0.2">
      <c r="A120" s="268" t="s">
        <v>57</v>
      </c>
      <c r="B120" s="270" t="s">
        <v>407</v>
      </c>
      <c r="C120" s="270" t="s">
        <v>96</v>
      </c>
      <c r="D120" s="270"/>
      <c r="E120" s="270" t="s">
        <v>97</v>
      </c>
      <c r="F120" s="270" t="s">
        <v>647</v>
      </c>
      <c r="G120" s="270" t="s">
        <v>584</v>
      </c>
      <c r="H120" s="277">
        <v>273</v>
      </c>
      <c r="I120" s="278">
        <v>207</v>
      </c>
      <c r="J120" s="279">
        <v>66</v>
      </c>
      <c r="K120" s="280">
        <v>0.75824175824175821</v>
      </c>
      <c r="L120" s="280">
        <v>0.24175824175824176</v>
      </c>
      <c r="M120" s="280">
        <v>1</v>
      </c>
      <c r="N120" s="281"/>
      <c r="O120" s="282" t="s">
        <v>8</v>
      </c>
      <c r="P120" s="283">
        <v>1250</v>
      </c>
      <c r="Q120" s="283">
        <v>3</v>
      </c>
      <c r="R120" s="283">
        <v>1247</v>
      </c>
      <c r="S120" s="285">
        <v>2.3999999999999998E-3</v>
      </c>
      <c r="T120" s="286">
        <v>0.99760000000000004</v>
      </c>
      <c r="U120" s="287">
        <v>1</v>
      </c>
      <c r="V120" s="299"/>
      <c r="W120" s="268" t="s">
        <v>57</v>
      </c>
      <c r="X120" s="269" t="s">
        <v>407</v>
      </c>
      <c r="Y120" s="270"/>
      <c r="Z120" s="270"/>
      <c r="AA120" s="269" t="s">
        <v>97</v>
      </c>
      <c r="AB120" s="376"/>
      <c r="AC120" s="390"/>
      <c r="AD120" s="277">
        <v>273</v>
      </c>
      <c r="AE120" s="278">
        <v>76</v>
      </c>
      <c r="AF120" s="280">
        <v>0.2783882783882784</v>
      </c>
      <c r="AG120" s="281"/>
      <c r="AH120" s="282" t="s">
        <v>8</v>
      </c>
      <c r="AI120" s="565">
        <v>1250</v>
      </c>
      <c r="AJ120" s="566">
        <v>9</v>
      </c>
      <c r="AK120" s="420">
        <v>7.1999999999999998E-3</v>
      </c>
    </row>
    <row r="121" spans="1:37" s="289" customFormat="1" ht="51" x14ac:dyDescent="0.2">
      <c r="A121" s="271" t="s">
        <v>58</v>
      </c>
      <c r="B121" s="270" t="s">
        <v>407</v>
      </c>
      <c r="C121" s="270" t="s">
        <v>96</v>
      </c>
      <c r="D121" s="270"/>
      <c r="E121" s="270" t="s">
        <v>98</v>
      </c>
      <c r="F121" s="270" t="s">
        <v>652</v>
      </c>
      <c r="G121" s="270" t="s">
        <v>585</v>
      </c>
      <c r="H121" s="290">
        <v>149</v>
      </c>
      <c r="I121" s="291">
        <v>124</v>
      </c>
      <c r="J121" s="279">
        <v>25</v>
      </c>
      <c r="K121" s="280">
        <v>0.83221476510067116</v>
      </c>
      <c r="L121" s="280">
        <v>0.16778523489932887</v>
      </c>
      <c r="M121" s="280">
        <v>1</v>
      </c>
      <c r="N121" s="281"/>
      <c r="O121" s="292" t="s">
        <v>407</v>
      </c>
      <c r="P121" s="283">
        <v>654</v>
      </c>
      <c r="Q121" s="283">
        <v>520</v>
      </c>
      <c r="R121" s="283">
        <v>134</v>
      </c>
      <c r="S121" s="293">
        <v>0.7951070336391437</v>
      </c>
      <c r="T121" s="280">
        <v>0.20489296636085627</v>
      </c>
      <c r="U121" s="294">
        <v>1</v>
      </c>
      <c r="V121" s="299"/>
      <c r="W121" s="271" t="s">
        <v>58</v>
      </c>
      <c r="X121" s="269" t="s">
        <v>407</v>
      </c>
      <c r="Y121" s="272"/>
      <c r="Z121" s="272"/>
      <c r="AA121" s="269" t="s">
        <v>98</v>
      </c>
      <c r="AB121" s="377"/>
      <c r="AC121" s="391"/>
      <c r="AD121" s="290">
        <v>149</v>
      </c>
      <c r="AE121" s="291">
        <v>37</v>
      </c>
      <c r="AF121" s="280">
        <v>0.24832214765100671</v>
      </c>
      <c r="AG121" s="281"/>
      <c r="AH121" s="292" t="s">
        <v>407</v>
      </c>
      <c r="AI121" s="288">
        <v>654</v>
      </c>
      <c r="AJ121" s="284">
        <v>174</v>
      </c>
      <c r="AK121" s="420">
        <v>0.26605504587155965</v>
      </c>
    </row>
    <row r="122" spans="1:37" s="289" customFormat="1" ht="38.25" x14ac:dyDescent="0.2">
      <c r="A122" s="271" t="s">
        <v>56</v>
      </c>
      <c r="B122" s="270" t="s">
        <v>407</v>
      </c>
      <c r="C122" s="270" t="s">
        <v>96</v>
      </c>
      <c r="D122" s="270"/>
      <c r="E122" s="270" t="s">
        <v>586</v>
      </c>
      <c r="F122" s="270" t="s">
        <v>655</v>
      </c>
      <c r="G122" s="270" t="s">
        <v>587</v>
      </c>
      <c r="H122" s="290">
        <v>232</v>
      </c>
      <c r="I122" s="291">
        <v>189</v>
      </c>
      <c r="J122" s="279">
        <v>43</v>
      </c>
      <c r="K122" s="280">
        <v>0.81465517241379315</v>
      </c>
      <c r="L122" s="280">
        <v>0.18534482758620691</v>
      </c>
      <c r="M122" s="280">
        <v>1</v>
      </c>
      <c r="N122" s="281"/>
      <c r="O122" s="292" t="s">
        <v>620</v>
      </c>
      <c r="P122" s="283">
        <v>2527</v>
      </c>
      <c r="Q122" s="283">
        <v>2214</v>
      </c>
      <c r="R122" s="283">
        <v>313</v>
      </c>
      <c r="S122" s="293">
        <v>0.8761377127028096</v>
      </c>
      <c r="T122" s="280">
        <v>0.12386228729719034</v>
      </c>
      <c r="U122" s="294">
        <v>1</v>
      </c>
      <c r="V122" s="299"/>
      <c r="W122" s="271" t="s">
        <v>56</v>
      </c>
      <c r="X122" s="269" t="s">
        <v>407</v>
      </c>
      <c r="Y122" s="272"/>
      <c r="Z122" s="272"/>
      <c r="AA122" s="269" t="s">
        <v>586</v>
      </c>
      <c r="AB122" s="377"/>
      <c r="AC122" s="392"/>
      <c r="AD122" s="290">
        <v>232</v>
      </c>
      <c r="AE122" s="291">
        <v>61</v>
      </c>
      <c r="AF122" s="280">
        <v>0.26293103448275862</v>
      </c>
      <c r="AG122" s="281"/>
      <c r="AH122" s="292" t="s">
        <v>620</v>
      </c>
      <c r="AI122" s="288">
        <v>2527</v>
      </c>
      <c r="AJ122" s="284">
        <v>1109</v>
      </c>
      <c r="AK122" s="420">
        <v>0.43886030866640285</v>
      </c>
    </row>
    <row r="123" spans="1:37" s="289" customFormat="1" ht="45" customHeight="1" x14ac:dyDescent="0.2">
      <c r="A123" s="271" t="s">
        <v>59</v>
      </c>
      <c r="B123" s="270" t="s">
        <v>681</v>
      </c>
      <c r="C123" s="270" t="s">
        <v>96</v>
      </c>
      <c r="D123" s="270" t="s">
        <v>678</v>
      </c>
      <c r="E123" s="270" t="s">
        <v>99</v>
      </c>
      <c r="F123" s="270" t="s">
        <v>677</v>
      </c>
      <c r="G123" s="270" t="s">
        <v>101</v>
      </c>
      <c r="H123" s="290">
        <v>121</v>
      </c>
      <c r="I123" s="291">
        <v>96</v>
      </c>
      <c r="J123" s="279">
        <v>25</v>
      </c>
      <c r="K123" s="280">
        <v>0.79338842975206614</v>
      </c>
      <c r="L123" s="280">
        <v>0.20661157024793389</v>
      </c>
      <c r="M123" s="280">
        <v>1</v>
      </c>
      <c r="N123" s="281"/>
      <c r="O123" s="292" t="s">
        <v>409</v>
      </c>
      <c r="P123" s="283">
        <v>900</v>
      </c>
      <c r="Q123" s="283">
        <v>694</v>
      </c>
      <c r="R123" s="283">
        <v>206</v>
      </c>
      <c r="S123" s="293">
        <v>0.77111111111111108</v>
      </c>
      <c r="T123" s="280">
        <v>0.22888888888888889</v>
      </c>
      <c r="U123" s="294">
        <v>1</v>
      </c>
      <c r="V123" s="299"/>
      <c r="W123" s="271" t="s">
        <v>59</v>
      </c>
      <c r="X123" s="269" t="s">
        <v>681</v>
      </c>
      <c r="Y123" s="272"/>
      <c r="Z123" s="272"/>
      <c r="AA123" s="269" t="s">
        <v>99</v>
      </c>
      <c r="AB123" s="377"/>
      <c r="AC123" s="391"/>
      <c r="AD123" s="290">
        <v>121</v>
      </c>
      <c r="AE123" s="291">
        <v>2</v>
      </c>
      <c r="AF123" s="280">
        <v>1.6528925619834711E-2</v>
      </c>
      <c r="AG123" s="281"/>
      <c r="AH123" s="292" t="s">
        <v>409</v>
      </c>
      <c r="AI123" s="288">
        <v>900</v>
      </c>
      <c r="AJ123" s="284">
        <v>174</v>
      </c>
      <c r="AK123" s="420">
        <v>0.19333333333333333</v>
      </c>
    </row>
    <row r="124" spans="1:37" s="289" customFormat="1" ht="38.25" x14ac:dyDescent="0.2">
      <c r="A124" s="271" t="s">
        <v>79</v>
      </c>
      <c r="B124" s="270" t="s">
        <v>409</v>
      </c>
      <c r="C124" s="270" t="s">
        <v>96</v>
      </c>
      <c r="D124" s="270"/>
      <c r="E124" s="270" t="s">
        <v>102</v>
      </c>
      <c r="F124" s="270" t="s">
        <v>661</v>
      </c>
      <c r="G124" s="270" t="s">
        <v>591</v>
      </c>
      <c r="H124" s="290">
        <v>468</v>
      </c>
      <c r="I124" s="291">
        <v>360</v>
      </c>
      <c r="J124" s="279">
        <v>108</v>
      </c>
      <c r="K124" s="280">
        <v>0.76923076923076927</v>
      </c>
      <c r="L124" s="280">
        <v>0.23076923076923078</v>
      </c>
      <c r="M124" s="280">
        <v>1</v>
      </c>
      <c r="N124" s="281"/>
      <c r="O124" s="292" t="s">
        <v>410</v>
      </c>
      <c r="P124" s="283">
        <v>865</v>
      </c>
      <c r="Q124" s="283">
        <v>413</v>
      </c>
      <c r="R124" s="283">
        <v>452</v>
      </c>
      <c r="S124" s="293">
        <v>0.47745664739884391</v>
      </c>
      <c r="T124" s="280">
        <v>0.52254335260115603</v>
      </c>
      <c r="U124" s="294">
        <v>1</v>
      </c>
      <c r="V124" s="299"/>
      <c r="W124" s="271" t="s">
        <v>79</v>
      </c>
      <c r="X124" s="269" t="s">
        <v>409</v>
      </c>
      <c r="Y124" s="272"/>
      <c r="Z124" s="272"/>
      <c r="AA124" s="269" t="s">
        <v>102</v>
      </c>
      <c r="AB124" s="377"/>
      <c r="AC124" s="391"/>
      <c r="AD124" s="290">
        <v>468</v>
      </c>
      <c r="AE124" s="291">
        <v>87</v>
      </c>
      <c r="AF124" s="280">
        <v>0.1858974358974359</v>
      </c>
      <c r="AG124" s="281"/>
      <c r="AH124" s="292" t="s">
        <v>410</v>
      </c>
      <c r="AI124" s="288">
        <v>865</v>
      </c>
      <c r="AJ124" s="284">
        <v>59</v>
      </c>
      <c r="AK124" s="420">
        <v>6.8208092485549127E-2</v>
      </c>
    </row>
    <row r="125" spans="1:37" s="289" customFormat="1" ht="38.25" x14ac:dyDescent="0.2">
      <c r="A125" s="271" t="s">
        <v>103</v>
      </c>
      <c r="B125" s="270" t="s">
        <v>409</v>
      </c>
      <c r="C125" s="270" t="s">
        <v>104</v>
      </c>
      <c r="D125" s="270"/>
      <c r="E125" s="270" t="s">
        <v>105</v>
      </c>
      <c r="F125" s="270" t="s">
        <v>589</v>
      </c>
      <c r="G125" s="270" t="s">
        <v>594</v>
      </c>
      <c r="H125" s="290">
        <v>177</v>
      </c>
      <c r="I125" s="291">
        <v>144</v>
      </c>
      <c r="J125" s="279">
        <v>33</v>
      </c>
      <c r="K125" s="280">
        <v>0.81355932203389836</v>
      </c>
      <c r="L125" s="280">
        <v>0.1864406779661017</v>
      </c>
      <c r="M125" s="280">
        <v>1</v>
      </c>
      <c r="N125" s="281"/>
      <c r="O125" s="292" t="s">
        <v>680</v>
      </c>
      <c r="P125" s="283">
        <v>2416</v>
      </c>
      <c r="Q125" s="283">
        <v>2106</v>
      </c>
      <c r="R125" s="283">
        <v>310</v>
      </c>
      <c r="S125" s="293">
        <v>0.87168874172185429</v>
      </c>
      <c r="T125" s="280">
        <v>0.12831125827814568</v>
      </c>
      <c r="U125" s="294">
        <v>1</v>
      </c>
      <c r="V125" s="299"/>
      <c r="W125" s="271" t="s">
        <v>103</v>
      </c>
      <c r="X125" s="269" t="s">
        <v>409</v>
      </c>
      <c r="Y125" s="272"/>
      <c r="Z125" s="272"/>
      <c r="AA125" s="269" t="s">
        <v>105</v>
      </c>
      <c r="AB125" s="377"/>
      <c r="AC125" s="391"/>
      <c r="AD125" s="290">
        <v>177</v>
      </c>
      <c r="AE125" s="291">
        <v>39</v>
      </c>
      <c r="AF125" s="280">
        <v>0.22033898305084745</v>
      </c>
      <c r="AG125" s="281"/>
      <c r="AH125" s="292" t="s">
        <v>680</v>
      </c>
      <c r="AI125" s="288">
        <v>2416</v>
      </c>
      <c r="AJ125" s="284">
        <v>185</v>
      </c>
      <c r="AK125" s="420">
        <v>7.6572847682119208E-2</v>
      </c>
    </row>
    <row r="126" spans="1:37" s="289" customFormat="1" ht="25.5" x14ac:dyDescent="0.2">
      <c r="A126" s="271" t="s">
        <v>82</v>
      </c>
      <c r="B126" s="270" t="s">
        <v>409</v>
      </c>
      <c r="C126" s="270" t="s">
        <v>104</v>
      </c>
      <c r="D126" s="270"/>
      <c r="E126" s="270" t="s">
        <v>107</v>
      </c>
      <c r="F126" s="270" t="s">
        <v>589</v>
      </c>
      <c r="G126" s="270" t="s">
        <v>106</v>
      </c>
      <c r="H126" s="290">
        <v>255</v>
      </c>
      <c r="I126" s="291">
        <v>190</v>
      </c>
      <c r="J126" s="279">
        <v>65</v>
      </c>
      <c r="K126" s="280">
        <v>0.74509803921568629</v>
      </c>
      <c r="L126" s="280">
        <v>0.25490196078431371</v>
      </c>
      <c r="M126" s="280">
        <v>1</v>
      </c>
      <c r="N126" s="281"/>
      <c r="O126" s="292" t="s">
        <v>220</v>
      </c>
      <c r="P126" s="283">
        <v>821</v>
      </c>
      <c r="Q126" s="283">
        <v>663</v>
      </c>
      <c r="R126" s="283">
        <v>158</v>
      </c>
      <c r="S126" s="293">
        <v>0.80755176613885504</v>
      </c>
      <c r="T126" s="280">
        <v>0.19244823386114496</v>
      </c>
      <c r="U126" s="294">
        <v>1</v>
      </c>
      <c r="V126" s="299"/>
      <c r="W126" s="271" t="s">
        <v>82</v>
      </c>
      <c r="X126" s="269" t="s">
        <v>409</v>
      </c>
      <c r="Y126" s="272"/>
      <c r="Z126" s="272"/>
      <c r="AA126" s="269" t="s">
        <v>107</v>
      </c>
      <c r="AB126" s="377"/>
      <c r="AC126" s="391"/>
      <c r="AD126" s="290">
        <v>255</v>
      </c>
      <c r="AE126" s="291">
        <v>48</v>
      </c>
      <c r="AF126" s="280">
        <v>0.18823529411764706</v>
      </c>
      <c r="AG126" s="281"/>
      <c r="AH126" s="292" t="s">
        <v>220</v>
      </c>
      <c r="AI126" s="288">
        <v>821</v>
      </c>
      <c r="AJ126" s="284">
        <v>2</v>
      </c>
      <c r="AK126" s="420">
        <v>2.4360535931790498E-3</v>
      </c>
    </row>
    <row r="127" spans="1:37" s="289" customFormat="1" ht="25.5" x14ac:dyDescent="0.2">
      <c r="A127" s="271" t="s">
        <v>108</v>
      </c>
      <c r="B127" s="270" t="s">
        <v>620</v>
      </c>
      <c r="C127" s="270" t="s">
        <v>104</v>
      </c>
      <c r="D127" s="270"/>
      <c r="E127" s="270" t="s">
        <v>109</v>
      </c>
      <c r="F127" s="270" t="s">
        <v>110</v>
      </c>
      <c r="G127" s="270" t="s">
        <v>298</v>
      </c>
      <c r="H127" s="290">
        <v>65</v>
      </c>
      <c r="I127" s="291">
        <v>45</v>
      </c>
      <c r="J127" s="279">
        <v>20</v>
      </c>
      <c r="K127" s="280">
        <v>0.69230769230769229</v>
      </c>
      <c r="L127" s="280">
        <v>0.30769230769230771</v>
      </c>
      <c r="M127" s="280">
        <v>1</v>
      </c>
      <c r="N127" s="281"/>
      <c r="O127" s="292" t="s">
        <v>31</v>
      </c>
      <c r="P127" s="283">
        <v>2951</v>
      </c>
      <c r="Q127" s="283">
        <v>2366</v>
      </c>
      <c r="R127" s="283">
        <v>585</v>
      </c>
      <c r="S127" s="293">
        <v>0.80176211453744495</v>
      </c>
      <c r="T127" s="280">
        <v>0.19823788546255505</v>
      </c>
      <c r="U127" s="294">
        <v>1</v>
      </c>
      <c r="V127" s="299"/>
      <c r="W127" s="271" t="s">
        <v>108</v>
      </c>
      <c r="X127" s="269" t="s">
        <v>620</v>
      </c>
      <c r="Y127" s="272"/>
      <c r="Z127" s="272"/>
      <c r="AA127" s="269" t="s">
        <v>109</v>
      </c>
      <c r="AB127" s="377"/>
      <c r="AC127" s="393"/>
      <c r="AD127" s="290">
        <v>65</v>
      </c>
      <c r="AE127" s="291">
        <v>6</v>
      </c>
      <c r="AF127" s="280">
        <v>9.2307692307692313E-2</v>
      </c>
      <c r="AG127" s="281"/>
      <c r="AH127" s="292" t="s">
        <v>31</v>
      </c>
      <c r="AI127" s="288">
        <v>2951</v>
      </c>
      <c r="AJ127" s="284">
        <v>938</v>
      </c>
      <c r="AK127" s="420">
        <v>0.31785835310064386</v>
      </c>
    </row>
    <row r="128" spans="1:37" s="289" customFormat="1" ht="60" customHeight="1" x14ac:dyDescent="0.2">
      <c r="A128" s="271" t="s">
        <v>38</v>
      </c>
      <c r="B128" s="270" t="s">
        <v>620</v>
      </c>
      <c r="C128" s="270" t="s">
        <v>104</v>
      </c>
      <c r="D128" s="270"/>
      <c r="E128" s="270" t="s">
        <v>111</v>
      </c>
      <c r="F128" s="270" t="s">
        <v>110</v>
      </c>
      <c r="G128" s="270" t="s">
        <v>298</v>
      </c>
      <c r="H128" s="290">
        <v>31</v>
      </c>
      <c r="I128" s="291">
        <v>23</v>
      </c>
      <c r="J128" s="279">
        <v>8</v>
      </c>
      <c r="K128" s="280">
        <v>0.74193548387096775</v>
      </c>
      <c r="L128" s="280">
        <v>0.25806451612903225</v>
      </c>
      <c r="M128" s="280">
        <v>1</v>
      </c>
      <c r="N128" s="281"/>
      <c r="O128" s="292" t="s">
        <v>42</v>
      </c>
      <c r="P128" s="283">
        <v>167</v>
      </c>
      <c r="Q128" s="283">
        <v>72</v>
      </c>
      <c r="R128" s="283">
        <v>95</v>
      </c>
      <c r="S128" s="293">
        <v>0.43113772455089822</v>
      </c>
      <c r="T128" s="280">
        <v>0.56886227544910184</v>
      </c>
      <c r="U128" s="294">
        <v>1</v>
      </c>
      <c r="V128" s="299"/>
      <c r="W128" s="271" t="s">
        <v>38</v>
      </c>
      <c r="X128" s="269" t="s">
        <v>620</v>
      </c>
      <c r="Y128" s="272"/>
      <c r="Z128" s="272"/>
      <c r="AA128" s="269" t="s">
        <v>111</v>
      </c>
      <c r="AB128" s="377"/>
      <c r="AC128" s="391"/>
      <c r="AD128" s="290">
        <v>31</v>
      </c>
      <c r="AE128" s="291">
        <v>13</v>
      </c>
      <c r="AF128" s="280">
        <v>0.41935483870967744</v>
      </c>
      <c r="AG128" s="281"/>
      <c r="AH128" s="292" t="s">
        <v>42</v>
      </c>
      <c r="AI128" s="288">
        <v>167</v>
      </c>
      <c r="AJ128" s="284">
        <v>95</v>
      </c>
      <c r="AK128" s="420">
        <v>0.56886227544910184</v>
      </c>
    </row>
    <row r="129" spans="1:37" s="289" customFormat="1" ht="25.5" x14ac:dyDescent="0.2">
      <c r="A129" s="271" t="s">
        <v>39</v>
      </c>
      <c r="B129" s="270" t="s">
        <v>620</v>
      </c>
      <c r="C129" s="270" t="s">
        <v>112</v>
      </c>
      <c r="D129" s="270"/>
      <c r="E129" s="270" t="s">
        <v>113</v>
      </c>
      <c r="F129" s="270" t="s">
        <v>589</v>
      </c>
      <c r="G129" s="270" t="s">
        <v>106</v>
      </c>
      <c r="H129" s="290">
        <v>1658</v>
      </c>
      <c r="I129" s="291">
        <v>1466</v>
      </c>
      <c r="J129" s="279">
        <v>192</v>
      </c>
      <c r="K129" s="280">
        <v>0.88419782870928831</v>
      </c>
      <c r="L129" s="280">
        <v>0.1158021712907117</v>
      </c>
      <c r="M129" s="280">
        <v>1</v>
      </c>
      <c r="N129" s="281"/>
      <c r="O129" s="292" t="s">
        <v>572</v>
      </c>
      <c r="P129" s="283">
        <v>1029</v>
      </c>
      <c r="Q129" s="283">
        <v>687</v>
      </c>
      <c r="R129" s="283">
        <v>342</v>
      </c>
      <c r="S129" s="293">
        <v>0.66763848396501457</v>
      </c>
      <c r="T129" s="280">
        <v>0.33236151603498543</v>
      </c>
      <c r="U129" s="294">
        <v>1</v>
      </c>
      <c r="V129" s="299"/>
      <c r="W129" s="271" t="s">
        <v>39</v>
      </c>
      <c r="X129" s="269" t="s">
        <v>620</v>
      </c>
      <c r="Y129" s="272"/>
      <c r="Z129" s="273"/>
      <c r="AA129" s="269" t="s">
        <v>113</v>
      </c>
      <c r="AB129" s="377"/>
      <c r="AC129" s="391"/>
      <c r="AD129" s="290">
        <v>1658</v>
      </c>
      <c r="AE129" s="291">
        <v>800</v>
      </c>
      <c r="AF129" s="280">
        <v>0.4825090470446321</v>
      </c>
      <c r="AG129" s="281"/>
      <c r="AH129" s="292" t="s">
        <v>572</v>
      </c>
      <c r="AI129" s="288">
        <v>1029</v>
      </c>
      <c r="AJ129" s="284">
        <v>456</v>
      </c>
      <c r="AK129" s="420">
        <v>0.44314868804664725</v>
      </c>
    </row>
    <row r="130" spans="1:37" s="289" customFormat="1" ht="25.5" x14ac:dyDescent="0.2">
      <c r="A130" s="271" t="s">
        <v>40</v>
      </c>
      <c r="B130" s="270" t="s">
        <v>620</v>
      </c>
      <c r="C130" s="270" t="s">
        <v>112</v>
      </c>
      <c r="D130" s="270"/>
      <c r="E130" s="270" t="s">
        <v>114</v>
      </c>
      <c r="F130" s="270" t="s">
        <v>589</v>
      </c>
      <c r="G130" s="270" t="s">
        <v>106</v>
      </c>
      <c r="H130" s="290">
        <v>685</v>
      </c>
      <c r="I130" s="291">
        <v>615</v>
      </c>
      <c r="J130" s="279">
        <v>70</v>
      </c>
      <c r="K130" s="280">
        <v>0.8978102189781022</v>
      </c>
      <c r="L130" s="280">
        <v>0.10218978102189781</v>
      </c>
      <c r="M130" s="280">
        <v>1</v>
      </c>
      <c r="N130" s="281"/>
      <c r="O130" s="292" t="s">
        <v>34</v>
      </c>
      <c r="P130" s="283">
        <v>2537</v>
      </c>
      <c r="Q130" s="283">
        <v>2014</v>
      </c>
      <c r="R130" s="283">
        <v>523</v>
      </c>
      <c r="S130" s="293">
        <v>0.7938510051241624</v>
      </c>
      <c r="T130" s="280">
        <v>0.2061489948758376</v>
      </c>
      <c r="U130" s="294">
        <v>1</v>
      </c>
      <c r="V130" s="299"/>
      <c r="W130" s="271" t="s">
        <v>40</v>
      </c>
      <c r="X130" s="269" t="s">
        <v>620</v>
      </c>
      <c r="Y130" s="272"/>
      <c r="Z130" s="272"/>
      <c r="AA130" s="269" t="s">
        <v>114</v>
      </c>
      <c r="AB130" s="377"/>
      <c r="AC130" s="391"/>
      <c r="AD130" s="290">
        <v>685</v>
      </c>
      <c r="AE130" s="291">
        <v>266</v>
      </c>
      <c r="AF130" s="280">
        <v>0.38832116788321169</v>
      </c>
      <c r="AG130" s="281"/>
      <c r="AH130" s="292" t="s">
        <v>34</v>
      </c>
      <c r="AI130" s="288">
        <v>2537</v>
      </c>
      <c r="AJ130" s="284">
        <v>58</v>
      </c>
      <c r="AK130" s="420">
        <v>2.2861647615293655E-2</v>
      </c>
    </row>
    <row r="131" spans="1:37" s="289" customFormat="1" ht="25.5" x14ac:dyDescent="0.2">
      <c r="A131" s="271" t="s">
        <v>115</v>
      </c>
      <c r="B131" s="270" t="s">
        <v>620</v>
      </c>
      <c r="C131" s="270" t="s">
        <v>96</v>
      </c>
      <c r="D131" s="270"/>
      <c r="E131" s="270" t="s">
        <v>116</v>
      </c>
      <c r="F131" s="270" t="s">
        <v>590</v>
      </c>
      <c r="G131" s="270" t="s">
        <v>591</v>
      </c>
      <c r="H131" s="290">
        <v>88</v>
      </c>
      <c r="I131" s="291">
        <v>65</v>
      </c>
      <c r="J131" s="279">
        <v>23</v>
      </c>
      <c r="K131" s="280">
        <v>0.73863636363636365</v>
      </c>
      <c r="L131" s="280">
        <v>0.26136363636363635</v>
      </c>
      <c r="M131" s="280">
        <v>1</v>
      </c>
      <c r="N131" s="281"/>
      <c r="O131" s="292" t="s">
        <v>222</v>
      </c>
      <c r="P131" s="283">
        <v>523</v>
      </c>
      <c r="Q131" s="283">
        <v>379</v>
      </c>
      <c r="R131" s="283">
        <v>144</v>
      </c>
      <c r="S131" s="293">
        <v>0.72466539196940727</v>
      </c>
      <c r="T131" s="280">
        <v>0.27533460803059273</v>
      </c>
      <c r="U131" s="294">
        <v>1</v>
      </c>
      <c r="V131" s="299"/>
      <c r="W131" s="271" t="s">
        <v>115</v>
      </c>
      <c r="X131" s="269" t="s">
        <v>620</v>
      </c>
      <c r="Y131" s="272"/>
      <c r="Z131" s="272"/>
      <c r="AA131" s="269" t="s">
        <v>116</v>
      </c>
      <c r="AB131" s="377"/>
      <c r="AC131" s="391"/>
      <c r="AD131" s="290">
        <v>88</v>
      </c>
      <c r="AE131" s="291">
        <v>24</v>
      </c>
      <c r="AF131" s="280">
        <v>0.27272727272727271</v>
      </c>
      <c r="AG131" s="281"/>
      <c r="AH131" s="292" t="s">
        <v>222</v>
      </c>
      <c r="AI131" s="288">
        <v>523</v>
      </c>
      <c r="AJ131" s="284">
        <v>282</v>
      </c>
      <c r="AK131" s="420">
        <v>0.53919694072657742</v>
      </c>
    </row>
    <row r="132" spans="1:37" s="289" customFormat="1" ht="30" customHeight="1" x14ac:dyDescent="0.2">
      <c r="A132" s="274" t="s">
        <v>64</v>
      </c>
      <c r="B132" s="270" t="s">
        <v>410</v>
      </c>
      <c r="C132" s="270" t="s">
        <v>96</v>
      </c>
      <c r="D132" s="270"/>
      <c r="E132" s="270" t="s">
        <v>117</v>
      </c>
      <c r="F132" s="270" t="s">
        <v>118</v>
      </c>
      <c r="G132" s="270" t="s">
        <v>119</v>
      </c>
      <c r="H132" s="290">
        <v>131</v>
      </c>
      <c r="I132" s="291">
        <v>23</v>
      </c>
      <c r="J132" s="279">
        <v>108</v>
      </c>
      <c r="K132" s="280">
        <v>0.17557251908396945</v>
      </c>
      <c r="L132" s="280">
        <v>0.82442748091603058</v>
      </c>
      <c r="M132" s="280">
        <v>1</v>
      </c>
      <c r="N132" s="281"/>
      <c r="O132" s="292" t="s">
        <v>412</v>
      </c>
      <c r="P132" s="283">
        <v>565</v>
      </c>
      <c r="Q132" s="283">
        <v>454</v>
      </c>
      <c r="R132" s="283">
        <v>111</v>
      </c>
      <c r="S132" s="293">
        <v>0.80353982300884952</v>
      </c>
      <c r="T132" s="280">
        <v>0.19646017699115045</v>
      </c>
      <c r="U132" s="294">
        <v>1</v>
      </c>
      <c r="V132" s="299"/>
      <c r="W132" s="274" t="s">
        <v>64</v>
      </c>
      <c r="X132" s="269" t="s">
        <v>410</v>
      </c>
      <c r="Y132" s="272"/>
      <c r="Z132" s="272"/>
      <c r="AA132" s="269" t="s">
        <v>117</v>
      </c>
      <c r="AB132" s="378"/>
      <c r="AC132" s="394"/>
      <c r="AD132" s="290">
        <v>131</v>
      </c>
      <c r="AE132" s="291">
        <v>3</v>
      </c>
      <c r="AF132" s="280">
        <v>2.2900763358778626E-2</v>
      </c>
      <c r="AG132" s="281"/>
      <c r="AH132" s="292" t="s">
        <v>412</v>
      </c>
      <c r="AI132" s="288" t="s">
        <v>756</v>
      </c>
      <c r="AJ132" s="284" t="s">
        <v>756</v>
      </c>
      <c r="AK132" s="420" t="s">
        <v>756</v>
      </c>
    </row>
    <row r="133" spans="1:37" s="289" customFormat="1" ht="25.5" x14ac:dyDescent="0.2">
      <c r="A133" s="274" t="s">
        <v>120</v>
      </c>
      <c r="B133" s="270" t="s">
        <v>410</v>
      </c>
      <c r="C133" s="270" t="s">
        <v>96</v>
      </c>
      <c r="D133" s="270"/>
      <c r="E133" s="270" t="s">
        <v>121</v>
      </c>
      <c r="F133" s="270" t="s">
        <v>122</v>
      </c>
      <c r="G133" s="270" t="s">
        <v>123</v>
      </c>
      <c r="H133" s="290">
        <v>102</v>
      </c>
      <c r="I133" s="291">
        <v>36</v>
      </c>
      <c r="J133" s="279">
        <v>66</v>
      </c>
      <c r="K133" s="280">
        <v>0.35294117647058826</v>
      </c>
      <c r="L133" s="280">
        <v>0.6470588235294118</v>
      </c>
      <c r="M133" s="280">
        <v>1</v>
      </c>
      <c r="N133" s="281"/>
      <c r="O133" s="292" t="s">
        <v>579</v>
      </c>
      <c r="P133" s="283">
        <v>0</v>
      </c>
      <c r="Q133" s="283">
        <v>0</v>
      </c>
      <c r="R133" s="283">
        <v>0</v>
      </c>
      <c r="S133" s="293" t="s">
        <v>756</v>
      </c>
      <c r="T133" s="280" t="s">
        <v>756</v>
      </c>
      <c r="U133" s="294" t="s">
        <v>756</v>
      </c>
      <c r="V133" s="299"/>
      <c r="W133" s="274" t="s">
        <v>120</v>
      </c>
      <c r="X133" s="269" t="s">
        <v>410</v>
      </c>
      <c r="Y133" s="272"/>
      <c r="Z133" s="272"/>
      <c r="AA133" s="269" t="s">
        <v>121</v>
      </c>
      <c r="AB133" s="378"/>
      <c r="AC133" s="394"/>
      <c r="AD133" s="290">
        <v>102</v>
      </c>
      <c r="AE133" s="291">
        <v>6</v>
      </c>
      <c r="AF133" s="280">
        <v>5.8823529411764705E-2</v>
      </c>
      <c r="AG133" s="281"/>
      <c r="AH133" s="292" t="s">
        <v>579</v>
      </c>
      <c r="AI133" s="288" t="s">
        <v>756</v>
      </c>
      <c r="AJ133" s="284" t="s">
        <v>756</v>
      </c>
      <c r="AK133" s="420" t="s">
        <v>756</v>
      </c>
    </row>
    <row r="134" spans="1:37" s="289" customFormat="1" ht="25.5" x14ac:dyDescent="0.2">
      <c r="A134" s="271" t="s">
        <v>63</v>
      </c>
      <c r="B134" s="270" t="s">
        <v>410</v>
      </c>
      <c r="C134" s="270" t="s">
        <v>96</v>
      </c>
      <c r="D134" s="270"/>
      <c r="E134" s="270" t="s">
        <v>124</v>
      </c>
      <c r="F134" s="270" t="s">
        <v>592</v>
      </c>
      <c r="G134" s="270" t="s">
        <v>591</v>
      </c>
      <c r="H134" s="290">
        <v>43</v>
      </c>
      <c r="I134" s="291">
        <v>21</v>
      </c>
      <c r="J134" s="279">
        <v>22</v>
      </c>
      <c r="K134" s="280">
        <v>0.48837209302325579</v>
      </c>
      <c r="L134" s="280">
        <v>0.51162790697674421</v>
      </c>
      <c r="M134" s="280">
        <v>1</v>
      </c>
      <c r="N134" s="281"/>
      <c r="O134" s="292" t="s">
        <v>681</v>
      </c>
      <c r="P134" s="283">
        <v>122</v>
      </c>
      <c r="Q134" s="283">
        <v>97</v>
      </c>
      <c r="R134" s="283">
        <v>25</v>
      </c>
      <c r="S134" s="293">
        <v>0.79508196721311475</v>
      </c>
      <c r="T134" s="280">
        <v>0.20491803278688525</v>
      </c>
      <c r="U134" s="294">
        <v>1</v>
      </c>
      <c r="V134" s="299"/>
      <c r="W134" s="271" t="s">
        <v>63</v>
      </c>
      <c r="X134" s="269" t="s">
        <v>410</v>
      </c>
      <c r="Y134" s="272"/>
      <c r="Z134" s="272"/>
      <c r="AA134" s="269" t="s">
        <v>124</v>
      </c>
      <c r="AB134" s="377"/>
      <c r="AC134" s="391"/>
      <c r="AD134" s="290">
        <v>43</v>
      </c>
      <c r="AE134" s="291">
        <v>6</v>
      </c>
      <c r="AF134" s="280">
        <v>0.13953488372093023</v>
      </c>
      <c r="AG134" s="281"/>
      <c r="AH134" s="292" t="s">
        <v>681</v>
      </c>
      <c r="AI134" s="288">
        <v>122</v>
      </c>
      <c r="AJ134" s="284">
        <v>2</v>
      </c>
      <c r="AK134" s="420">
        <v>1.6393442622950821E-2</v>
      </c>
    </row>
    <row r="135" spans="1:37" s="289" customFormat="1" ht="38.25" x14ac:dyDescent="0.2">
      <c r="A135" s="271" t="s">
        <v>125</v>
      </c>
      <c r="B135" s="270" t="s">
        <v>410</v>
      </c>
      <c r="C135" s="270" t="s">
        <v>96</v>
      </c>
      <c r="D135" s="270"/>
      <c r="E135" s="270" t="s">
        <v>126</v>
      </c>
      <c r="F135" s="270" t="s">
        <v>590</v>
      </c>
      <c r="G135" s="270" t="s">
        <v>591</v>
      </c>
      <c r="H135" s="290">
        <v>44</v>
      </c>
      <c r="I135" s="291">
        <v>18</v>
      </c>
      <c r="J135" s="279">
        <v>26</v>
      </c>
      <c r="K135" s="280">
        <v>0.40909090909090912</v>
      </c>
      <c r="L135" s="280">
        <v>0.59090909090909094</v>
      </c>
      <c r="M135" s="280">
        <v>1</v>
      </c>
      <c r="N135" s="281"/>
      <c r="O135" s="292" t="s">
        <v>474</v>
      </c>
      <c r="P135" s="283">
        <v>0</v>
      </c>
      <c r="Q135" s="283">
        <v>0</v>
      </c>
      <c r="R135" s="283">
        <v>0</v>
      </c>
      <c r="S135" s="293" t="s">
        <v>756</v>
      </c>
      <c r="T135" s="280" t="s">
        <v>756</v>
      </c>
      <c r="U135" s="294" t="s">
        <v>756</v>
      </c>
      <c r="V135" s="299"/>
      <c r="W135" s="271" t="s">
        <v>125</v>
      </c>
      <c r="X135" s="269" t="s">
        <v>410</v>
      </c>
      <c r="Y135" s="272"/>
      <c r="Z135" s="272"/>
      <c r="AA135" s="269" t="s">
        <v>126</v>
      </c>
      <c r="AB135" s="377"/>
      <c r="AC135" s="391"/>
      <c r="AD135" s="290">
        <v>44</v>
      </c>
      <c r="AE135" s="291">
        <v>3</v>
      </c>
      <c r="AF135" s="280">
        <v>6.8181818181818177E-2</v>
      </c>
      <c r="AG135" s="281"/>
      <c r="AH135" s="292" t="s">
        <v>474</v>
      </c>
      <c r="AI135" s="288" t="s">
        <v>756</v>
      </c>
      <c r="AJ135" s="284" t="s">
        <v>756</v>
      </c>
      <c r="AK135" s="420" t="s">
        <v>756</v>
      </c>
    </row>
    <row r="136" spans="1:37" s="289" customFormat="1" ht="25.5" x14ac:dyDescent="0.2">
      <c r="A136" s="271" t="s">
        <v>61</v>
      </c>
      <c r="B136" s="270" t="s">
        <v>410</v>
      </c>
      <c r="C136" s="270" t="s">
        <v>104</v>
      </c>
      <c r="D136" s="270"/>
      <c r="E136" s="270" t="s">
        <v>127</v>
      </c>
      <c r="F136" s="270" t="s">
        <v>593</v>
      </c>
      <c r="G136" s="270" t="s">
        <v>594</v>
      </c>
      <c r="H136" s="290">
        <v>38</v>
      </c>
      <c r="I136" s="291">
        <v>19</v>
      </c>
      <c r="J136" s="279">
        <v>19</v>
      </c>
      <c r="K136" s="280">
        <v>0.5</v>
      </c>
      <c r="L136" s="280">
        <v>0.5</v>
      </c>
      <c r="M136" s="280">
        <v>1</v>
      </c>
      <c r="N136" s="281"/>
      <c r="O136" s="292" t="s">
        <v>415</v>
      </c>
      <c r="P136" s="283">
        <v>0</v>
      </c>
      <c r="Q136" s="283">
        <v>0</v>
      </c>
      <c r="R136" s="283">
        <v>0</v>
      </c>
      <c r="S136" s="293" t="s">
        <v>756</v>
      </c>
      <c r="T136" s="280" t="s">
        <v>756</v>
      </c>
      <c r="U136" s="294" t="s">
        <v>756</v>
      </c>
      <c r="V136" s="299"/>
      <c r="W136" s="271" t="s">
        <v>61</v>
      </c>
      <c r="X136" s="269" t="s">
        <v>410</v>
      </c>
      <c r="Y136" s="272"/>
      <c r="Z136" s="272"/>
      <c r="AA136" s="269" t="s">
        <v>127</v>
      </c>
      <c r="AB136" s="377"/>
      <c r="AC136" s="391"/>
      <c r="AD136" s="290">
        <v>38</v>
      </c>
      <c r="AE136" s="291">
        <v>6</v>
      </c>
      <c r="AF136" s="280">
        <v>0.15789473684210525</v>
      </c>
      <c r="AG136" s="281"/>
      <c r="AH136" s="292" t="s">
        <v>415</v>
      </c>
      <c r="AI136" s="288" t="s">
        <v>756</v>
      </c>
      <c r="AJ136" s="284" t="s">
        <v>756</v>
      </c>
      <c r="AK136" s="420" t="s">
        <v>756</v>
      </c>
    </row>
    <row r="137" spans="1:37" s="289" customFormat="1" ht="25.5" x14ac:dyDescent="0.2">
      <c r="A137" s="271" t="s">
        <v>66</v>
      </c>
      <c r="B137" s="270" t="s">
        <v>410</v>
      </c>
      <c r="C137" s="270" t="s">
        <v>104</v>
      </c>
      <c r="D137" s="270"/>
      <c r="E137" s="270" t="s">
        <v>128</v>
      </c>
      <c r="F137" s="270" t="s">
        <v>593</v>
      </c>
      <c r="G137" s="270" t="s">
        <v>594</v>
      </c>
      <c r="H137" s="290">
        <v>507</v>
      </c>
      <c r="I137" s="291">
        <v>296</v>
      </c>
      <c r="J137" s="279">
        <v>211</v>
      </c>
      <c r="K137" s="280">
        <v>0.58382642998027612</v>
      </c>
      <c r="L137" s="280">
        <v>0.41617357001972388</v>
      </c>
      <c r="M137" s="280">
        <v>1</v>
      </c>
      <c r="N137" s="281"/>
      <c r="O137" s="292" t="s">
        <v>475</v>
      </c>
      <c r="P137" s="283">
        <v>493</v>
      </c>
      <c r="Q137" s="283">
        <v>235</v>
      </c>
      <c r="R137" s="283">
        <v>258</v>
      </c>
      <c r="S137" s="293">
        <v>0.47667342799188639</v>
      </c>
      <c r="T137" s="280">
        <v>0.52332657200811361</v>
      </c>
      <c r="U137" s="294">
        <v>1</v>
      </c>
      <c r="V137" s="299"/>
      <c r="W137" s="271" t="s">
        <v>66</v>
      </c>
      <c r="X137" s="269" t="s">
        <v>410</v>
      </c>
      <c r="Y137" s="272"/>
      <c r="Z137" s="272"/>
      <c r="AA137" s="269" t="s">
        <v>128</v>
      </c>
      <c r="AB137" s="377"/>
      <c r="AC137" s="391"/>
      <c r="AD137" s="290">
        <v>507</v>
      </c>
      <c r="AE137" s="291">
        <v>35</v>
      </c>
      <c r="AF137" s="280">
        <v>6.9033530571992116E-2</v>
      </c>
      <c r="AG137" s="281"/>
      <c r="AH137" s="292" t="s">
        <v>475</v>
      </c>
      <c r="AI137" s="288">
        <v>493</v>
      </c>
      <c r="AJ137" s="284">
        <v>29</v>
      </c>
      <c r="AK137" s="420">
        <v>5.8823529411764705E-2</v>
      </c>
    </row>
    <row r="138" spans="1:37" s="289" customFormat="1" ht="38.25" x14ac:dyDescent="0.2">
      <c r="A138" s="271" t="s">
        <v>680</v>
      </c>
      <c r="B138" s="270" t="s">
        <v>680</v>
      </c>
      <c r="C138" s="270" t="s">
        <v>96</v>
      </c>
      <c r="D138" s="270"/>
      <c r="E138" s="270" t="s">
        <v>129</v>
      </c>
      <c r="F138" s="270" t="s">
        <v>595</v>
      </c>
      <c r="G138" s="270" t="s">
        <v>596</v>
      </c>
      <c r="H138" s="290">
        <v>2416</v>
      </c>
      <c r="I138" s="291">
        <v>2106</v>
      </c>
      <c r="J138" s="279">
        <v>310</v>
      </c>
      <c r="K138" s="280">
        <v>0.87168874172185429</v>
      </c>
      <c r="L138" s="280">
        <v>0.12831125827814568</v>
      </c>
      <c r="M138" s="280">
        <v>1</v>
      </c>
      <c r="N138" s="281"/>
      <c r="O138" s="292" t="s">
        <v>573</v>
      </c>
      <c r="P138" s="283">
        <v>0</v>
      </c>
      <c r="Q138" s="283">
        <v>0</v>
      </c>
      <c r="R138" s="283">
        <v>0</v>
      </c>
      <c r="S138" s="293" t="s">
        <v>756</v>
      </c>
      <c r="T138" s="280" t="s">
        <v>756</v>
      </c>
      <c r="U138" s="294" t="s">
        <v>756</v>
      </c>
      <c r="V138" s="299"/>
      <c r="W138" s="271" t="s">
        <v>680</v>
      </c>
      <c r="X138" s="269" t="s">
        <v>680</v>
      </c>
      <c r="Y138" s="272"/>
      <c r="Z138" s="272"/>
      <c r="AA138" s="269" t="s">
        <v>129</v>
      </c>
      <c r="AB138" s="377"/>
      <c r="AC138" s="391"/>
      <c r="AD138" s="290">
        <v>2416</v>
      </c>
      <c r="AE138" s="291">
        <v>185</v>
      </c>
      <c r="AF138" s="280">
        <v>7.6572847682119208E-2</v>
      </c>
      <c r="AG138" s="281"/>
      <c r="AH138" s="292" t="s">
        <v>573</v>
      </c>
      <c r="AI138" s="288" t="s">
        <v>756</v>
      </c>
      <c r="AJ138" s="284" t="s">
        <v>756</v>
      </c>
      <c r="AK138" s="420" t="s">
        <v>756</v>
      </c>
    </row>
    <row r="139" spans="1:37" s="289" customFormat="1" ht="25.5" x14ac:dyDescent="0.2">
      <c r="A139" s="271" t="s">
        <v>68</v>
      </c>
      <c r="B139" s="270" t="s">
        <v>475</v>
      </c>
      <c r="C139" s="270" t="s">
        <v>96</v>
      </c>
      <c r="D139" s="270"/>
      <c r="E139" s="270" t="s">
        <v>130</v>
      </c>
      <c r="F139" s="270" t="s">
        <v>131</v>
      </c>
      <c r="G139" s="270" t="s">
        <v>131</v>
      </c>
      <c r="H139" s="290">
        <v>114</v>
      </c>
      <c r="I139" s="291">
        <v>62</v>
      </c>
      <c r="J139" s="279">
        <v>52</v>
      </c>
      <c r="K139" s="280">
        <v>0.54385964912280704</v>
      </c>
      <c r="L139" s="280">
        <v>0.45614035087719296</v>
      </c>
      <c r="M139" s="280">
        <v>1</v>
      </c>
      <c r="N139" s="281"/>
      <c r="O139" s="292" t="s">
        <v>679</v>
      </c>
      <c r="P139" s="283">
        <v>0</v>
      </c>
      <c r="Q139" s="283">
        <v>0</v>
      </c>
      <c r="R139" s="283">
        <v>0</v>
      </c>
      <c r="S139" s="293" t="s">
        <v>756</v>
      </c>
      <c r="T139" s="280" t="s">
        <v>756</v>
      </c>
      <c r="U139" s="294" t="s">
        <v>756</v>
      </c>
      <c r="V139" s="299"/>
      <c r="W139" s="271" t="s">
        <v>68</v>
      </c>
      <c r="X139" s="269" t="s">
        <v>475</v>
      </c>
      <c r="Y139" s="272"/>
      <c r="Z139" s="272"/>
      <c r="AA139" s="269" t="s">
        <v>130</v>
      </c>
      <c r="AB139" s="377"/>
      <c r="AC139" s="391"/>
      <c r="AD139" s="290">
        <v>114</v>
      </c>
      <c r="AE139" s="291">
        <v>0</v>
      </c>
      <c r="AF139" s="280">
        <v>0</v>
      </c>
      <c r="AG139" s="281"/>
      <c r="AH139" s="292" t="s">
        <v>679</v>
      </c>
      <c r="AI139" s="288" t="s">
        <v>756</v>
      </c>
      <c r="AJ139" s="284" t="s">
        <v>756</v>
      </c>
      <c r="AK139" s="420" t="s">
        <v>756</v>
      </c>
    </row>
    <row r="140" spans="1:37" s="289" customFormat="1" ht="51" x14ac:dyDescent="0.2">
      <c r="A140" s="271" t="s">
        <v>76</v>
      </c>
      <c r="B140" s="270" t="s">
        <v>475</v>
      </c>
      <c r="C140" s="270" t="s">
        <v>96</v>
      </c>
      <c r="D140" s="270"/>
      <c r="E140" s="270" t="s">
        <v>132</v>
      </c>
      <c r="F140" s="270" t="s">
        <v>597</v>
      </c>
      <c r="G140" s="270" t="s">
        <v>598</v>
      </c>
      <c r="H140" s="290">
        <v>38</v>
      </c>
      <c r="I140" s="291">
        <v>12</v>
      </c>
      <c r="J140" s="279">
        <v>26</v>
      </c>
      <c r="K140" s="280">
        <v>0.31578947368421051</v>
      </c>
      <c r="L140" s="280">
        <v>0.68421052631578949</v>
      </c>
      <c r="M140" s="280">
        <v>1</v>
      </c>
      <c r="N140" s="281"/>
      <c r="O140" s="292" t="s">
        <v>430</v>
      </c>
      <c r="P140" s="283">
        <v>4223</v>
      </c>
      <c r="Q140" s="283">
        <v>538</v>
      </c>
      <c r="R140" s="283">
        <v>3685</v>
      </c>
      <c r="S140" s="293">
        <v>0.1273975846554582</v>
      </c>
      <c r="T140" s="280">
        <v>0.87260241534454175</v>
      </c>
      <c r="U140" s="294">
        <v>1</v>
      </c>
      <c r="V140" s="299"/>
      <c r="W140" s="271" t="s">
        <v>76</v>
      </c>
      <c r="X140" s="269" t="s">
        <v>475</v>
      </c>
      <c r="Y140" s="272"/>
      <c r="Z140" s="272"/>
      <c r="AA140" s="269" t="s">
        <v>132</v>
      </c>
      <c r="AB140" s="377"/>
      <c r="AC140" s="391"/>
      <c r="AD140" s="290">
        <v>38</v>
      </c>
      <c r="AE140" s="291">
        <v>2</v>
      </c>
      <c r="AF140" s="280">
        <v>5.2631578947368418E-2</v>
      </c>
      <c r="AG140" s="281"/>
      <c r="AH140" s="292" t="s">
        <v>430</v>
      </c>
      <c r="AI140" s="288">
        <v>4223</v>
      </c>
      <c r="AJ140" s="284">
        <v>1144</v>
      </c>
      <c r="AK140" s="420">
        <v>0.27089746625621597</v>
      </c>
    </row>
    <row r="141" spans="1:37" s="289" customFormat="1" ht="102" x14ac:dyDescent="0.2">
      <c r="A141" s="271" t="s">
        <v>133</v>
      </c>
      <c r="B141" s="270" t="s">
        <v>475</v>
      </c>
      <c r="C141" s="270" t="s">
        <v>96</v>
      </c>
      <c r="D141" s="270"/>
      <c r="E141" s="270" t="s">
        <v>134</v>
      </c>
      <c r="F141" s="270" t="s">
        <v>599</v>
      </c>
      <c r="G141" s="270" t="s">
        <v>600</v>
      </c>
      <c r="H141" s="290">
        <v>134</v>
      </c>
      <c r="I141" s="291">
        <v>35</v>
      </c>
      <c r="J141" s="279">
        <v>99</v>
      </c>
      <c r="K141" s="280">
        <v>0.26119402985074625</v>
      </c>
      <c r="L141" s="280">
        <v>0.73880597014925375</v>
      </c>
      <c r="M141" s="280">
        <v>1</v>
      </c>
      <c r="N141" s="281"/>
      <c r="O141" s="292" t="s">
        <v>401</v>
      </c>
      <c r="P141" s="283">
        <v>17820</v>
      </c>
      <c r="Q141" s="283">
        <v>12917</v>
      </c>
      <c r="R141" s="283">
        <v>4903</v>
      </c>
      <c r="S141" s="293">
        <v>0.66840879689521349</v>
      </c>
      <c r="T141" s="280">
        <v>0.25371280724450196</v>
      </c>
      <c r="U141" s="294">
        <v>0.92212160413971545</v>
      </c>
      <c r="V141" s="299"/>
      <c r="W141" s="271" t="s">
        <v>133</v>
      </c>
      <c r="X141" s="269" t="s">
        <v>475</v>
      </c>
      <c r="Y141" s="272"/>
      <c r="Z141" s="272"/>
      <c r="AA141" s="269" t="s">
        <v>134</v>
      </c>
      <c r="AB141" s="377"/>
      <c r="AC141" s="391"/>
      <c r="AD141" s="290">
        <v>134</v>
      </c>
      <c r="AE141" s="291">
        <v>11</v>
      </c>
      <c r="AF141" s="280">
        <v>8.2089552238805971E-2</v>
      </c>
      <c r="AG141" s="281"/>
      <c r="AH141" s="292" t="s">
        <v>401</v>
      </c>
      <c r="AI141" s="288">
        <v>17820</v>
      </c>
      <c r="AJ141" s="284">
        <v>3572</v>
      </c>
      <c r="AK141" s="420">
        <v>0.18483829236739974</v>
      </c>
    </row>
    <row r="142" spans="1:37" s="289" customFormat="1" ht="51" x14ac:dyDescent="0.2">
      <c r="A142" s="271" t="s">
        <v>135</v>
      </c>
      <c r="B142" s="270" t="s">
        <v>430</v>
      </c>
      <c r="C142" s="270" t="s">
        <v>139</v>
      </c>
      <c r="D142" s="270"/>
      <c r="E142" s="270" t="s">
        <v>136</v>
      </c>
      <c r="F142" s="270" t="s">
        <v>137</v>
      </c>
      <c r="G142" s="270" t="s">
        <v>138</v>
      </c>
      <c r="H142" s="290">
        <v>4223</v>
      </c>
      <c r="I142" s="291">
        <v>538</v>
      </c>
      <c r="J142" s="279">
        <v>3685</v>
      </c>
      <c r="K142" s="280">
        <v>0.1273975846554582</v>
      </c>
      <c r="L142" s="280">
        <v>0.87260241534454175</v>
      </c>
      <c r="M142" s="280">
        <v>1</v>
      </c>
      <c r="N142" s="281"/>
      <c r="O142" s="292" t="s">
        <v>403</v>
      </c>
      <c r="P142" s="283">
        <v>0</v>
      </c>
      <c r="Q142" s="283">
        <v>0</v>
      </c>
      <c r="R142" s="283">
        <v>0</v>
      </c>
      <c r="S142" s="293" t="s">
        <v>756</v>
      </c>
      <c r="T142" s="280" t="s">
        <v>756</v>
      </c>
      <c r="U142" s="294" t="s">
        <v>756</v>
      </c>
      <c r="V142" s="299"/>
      <c r="W142" s="271" t="s">
        <v>135</v>
      </c>
      <c r="X142" s="269" t="s">
        <v>430</v>
      </c>
      <c r="Y142" s="276"/>
      <c r="Z142" s="276"/>
      <c r="AA142" s="269" t="s">
        <v>136</v>
      </c>
      <c r="AB142" s="379"/>
      <c r="AC142" s="395"/>
      <c r="AD142" s="290">
        <v>4223</v>
      </c>
      <c r="AE142" s="291">
        <v>1144</v>
      </c>
      <c r="AF142" s="280">
        <v>0.27089746625621597</v>
      </c>
      <c r="AG142" s="281"/>
      <c r="AH142" s="292" t="s">
        <v>403</v>
      </c>
      <c r="AI142" s="288" t="s">
        <v>756</v>
      </c>
      <c r="AJ142" s="284" t="s">
        <v>756</v>
      </c>
      <c r="AK142" s="420" t="s">
        <v>756</v>
      </c>
    </row>
    <row r="143" spans="1:37" s="289" customFormat="1" ht="38.25" x14ac:dyDescent="0.2">
      <c r="A143" s="271" t="s">
        <v>73</v>
      </c>
      <c r="B143" s="270" t="s">
        <v>220</v>
      </c>
      <c r="C143" s="270" t="s">
        <v>139</v>
      </c>
      <c r="D143" s="270" t="s">
        <v>140</v>
      </c>
      <c r="E143" s="270" t="s">
        <v>141</v>
      </c>
      <c r="F143" s="270" t="s">
        <v>142</v>
      </c>
      <c r="G143" s="270" t="s">
        <v>142</v>
      </c>
      <c r="H143" s="290">
        <v>821</v>
      </c>
      <c r="I143" s="291">
        <v>663</v>
      </c>
      <c r="J143" s="279">
        <v>158</v>
      </c>
      <c r="K143" s="280">
        <v>0.80755176613885504</v>
      </c>
      <c r="L143" s="280">
        <v>0.19244823386114496</v>
      </c>
      <c r="M143" s="280">
        <v>1</v>
      </c>
      <c r="N143" s="281"/>
      <c r="O143" s="292" t="s">
        <v>404</v>
      </c>
      <c r="P143" s="283">
        <v>0</v>
      </c>
      <c r="Q143" s="283">
        <v>0</v>
      </c>
      <c r="R143" s="283">
        <v>0</v>
      </c>
      <c r="S143" s="293" t="s">
        <v>756</v>
      </c>
      <c r="T143" s="280" t="s">
        <v>756</v>
      </c>
      <c r="U143" s="294" t="s">
        <v>756</v>
      </c>
      <c r="V143" s="299"/>
      <c r="W143" s="271" t="s">
        <v>73</v>
      </c>
      <c r="X143" s="269" t="s">
        <v>220</v>
      </c>
      <c r="Y143" s="272"/>
      <c r="Z143" s="272"/>
      <c r="AA143" s="269" t="s">
        <v>141</v>
      </c>
      <c r="AB143" s="377"/>
      <c r="AC143" s="391"/>
      <c r="AD143" s="290">
        <v>821</v>
      </c>
      <c r="AE143" s="291">
        <v>2</v>
      </c>
      <c r="AF143" s="280">
        <v>2.4360535931790498E-3</v>
      </c>
      <c r="AG143" s="281"/>
      <c r="AH143" s="292" t="s">
        <v>404</v>
      </c>
      <c r="AI143" s="288" t="s">
        <v>756</v>
      </c>
      <c r="AJ143" s="284" t="s">
        <v>756</v>
      </c>
      <c r="AK143" s="420" t="s">
        <v>756</v>
      </c>
    </row>
    <row r="144" spans="1:37" s="289" customFormat="1" ht="51" x14ac:dyDescent="0.2">
      <c r="A144" s="271" t="s">
        <v>31</v>
      </c>
      <c r="B144" s="270" t="s">
        <v>31</v>
      </c>
      <c r="C144" s="270" t="s">
        <v>96</v>
      </c>
      <c r="D144" s="270" t="s">
        <v>601</v>
      </c>
      <c r="E144" s="270" t="s">
        <v>143</v>
      </c>
      <c r="F144" s="270" t="s">
        <v>592</v>
      </c>
      <c r="G144" s="270" t="s">
        <v>602</v>
      </c>
      <c r="H144" s="290">
        <v>2951</v>
      </c>
      <c r="I144" s="291">
        <v>2366</v>
      </c>
      <c r="J144" s="279">
        <v>585</v>
      </c>
      <c r="K144" s="280">
        <v>0.80176211453744495</v>
      </c>
      <c r="L144" s="280">
        <v>0.19823788546255505</v>
      </c>
      <c r="M144" s="280">
        <v>1</v>
      </c>
      <c r="N144" s="281"/>
      <c r="O144" s="292" t="s">
        <v>405</v>
      </c>
      <c r="P144" s="283">
        <v>0</v>
      </c>
      <c r="Q144" s="283">
        <v>0</v>
      </c>
      <c r="R144" s="283">
        <v>0</v>
      </c>
      <c r="S144" s="293" t="s">
        <v>756</v>
      </c>
      <c r="T144" s="280" t="s">
        <v>756</v>
      </c>
      <c r="U144" s="294" t="s">
        <v>756</v>
      </c>
      <c r="V144" s="299"/>
      <c r="W144" s="271" t="s">
        <v>31</v>
      </c>
      <c r="X144" s="269" t="s">
        <v>31</v>
      </c>
      <c r="Y144" s="272"/>
      <c r="Z144" s="272"/>
      <c r="AA144" s="269" t="s">
        <v>143</v>
      </c>
      <c r="AB144" s="377"/>
      <c r="AC144" s="391"/>
      <c r="AD144" s="290">
        <v>2951</v>
      </c>
      <c r="AE144" s="291">
        <v>938</v>
      </c>
      <c r="AF144" s="280">
        <v>0.31785835310064386</v>
      </c>
      <c r="AG144" s="281"/>
      <c r="AH144" s="292" t="s">
        <v>405</v>
      </c>
      <c r="AI144" s="288" t="s">
        <v>756</v>
      </c>
      <c r="AJ144" s="284" t="s">
        <v>756</v>
      </c>
      <c r="AK144" s="420" t="s">
        <v>756</v>
      </c>
    </row>
    <row r="145" spans="1:37" s="289" customFormat="1" ht="38.25" x14ac:dyDescent="0.2">
      <c r="A145" s="271" t="s">
        <v>49</v>
      </c>
      <c r="B145" s="270" t="s">
        <v>572</v>
      </c>
      <c r="C145" s="270" t="s">
        <v>144</v>
      </c>
      <c r="D145" s="270"/>
      <c r="E145" s="270" t="s">
        <v>146</v>
      </c>
      <c r="F145" s="270" t="s">
        <v>667</v>
      </c>
      <c r="G145" s="270" t="s">
        <v>603</v>
      </c>
      <c r="H145" s="290">
        <v>74</v>
      </c>
      <c r="I145" s="291">
        <v>49</v>
      </c>
      <c r="J145" s="279">
        <v>25</v>
      </c>
      <c r="K145" s="280">
        <v>0.66216216216216217</v>
      </c>
      <c r="L145" s="280">
        <v>0.33783783783783783</v>
      </c>
      <c r="M145" s="280">
        <v>1</v>
      </c>
      <c r="N145" s="281"/>
      <c r="O145" s="292" t="s">
        <v>406</v>
      </c>
      <c r="P145" s="283">
        <v>0</v>
      </c>
      <c r="Q145" s="283">
        <v>0</v>
      </c>
      <c r="R145" s="283">
        <v>0</v>
      </c>
      <c r="S145" s="293" t="s">
        <v>756</v>
      </c>
      <c r="T145" s="280" t="s">
        <v>756</v>
      </c>
      <c r="U145" s="294" t="s">
        <v>756</v>
      </c>
      <c r="V145" s="299"/>
      <c r="W145" s="271" t="s">
        <v>49</v>
      </c>
      <c r="X145" s="269" t="s">
        <v>572</v>
      </c>
      <c r="Y145" s="272"/>
      <c r="Z145" s="272"/>
      <c r="AA145" s="269" t="s">
        <v>146</v>
      </c>
      <c r="AB145" s="377"/>
      <c r="AC145" s="391"/>
      <c r="AD145" s="290">
        <v>74</v>
      </c>
      <c r="AE145" s="291">
        <v>34</v>
      </c>
      <c r="AF145" s="280">
        <v>0.45945945945945948</v>
      </c>
      <c r="AG145" s="281"/>
      <c r="AH145" s="292" t="s">
        <v>406</v>
      </c>
      <c r="AI145" s="288" t="s">
        <v>756</v>
      </c>
      <c r="AJ145" s="284" t="s">
        <v>756</v>
      </c>
      <c r="AK145" s="420" t="s">
        <v>756</v>
      </c>
    </row>
    <row r="146" spans="1:37" s="289" customFormat="1" ht="45" customHeight="1" x14ac:dyDescent="0.2">
      <c r="A146" s="271" t="s">
        <v>48</v>
      </c>
      <c r="B146" s="270" t="s">
        <v>572</v>
      </c>
      <c r="C146" s="270" t="s">
        <v>147</v>
      </c>
      <c r="D146" s="270"/>
      <c r="E146" s="270" t="s">
        <v>148</v>
      </c>
      <c r="F146" s="270" t="s">
        <v>592</v>
      </c>
      <c r="G146" s="270" t="s">
        <v>604</v>
      </c>
      <c r="H146" s="290">
        <v>14</v>
      </c>
      <c r="I146" s="291">
        <v>12</v>
      </c>
      <c r="J146" s="279">
        <v>2</v>
      </c>
      <c r="K146" s="280">
        <v>0.8571428571428571</v>
      </c>
      <c r="L146" s="280">
        <v>0.14285714285714285</v>
      </c>
      <c r="M146" s="280">
        <v>1</v>
      </c>
      <c r="N146" s="281"/>
      <c r="O146" s="292" t="s">
        <v>402</v>
      </c>
      <c r="P146" s="283">
        <v>0</v>
      </c>
      <c r="Q146" s="283">
        <v>0</v>
      </c>
      <c r="R146" s="283">
        <v>0</v>
      </c>
      <c r="S146" s="293" t="s">
        <v>756</v>
      </c>
      <c r="T146" s="280" t="s">
        <v>756</v>
      </c>
      <c r="U146" s="294" t="s">
        <v>756</v>
      </c>
      <c r="V146" s="299"/>
      <c r="W146" s="271" t="s">
        <v>48</v>
      </c>
      <c r="X146" s="269" t="s">
        <v>572</v>
      </c>
      <c r="Y146" s="272"/>
      <c r="Z146" s="272"/>
      <c r="AA146" s="269" t="s">
        <v>148</v>
      </c>
      <c r="AB146" s="377"/>
      <c r="AC146" s="391"/>
      <c r="AD146" s="290">
        <v>14</v>
      </c>
      <c r="AE146" s="291">
        <v>5</v>
      </c>
      <c r="AF146" s="280">
        <v>0.35714285714285715</v>
      </c>
      <c r="AG146" s="281"/>
      <c r="AH146" s="292" t="s">
        <v>402</v>
      </c>
      <c r="AI146" s="288" t="s">
        <v>756</v>
      </c>
      <c r="AJ146" s="284" t="s">
        <v>756</v>
      </c>
      <c r="AK146" s="420" t="s">
        <v>756</v>
      </c>
    </row>
    <row r="147" spans="1:37" s="289" customFormat="1" ht="51.75" thickBot="1" x14ac:dyDescent="0.25">
      <c r="A147" s="271" t="s">
        <v>42</v>
      </c>
      <c r="B147" s="270" t="s">
        <v>42</v>
      </c>
      <c r="C147" s="270" t="s">
        <v>149</v>
      </c>
      <c r="D147" s="270"/>
      <c r="E147" s="270" t="s">
        <v>150</v>
      </c>
      <c r="F147" s="270" t="s">
        <v>605</v>
      </c>
      <c r="G147" s="270" t="s">
        <v>606</v>
      </c>
      <c r="H147" s="290">
        <v>167</v>
      </c>
      <c r="I147" s="291">
        <v>72</v>
      </c>
      <c r="J147" s="279">
        <v>95</v>
      </c>
      <c r="K147" s="280">
        <v>0.43113772455089822</v>
      </c>
      <c r="L147" s="280">
        <v>0.56886227544910184</v>
      </c>
      <c r="M147" s="280">
        <v>1</v>
      </c>
      <c r="N147" s="281"/>
      <c r="O147" s="295" t="s">
        <v>573</v>
      </c>
      <c r="P147" s="283">
        <v>0</v>
      </c>
      <c r="Q147" s="283">
        <v>0</v>
      </c>
      <c r="R147" s="283">
        <v>0</v>
      </c>
      <c r="S147" s="293" t="s">
        <v>756</v>
      </c>
      <c r="T147" s="280" t="s">
        <v>756</v>
      </c>
      <c r="U147" s="294" t="s">
        <v>756</v>
      </c>
      <c r="V147" s="299"/>
      <c r="W147" s="271" t="s">
        <v>42</v>
      </c>
      <c r="X147" s="269" t="s">
        <v>42</v>
      </c>
      <c r="Y147" s="272"/>
      <c r="Z147" s="272"/>
      <c r="AA147" s="269" t="s">
        <v>150</v>
      </c>
      <c r="AB147" s="377"/>
      <c r="AC147" s="391"/>
      <c r="AD147" s="290">
        <v>167</v>
      </c>
      <c r="AE147" s="291">
        <v>95</v>
      </c>
      <c r="AF147" s="280">
        <v>0.56886227544910184</v>
      </c>
      <c r="AG147" s="281"/>
      <c r="AH147" s="295" t="s">
        <v>573</v>
      </c>
      <c r="AI147" s="288" t="s">
        <v>756</v>
      </c>
      <c r="AJ147" s="284" t="s">
        <v>756</v>
      </c>
      <c r="AK147" s="420" t="s">
        <v>756</v>
      </c>
    </row>
    <row r="148" spans="1:37" s="289" customFormat="1" ht="45" customHeight="1" x14ac:dyDescent="0.2">
      <c r="A148" s="271" t="s">
        <v>43</v>
      </c>
      <c r="B148" s="270" t="s">
        <v>572</v>
      </c>
      <c r="C148" s="270" t="s">
        <v>147</v>
      </c>
      <c r="D148" s="270"/>
      <c r="E148" s="270" t="s">
        <v>151</v>
      </c>
      <c r="F148" s="270" t="s">
        <v>607</v>
      </c>
      <c r="G148" s="270" t="s">
        <v>608</v>
      </c>
      <c r="H148" s="290">
        <v>540</v>
      </c>
      <c r="I148" s="291">
        <v>439</v>
      </c>
      <c r="J148" s="279">
        <v>101</v>
      </c>
      <c r="K148" s="280">
        <v>0.812962962962963</v>
      </c>
      <c r="L148" s="280">
        <v>0.18703703703703703</v>
      </c>
      <c r="M148" s="280">
        <v>1</v>
      </c>
      <c r="N148" s="281"/>
      <c r="O148" s="299"/>
      <c r="P148" s="299"/>
      <c r="Q148" s="299"/>
      <c r="R148" s="299"/>
      <c r="S148" s="299"/>
      <c r="T148" s="299"/>
      <c r="U148" s="299"/>
      <c r="V148" s="299"/>
      <c r="W148" s="271" t="s">
        <v>43</v>
      </c>
      <c r="X148" s="269" t="s">
        <v>572</v>
      </c>
      <c r="Y148" s="272"/>
      <c r="Z148" s="272"/>
      <c r="AA148" s="269" t="s">
        <v>151</v>
      </c>
      <c r="AB148" s="378"/>
      <c r="AC148" s="394"/>
      <c r="AD148" s="290">
        <v>540</v>
      </c>
      <c r="AE148" s="291">
        <v>328</v>
      </c>
      <c r="AF148" s="280">
        <v>0.6074074074074074</v>
      </c>
      <c r="AG148" s="281"/>
      <c r="AH148" s="299"/>
      <c r="AI148" s="299"/>
      <c r="AJ148" s="299"/>
      <c r="AK148" s="299"/>
    </row>
    <row r="149" spans="1:37" s="289" customFormat="1" ht="45" customHeight="1" x14ac:dyDescent="0.2">
      <c r="A149" s="271" t="s">
        <v>47</v>
      </c>
      <c r="B149" s="270" t="s">
        <v>572</v>
      </c>
      <c r="C149" s="270" t="s">
        <v>147</v>
      </c>
      <c r="D149" s="270"/>
      <c r="E149" s="270" t="s">
        <v>152</v>
      </c>
      <c r="F149" s="270" t="s">
        <v>153</v>
      </c>
      <c r="G149" s="270" t="s">
        <v>153</v>
      </c>
      <c r="H149" s="290">
        <v>17</v>
      </c>
      <c r="I149" s="291">
        <v>2</v>
      </c>
      <c r="J149" s="279">
        <v>15</v>
      </c>
      <c r="K149" s="280">
        <v>0.11764705882352941</v>
      </c>
      <c r="L149" s="280">
        <v>0.88235294117647056</v>
      </c>
      <c r="M149" s="280">
        <v>1</v>
      </c>
      <c r="N149" s="281"/>
      <c r="O149" s="299"/>
      <c r="P149" s="299"/>
      <c r="Q149" s="299"/>
      <c r="R149" s="299"/>
      <c r="S149" s="299"/>
      <c r="T149" s="299"/>
      <c r="U149" s="299"/>
      <c r="V149" s="299"/>
      <c r="W149" s="271" t="s">
        <v>47</v>
      </c>
      <c r="X149" s="269" t="s">
        <v>572</v>
      </c>
      <c r="Y149" s="272"/>
      <c r="Z149" s="272"/>
      <c r="AA149" s="269" t="s">
        <v>152</v>
      </c>
      <c r="AB149" s="377"/>
      <c r="AC149" s="391"/>
      <c r="AD149" s="290">
        <v>17</v>
      </c>
      <c r="AE149" s="291">
        <v>6</v>
      </c>
      <c r="AF149" s="280">
        <v>0.35294117647058826</v>
      </c>
      <c r="AG149" s="281"/>
      <c r="AH149" s="299"/>
      <c r="AI149" s="299"/>
      <c r="AJ149" s="299"/>
      <c r="AK149" s="299"/>
    </row>
    <row r="150" spans="1:37" s="289" customFormat="1" ht="63.75" x14ac:dyDescent="0.2">
      <c r="A150" s="271" t="s">
        <v>46</v>
      </c>
      <c r="B150" s="270" t="s">
        <v>572</v>
      </c>
      <c r="C150" s="270" t="s">
        <v>147</v>
      </c>
      <c r="D150" s="270"/>
      <c r="E150" s="270" t="s">
        <v>154</v>
      </c>
      <c r="F150" s="270" t="s">
        <v>609</v>
      </c>
      <c r="G150" s="270" t="s">
        <v>610</v>
      </c>
      <c r="H150" s="290">
        <v>377</v>
      </c>
      <c r="I150" s="291">
        <v>179</v>
      </c>
      <c r="J150" s="279">
        <v>198</v>
      </c>
      <c r="K150" s="280">
        <v>0.47480106100795755</v>
      </c>
      <c r="L150" s="280">
        <v>0.5251989389920424</v>
      </c>
      <c r="M150" s="280">
        <v>1</v>
      </c>
      <c r="N150" s="281"/>
      <c r="O150" s="299"/>
      <c r="P150" s="299"/>
      <c r="Q150" s="299"/>
      <c r="R150" s="299"/>
      <c r="S150" s="299"/>
      <c r="T150" s="299"/>
      <c r="U150" s="299"/>
      <c r="V150" s="299"/>
      <c r="W150" s="271" t="s">
        <v>46</v>
      </c>
      <c r="X150" s="269" t="s">
        <v>572</v>
      </c>
      <c r="Y150" s="272"/>
      <c r="Z150" s="272"/>
      <c r="AA150" s="269" t="s">
        <v>154</v>
      </c>
      <c r="AB150" s="377"/>
      <c r="AC150" s="391"/>
      <c r="AD150" s="290">
        <v>377</v>
      </c>
      <c r="AE150" s="291">
        <v>78</v>
      </c>
      <c r="AF150" s="280">
        <v>0.20689655172413793</v>
      </c>
      <c r="AG150" s="281"/>
      <c r="AH150" s="299"/>
      <c r="AI150" s="299"/>
      <c r="AJ150" s="299"/>
      <c r="AK150" s="299"/>
    </row>
    <row r="151" spans="1:37" s="289" customFormat="1" ht="63.75" x14ac:dyDescent="0.2">
      <c r="A151" s="271" t="s">
        <v>89</v>
      </c>
      <c r="B151" s="270" t="s">
        <v>475</v>
      </c>
      <c r="C151" s="270" t="s">
        <v>147</v>
      </c>
      <c r="D151" s="270"/>
      <c r="E151" s="270" t="s">
        <v>155</v>
      </c>
      <c r="F151" s="270" t="s">
        <v>156</v>
      </c>
      <c r="G151" s="270" t="s">
        <v>157</v>
      </c>
      <c r="H151" s="290">
        <v>11</v>
      </c>
      <c r="I151" s="291">
        <v>8</v>
      </c>
      <c r="J151" s="279">
        <v>3</v>
      </c>
      <c r="K151" s="280">
        <v>0.72727272727272729</v>
      </c>
      <c r="L151" s="280">
        <v>0.27272727272727271</v>
      </c>
      <c r="M151" s="280">
        <v>1</v>
      </c>
      <c r="N151" s="281"/>
      <c r="O151" s="299"/>
      <c r="P151" s="299"/>
      <c r="Q151" s="299"/>
      <c r="R151" s="299"/>
      <c r="S151" s="299"/>
      <c r="T151" s="299"/>
      <c r="U151" s="299"/>
      <c r="V151" s="299"/>
      <c r="W151" s="271" t="s">
        <v>89</v>
      </c>
      <c r="X151" s="269" t="s">
        <v>475</v>
      </c>
      <c r="Y151" s="272"/>
      <c r="Z151" s="272"/>
      <c r="AA151" s="269" t="s">
        <v>155</v>
      </c>
      <c r="AB151" s="377"/>
      <c r="AC151" s="391"/>
      <c r="AD151" s="290">
        <v>11</v>
      </c>
      <c r="AE151" s="291">
        <v>3</v>
      </c>
      <c r="AF151" s="280">
        <v>0.27272727272727271</v>
      </c>
      <c r="AG151" s="281"/>
      <c r="AH151" s="299"/>
      <c r="AI151" s="299"/>
      <c r="AJ151" s="299"/>
      <c r="AK151" s="299"/>
    </row>
    <row r="152" spans="1:37" s="289" customFormat="1" ht="45" customHeight="1" x14ac:dyDescent="0.2">
      <c r="A152" s="271" t="s">
        <v>158</v>
      </c>
      <c r="B152" s="270" t="s">
        <v>572</v>
      </c>
      <c r="C152" s="270" t="s">
        <v>147</v>
      </c>
      <c r="D152" s="270"/>
      <c r="E152" s="270" t="s">
        <v>159</v>
      </c>
      <c r="F152" s="270" t="s">
        <v>592</v>
      </c>
      <c r="G152" s="270" t="s">
        <v>604</v>
      </c>
      <c r="H152" s="290">
        <v>6</v>
      </c>
      <c r="I152" s="291">
        <v>6</v>
      </c>
      <c r="J152" s="279">
        <v>0</v>
      </c>
      <c r="K152" s="280">
        <v>1</v>
      </c>
      <c r="L152" s="280">
        <v>0</v>
      </c>
      <c r="M152" s="280">
        <v>1</v>
      </c>
      <c r="N152" s="281"/>
      <c r="O152" s="299"/>
      <c r="P152" s="299"/>
      <c r="Q152" s="299"/>
      <c r="R152" s="299"/>
      <c r="S152" s="299"/>
      <c r="T152" s="299"/>
      <c r="U152" s="299"/>
      <c r="V152" s="299"/>
      <c r="W152" s="271" t="s">
        <v>158</v>
      </c>
      <c r="X152" s="269" t="s">
        <v>572</v>
      </c>
      <c r="Y152" s="272"/>
      <c r="Z152" s="272"/>
      <c r="AA152" s="269" t="s">
        <v>159</v>
      </c>
      <c r="AB152" s="377"/>
      <c r="AC152" s="391"/>
      <c r="AD152" s="290">
        <v>6</v>
      </c>
      <c r="AE152" s="291">
        <v>5</v>
      </c>
      <c r="AF152" s="280">
        <v>0.83333333333333337</v>
      </c>
      <c r="AG152" s="281"/>
      <c r="AH152" s="299"/>
      <c r="AI152" s="299"/>
      <c r="AJ152" s="299"/>
      <c r="AK152" s="299"/>
    </row>
    <row r="153" spans="1:37" s="289" customFormat="1" ht="38.25" x14ac:dyDescent="0.2">
      <c r="A153" s="271" t="s">
        <v>160</v>
      </c>
      <c r="B153" s="270" t="s">
        <v>572</v>
      </c>
      <c r="C153" s="270" t="s">
        <v>147</v>
      </c>
      <c r="D153" s="270"/>
      <c r="E153" s="270" t="s">
        <v>161</v>
      </c>
      <c r="F153" s="270" t="s">
        <v>162</v>
      </c>
      <c r="G153" s="270" t="s">
        <v>163</v>
      </c>
      <c r="H153" s="290">
        <v>1</v>
      </c>
      <c r="I153" s="291">
        <v>0</v>
      </c>
      <c r="J153" s="279">
        <v>1</v>
      </c>
      <c r="K153" s="280">
        <v>0</v>
      </c>
      <c r="L153" s="280">
        <v>1</v>
      </c>
      <c r="M153" s="280">
        <v>1</v>
      </c>
      <c r="N153" s="281"/>
      <c r="O153" s="299"/>
      <c r="P153" s="299"/>
      <c r="Q153" s="299"/>
      <c r="R153" s="299"/>
      <c r="S153" s="299"/>
      <c r="T153" s="299"/>
      <c r="U153" s="299"/>
      <c r="V153" s="299"/>
      <c r="W153" s="271" t="s">
        <v>160</v>
      </c>
      <c r="X153" s="269" t="s">
        <v>572</v>
      </c>
      <c r="Y153" s="272"/>
      <c r="Z153" s="272"/>
      <c r="AA153" s="269" t="s">
        <v>161</v>
      </c>
      <c r="AB153" s="377"/>
      <c r="AC153" s="391"/>
      <c r="AD153" s="290">
        <v>1</v>
      </c>
      <c r="AE153" s="291">
        <v>0</v>
      </c>
      <c r="AF153" s="280">
        <v>0</v>
      </c>
      <c r="AG153" s="281"/>
      <c r="AH153" s="299"/>
      <c r="AI153" s="299"/>
      <c r="AJ153" s="299"/>
      <c r="AK153" s="299"/>
    </row>
    <row r="154" spans="1:37" s="289" customFormat="1" ht="60" customHeight="1" x14ac:dyDescent="0.2">
      <c r="A154" s="271" t="s">
        <v>69</v>
      </c>
      <c r="B154" s="270" t="s">
        <v>475</v>
      </c>
      <c r="C154" s="270" t="s">
        <v>164</v>
      </c>
      <c r="D154" s="270"/>
      <c r="E154" s="270" t="s">
        <v>165</v>
      </c>
      <c r="F154" s="270" t="s">
        <v>611</v>
      </c>
      <c r="G154" s="270" t="s">
        <v>603</v>
      </c>
      <c r="H154" s="290">
        <v>32</v>
      </c>
      <c r="I154" s="291">
        <v>23</v>
      </c>
      <c r="J154" s="279">
        <v>9</v>
      </c>
      <c r="K154" s="280">
        <v>0.71875</v>
      </c>
      <c r="L154" s="280">
        <v>0.28125</v>
      </c>
      <c r="M154" s="280">
        <v>1</v>
      </c>
      <c r="N154" s="281"/>
      <c r="O154" s="299"/>
      <c r="P154" s="299"/>
      <c r="Q154" s="299"/>
      <c r="R154" s="299"/>
      <c r="S154" s="299"/>
      <c r="T154" s="299"/>
      <c r="U154" s="299"/>
      <c r="V154" s="299"/>
      <c r="W154" s="271" t="s">
        <v>69</v>
      </c>
      <c r="X154" s="269" t="s">
        <v>475</v>
      </c>
      <c r="Y154" s="272"/>
      <c r="Z154" s="272"/>
      <c r="AA154" s="269" t="s">
        <v>165</v>
      </c>
      <c r="AB154" s="377"/>
      <c r="AC154" s="391"/>
      <c r="AD154" s="290">
        <v>32</v>
      </c>
      <c r="AE154" s="291">
        <v>11</v>
      </c>
      <c r="AF154" s="280">
        <v>0.34375</v>
      </c>
      <c r="AG154" s="281"/>
      <c r="AH154" s="299"/>
      <c r="AI154" s="299"/>
      <c r="AJ154" s="299"/>
      <c r="AK154" s="299"/>
    </row>
    <row r="155" spans="1:37" s="289" customFormat="1" ht="51" x14ac:dyDescent="0.2">
      <c r="A155" s="271" t="s">
        <v>34</v>
      </c>
      <c r="B155" s="270" t="s">
        <v>34</v>
      </c>
      <c r="C155" s="270" t="s">
        <v>96</v>
      </c>
      <c r="D155" s="270"/>
      <c r="E155" s="270" t="s">
        <v>166</v>
      </c>
      <c r="F155" s="270" t="s">
        <v>612</v>
      </c>
      <c r="G155" s="270" t="s">
        <v>613</v>
      </c>
      <c r="H155" s="290">
        <v>2537</v>
      </c>
      <c r="I155" s="291">
        <v>2014</v>
      </c>
      <c r="J155" s="279">
        <v>523</v>
      </c>
      <c r="K155" s="280">
        <v>0.7938510051241624</v>
      </c>
      <c r="L155" s="280">
        <v>0.2061489948758376</v>
      </c>
      <c r="M155" s="280">
        <v>1</v>
      </c>
      <c r="N155" s="281"/>
      <c r="O155" s="299"/>
      <c r="P155" s="299"/>
      <c r="Q155" s="299"/>
      <c r="R155" s="299"/>
      <c r="S155" s="299"/>
      <c r="T155" s="299"/>
      <c r="U155" s="299"/>
      <c r="V155" s="299"/>
      <c r="W155" s="271" t="s">
        <v>34</v>
      </c>
      <c r="X155" s="269" t="s">
        <v>34</v>
      </c>
      <c r="Y155" s="272"/>
      <c r="Z155" s="272"/>
      <c r="AA155" s="269" t="s">
        <v>166</v>
      </c>
      <c r="AB155" s="377"/>
      <c r="AC155" s="391"/>
      <c r="AD155" s="290">
        <v>2537</v>
      </c>
      <c r="AE155" s="291">
        <v>58</v>
      </c>
      <c r="AF155" s="280">
        <v>2.2861647615293655E-2</v>
      </c>
      <c r="AG155" s="281"/>
      <c r="AH155" s="299"/>
      <c r="AI155" s="299"/>
      <c r="AJ155" s="299"/>
      <c r="AK155" s="299"/>
    </row>
    <row r="156" spans="1:37" s="289" customFormat="1" ht="60" customHeight="1" x14ac:dyDescent="0.2">
      <c r="A156" s="271" t="s">
        <v>71</v>
      </c>
      <c r="B156" s="270" t="s">
        <v>475</v>
      </c>
      <c r="C156" s="270" t="s">
        <v>96</v>
      </c>
      <c r="D156" s="270"/>
      <c r="E156" s="270" t="s">
        <v>167</v>
      </c>
      <c r="F156" s="270" t="s">
        <v>614</v>
      </c>
      <c r="G156" s="270" t="s">
        <v>614</v>
      </c>
      <c r="H156" s="290">
        <v>120</v>
      </c>
      <c r="I156" s="291">
        <v>82</v>
      </c>
      <c r="J156" s="279">
        <v>38</v>
      </c>
      <c r="K156" s="280">
        <v>0.68333333333333335</v>
      </c>
      <c r="L156" s="280">
        <v>0.31666666666666665</v>
      </c>
      <c r="M156" s="280">
        <v>1</v>
      </c>
      <c r="N156" s="281"/>
      <c r="O156" s="299"/>
      <c r="P156" s="299"/>
      <c r="Q156" s="299"/>
      <c r="R156" s="299"/>
      <c r="S156" s="299"/>
      <c r="T156" s="299"/>
      <c r="U156" s="299"/>
      <c r="V156" s="299"/>
      <c r="W156" s="271" t="s">
        <v>71</v>
      </c>
      <c r="X156" s="269" t="s">
        <v>475</v>
      </c>
      <c r="Y156" s="272"/>
      <c r="Z156" s="272"/>
      <c r="AA156" s="269" t="s">
        <v>167</v>
      </c>
      <c r="AB156" s="377"/>
      <c r="AC156" s="391"/>
      <c r="AD156" s="290">
        <v>120</v>
      </c>
      <c r="AE156" s="291">
        <v>1</v>
      </c>
      <c r="AF156" s="280">
        <v>8.3333333333333332E-3</v>
      </c>
      <c r="AG156" s="281"/>
      <c r="AH156" s="299"/>
      <c r="AI156" s="299"/>
      <c r="AJ156" s="299"/>
      <c r="AK156" s="299"/>
    </row>
    <row r="157" spans="1:37" s="289" customFormat="1" ht="60" customHeight="1" x14ac:dyDescent="0.2">
      <c r="A157" s="271" t="s">
        <v>70</v>
      </c>
      <c r="B157" s="270" t="s">
        <v>475</v>
      </c>
      <c r="C157" s="270" t="s">
        <v>164</v>
      </c>
      <c r="D157" s="270"/>
      <c r="E157" s="270" t="s">
        <v>168</v>
      </c>
      <c r="F157" s="270" t="s">
        <v>169</v>
      </c>
      <c r="G157" s="270" t="s">
        <v>170</v>
      </c>
      <c r="H157" s="290">
        <v>2</v>
      </c>
      <c r="I157" s="291">
        <v>0</v>
      </c>
      <c r="J157" s="279">
        <v>2</v>
      </c>
      <c r="K157" s="280">
        <v>0</v>
      </c>
      <c r="L157" s="280">
        <v>1</v>
      </c>
      <c r="M157" s="280">
        <v>1</v>
      </c>
      <c r="N157" s="281"/>
      <c r="O157" s="299"/>
      <c r="P157" s="299"/>
      <c r="Q157" s="299"/>
      <c r="R157" s="299"/>
      <c r="S157" s="299"/>
      <c r="T157" s="299"/>
      <c r="U157" s="299"/>
      <c r="V157" s="299"/>
      <c r="W157" s="271" t="s">
        <v>70</v>
      </c>
      <c r="X157" s="269" t="s">
        <v>475</v>
      </c>
      <c r="Y157" s="272"/>
      <c r="Z157" s="272"/>
      <c r="AA157" s="269" t="s">
        <v>168</v>
      </c>
      <c r="AB157" s="377"/>
      <c r="AC157" s="391"/>
      <c r="AD157" s="290">
        <v>2</v>
      </c>
      <c r="AE157" s="291">
        <v>0</v>
      </c>
      <c r="AF157" s="280">
        <v>0</v>
      </c>
      <c r="AG157" s="281"/>
      <c r="AH157" s="299"/>
      <c r="AI157" s="299"/>
      <c r="AJ157" s="299"/>
      <c r="AK157" s="299"/>
    </row>
    <row r="158" spans="1:37" s="289" customFormat="1" ht="38.25" x14ac:dyDescent="0.2">
      <c r="A158" s="271" t="s">
        <v>171</v>
      </c>
      <c r="B158" s="270" t="s">
        <v>412</v>
      </c>
      <c r="C158" s="270" t="s">
        <v>172</v>
      </c>
      <c r="D158" s="270"/>
      <c r="E158" s="270" t="s">
        <v>173</v>
      </c>
      <c r="F158" s="270" t="s">
        <v>615</v>
      </c>
      <c r="G158" s="270" t="s">
        <v>616</v>
      </c>
      <c r="H158" s="290">
        <v>565</v>
      </c>
      <c r="I158" s="291">
        <v>454</v>
      </c>
      <c r="J158" s="279">
        <v>111</v>
      </c>
      <c r="K158" s="280">
        <v>0.80353982300884952</v>
      </c>
      <c r="L158" s="280">
        <v>0.19646017699115045</v>
      </c>
      <c r="M158" s="280">
        <v>1</v>
      </c>
      <c r="N158" s="281"/>
      <c r="O158" s="299"/>
      <c r="P158" s="299"/>
      <c r="Q158" s="299"/>
      <c r="R158" s="299"/>
      <c r="S158" s="299"/>
      <c r="T158" s="299"/>
      <c r="U158" s="299"/>
      <c r="V158" s="299"/>
      <c r="W158" s="271" t="s">
        <v>171</v>
      </c>
      <c r="X158" s="269" t="s">
        <v>412</v>
      </c>
      <c r="Y158" s="272"/>
      <c r="Z158" s="272"/>
      <c r="AA158" s="269" t="s">
        <v>173</v>
      </c>
      <c r="AB158" s="377"/>
      <c r="AC158" s="391"/>
      <c r="AD158" s="290">
        <v>0</v>
      </c>
      <c r="AE158" s="291">
        <v>0</v>
      </c>
      <c r="AF158" s="280" t="s">
        <v>323</v>
      </c>
      <c r="AG158" s="281"/>
      <c r="AH158" s="299"/>
      <c r="AI158" s="299"/>
      <c r="AJ158" s="299"/>
      <c r="AK158" s="299"/>
    </row>
    <row r="159" spans="1:37" s="289" customFormat="1" ht="25.5" x14ac:dyDescent="0.2">
      <c r="A159" s="271" t="s">
        <v>174</v>
      </c>
      <c r="B159" s="270" t="s">
        <v>222</v>
      </c>
      <c r="C159" s="270" t="s">
        <v>96</v>
      </c>
      <c r="D159" s="270"/>
      <c r="E159" s="270" t="s">
        <v>175</v>
      </c>
      <c r="F159" s="270" t="s">
        <v>592</v>
      </c>
      <c r="G159" s="270" t="s">
        <v>604</v>
      </c>
      <c r="H159" s="290">
        <v>523</v>
      </c>
      <c r="I159" s="291">
        <v>379</v>
      </c>
      <c r="J159" s="279">
        <v>144</v>
      </c>
      <c r="K159" s="280">
        <v>0.72466539196940727</v>
      </c>
      <c r="L159" s="280">
        <v>0.27533460803059273</v>
      </c>
      <c r="M159" s="280">
        <v>1</v>
      </c>
      <c r="N159" s="281"/>
      <c r="O159" s="299"/>
      <c r="P159" s="299"/>
      <c r="Q159" s="299"/>
      <c r="R159" s="299"/>
      <c r="S159" s="299"/>
      <c r="T159" s="299"/>
      <c r="U159" s="299"/>
      <c r="V159" s="299"/>
      <c r="W159" s="271" t="s">
        <v>174</v>
      </c>
      <c r="X159" s="269" t="s">
        <v>222</v>
      </c>
      <c r="Y159" s="272"/>
      <c r="Z159" s="273"/>
      <c r="AA159" s="269" t="s">
        <v>175</v>
      </c>
      <c r="AB159" s="377"/>
      <c r="AC159" s="391"/>
      <c r="AD159" s="290">
        <v>523</v>
      </c>
      <c r="AE159" s="291">
        <v>282</v>
      </c>
      <c r="AF159" s="280">
        <v>0.53919694072657742</v>
      </c>
      <c r="AG159" s="281"/>
      <c r="AH159" s="299"/>
      <c r="AI159" s="299"/>
      <c r="AJ159" s="299"/>
      <c r="AK159" s="299"/>
    </row>
    <row r="160" spans="1:37" s="289" customFormat="1" ht="25.5" x14ac:dyDescent="0.2">
      <c r="A160" s="271" t="s">
        <v>86</v>
      </c>
      <c r="B160" s="270" t="s">
        <v>475</v>
      </c>
      <c r="C160" s="270" t="s">
        <v>96</v>
      </c>
      <c r="D160" s="270"/>
      <c r="E160" s="270" t="s">
        <v>176</v>
      </c>
      <c r="F160" s="270" t="s">
        <v>592</v>
      </c>
      <c r="G160" s="270" t="s">
        <v>604</v>
      </c>
      <c r="H160" s="290">
        <v>5</v>
      </c>
      <c r="I160" s="291">
        <v>4</v>
      </c>
      <c r="J160" s="279">
        <v>1</v>
      </c>
      <c r="K160" s="280">
        <v>0.8</v>
      </c>
      <c r="L160" s="280">
        <v>0.2</v>
      </c>
      <c r="M160" s="280">
        <v>1</v>
      </c>
      <c r="N160" s="281"/>
      <c r="O160" s="299"/>
      <c r="P160" s="299"/>
      <c r="Q160" s="299"/>
      <c r="R160" s="299"/>
      <c r="S160" s="299"/>
      <c r="T160" s="299"/>
      <c r="U160" s="299"/>
      <c r="V160" s="299"/>
      <c r="W160" s="271" t="s">
        <v>86</v>
      </c>
      <c r="X160" s="269" t="s">
        <v>475</v>
      </c>
      <c r="Y160" s="272"/>
      <c r="Z160" s="272"/>
      <c r="AA160" s="269" t="s">
        <v>176</v>
      </c>
      <c r="AB160" s="377"/>
      <c r="AC160" s="391"/>
      <c r="AD160" s="290">
        <v>5</v>
      </c>
      <c r="AE160" s="291">
        <v>1</v>
      </c>
      <c r="AF160" s="280">
        <v>0.2</v>
      </c>
      <c r="AG160" s="281"/>
      <c r="AH160" s="299"/>
      <c r="AI160" s="299"/>
      <c r="AJ160" s="299"/>
      <c r="AK160" s="299"/>
    </row>
    <row r="161" spans="1:37" s="289" customFormat="1" ht="51" x14ac:dyDescent="0.2">
      <c r="A161" s="271" t="s">
        <v>177</v>
      </c>
      <c r="B161" s="270" t="s">
        <v>681</v>
      </c>
      <c r="C161" s="270" t="s">
        <v>96</v>
      </c>
      <c r="D161" s="270" t="s">
        <v>678</v>
      </c>
      <c r="E161" s="270" t="s">
        <v>178</v>
      </c>
      <c r="F161" s="270" t="s">
        <v>592</v>
      </c>
      <c r="G161" s="270" t="s">
        <v>604</v>
      </c>
      <c r="H161" s="290">
        <v>1</v>
      </c>
      <c r="I161" s="291">
        <v>1</v>
      </c>
      <c r="J161" s="279">
        <v>0</v>
      </c>
      <c r="K161" s="280">
        <v>1</v>
      </c>
      <c r="L161" s="280">
        <v>0</v>
      </c>
      <c r="M161" s="280">
        <v>1</v>
      </c>
      <c r="N161" s="281"/>
      <c r="O161" s="299"/>
      <c r="P161" s="299"/>
      <c r="Q161" s="299"/>
      <c r="R161" s="299"/>
      <c r="S161" s="299"/>
      <c r="T161" s="299"/>
      <c r="U161" s="299"/>
      <c r="V161" s="299"/>
      <c r="W161" s="271" t="s">
        <v>177</v>
      </c>
      <c r="X161" s="269" t="s">
        <v>681</v>
      </c>
      <c r="Y161" s="270" t="s">
        <v>96</v>
      </c>
      <c r="Z161" s="270" t="s">
        <v>678</v>
      </c>
      <c r="AA161" s="269" t="s">
        <v>178</v>
      </c>
      <c r="AB161" s="377"/>
      <c r="AC161" s="391"/>
      <c r="AD161" s="290">
        <v>1</v>
      </c>
      <c r="AE161" s="291">
        <v>0</v>
      </c>
      <c r="AF161" s="280">
        <v>0</v>
      </c>
      <c r="AG161" s="281"/>
      <c r="AH161" s="299"/>
      <c r="AI161" s="299"/>
      <c r="AJ161" s="299"/>
      <c r="AK161" s="299"/>
    </row>
    <row r="162" spans="1:37" s="289" customFormat="1" ht="60" customHeight="1" x14ac:dyDescent="0.2">
      <c r="A162" s="271" t="s">
        <v>179</v>
      </c>
      <c r="B162" s="270" t="s">
        <v>475</v>
      </c>
      <c r="C162" s="270" t="s">
        <v>96</v>
      </c>
      <c r="D162" s="270"/>
      <c r="E162" s="270" t="s">
        <v>180</v>
      </c>
      <c r="F162" s="270" t="s">
        <v>181</v>
      </c>
      <c r="G162" s="270" t="s">
        <v>182</v>
      </c>
      <c r="H162" s="290">
        <v>4</v>
      </c>
      <c r="I162" s="291">
        <v>0</v>
      </c>
      <c r="J162" s="279">
        <v>4</v>
      </c>
      <c r="K162" s="280">
        <v>0</v>
      </c>
      <c r="L162" s="280">
        <v>1</v>
      </c>
      <c r="M162" s="280">
        <v>1</v>
      </c>
      <c r="N162" s="281"/>
      <c r="O162" s="299"/>
      <c r="P162" s="299"/>
      <c r="Q162" s="299"/>
      <c r="R162" s="299"/>
      <c r="S162" s="299"/>
      <c r="T162" s="299"/>
      <c r="U162" s="299"/>
      <c r="V162" s="299"/>
      <c r="W162" s="271" t="s">
        <v>179</v>
      </c>
      <c r="X162" s="269" t="s">
        <v>475</v>
      </c>
      <c r="Y162" s="272"/>
      <c r="Z162" s="272"/>
      <c r="AA162" s="269" t="s">
        <v>180</v>
      </c>
      <c r="AB162" s="377"/>
      <c r="AC162" s="391"/>
      <c r="AD162" s="290">
        <v>4</v>
      </c>
      <c r="AE162" s="291">
        <v>0</v>
      </c>
      <c r="AF162" s="280">
        <v>0</v>
      </c>
      <c r="AG162" s="281"/>
      <c r="AH162" s="299"/>
      <c r="AI162" s="299"/>
      <c r="AJ162" s="299"/>
      <c r="AK162" s="299"/>
    </row>
    <row r="163" spans="1:37" s="289" customFormat="1" ht="60" customHeight="1" x14ac:dyDescent="0.2">
      <c r="A163" s="271" t="s">
        <v>183</v>
      </c>
      <c r="B163" s="270" t="s">
        <v>475</v>
      </c>
      <c r="C163" s="270" t="s">
        <v>96</v>
      </c>
      <c r="D163" s="270"/>
      <c r="E163" s="270" t="s">
        <v>184</v>
      </c>
      <c r="F163" s="270" t="s">
        <v>142</v>
      </c>
      <c r="G163" s="270" t="s">
        <v>142</v>
      </c>
      <c r="H163" s="290">
        <v>24</v>
      </c>
      <c r="I163" s="291">
        <v>9</v>
      </c>
      <c r="J163" s="279">
        <v>15</v>
      </c>
      <c r="K163" s="280">
        <v>0.375</v>
      </c>
      <c r="L163" s="280">
        <v>0.625</v>
      </c>
      <c r="M163" s="280">
        <v>1</v>
      </c>
      <c r="N163" s="281"/>
      <c r="O163" s="299"/>
      <c r="P163" s="299"/>
      <c r="Q163" s="299"/>
      <c r="R163" s="299"/>
      <c r="S163" s="299"/>
      <c r="T163" s="299"/>
      <c r="U163" s="299"/>
      <c r="V163" s="299"/>
      <c r="W163" s="271" t="s">
        <v>183</v>
      </c>
      <c r="X163" s="269" t="s">
        <v>475</v>
      </c>
      <c r="Y163" s="272"/>
      <c r="Z163" s="272"/>
      <c r="AA163" s="269" t="s">
        <v>184</v>
      </c>
      <c r="AB163" s="377"/>
      <c r="AC163" s="391"/>
      <c r="AD163" s="290">
        <v>24</v>
      </c>
      <c r="AE163" s="291">
        <v>0</v>
      </c>
      <c r="AF163" s="280">
        <v>0</v>
      </c>
      <c r="AG163" s="281"/>
      <c r="AH163" s="299"/>
      <c r="AI163" s="299"/>
      <c r="AJ163" s="299"/>
      <c r="AK163" s="299"/>
    </row>
    <row r="164" spans="1:37" s="289" customFormat="1" ht="60" customHeight="1" x14ac:dyDescent="0.2">
      <c r="A164" s="271" t="s">
        <v>185</v>
      </c>
      <c r="B164" s="270" t="s">
        <v>475</v>
      </c>
      <c r="C164" s="270" t="s">
        <v>96</v>
      </c>
      <c r="D164" s="270"/>
      <c r="E164" s="270" t="s">
        <v>186</v>
      </c>
      <c r="F164" s="270" t="s">
        <v>187</v>
      </c>
      <c r="G164" s="270" t="s">
        <v>188</v>
      </c>
      <c r="H164" s="290">
        <v>4</v>
      </c>
      <c r="I164" s="291">
        <v>0</v>
      </c>
      <c r="J164" s="279">
        <v>4</v>
      </c>
      <c r="K164" s="280">
        <v>0</v>
      </c>
      <c r="L164" s="280">
        <v>1</v>
      </c>
      <c r="M164" s="280">
        <v>1</v>
      </c>
      <c r="N164" s="281"/>
      <c r="O164" s="299"/>
      <c r="P164" s="299"/>
      <c r="Q164" s="299"/>
      <c r="R164" s="299"/>
      <c r="S164" s="299"/>
      <c r="T164" s="299"/>
      <c r="U164" s="299"/>
      <c r="V164" s="299"/>
      <c r="W164" s="271" t="s">
        <v>185</v>
      </c>
      <c r="X164" s="269" t="s">
        <v>475</v>
      </c>
      <c r="Y164" s="272"/>
      <c r="Z164" s="272"/>
      <c r="AA164" s="269" t="s">
        <v>186</v>
      </c>
      <c r="AB164" s="377"/>
      <c r="AC164" s="391"/>
      <c r="AD164" s="290">
        <v>4</v>
      </c>
      <c r="AE164" s="291">
        <v>0</v>
      </c>
      <c r="AF164" s="280">
        <v>0</v>
      </c>
      <c r="AG164" s="281"/>
      <c r="AH164" s="299"/>
      <c r="AI164" s="299"/>
      <c r="AJ164" s="299"/>
      <c r="AK164" s="299"/>
    </row>
    <row r="165" spans="1:37" s="289" customFormat="1" ht="60" customHeight="1" x14ac:dyDescent="0.2">
      <c r="A165" s="271" t="s">
        <v>189</v>
      </c>
      <c r="B165" s="270" t="s">
        <v>475</v>
      </c>
      <c r="C165" s="270" t="s">
        <v>96</v>
      </c>
      <c r="D165" s="270"/>
      <c r="E165" s="270" t="s">
        <v>190</v>
      </c>
      <c r="F165" s="270" t="s">
        <v>617</v>
      </c>
      <c r="G165" s="270" t="s">
        <v>618</v>
      </c>
      <c r="H165" s="290">
        <v>4</v>
      </c>
      <c r="I165" s="291">
        <v>0</v>
      </c>
      <c r="J165" s="279">
        <v>4</v>
      </c>
      <c r="K165" s="280">
        <v>0</v>
      </c>
      <c r="L165" s="280">
        <v>1</v>
      </c>
      <c r="M165" s="280">
        <v>1</v>
      </c>
      <c r="N165" s="281"/>
      <c r="O165" s="299"/>
      <c r="P165" s="299"/>
      <c r="Q165" s="299"/>
      <c r="R165" s="299"/>
      <c r="S165" s="299"/>
      <c r="T165" s="299"/>
      <c r="U165" s="299"/>
      <c r="V165" s="299"/>
      <c r="W165" s="271" t="s">
        <v>189</v>
      </c>
      <c r="X165" s="269" t="s">
        <v>475</v>
      </c>
      <c r="Y165" s="272"/>
      <c r="Z165" s="272"/>
      <c r="AA165" s="269" t="s">
        <v>190</v>
      </c>
      <c r="AB165" s="377"/>
      <c r="AC165" s="391"/>
      <c r="AD165" s="290">
        <v>4</v>
      </c>
      <c r="AE165" s="291">
        <v>0</v>
      </c>
      <c r="AF165" s="280">
        <v>0</v>
      </c>
      <c r="AG165" s="281"/>
      <c r="AH165" s="299"/>
      <c r="AI165" s="299"/>
      <c r="AJ165" s="299"/>
      <c r="AK165" s="299"/>
    </row>
    <row r="166" spans="1:37" s="289" customFormat="1" ht="60" customHeight="1" x14ac:dyDescent="0.2">
      <c r="A166" s="271" t="s">
        <v>191</v>
      </c>
      <c r="B166" s="270" t="s">
        <v>475</v>
      </c>
      <c r="C166" s="270" t="s">
        <v>96</v>
      </c>
      <c r="D166" s="270"/>
      <c r="E166" s="270" t="s">
        <v>192</v>
      </c>
      <c r="F166" s="270" t="s">
        <v>100</v>
      </c>
      <c r="G166" s="270" t="s">
        <v>101</v>
      </c>
      <c r="H166" s="290">
        <v>1</v>
      </c>
      <c r="I166" s="291">
        <v>0</v>
      </c>
      <c r="J166" s="279">
        <v>1</v>
      </c>
      <c r="K166" s="280">
        <v>0</v>
      </c>
      <c r="L166" s="280">
        <v>1</v>
      </c>
      <c r="M166" s="280">
        <v>1</v>
      </c>
      <c r="N166" s="281"/>
      <c r="O166" s="299"/>
      <c r="P166" s="299"/>
      <c r="Q166" s="299"/>
      <c r="R166" s="299"/>
      <c r="S166" s="299"/>
      <c r="T166" s="299"/>
      <c r="U166" s="299"/>
      <c r="V166" s="299"/>
      <c r="W166" s="271" t="s">
        <v>191</v>
      </c>
      <c r="X166" s="269" t="s">
        <v>475</v>
      </c>
      <c r="Y166" s="272"/>
      <c r="Z166" s="272"/>
      <c r="AA166" s="269" t="s">
        <v>192</v>
      </c>
      <c r="AB166" s="377"/>
      <c r="AC166" s="391"/>
      <c r="AD166" s="290">
        <v>1</v>
      </c>
      <c r="AE166" s="291">
        <v>0</v>
      </c>
      <c r="AF166" s="280">
        <v>0</v>
      </c>
      <c r="AG166" s="281"/>
      <c r="AH166" s="299"/>
      <c r="AI166" s="299"/>
      <c r="AJ166" s="299"/>
      <c r="AK166" s="299"/>
    </row>
    <row r="167" spans="1:37" s="289" customFormat="1" ht="25.5" x14ac:dyDescent="0.2">
      <c r="A167" s="271" t="s">
        <v>193</v>
      </c>
      <c r="B167" s="270" t="s">
        <v>8</v>
      </c>
      <c r="C167" s="270" t="s">
        <v>194</v>
      </c>
      <c r="D167" s="270"/>
      <c r="E167" s="270" t="s">
        <v>195</v>
      </c>
      <c r="F167" s="270" t="s">
        <v>196</v>
      </c>
      <c r="G167" s="270" t="s">
        <v>196</v>
      </c>
      <c r="H167" s="290">
        <v>101</v>
      </c>
      <c r="I167" s="291">
        <v>1</v>
      </c>
      <c r="J167" s="279">
        <v>100</v>
      </c>
      <c r="K167" s="280">
        <v>9.9009900990099011E-3</v>
      </c>
      <c r="L167" s="280">
        <v>0.99009900990099009</v>
      </c>
      <c r="M167" s="280">
        <v>1</v>
      </c>
      <c r="N167" s="281"/>
      <c r="O167" s="299"/>
      <c r="P167" s="299"/>
      <c r="Q167" s="299"/>
      <c r="R167" s="299"/>
      <c r="S167" s="299"/>
      <c r="T167" s="299"/>
      <c r="U167" s="299"/>
      <c r="V167" s="299"/>
      <c r="W167" s="271" t="s">
        <v>193</v>
      </c>
      <c r="X167" s="269" t="s">
        <v>8</v>
      </c>
      <c r="Y167" s="272"/>
      <c r="Z167" s="272"/>
      <c r="AA167" s="269" t="s">
        <v>195</v>
      </c>
      <c r="AB167" s="377"/>
      <c r="AC167" s="391"/>
      <c r="AD167" s="290">
        <v>101</v>
      </c>
      <c r="AE167" s="291">
        <v>2</v>
      </c>
      <c r="AF167" s="280">
        <v>1.9801980198019802E-2</v>
      </c>
      <c r="AG167" s="281"/>
      <c r="AH167" s="299"/>
      <c r="AI167" s="299"/>
      <c r="AJ167" s="299"/>
      <c r="AK167" s="299"/>
    </row>
    <row r="168" spans="1:37" s="289" customFormat="1" ht="38.25" x14ac:dyDescent="0.2">
      <c r="A168" s="271" t="s">
        <v>197</v>
      </c>
      <c r="B168" s="270" t="s">
        <v>8</v>
      </c>
      <c r="C168" s="270" t="s">
        <v>194</v>
      </c>
      <c r="D168" s="270"/>
      <c r="E168" s="270" t="s">
        <v>198</v>
      </c>
      <c r="F168" s="270" t="s">
        <v>199</v>
      </c>
      <c r="G168" s="270" t="s">
        <v>200</v>
      </c>
      <c r="H168" s="290">
        <v>657</v>
      </c>
      <c r="I168" s="291">
        <v>1</v>
      </c>
      <c r="J168" s="279">
        <v>656</v>
      </c>
      <c r="K168" s="280">
        <v>1.5220700152207001E-3</v>
      </c>
      <c r="L168" s="280">
        <v>0.99847792998477924</v>
      </c>
      <c r="M168" s="280">
        <v>1</v>
      </c>
      <c r="N168" s="281"/>
      <c r="O168" s="299"/>
      <c r="P168" s="299"/>
      <c r="Q168" s="299"/>
      <c r="R168" s="299"/>
      <c r="S168" s="299"/>
      <c r="T168" s="299"/>
      <c r="U168" s="299"/>
      <c r="V168" s="299"/>
      <c r="W168" s="271" t="s">
        <v>197</v>
      </c>
      <c r="X168" s="269" t="s">
        <v>8</v>
      </c>
      <c r="Y168" s="272"/>
      <c r="Z168" s="272"/>
      <c r="AA168" s="269" t="s">
        <v>198</v>
      </c>
      <c r="AB168" s="377"/>
      <c r="AC168" s="391"/>
      <c r="AD168" s="290">
        <v>657</v>
      </c>
      <c r="AE168" s="291">
        <v>7</v>
      </c>
      <c r="AF168" s="280">
        <v>1.06544901065449E-2</v>
      </c>
      <c r="AG168" s="281"/>
      <c r="AH168" s="299"/>
      <c r="AI168" s="299"/>
      <c r="AJ168" s="299"/>
      <c r="AK168" s="299"/>
    </row>
    <row r="169" spans="1:37" s="289" customFormat="1" ht="30" customHeight="1" x14ac:dyDescent="0.2">
      <c r="A169" s="271" t="s">
        <v>53</v>
      </c>
      <c r="B169" s="270" t="s">
        <v>8</v>
      </c>
      <c r="C169" s="270" t="s">
        <v>201</v>
      </c>
      <c r="D169" s="270"/>
      <c r="E169" s="270" t="s">
        <v>202</v>
      </c>
      <c r="F169" s="270">
        <v>9732</v>
      </c>
      <c r="G169" s="270">
        <v>9732</v>
      </c>
      <c r="H169" s="290">
        <v>262</v>
      </c>
      <c r="I169" s="291">
        <v>1</v>
      </c>
      <c r="J169" s="279">
        <v>261</v>
      </c>
      <c r="K169" s="280">
        <v>3.8167938931297708E-3</v>
      </c>
      <c r="L169" s="280">
        <v>0.99618320610687028</v>
      </c>
      <c r="M169" s="280">
        <v>1</v>
      </c>
      <c r="N169" s="281"/>
      <c r="O169" s="299"/>
      <c r="P169" s="299"/>
      <c r="Q169" s="299"/>
      <c r="R169" s="299"/>
      <c r="S169" s="299"/>
      <c r="T169" s="299"/>
      <c r="U169" s="299"/>
      <c r="V169" s="299"/>
      <c r="W169" s="271" t="s">
        <v>53</v>
      </c>
      <c r="X169" s="269" t="s">
        <v>8</v>
      </c>
      <c r="Y169" s="272"/>
      <c r="Z169" s="272"/>
      <c r="AA169" s="269" t="s">
        <v>202</v>
      </c>
      <c r="AB169" s="377"/>
      <c r="AC169" s="391"/>
      <c r="AD169" s="290">
        <v>262</v>
      </c>
      <c r="AE169" s="291">
        <v>0</v>
      </c>
      <c r="AF169" s="280">
        <v>0</v>
      </c>
      <c r="AG169" s="281"/>
      <c r="AH169" s="299"/>
      <c r="AI169" s="299"/>
      <c r="AJ169" s="299"/>
      <c r="AK169" s="299"/>
    </row>
    <row r="170" spans="1:37" s="289" customFormat="1" ht="30" customHeight="1" x14ac:dyDescent="0.2">
      <c r="A170" s="271" t="s">
        <v>51</v>
      </c>
      <c r="B170" s="270" t="s">
        <v>8</v>
      </c>
      <c r="C170" s="270" t="s">
        <v>203</v>
      </c>
      <c r="D170" s="270"/>
      <c r="E170" s="270" t="s">
        <v>204</v>
      </c>
      <c r="F170" s="270">
        <v>9823</v>
      </c>
      <c r="G170" s="270">
        <v>9823</v>
      </c>
      <c r="H170" s="290">
        <v>230</v>
      </c>
      <c r="I170" s="291">
        <v>0</v>
      </c>
      <c r="J170" s="279">
        <v>230</v>
      </c>
      <c r="K170" s="280">
        <v>0</v>
      </c>
      <c r="L170" s="280">
        <v>1</v>
      </c>
      <c r="M170" s="280">
        <v>1</v>
      </c>
      <c r="N170" s="281"/>
      <c r="O170" s="299"/>
      <c r="P170" s="299"/>
      <c r="Q170" s="299"/>
      <c r="R170" s="299"/>
      <c r="S170" s="299"/>
      <c r="T170" s="299"/>
      <c r="U170" s="299"/>
      <c r="V170" s="299"/>
      <c r="W170" s="271" t="s">
        <v>51</v>
      </c>
      <c r="X170" s="269" t="s">
        <v>8</v>
      </c>
      <c r="Y170" s="272"/>
      <c r="Z170" s="272"/>
      <c r="AA170" s="269" t="s">
        <v>204</v>
      </c>
      <c r="AB170" s="377"/>
      <c r="AC170" s="391"/>
      <c r="AD170" s="290">
        <v>230</v>
      </c>
      <c r="AE170" s="291">
        <v>0</v>
      </c>
      <c r="AF170" s="280">
        <v>0</v>
      </c>
      <c r="AG170" s="281"/>
      <c r="AH170" s="299"/>
      <c r="AI170" s="299"/>
      <c r="AJ170" s="299"/>
      <c r="AK170" s="299"/>
    </row>
    <row r="171" spans="1:37" s="138" customFormat="1" ht="21.75" customHeight="1" thickBot="1" x14ac:dyDescent="0.3">
      <c r="A171" s="201"/>
      <c r="B171" s="201"/>
      <c r="C171" s="198"/>
      <c r="D171" s="198"/>
      <c r="E171" s="198"/>
      <c r="F171" s="198"/>
      <c r="G171" s="198"/>
      <c r="H171" s="200"/>
      <c r="I171" s="200"/>
      <c r="J171" s="200"/>
      <c r="K171" s="200"/>
      <c r="L171" s="200"/>
      <c r="M171" s="200"/>
      <c r="N171" s="200"/>
      <c r="AD171" s="200"/>
      <c r="AE171" s="200"/>
      <c r="AF171" s="200"/>
      <c r="AG171" s="200"/>
    </row>
    <row r="172" spans="1:37" s="138" customFormat="1" ht="36.75" customHeight="1" thickBot="1" x14ac:dyDescent="0.3">
      <c r="A172" s="389" t="s">
        <v>4</v>
      </c>
      <c r="B172" s="387"/>
      <c r="C172" s="387"/>
      <c r="D172" s="387"/>
      <c r="E172" s="387"/>
      <c r="F172" s="387"/>
      <c r="G172" s="388"/>
      <c r="H172" s="410" t="s">
        <v>460</v>
      </c>
      <c r="I172" s="411"/>
      <c r="J172" s="412"/>
      <c r="K172" s="413" t="s">
        <v>355</v>
      </c>
      <c r="L172" s="414"/>
      <c r="M172" s="415"/>
      <c r="N172" s="200"/>
      <c r="O172" s="416" t="s">
        <v>355</v>
      </c>
      <c r="P172" s="417"/>
      <c r="Q172" s="417"/>
      <c r="R172" s="417"/>
      <c r="S172" s="417"/>
      <c r="T172" s="417"/>
      <c r="U172" s="418"/>
      <c r="W172" s="389" t="s">
        <v>4</v>
      </c>
      <c r="X172" s="387"/>
      <c r="Y172" s="387"/>
      <c r="Z172" s="387"/>
      <c r="AA172" s="387"/>
      <c r="AB172" s="387"/>
      <c r="AC172" s="388"/>
      <c r="AD172" s="410" t="s">
        <v>461</v>
      </c>
      <c r="AE172" s="411"/>
      <c r="AF172" s="413" t="s">
        <v>355</v>
      </c>
      <c r="AG172" s="200"/>
      <c r="AH172" s="527" t="s">
        <v>19187</v>
      </c>
      <c r="AI172" s="528" t="s">
        <v>19188</v>
      </c>
      <c r="AJ172" s="529"/>
      <c r="AK172" s="521"/>
    </row>
    <row r="173" spans="1:37" ht="20.25" customHeight="1" x14ac:dyDescent="0.25">
      <c r="A173" s="628" t="s">
        <v>433</v>
      </c>
      <c r="B173" s="630" t="s">
        <v>443</v>
      </c>
      <c r="C173" s="630" t="s">
        <v>92</v>
      </c>
      <c r="D173" s="630" t="s">
        <v>93</v>
      </c>
      <c r="E173" s="630" t="s">
        <v>94</v>
      </c>
      <c r="F173" s="630" t="s">
        <v>95</v>
      </c>
      <c r="G173" s="624" t="s">
        <v>279</v>
      </c>
      <c r="H173" s="628" t="s">
        <v>280</v>
      </c>
      <c r="I173" s="626" t="s">
        <v>281</v>
      </c>
      <c r="J173" s="626" t="s">
        <v>458</v>
      </c>
      <c r="K173" s="626" t="s">
        <v>286</v>
      </c>
      <c r="L173" s="626" t="s">
        <v>458</v>
      </c>
      <c r="M173" s="624" t="s">
        <v>290</v>
      </c>
      <c r="N173" s="200"/>
      <c r="O173" s="632" t="s">
        <v>4</v>
      </c>
      <c r="P173" s="628" t="s">
        <v>280</v>
      </c>
      <c r="Q173" s="626" t="s">
        <v>281</v>
      </c>
      <c r="R173" s="626" t="s">
        <v>458</v>
      </c>
      <c r="S173" s="626" t="s">
        <v>286</v>
      </c>
      <c r="T173" s="626" t="s">
        <v>459</v>
      </c>
      <c r="U173" s="624" t="s">
        <v>290</v>
      </c>
      <c r="V173" s="138"/>
      <c r="W173" s="628" t="s">
        <v>433</v>
      </c>
      <c r="X173" s="628" t="s">
        <v>443</v>
      </c>
      <c r="Y173" s="630" t="s">
        <v>462</v>
      </c>
      <c r="Z173" s="630" t="s">
        <v>93</v>
      </c>
      <c r="AA173" s="630" t="s">
        <v>94</v>
      </c>
      <c r="AB173" s="630" t="s">
        <v>561</v>
      </c>
      <c r="AC173" s="624" t="s">
        <v>562</v>
      </c>
      <c r="AD173" s="628" t="s">
        <v>280</v>
      </c>
      <c r="AE173" s="626" t="s">
        <v>281</v>
      </c>
      <c r="AF173" s="626" t="s">
        <v>286</v>
      </c>
      <c r="AG173" s="200"/>
      <c r="AH173" s="632" t="s">
        <v>4</v>
      </c>
      <c r="AI173" s="628" t="s">
        <v>280</v>
      </c>
      <c r="AJ173" s="626" t="s">
        <v>281</v>
      </c>
      <c r="AK173" s="626" t="s">
        <v>286</v>
      </c>
    </row>
    <row r="174" spans="1:37" ht="20.25" customHeight="1" thickBot="1" x14ac:dyDescent="0.3">
      <c r="A174" s="629"/>
      <c r="B174" s="631"/>
      <c r="C174" s="631"/>
      <c r="D174" s="631"/>
      <c r="E174" s="631"/>
      <c r="F174" s="631"/>
      <c r="G174" s="625"/>
      <c r="H174" s="629"/>
      <c r="I174" s="627"/>
      <c r="J174" s="627"/>
      <c r="K174" s="627"/>
      <c r="L174" s="627"/>
      <c r="M174" s="625"/>
      <c r="N174" s="200"/>
      <c r="O174" s="633" t="s">
        <v>445</v>
      </c>
      <c r="P174" s="629"/>
      <c r="Q174" s="627"/>
      <c r="R174" s="627"/>
      <c r="S174" s="627"/>
      <c r="T174" s="627"/>
      <c r="U174" s="625"/>
      <c r="V174" s="138"/>
      <c r="W174" s="629"/>
      <c r="X174" s="629"/>
      <c r="Y174" s="631"/>
      <c r="Z174" s="631"/>
      <c r="AA174" s="631"/>
      <c r="AB174" s="631"/>
      <c r="AC174" s="625"/>
      <c r="AD174" s="629"/>
      <c r="AE174" s="627"/>
      <c r="AF174" s="627"/>
      <c r="AG174" s="200"/>
      <c r="AH174" s="633" t="s">
        <v>445</v>
      </c>
      <c r="AI174" s="629"/>
      <c r="AJ174" s="627"/>
      <c r="AK174" s="627"/>
    </row>
    <row r="175" spans="1:37" s="289" customFormat="1" ht="51" x14ac:dyDescent="0.2">
      <c r="A175" s="268" t="s">
        <v>57</v>
      </c>
      <c r="B175" s="270" t="s">
        <v>407</v>
      </c>
      <c r="C175" s="270" t="s">
        <v>96</v>
      </c>
      <c r="D175" s="270"/>
      <c r="E175" s="270" t="s">
        <v>97</v>
      </c>
      <c r="F175" s="270" t="s">
        <v>647</v>
      </c>
      <c r="G175" s="270" t="s">
        <v>584</v>
      </c>
      <c r="H175" s="277">
        <v>126</v>
      </c>
      <c r="I175" s="291">
        <v>120</v>
      </c>
      <c r="J175" s="279">
        <v>6</v>
      </c>
      <c r="K175" s="280">
        <v>0.95238095238095233</v>
      </c>
      <c r="L175" s="280">
        <v>4.7619047619047616E-2</v>
      </c>
      <c r="M175" s="280">
        <v>1</v>
      </c>
      <c r="N175" s="281"/>
      <c r="O175" s="282" t="s">
        <v>8</v>
      </c>
      <c r="P175" s="283">
        <v>569</v>
      </c>
      <c r="Q175" s="283">
        <v>379</v>
      </c>
      <c r="R175" s="283">
        <v>190</v>
      </c>
      <c r="S175" s="285">
        <v>0.66608084358523723</v>
      </c>
      <c r="T175" s="286">
        <v>0.33391915641476272</v>
      </c>
      <c r="U175" s="287">
        <v>1</v>
      </c>
      <c r="V175" s="299"/>
      <c r="W175" s="268" t="s">
        <v>57</v>
      </c>
      <c r="X175" s="269" t="s">
        <v>407</v>
      </c>
      <c r="Y175" s="270"/>
      <c r="Z175" s="270"/>
      <c r="AA175" s="269" t="s">
        <v>97</v>
      </c>
      <c r="AB175" s="376"/>
      <c r="AC175" s="390"/>
      <c r="AD175" s="277">
        <v>126</v>
      </c>
      <c r="AE175" s="278">
        <v>88</v>
      </c>
      <c r="AF175" s="280">
        <v>0.69841269841269837</v>
      </c>
      <c r="AG175" s="281"/>
      <c r="AH175" s="282" t="s">
        <v>8</v>
      </c>
      <c r="AI175" s="530">
        <v>734</v>
      </c>
      <c r="AJ175" s="521">
        <v>37</v>
      </c>
      <c r="AK175" s="420">
        <v>5.0408719346049048E-2</v>
      </c>
    </row>
    <row r="176" spans="1:37" s="289" customFormat="1" ht="51" x14ac:dyDescent="0.2">
      <c r="A176" s="271" t="s">
        <v>58</v>
      </c>
      <c r="B176" s="270" t="s">
        <v>407</v>
      </c>
      <c r="C176" s="270" t="s">
        <v>96</v>
      </c>
      <c r="D176" s="270"/>
      <c r="E176" s="270" t="s">
        <v>98</v>
      </c>
      <c r="F176" s="270" t="s">
        <v>652</v>
      </c>
      <c r="G176" s="270" t="s">
        <v>585</v>
      </c>
      <c r="H176" s="290">
        <v>43</v>
      </c>
      <c r="I176" s="291">
        <v>41</v>
      </c>
      <c r="J176" s="279">
        <v>2</v>
      </c>
      <c r="K176" s="280">
        <v>0.95348837209302328</v>
      </c>
      <c r="L176" s="280">
        <v>4.6511627906976744E-2</v>
      </c>
      <c r="M176" s="280">
        <v>1</v>
      </c>
      <c r="N176" s="281"/>
      <c r="O176" s="292" t="s">
        <v>407</v>
      </c>
      <c r="P176" s="283">
        <v>307</v>
      </c>
      <c r="Q176" s="283">
        <v>290</v>
      </c>
      <c r="R176" s="283">
        <v>17</v>
      </c>
      <c r="S176" s="293">
        <v>0.94462540716612375</v>
      </c>
      <c r="T176" s="280">
        <v>5.5374592833876218E-2</v>
      </c>
      <c r="U176" s="294">
        <v>1</v>
      </c>
      <c r="V176" s="299"/>
      <c r="W176" s="271" t="s">
        <v>58</v>
      </c>
      <c r="X176" s="269" t="s">
        <v>407</v>
      </c>
      <c r="Y176" s="272"/>
      <c r="Z176" s="272"/>
      <c r="AA176" s="269" t="s">
        <v>98</v>
      </c>
      <c r="AB176" s="377"/>
      <c r="AC176" s="391"/>
      <c r="AD176" s="277">
        <v>43</v>
      </c>
      <c r="AE176" s="291">
        <v>25</v>
      </c>
      <c r="AF176" s="280">
        <v>0.58139534883720934</v>
      </c>
      <c r="AG176" s="281"/>
      <c r="AH176" s="292" t="s">
        <v>407</v>
      </c>
      <c r="AI176" s="530">
        <v>311</v>
      </c>
      <c r="AJ176" s="521">
        <v>193</v>
      </c>
      <c r="AK176" s="420">
        <v>0.62057877813504825</v>
      </c>
    </row>
    <row r="177" spans="1:37" s="289" customFormat="1" ht="38.25" x14ac:dyDescent="0.2">
      <c r="A177" s="271" t="s">
        <v>56</v>
      </c>
      <c r="B177" s="270" t="s">
        <v>407</v>
      </c>
      <c r="C177" s="270" t="s">
        <v>96</v>
      </c>
      <c r="D177" s="270"/>
      <c r="E177" s="270" t="s">
        <v>586</v>
      </c>
      <c r="F177" s="270" t="s">
        <v>655</v>
      </c>
      <c r="G177" s="270" t="s">
        <v>587</v>
      </c>
      <c r="H177" s="290">
        <v>138</v>
      </c>
      <c r="I177" s="291">
        <v>129</v>
      </c>
      <c r="J177" s="279">
        <v>9</v>
      </c>
      <c r="K177" s="280">
        <v>0.93478260869565222</v>
      </c>
      <c r="L177" s="280">
        <v>6.5217391304347824E-2</v>
      </c>
      <c r="M177" s="280">
        <v>1</v>
      </c>
      <c r="N177" s="281"/>
      <c r="O177" s="292" t="s">
        <v>620</v>
      </c>
      <c r="P177" s="283">
        <v>1229</v>
      </c>
      <c r="Q177" s="283">
        <v>1101</v>
      </c>
      <c r="R177" s="283">
        <v>128</v>
      </c>
      <c r="S177" s="293">
        <v>0.89585028478437756</v>
      </c>
      <c r="T177" s="280">
        <v>0.10414971521562245</v>
      </c>
      <c r="U177" s="294">
        <v>1</v>
      </c>
      <c r="V177" s="299"/>
      <c r="W177" s="271" t="s">
        <v>56</v>
      </c>
      <c r="X177" s="269" t="s">
        <v>407</v>
      </c>
      <c r="Y177" s="272"/>
      <c r="Z177" s="272"/>
      <c r="AA177" s="269" t="s">
        <v>586</v>
      </c>
      <c r="AB177" s="377"/>
      <c r="AC177" s="392"/>
      <c r="AD177" s="277">
        <v>138</v>
      </c>
      <c r="AE177" s="291">
        <v>80</v>
      </c>
      <c r="AF177" s="280">
        <v>0.57971014492753625</v>
      </c>
      <c r="AG177" s="281"/>
      <c r="AH177" s="292" t="s">
        <v>620</v>
      </c>
      <c r="AI177" s="530">
        <v>1229</v>
      </c>
      <c r="AJ177" s="521">
        <v>473</v>
      </c>
      <c r="AK177" s="420">
        <v>0.38486574450772987</v>
      </c>
    </row>
    <row r="178" spans="1:37" s="289" customFormat="1" ht="45" customHeight="1" x14ac:dyDescent="0.2">
      <c r="A178" s="271" t="s">
        <v>59</v>
      </c>
      <c r="B178" s="270" t="s">
        <v>681</v>
      </c>
      <c r="C178" s="270" t="s">
        <v>96</v>
      </c>
      <c r="D178" s="270" t="s">
        <v>678</v>
      </c>
      <c r="E178" s="270" t="s">
        <v>99</v>
      </c>
      <c r="F178" s="270" t="s">
        <v>677</v>
      </c>
      <c r="G178" s="270" t="s">
        <v>101</v>
      </c>
      <c r="H178" s="290">
        <v>73</v>
      </c>
      <c r="I178" s="291">
        <v>73</v>
      </c>
      <c r="J178" s="279">
        <v>0</v>
      </c>
      <c r="K178" s="280">
        <v>1</v>
      </c>
      <c r="L178" s="280">
        <v>0</v>
      </c>
      <c r="M178" s="280">
        <v>1</v>
      </c>
      <c r="N178" s="281"/>
      <c r="O178" s="292" t="s">
        <v>409</v>
      </c>
      <c r="P178" s="283">
        <v>449</v>
      </c>
      <c r="Q178" s="283">
        <v>289</v>
      </c>
      <c r="R178" s="283">
        <v>160</v>
      </c>
      <c r="S178" s="293">
        <v>0.64365256124721604</v>
      </c>
      <c r="T178" s="280">
        <v>0.35634743875278396</v>
      </c>
      <c r="U178" s="294">
        <v>1</v>
      </c>
      <c r="V178" s="299"/>
      <c r="W178" s="271" t="s">
        <v>59</v>
      </c>
      <c r="X178" s="269" t="s">
        <v>681</v>
      </c>
      <c r="Y178" s="272"/>
      <c r="Z178" s="272"/>
      <c r="AA178" s="269" t="s">
        <v>99</v>
      </c>
      <c r="AB178" s="377"/>
      <c r="AC178" s="391"/>
      <c r="AD178" s="277">
        <v>73</v>
      </c>
      <c r="AE178" s="291">
        <v>11</v>
      </c>
      <c r="AF178" s="280">
        <v>0.15068493150684931</v>
      </c>
      <c r="AG178" s="281"/>
      <c r="AH178" s="292" t="s">
        <v>409</v>
      </c>
      <c r="AI178" s="530">
        <v>449</v>
      </c>
      <c r="AJ178" s="521">
        <v>299</v>
      </c>
      <c r="AK178" s="420">
        <v>0.66592427616926508</v>
      </c>
    </row>
    <row r="179" spans="1:37" s="289" customFormat="1" ht="38.25" x14ac:dyDescent="0.2">
      <c r="A179" s="271" t="s">
        <v>79</v>
      </c>
      <c r="B179" s="270" t="s">
        <v>409</v>
      </c>
      <c r="C179" s="270" t="s">
        <v>96</v>
      </c>
      <c r="D179" s="270"/>
      <c r="E179" s="270" t="s">
        <v>102</v>
      </c>
      <c r="F179" s="270" t="s">
        <v>661</v>
      </c>
      <c r="G179" s="270" t="s">
        <v>591</v>
      </c>
      <c r="H179" s="290">
        <v>221</v>
      </c>
      <c r="I179" s="291">
        <v>140</v>
      </c>
      <c r="J179" s="279">
        <v>81</v>
      </c>
      <c r="K179" s="280">
        <v>0.63348416289592757</v>
      </c>
      <c r="L179" s="280">
        <v>0.36651583710407237</v>
      </c>
      <c r="M179" s="280">
        <v>1</v>
      </c>
      <c r="N179" s="281"/>
      <c r="O179" s="292" t="s">
        <v>410</v>
      </c>
      <c r="P179" s="283">
        <v>414</v>
      </c>
      <c r="Q179" s="283">
        <v>300</v>
      </c>
      <c r="R179" s="283">
        <v>114</v>
      </c>
      <c r="S179" s="293">
        <v>0.72463768115942029</v>
      </c>
      <c r="T179" s="280">
        <v>0.27536231884057971</v>
      </c>
      <c r="U179" s="294">
        <v>1</v>
      </c>
      <c r="V179" s="299"/>
      <c r="W179" s="271" t="s">
        <v>79</v>
      </c>
      <c r="X179" s="269" t="s">
        <v>409</v>
      </c>
      <c r="Y179" s="272"/>
      <c r="Z179" s="272"/>
      <c r="AA179" s="269" t="s">
        <v>102</v>
      </c>
      <c r="AB179" s="377"/>
      <c r="AC179" s="391"/>
      <c r="AD179" s="277">
        <v>221</v>
      </c>
      <c r="AE179" s="291">
        <v>173</v>
      </c>
      <c r="AF179" s="280">
        <v>0.78280542986425339</v>
      </c>
      <c r="AG179" s="281"/>
      <c r="AH179" s="292" t="s">
        <v>410</v>
      </c>
      <c r="AI179" s="530">
        <v>423</v>
      </c>
      <c r="AJ179" s="521">
        <v>120</v>
      </c>
      <c r="AK179" s="420">
        <v>0.28368794326241137</v>
      </c>
    </row>
    <row r="180" spans="1:37" s="289" customFormat="1" ht="38.25" x14ac:dyDescent="0.2">
      <c r="A180" s="271" t="s">
        <v>103</v>
      </c>
      <c r="B180" s="270" t="s">
        <v>409</v>
      </c>
      <c r="C180" s="270" t="s">
        <v>104</v>
      </c>
      <c r="D180" s="270"/>
      <c r="E180" s="270" t="s">
        <v>105</v>
      </c>
      <c r="F180" s="270" t="s">
        <v>589</v>
      </c>
      <c r="G180" s="270" t="s">
        <v>594</v>
      </c>
      <c r="H180" s="290">
        <v>49</v>
      </c>
      <c r="I180" s="291">
        <v>36</v>
      </c>
      <c r="J180" s="279">
        <v>13</v>
      </c>
      <c r="K180" s="280">
        <v>0.73469387755102045</v>
      </c>
      <c r="L180" s="280">
        <v>0.26530612244897961</v>
      </c>
      <c r="M180" s="280">
        <v>1</v>
      </c>
      <c r="N180" s="281"/>
      <c r="O180" s="292" t="s">
        <v>680</v>
      </c>
      <c r="P180" s="283">
        <v>1211</v>
      </c>
      <c r="Q180" s="283">
        <v>1105</v>
      </c>
      <c r="R180" s="283">
        <v>106</v>
      </c>
      <c r="S180" s="293">
        <v>0.91246903385631706</v>
      </c>
      <c r="T180" s="280">
        <v>8.7530966143682901E-2</v>
      </c>
      <c r="U180" s="294">
        <v>1</v>
      </c>
      <c r="V180" s="299"/>
      <c r="W180" s="271" t="s">
        <v>103</v>
      </c>
      <c r="X180" s="269" t="s">
        <v>409</v>
      </c>
      <c r="Y180" s="272"/>
      <c r="Z180" s="272"/>
      <c r="AA180" s="269" t="s">
        <v>105</v>
      </c>
      <c r="AB180" s="377"/>
      <c r="AC180" s="391"/>
      <c r="AD180" s="277">
        <v>49</v>
      </c>
      <c r="AE180" s="291">
        <v>34</v>
      </c>
      <c r="AF180" s="280">
        <v>0.69387755102040816</v>
      </c>
      <c r="AG180" s="281"/>
      <c r="AH180" s="292" t="s">
        <v>680</v>
      </c>
      <c r="AI180" s="530">
        <v>1214</v>
      </c>
      <c r="AJ180" s="521">
        <v>374</v>
      </c>
      <c r="AK180" s="420">
        <v>0.30807248764415157</v>
      </c>
    </row>
    <row r="181" spans="1:37" s="289" customFormat="1" ht="25.5" x14ac:dyDescent="0.2">
      <c r="A181" s="271" t="s">
        <v>82</v>
      </c>
      <c r="B181" s="270" t="s">
        <v>409</v>
      </c>
      <c r="C181" s="270" t="s">
        <v>104</v>
      </c>
      <c r="D181" s="270"/>
      <c r="E181" s="270" t="s">
        <v>107</v>
      </c>
      <c r="F181" s="270" t="s">
        <v>589</v>
      </c>
      <c r="G181" s="270" t="s">
        <v>106</v>
      </c>
      <c r="H181" s="290">
        <v>179</v>
      </c>
      <c r="I181" s="291">
        <v>113</v>
      </c>
      <c r="J181" s="279">
        <v>66</v>
      </c>
      <c r="K181" s="280">
        <v>0.63128491620111726</v>
      </c>
      <c r="L181" s="280">
        <v>0.36871508379888268</v>
      </c>
      <c r="M181" s="280">
        <v>1</v>
      </c>
      <c r="N181" s="281"/>
      <c r="O181" s="292" t="s">
        <v>220</v>
      </c>
      <c r="P181" s="283">
        <v>351</v>
      </c>
      <c r="Q181" s="283">
        <v>344</v>
      </c>
      <c r="R181" s="283">
        <v>7</v>
      </c>
      <c r="S181" s="293">
        <v>0.98005698005698005</v>
      </c>
      <c r="T181" s="280">
        <v>1.9943019943019943E-2</v>
      </c>
      <c r="U181" s="294">
        <v>1</v>
      </c>
      <c r="V181" s="299"/>
      <c r="W181" s="271" t="s">
        <v>82</v>
      </c>
      <c r="X181" s="269" t="s">
        <v>409</v>
      </c>
      <c r="Y181" s="272"/>
      <c r="Z181" s="272"/>
      <c r="AA181" s="269" t="s">
        <v>107</v>
      </c>
      <c r="AB181" s="377"/>
      <c r="AC181" s="391"/>
      <c r="AD181" s="277">
        <v>179</v>
      </c>
      <c r="AE181" s="291">
        <v>92</v>
      </c>
      <c r="AF181" s="280">
        <v>0.51396648044692739</v>
      </c>
      <c r="AG181" s="281"/>
      <c r="AH181" s="292" t="s">
        <v>220</v>
      </c>
      <c r="AI181" s="530">
        <v>351</v>
      </c>
      <c r="AJ181" s="521">
        <v>0</v>
      </c>
      <c r="AK181" s="420">
        <v>0</v>
      </c>
    </row>
    <row r="182" spans="1:37" s="289" customFormat="1" ht="25.5" x14ac:dyDescent="0.2">
      <c r="A182" s="271" t="s">
        <v>108</v>
      </c>
      <c r="B182" s="270" t="s">
        <v>620</v>
      </c>
      <c r="C182" s="270" t="s">
        <v>104</v>
      </c>
      <c r="D182" s="270"/>
      <c r="E182" s="270" t="s">
        <v>109</v>
      </c>
      <c r="F182" s="270" t="s">
        <v>110</v>
      </c>
      <c r="G182" s="270" t="s">
        <v>298</v>
      </c>
      <c r="H182" s="290">
        <v>39</v>
      </c>
      <c r="I182" s="291">
        <v>33</v>
      </c>
      <c r="J182" s="279">
        <v>6</v>
      </c>
      <c r="K182" s="280">
        <v>0.84615384615384615</v>
      </c>
      <c r="L182" s="280">
        <v>0.15384615384615385</v>
      </c>
      <c r="M182" s="280">
        <v>1</v>
      </c>
      <c r="N182" s="281"/>
      <c r="O182" s="292" t="s">
        <v>31</v>
      </c>
      <c r="P182" s="283">
        <v>1301</v>
      </c>
      <c r="Q182" s="283">
        <v>1214</v>
      </c>
      <c r="R182" s="283">
        <v>87</v>
      </c>
      <c r="S182" s="293">
        <v>0.93312836279784783</v>
      </c>
      <c r="T182" s="280">
        <v>6.6871637202152195E-2</v>
      </c>
      <c r="U182" s="294">
        <v>1</v>
      </c>
      <c r="V182" s="299"/>
      <c r="W182" s="271" t="s">
        <v>108</v>
      </c>
      <c r="X182" s="269" t="s">
        <v>620</v>
      </c>
      <c r="Y182" s="272"/>
      <c r="Z182" s="272"/>
      <c r="AA182" s="269" t="s">
        <v>109</v>
      </c>
      <c r="AB182" s="377"/>
      <c r="AC182" s="393"/>
      <c r="AD182" s="277">
        <v>39</v>
      </c>
      <c r="AE182" s="291">
        <v>25</v>
      </c>
      <c r="AF182" s="280">
        <v>0.64102564102564108</v>
      </c>
      <c r="AG182" s="281"/>
      <c r="AH182" s="292" t="s">
        <v>31</v>
      </c>
      <c r="AI182" s="530">
        <v>1301</v>
      </c>
      <c r="AJ182" s="521">
        <v>1216</v>
      </c>
      <c r="AK182" s="420">
        <v>0.93466564181398926</v>
      </c>
    </row>
    <row r="183" spans="1:37" s="289" customFormat="1" ht="60" customHeight="1" x14ac:dyDescent="0.2">
      <c r="A183" s="271" t="s">
        <v>38</v>
      </c>
      <c r="B183" s="270" t="s">
        <v>620</v>
      </c>
      <c r="C183" s="270" t="s">
        <v>104</v>
      </c>
      <c r="D183" s="270"/>
      <c r="E183" s="270" t="s">
        <v>111</v>
      </c>
      <c r="F183" s="270" t="s">
        <v>110</v>
      </c>
      <c r="G183" s="270" t="s">
        <v>298</v>
      </c>
      <c r="H183" s="290">
        <v>36</v>
      </c>
      <c r="I183" s="291">
        <v>30</v>
      </c>
      <c r="J183" s="279">
        <v>6</v>
      </c>
      <c r="K183" s="280">
        <v>0.83333333333333337</v>
      </c>
      <c r="L183" s="280">
        <v>0.16666666666666666</v>
      </c>
      <c r="M183" s="280">
        <v>1</v>
      </c>
      <c r="N183" s="281"/>
      <c r="O183" s="292" t="s">
        <v>42</v>
      </c>
      <c r="P183" s="283">
        <v>81</v>
      </c>
      <c r="Q183" s="283">
        <v>76</v>
      </c>
      <c r="R183" s="283">
        <v>5</v>
      </c>
      <c r="S183" s="293">
        <v>0.93827160493827155</v>
      </c>
      <c r="T183" s="280">
        <v>6.1728395061728392E-2</v>
      </c>
      <c r="U183" s="294">
        <v>1</v>
      </c>
      <c r="V183" s="299"/>
      <c r="W183" s="271" t="s">
        <v>38</v>
      </c>
      <c r="X183" s="269" t="s">
        <v>620</v>
      </c>
      <c r="Y183" s="272"/>
      <c r="Z183" s="272"/>
      <c r="AA183" s="269" t="s">
        <v>111</v>
      </c>
      <c r="AB183" s="377"/>
      <c r="AC183" s="391"/>
      <c r="AD183" s="277">
        <v>36</v>
      </c>
      <c r="AE183" s="291">
        <v>24</v>
      </c>
      <c r="AF183" s="280">
        <v>0.66666666666666663</v>
      </c>
      <c r="AG183" s="281"/>
      <c r="AH183" s="292" t="s">
        <v>42</v>
      </c>
      <c r="AI183" s="530">
        <v>81</v>
      </c>
      <c r="AJ183" s="521">
        <v>59</v>
      </c>
      <c r="AK183" s="420">
        <v>0.72839506172839508</v>
      </c>
    </row>
    <row r="184" spans="1:37" s="289" customFormat="1" ht="25.5" x14ac:dyDescent="0.2">
      <c r="A184" s="271" t="s">
        <v>39</v>
      </c>
      <c r="B184" s="270" t="s">
        <v>620</v>
      </c>
      <c r="C184" s="270" t="s">
        <v>112</v>
      </c>
      <c r="D184" s="270"/>
      <c r="E184" s="270" t="s">
        <v>113</v>
      </c>
      <c r="F184" s="270" t="s">
        <v>589</v>
      </c>
      <c r="G184" s="270" t="s">
        <v>106</v>
      </c>
      <c r="H184" s="290">
        <v>836</v>
      </c>
      <c r="I184" s="291">
        <v>748</v>
      </c>
      <c r="J184" s="279">
        <v>88</v>
      </c>
      <c r="K184" s="280">
        <v>0.89473684210526316</v>
      </c>
      <c r="L184" s="280">
        <v>0.10526315789473684</v>
      </c>
      <c r="M184" s="280">
        <v>1</v>
      </c>
      <c r="N184" s="281"/>
      <c r="O184" s="292" t="s">
        <v>572</v>
      </c>
      <c r="P184" s="283">
        <v>471</v>
      </c>
      <c r="Q184" s="283">
        <v>415</v>
      </c>
      <c r="R184" s="283">
        <v>56</v>
      </c>
      <c r="S184" s="293">
        <v>0.88110403397027603</v>
      </c>
      <c r="T184" s="280">
        <v>0.11889596602972399</v>
      </c>
      <c r="U184" s="294">
        <v>1</v>
      </c>
      <c r="V184" s="299"/>
      <c r="W184" s="271" t="s">
        <v>39</v>
      </c>
      <c r="X184" s="269" t="s">
        <v>620</v>
      </c>
      <c r="Y184" s="272"/>
      <c r="Z184" s="273"/>
      <c r="AA184" s="269" t="s">
        <v>113</v>
      </c>
      <c r="AB184" s="377"/>
      <c r="AC184" s="391"/>
      <c r="AD184" s="277">
        <v>836</v>
      </c>
      <c r="AE184" s="291">
        <v>301</v>
      </c>
      <c r="AF184" s="280">
        <v>0.36004784688995217</v>
      </c>
      <c r="AG184" s="281"/>
      <c r="AH184" s="292" t="s">
        <v>572</v>
      </c>
      <c r="AI184" s="530">
        <v>483</v>
      </c>
      <c r="AJ184" s="521">
        <v>387</v>
      </c>
      <c r="AK184" s="420">
        <v>0.80124223602484468</v>
      </c>
    </row>
    <row r="185" spans="1:37" s="289" customFormat="1" ht="25.5" x14ac:dyDescent="0.2">
      <c r="A185" s="271" t="s">
        <v>40</v>
      </c>
      <c r="B185" s="270" t="s">
        <v>620</v>
      </c>
      <c r="C185" s="270" t="s">
        <v>112</v>
      </c>
      <c r="D185" s="270"/>
      <c r="E185" s="270" t="s">
        <v>114</v>
      </c>
      <c r="F185" s="270" t="s">
        <v>589</v>
      </c>
      <c r="G185" s="270" t="s">
        <v>106</v>
      </c>
      <c r="H185" s="290">
        <v>288</v>
      </c>
      <c r="I185" s="291">
        <v>267</v>
      </c>
      <c r="J185" s="279">
        <v>21</v>
      </c>
      <c r="K185" s="280">
        <v>0.92708333333333337</v>
      </c>
      <c r="L185" s="280">
        <v>7.2916666666666671E-2</v>
      </c>
      <c r="M185" s="280">
        <v>1</v>
      </c>
      <c r="N185" s="281"/>
      <c r="O185" s="292" t="s">
        <v>34</v>
      </c>
      <c r="P185" s="283">
        <v>1119</v>
      </c>
      <c r="Q185" s="283">
        <v>965</v>
      </c>
      <c r="R185" s="283">
        <v>154</v>
      </c>
      <c r="S185" s="293">
        <v>0.86237712243074172</v>
      </c>
      <c r="T185" s="280">
        <v>0.13762287756925826</v>
      </c>
      <c r="U185" s="294">
        <v>1</v>
      </c>
      <c r="V185" s="299"/>
      <c r="W185" s="271" t="s">
        <v>40</v>
      </c>
      <c r="X185" s="269" t="s">
        <v>620</v>
      </c>
      <c r="Y185" s="272"/>
      <c r="Z185" s="272"/>
      <c r="AA185" s="269" t="s">
        <v>114</v>
      </c>
      <c r="AB185" s="377"/>
      <c r="AC185" s="391"/>
      <c r="AD185" s="277">
        <v>288</v>
      </c>
      <c r="AE185" s="291">
        <v>113</v>
      </c>
      <c r="AF185" s="280">
        <v>0.3923611111111111</v>
      </c>
      <c r="AG185" s="281"/>
      <c r="AH185" s="292" t="s">
        <v>34</v>
      </c>
      <c r="AI185" s="530">
        <v>1119</v>
      </c>
      <c r="AJ185" s="521">
        <v>973</v>
      </c>
      <c r="AK185" s="420">
        <v>0.86952636282394991</v>
      </c>
    </row>
    <row r="186" spans="1:37" s="289" customFormat="1" ht="25.5" x14ac:dyDescent="0.2">
      <c r="A186" s="271" t="s">
        <v>115</v>
      </c>
      <c r="B186" s="270" t="s">
        <v>620</v>
      </c>
      <c r="C186" s="270" t="s">
        <v>96</v>
      </c>
      <c r="D186" s="270"/>
      <c r="E186" s="270" t="s">
        <v>116</v>
      </c>
      <c r="F186" s="270" t="s">
        <v>590</v>
      </c>
      <c r="G186" s="270" t="s">
        <v>591</v>
      </c>
      <c r="H186" s="290">
        <v>30</v>
      </c>
      <c r="I186" s="291">
        <v>23</v>
      </c>
      <c r="J186" s="279">
        <v>7</v>
      </c>
      <c r="K186" s="280">
        <v>0.76666666666666672</v>
      </c>
      <c r="L186" s="280">
        <v>0.23333333333333334</v>
      </c>
      <c r="M186" s="280">
        <v>1</v>
      </c>
      <c r="N186" s="281"/>
      <c r="O186" s="292" t="s">
        <v>222</v>
      </c>
      <c r="P186" s="283">
        <v>198</v>
      </c>
      <c r="Q186" s="283">
        <v>170</v>
      </c>
      <c r="R186" s="283">
        <v>28</v>
      </c>
      <c r="S186" s="293">
        <v>0.85858585858585856</v>
      </c>
      <c r="T186" s="280">
        <v>0.14141414141414141</v>
      </c>
      <c r="U186" s="294">
        <v>1</v>
      </c>
      <c r="V186" s="299"/>
      <c r="W186" s="271" t="s">
        <v>115</v>
      </c>
      <c r="X186" s="269" t="s">
        <v>620</v>
      </c>
      <c r="Y186" s="272"/>
      <c r="Z186" s="272"/>
      <c r="AA186" s="269" t="s">
        <v>116</v>
      </c>
      <c r="AB186" s="377"/>
      <c r="AC186" s="391"/>
      <c r="AD186" s="277">
        <v>30</v>
      </c>
      <c r="AE186" s="291">
        <v>10</v>
      </c>
      <c r="AF186" s="280">
        <v>0.33333333333333331</v>
      </c>
      <c r="AG186" s="281"/>
      <c r="AH186" s="292" t="s">
        <v>222</v>
      </c>
      <c r="AI186" s="530">
        <v>198</v>
      </c>
      <c r="AJ186" s="521">
        <v>168</v>
      </c>
      <c r="AK186" s="420">
        <v>0.84848484848484851</v>
      </c>
    </row>
    <row r="187" spans="1:37" s="289" customFormat="1" ht="30" customHeight="1" x14ac:dyDescent="0.2">
      <c r="A187" s="274" t="s">
        <v>64</v>
      </c>
      <c r="B187" s="270" t="s">
        <v>410</v>
      </c>
      <c r="C187" s="270" t="s">
        <v>96</v>
      </c>
      <c r="D187" s="270"/>
      <c r="E187" s="270" t="s">
        <v>117</v>
      </c>
      <c r="F187" s="270" t="s">
        <v>118</v>
      </c>
      <c r="G187" s="270" t="s">
        <v>119</v>
      </c>
      <c r="H187" s="290">
        <v>80</v>
      </c>
      <c r="I187" s="291">
        <v>39</v>
      </c>
      <c r="J187" s="279">
        <v>41</v>
      </c>
      <c r="K187" s="280">
        <v>0.48749999999999999</v>
      </c>
      <c r="L187" s="280">
        <v>0.51249999999999996</v>
      </c>
      <c r="M187" s="280">
        <v>1</v>
      </c>
      <c r="N187" s="281"/>
      <c r="O187" s="292" t="s">
        <v>412</v>
      </c>
      <c r="P187" s="283">
        <v>312</v>
      </c>
      <c r="Q187" s="283">
        <v>288</v>
      </c>
      <c r="R187" s="283">
        <v>24</v>
      </c>
      <c r="S187" s="293">
        <v>0.92307692307692313</v>
      </c>
      <c r="T187" s="280">
        <v>7.6923076923076927E-2</v>
      </c>
      <c r="U187" s="294">
        <v>1</v>
      </c>
      <c r="V187" s="299"/>
      <c r="W187" s="274" t="s">
        <v>64</v>
      </c>
      <c r="X187" s="269" t="s">
        <v>410</v>
      </c>
      <c r="Y187" s="272"/>
      <c r="Z187" s="272"/>
      <c r="AA187" s="269" t="s">
        <v>117</v>
      </c>
      <c r="AB187" s="378"/>
      <c r="AC187" s="394"/>
      <c r="AD187" s="277">
        <v>80</v>
      </c>
      <c r="AE187" s="291">
        <v>14</v>
      </c>
      <c r="AF187" s="280">
        <v>0.17499999999999999</v>
      </c>
      <c r="AG187" s="281"/>
      <c r="AH187" s="292" t="s">
        <v>412</v>
      </c>
      <c r="AI187" s="530">
        <v>312</v>
      </c>
      <c r="AJ187" s="521">
        <v>184</v>
      </c>
      <c r="AK187" s="420">
        <v>0.58974358974358976</v>
      </c>
    </row>
    <row r="188" spans="1:37" s="289" customFormat="1" ht="25.5" x14ac:dyDescent="0.2">
      <c r="A188" s="274" t="s">
        <v>120</v>
      </c>
      <c r="B188" s="270" t="s">
        <v>410</v>
      </c>
      <c r="C188" s="270" t="s">
        <v>96</v>
      </c>
      <c r="D188" s="270"/>
      <c r="E188" s="270" t="s">
        <v>121</v>
      </c>
      <c r="F188" s="270" t="s">
        <v>122</v>
      </c>
      <c r="G188" s="270" t="s">
        <v>123</v>
      </c>
      <c r="H188" s="290">
        <v>33</v>
      </c>
      <c r="I188" s="291">
        <v>19</v>
      </c>
      <c r="J188" s="279">
        <v>14</v>
      </c>
      <c r="K188" s="280">
        <v>0.5757575757575758</v>
      </c>
      <c r="L188" s="280">
        <v>0.42424242424242425</v>
      </c>
      <c r="M188" s="280">
        <v>1</v>
      </c>
      <c r="N188" s="281"/>
      <c r="O188" s="292" t="s">
        <v>579</v>
      </c>
      <c r="P188" s="283">
        <v>0</v>
      </c>
      <c r="Q188" s="283">
        <v>0</v>
      </c>
      <c r="R188" s="283">
        <v>0</v>
      </c>
      <c r="S188" s="283" t="s">
        <v>756</v>
      </c>
      <c r="T188" s="283" t="s">
        <v>756</v>
      </c>
      <c r="U188" s="287" t="s">
        <v>756</v>
      </c>
      <c r="V188" s="299"/>
      <c r="W188" s="274" t="s">
        <v>120</v>
      </c>
      <c r="X188" s="269" t="s">
        <v>410</v>
      </c>
      <c r="Y188" s="272"/>
      <c r="Z188" s="272"/>
      <c r="AA188" s="269" t="s">
        <v>121</v>
      </c>
      <c r="AB188" s="378"/>
      <c r="AC188" s="394"/>
      <c r="AD188" s="277">
        <v>33</v>
      </c>
      <c r="AE188" s="291">
        <v>6</v>
      </c>
      <c r="AF188" s="280">
        <v>0.18181818181818182</v>
      </c>
      <c r="AG188" s="281"/>
      <c r="AH188" s="292" t="s">
        <v>579</v>
      </c>
      <c r="AI188" s="530">
        <v>149</v>
      </c>
      <c r="AJ188" s="521">
        <v>125</v>
      </c>
      <c r="AK188" s="420">
        <v>0.83892617449664431</v>
      </c>
    </row>
    <row r="189" spans="1:37" s="289" customFormat="1" ht="25.5" x14ac:dyDescent="0.2">
      <c r="A189" s="271" t="s">
        <v>63</v>
      </c>
      <c r="B189" s="270" t="s">
        <v>410</v>
      </c>
      <c r="C189" s="270" t="s">
        <v>96</v>
      </c>
      <c r="D189" s="270"/>
      <c r="E189" s="270" t="s">
        <v>124</v>
      </c>
      <c r="F189" s="270" t="s">
        <v>592</v>
      </c>
      <c r="G189" s="270" t="s">
        <v>591</v>
      </c>
      <c r="H189" s="290">
        <v>27</v>
      </c>
      <c r="I189" s="291">
        <v>22</v>
      </c>
      <c r="J189" s="279">
        <v>5</v>
      </c>
      <c r="K189" s="280">
        <v>0.81481481481481477</v>
      </c>
      <c r="L189" s="280">
        <v>0.18518518518518517</v>
      </c>
      <c r="M189" s="280">
        <v>1</v>
      </c>
      <c r="N189" s="281"/>
      <c r="O189" s="292" t="s">
        <v>681</v>
      </c>
      <c r="P189" s="283">
        <v>74</v>
      </c>
      <c r="Q189" s="283">
        <v>73</v>
      </c>
      <c r="R189" s="283">
        <v>1</v>
      </c>
      <c r="S189" s="293">
        <v>0.98648648648648651</v>
      </c>
      <c r="T189" s="280">
        <v>1.3513513513513514E-2</v>
      </c>
      <c r="U189" s="294">
        <v>1</v>
      </c>
      <c r="V189" s="299"/>
      <c r="W189" s="271" t="s">
        <v>63</v>
      </c>
      <c r="X189" s="269" t="s">
        <v>410</v>
      </c>
      <c r="Y189" s="272"/>
      <c r="Z189" s="272"/>
      <c r="AA189" s="269" t="s">
        <v>124</v>
      </c>
      <c r="AB189" s="377"/>
      <c r="AC189" s="391"/>
      <c r="AD189" s="277">
        <v>27</v>
      </c>
      <c r="AE189" s="291">
        <v>27</v>
      </c>
      <c r="AF189" s="280">
        <v>1</v>
      </c>
      <c r="AG189" s="281"/>
      <c r="AH189" s="292" t="s">
        <v>681</v>
      </c>
      <c r="AI189" s="530">
        <v>85</v>
      </c>
      <c r="AJ189" s="521">
        <v>13</v>
      </c>
      <c r="AK189" s="420">
        <v>0.15294117647058825</v>
      </c>
    </row>
    <row r="190" spans="1:37" s="289" customFormat="1" ht="38.25" x14ac:dyDescent="0.2">
      <c r="A190" s="271" t="s">
        <v>125</v>
      </c>
      <c r="B190" s="270" t="s">
        <v>410</v>
      </c>
      <c r="C190" s="270" t="s">
        <v>96</v>
      </c>
      <c r="D190" s="270"/>
      <c r="E190" s="270" t="s">
        <v>126</v>
      </c>
      <c r="F190" s="270" t="s">
        <v>590</v>
      </c>
      <c r="G190" s="270" t="s">
        <v>591</v>
      </c>
      <c r="H190" s="290">
        <v>26</v>
      </c>
      <c r="I190" s="291">
        <v>16</v>
      </c>
      <c r="J190" s="279">
        <v>10</v>
      </c>
      <c r="K190" s="280">
        <v>0.61538461538461542</v>
      </c>
      <c r="L190" s="280">
        <v>0.38461538461538464</v>
      </c>
      <c r="M190" s="280">
        <v>1</v>
      </c>
      <c r="N190" s="281"/>
      <c r="O190" s="292" t="s">
        <v>474</v>
      </c>
      <c r="P190" s="283">
        <v>0</v>
      </c>
      <c r="Q190" s="283">
        <v>0</v>
      </c>
      <c r="R190" s="283">
        <v>0</v>
      </c>
      <c r="S190" s="283" t="s">
        <v>756</v>
      </c>
      <c r="T190" s="283" t="s">
        <v>756</v>
      </c>
      <c r="U190" s="287" t="s">
        <v>756</v>
      </c>
      <c r="V190" s="299"/>
      <c r="W190" s="271" t="s">
        <v>125</v>
      </c>
      <c r="X190" s="269" t="s">
        <v>410</v>
      </c>
      <c r="Y190" s="272"/>
      <c r="Z190" s="272"/>
      <c r="AA190" s="269" t="s">
        <v>126</v>
      </c>
      <c r="AB190" s="377"/>
      <c r="AC190" s="391"/>
      <c r="AD190" s="277">
        <v>26</v>
      </c>
      <c r="AE190" s="291">
        <v>8</v>
      </c>
      <c r="AF190" s="280">
        <v>0.30769230769230771</v>
      </c>
      <c r="AG190" s="281"/>
      <c r="AH190" s="292" t="s">
        <v>474</v>
      </c>
      <c r="AI190" s="530">
        <v>201</v>
      </c>
      <c r="AJ190" s="521">
        <v>35</v>
      </c>
      <c r="AK190" s="420">
        <v>0.17412935323383086</v>
      </c>
    </row>
    <row r="191" spans="1:37" s="289" customFormat="1" ht="25.5" x14ac:dyDescent="0.2">
      <c r="A191" s="271" t="s">
        <v>61</v>
      </c>
      <c r="B191" s="270" t="s">
        <v>410</v>
      </c>
      <c r="C191" s="270" t="s">
        <v>104</v>
      </c>
      <c r="D191" s="270"/>
      <c r="E191" s="270" t="s">
        <v>127</v>
      </c>
      <c r="F191" s="270" t="s">
        <v>593</v>
      </c>
      <c r="G191" s="270" t="s">
        <v>594</v>
      </c>
      <c r="H191" s="290">
        <v>16</v>
      </c>
      <c r="I191" s="291">
        <v>12</v>
      </c>
      <c r="J191" s="279">
        <v>4</v>
      </c>
      <c r="K191" s="280">
        <v>0.75</v>
      </c>
      <c r="L191" s="280">
        <v>0.25</v>
      </c>
      <c r="M191" s="280">
        <v>1</v>
      </c>
      <c r="N191" s="281"/>
      <c r="O191" s="292" t="s">
        <v>415</v>
      </c>
      <c r="P191" s="283">
        <v>0</v>
      </c>
      <c r="Q191" s="283">
        <v>0</v>
      </c>
      <c r="R191" s="283">
        <v>0</v>
      </c>
      <c r="S191" s="283" t="s">
        <v>756</v>
      </c>
      <c r="T191" s="283" t="s">
        <v>756</v>
      </c>
      <c r="U191" s="287" t="s">
        <v>756</v>
      </c>
      <c r="V191" s="299"/>
      <c r="W191" s="271" t="s">
        <v>61</v>
      </c>
      <c r="X191" s="269" t="s">
        <v>410</v>
      </c>
      <c r="Y191" s="272"/>
      <c r="Z191" s="272"/>
      <c r="AA191" s="269" t="s">
        <v>127</v>
      </c>
      <c r="AB191" s="377"/>
      <c r="AC191" s="391"/>
      <c r="AD191" s="277">
        <v>16</v>
      </c>
      <c r="AE191" s="291">
        <v>7</v>
      </c>
      <c r="AF191" s="280">
        <v>0.4375</v>
      </c>
      <c r="AG191" s="281"/>
      <c r="AH191" s="292" t="s">
        <v>415</v>
      </c>
      <c r="AI191" s="288" t="s">
        <v>756</v>
      </c>
      <c r="AJ191" s="284" t="s">
        <v>756</v>
      </c>
      <c r="AK191" s="420" t="s">
        <v>756</v>
      </c>
    </row>
    <row r="192" spans="1:37" s="289" customFormat="1" ht="25.5" x14ac:dyDescent="0.2">
      <c r="A192" s="271" t="s">
        <v>66</v>
      </c>
      <c r="B192" s="270" t="s">
        <v>410</v>
      </c>
      <c r="C192" s="270" t="s">
        <v>104</v>
      </c>
      <c r="D192" s="270"/>
      <c r="E192" s="270" t="s">
        <v>128</v>
      </c>
      <c r="F192" s="270" t="s">
        <v>593</v>
      </c>
      <c r="G192" s="270" t="s">
        <v>594</v>
      </c>
      <c r="H192" s="290">
        <v>232</v>
      </c>
      <c r="I192" s="291">
        <v>192</v>
      </c>
      <c r="J192" s="279">
        <v>40</v>
      </c>
      <c r="K192" s="280">
        <v>0.82758620689655171</v>
      </c>
      <c r="L192" s="280">
        <v>0.17241379310344829</v>
      </c>
      <c r="M192" s="280">
        <v>1</v>
      </c>
      <c r="N192" s="281"/>
      <c r="O192" s="292" t="s">
        <v>475</v>
      </c>
      <c r="P192" s="283">
        <v>212</v>
      </c>
      <c r="Q192" s="283">
        <v>140</v>
      </c>
      <c r="R192" s="283">
        <v>72</v>
      </c>
      <c r="S192" s="293">
        <v>0.660377358490566</v>
      </c>
      <c r="T192" s="280">
        <v>0.33962264150943394</v>
      </c>
      <c r="U192" s="294">
        <v>1</v>
      </c>
      <c r="V192" s="299"/>
      <c r="W192" s="271" t="s">
        <v>66</v>
      </c>
      <c r="X192" s="269" t="s">
        <v>410</v>
      </c>
      <c r="Y192" s="272"/>
      <c r="Z192" s="272"/>
      <c r="AA192" s="269" t="s">
        <v>128</v>
      </c>
      <c r="AB192" s="377"/>
      <c r="AC192" s="391"/>
      <c r="AD192" s="277">
        <v>232</v>
      </c>
      <c r="AE192" s="291">
        <v>65</v>
      </c>
      <c r="AF192" s="280">
        <v>0.28017241379310343</v>
      </c>
      <c r="AG192" s="281"/>
      <c r="AH192" s="292" t="s">
        <v>475</v>
      </c>
      <c r="AI192" s="530">
        <v>296</v>
      </c>
      <c r="AJ192" s="521">
        <v>75</v>
      </c>
      <c r="AK192" s="420">
        <v>0.2533783783783784</v>
      </c>
    </row>
    <row r="193" spans="1:37" s="289" customFormat="1" ht="38.25" x14ac:dyDescent="0.2">
      <c r="A193" s="271" t="s">
        <v>680</v>
      </c>
      <c r="B193" s="270" t="s">
        <v>680</v>
      </c>
      <c r="C193" s="270" t="s">
        <v>96</v>
      </c>
      <c r="D193" s="270"/>
      <c r="E193" s="270" t="s">
        <v>129</v>
      </c>
      <c r="F193" s="270" t="s">
        <v>595</v>
      </c>
      <c r="G193" s="270" t="s">
        <v>596</v>
      </c>
      <c r="H193" s="290">
        <v>1211</v>
      </c>
      <c r="I193" s="291">
        <v>1105</v>
      </c>
      <c r="J193" s="279">
        <v>106</v>
      </c>
      <c r="K193" s="280">
        <v>0.91246903385631706</v>
      </c>
      <c r="L193" s="280">
        <v>8.7530966143682901E-2</v>
      </c>
      <c r="M193" s="280">
        <v>1</v>
      </c>
      <c r="N193" s="281"/>
      <c r="O193" s="292" t="s">
        <v>573</v>
      </c>
      <c r="P193" s="283">
        <v>0</v>
      </c>
      <c r="Q193" s="283">
        <v>0</v>
      </c>
      <c r="R193" s="283">
        <v>0</v>
      </c>
      <c r="S193" s="283" t="s">
        <v>756</v>
      </c>
      <c r="T193" s="283" t="s">
        <v>756</v>
      </c>
      <c r="U193" s="287" t="s">
        <v>756</v>
      </c>
      <c r="V193" s="299"/>
      <c r="W193" s="271" t="s">
        <v>680</v>
      </c>
      <c r="X193" s="269" t="s">
        <v>680</v>
      </c>
      <c r="Y193" s="272"/>
      <c r="Z193" s="272"/>
      <c r="AA193" s="269" t="s">
        <v>129</v>
      </c>
      <c r="AB193" s="377"/>
      <c r="AC193" s="391"/>
      <c r="AD193" s="277">
        <v>1211</v>
      </c>
      <c r="AE193" s="291">
        <v>374</v>
      </c>
      <c r="AF193" s="280">
        <v>0.30883567299752268</v>
      </c>
      <c r="AG193" s="281"/>
      <c r="AH193" s="531" t="s">
        <v>19185</v>
      </c>
      <c r="AI193" s="288" t="s">
        <v>756</v>
      </c>
      <c r="AJ193" s="284" t="s">
        <v>756</v>
      </c>
      <c r="AK193" s="420" t="s">
        <v>756</v>
      </c>
    </row>
    <row r="194" spans="1:37" s="289" customFormat="1" ht="25.5" x14ac:dyDescent="0.2">
      <c r="A194" s="271" t="s">
        <v>68</v>
      </c>
      <c r="B194" s="270" t="s">
        <v>475</v>
      </c>
      <c r="C194" s="270" t="s">
        <v>96</v>
      </c>
      <c r="D194" s="270"/>
      <c r="E194" s="270" t="s">
        <v>130</v>
      </c>
      <c r="F194" s="270" t="s">
        <v>131</v>
      </c>
      <c r="G194" s="270" t="s">
        <v>131</v>
      </c>
      <c r="H194" s="290">
        <v>33</v>
      </c>
      <c r="I194" s="291">
        <v>16</v>
      </c>
      <c r="J194" s="279">
        <v>17</v>
      </c>
      <c r="K194" s="280">
        <v>0.48484848484848486</v>
      </c>
      <c r="L194" s="280">
        <v>0.51515151515151514</v>
      </c>
      <c r="M194" s="280">
        <v>1</v>
      </c>
      <c r="N194" s="281"/>
      <c r="O194" s="292" t="s">
        <v>679</v>
      </c>
      <c r="P194" s="283">
        <v>0</v>
      </c>
      <c r="Q194" s="283">
        <v>0</v>
      </c>
      <c r="R194" s="283">
        <v>0</v>
      </c>
      <c r="S194" s="283" t="s">
        <v>756</v>
      </c>
      <c r="T194" s="283" t="s">
        <v>756</v>
      </c>
      <c r="U194" s="287" t="s">
        <v>756</v>
      </c>
      <c r="V194" s="299"/>
      <c r="W194" s="271" t="s">
        <v>68</v>
      </c>
      <c r="X194" s="269" t="s">
        <v>475</v>
      </c>
      <c r="Y194" s="272"/>
      <c r="Z194" s="272"/>
      <c r="AA194" s="269" t="s">
        <v>130</v>
      </c>
      <c r="AB194" s="377"/>
      <c r="AC194" s="391"/>
      <c r="AD194" s="277">
        <v>33</v>
      </c>
      <c r="AE194" s="291">
        <v>1</v>
      </c>
      <c r="AF194" s="280">
        <v>3.0303030303030304E-2</v>
      </c>
      <c r="AG194" s="281"/>
      <c r="AH194" s="531" t="s">
        <v>19186</v>
      </c>
      <c r="AI194" s="288" t="s">
        <v>756</v>
      </c>
      <c r="AJ194" s="284" t="s">
        <v>756</v>
      </c>
      <c r="AK194" s="420" t="s">
        <v>756</v>
      </c>
    </row>
    <row r="195" spans="1:37" s="289" customFormat="1" ht="51" x14ac:dyDescent="0.2">
      <c r="A195" s="271" t="s">
        <v>76</v>
      </c>
      <c r="B195" s="270" t="s">
        <v>475</v>
      </c>
      <c r="C195" s="270" t="s">
        <v>96</v>
      </c>
      <c r="D195" s="270"/>
      <c r="E195" s="270" t="s">
        <v>132</v>
      </c>
      <c r="F195" s="270" t="s">
        <v>597</v>
      </c>
      <c r="G195" s="270" t="s">
        <v>598</v>
      </c>
      <c r="H195" s="290">
        <v>16</v>
      </c>
      <c r="I195" s="291">
        <v>14</v>
      </c>
      <c r="J195" s="279">
        <v>2</v>
      </c>
      <c r="K195" s="280">
        <v>0.875</v>
      </c>
      <c r="L195" s="280">
        <v>0.125</v>
      </c>
      <c r="M195" s="280">
        <v>1</v>
      </c>
      <c r="N195" s="281"/>
      <c r="O195" s="292" t="s">
        <v>430</v>
      </c>
      <c r="P195" s="283">
        <v>3642</v>
      </c>
      <c r="Q195" s="283">
        <v>1338</v>
      </c>
      <c r="R195" s="283">
        <v>2304</v>
      </c>
      <c r="S195" s="293">
        <v>0.36738056013179571</v>
      </c>
      <c r="T195" s="280">
        <v>0.63261943986820424</v>
      </c>
      <c r="U195" s="294">
        <v>1</v>
      </c>
      <c r="V195" s="299"/>
      <c r="W195" s="271" t="s">
        <v>76</v>
      </c>
      <c r="X195" s="269" t="s">
        <v>475</v>
      </c>
      <c r="Y195" s="272"/>
      <c r="Z195" s="272"/>
      <c r="AA195" s="269" t="s">
        <v>132</v>
      </c>
      <c r="AB195" s="377"/>
      <c r="AC195" s="391"/>
      <c r="AD195" s="277">
        <v>16</v>
      </c>
      <c r="AE195" s="291">
        <v>16</v>
      </c>
      <c r="AF195" s="280">
        <v>1</v>
      </c>
      <c r="AG195" s="281"/>
      <c r="AH195" s="292" t="s">
        <v>573</v>
      </c>
      <c r="AI195" s="288" t="s">
        <v>756</v>
      </c>
      <c r="AJ195" s="284" t="s">
        <v>756</v>
      </c>
      <c r="AK195" s="420" t="s">
        <v>756</v>
      </c>
    </row>
    <row r="196" spans="1:37" s="289" customFormat="1" ht="102" x14ac:dyDescent="0.2">
      <c r="A196" s="271" t="s">
        <v>133</v>
      </c>
      <c r="B196" s="270" t="s">
        <v>475</v>
      </c>
      <c r="C196" s="270" t="s">
        <v>96</v>
      </c>
      <c r="D196" s="270"/>
      <c r="E196" s="270" t="s">
        <v>134</v>
      </c>
      <c r="F196" s="270" t="s">
        <v>599</v>
      </c>
      <c r="G196" s="270" t="s">
        <v>600</v>
      </c>
      <c r="H196" s="290">
        <v>56</v>
      </c>
      <c r="I196" s="291">
        <v>12</v>
      </c>
      <c r="J196" s="279">
        <v>44</v>
      </c>
      <c r="K196" s="280">
        <v>0.21428571428571427</v>
      </c>
      <c r="L196" s="280">
        <v>0.7857142857142857</v>
      </c>
      <c r="M196" s="280">
        <v>1</v>
      </c>
      <c r="N196" s="281"/>
      <c r="O196" s="292" t="s">
        <v>401</v>
      </c>
      <c r="P196" s="283">
        <v>8298</v>
      </c>
      <c r="Q196" s="283">
        <v>7149</v>
      </c>
      <c r="R196" s="283">
        <v>1149</v>
      </c>
      <c r="S196" s="293">
        <v>0.80002238137869297</v>
      </c>
      <c r="T196" s="280">
        <v>0.1285810205908684</v>
      </c>
      <c r="U196" s="294">
        <v>0.92860340196956137</v>
      </c>
      <c r="V196" s="299"/>
      <c r="W196" s="271" t="s">
        <v>133</v>
      </c>
      <c r="X196" s="269" t="s">
        <v>475</v>
      </c>
      <c r="Y196" s="272"/>
      <c r="Z196" s="272"/>
      <c r="AA196" s="269" t="s">
        <v>134</v>
      </c>
      <c r="AB196" s="377"/>
      <c r="AC196" s="391"/>
      <c r="AD196" s="277">
        <v>56</v>
      </c>
      <c r="AE196" s="291">
        <v>12</v>
      </c>
      <c r="AF196" s="280">
        <v>0.21428571428571427</v>
      </c>
      <c r="AG196" s="281"/>
      <c r="AH196" s="292" t="s">
        <v>679</v>
      </c>
      <c r="AI196" s="288" t="s">
        <v>756</v>
      </c>
      <c r="AJ196" s="284" t="s">
        <v>756</v>
      </c>
      <c r="AK196" s="420" t="s">
        <v>756</v>
      </c>
    </row>
    <row r="197" spans="1:37" s="289" customFormat="1" ht="51" x14ac:dyDescent="0.2">
      <c r="A197" s="271" t="s">
        <v>135</v>
      </c>
      <c r="B197" s="270" t="s">
        <v>430</v>
      </c>
      <c r="C197" s="270" t="s">
        <v>139</v>
      </c>
      <c r="D197" s="270"/>
      <c r="E197" s="270" t="s">
        <v>136</v>
      </c>
      <c r="F197" s="270" t="s">
        <v>137</v>
      </c>
      <c r="G197" s="270" t="s">
        <v>138</v>
      </c>
      <c r="H197" s="290">
        <v>3642</v>
      </c>
      <c r="I197" s="291">
        <v>1338</v>
      </c>
      <c r="J197" s="279">
        <v>2304</v>
      </c>
      <c r="K197" s="280">
        <v>0.36738056013179571</v>
      </c>
      <c r="L197" s="280">
        <v>0.63261943986820424</v>
      </c>
      <c r="M197" s="280">
        <v>1</v>
      </c>
      <c r="N197" s="281"/>
      <c r="O197" s="292" t="s">
        <v>403</v>
      </c>
      <c r="P197" s="283">
        <v>0</v>
      </c>
      <c r="Q197" s="283">
        <v>0</v>
      </c>
      <c r="R197" s="283">
        <v>0</v>
      </c>
      <c r="S197" s="283" t="s">
        <v>756</v>
      </c>
      <c r="T197" s="283" t="s">
        <v>756</v>
      </c>
      <c r="U197" s="283" t="s">
        <v>756</v>
      </c>
      <c r="V197" s="299"/>
      <c r="W197" s="271" t="s">
        <v>135</v>
      </c>
      <c r="X197" s="269" t="s">
        <v>430</v>
      </c>
      <c r="Y197" s="276"/>
      <c r="Z197" s="276"/>
      <c r="AA197" s="269" t="s">
        <v>136</v>
      </c>
      <c r="AB197" s="379"/>
      <c r="AC197" s="395"/>
      <c r="AD197" s="277">
        <v>3642</v>
      </c>
      <c r="AE197" s="291">
        <v>29</v>
      </c>
      <c r="AF197" s="280">
        <v>7.9626578802855577E-3</v>
      </c>
      <c r="AG197" s="281"/>
      <c r="AH197" s="292" t="s">
        <v>430</v>
      </c>
      <c r="AI197" s="530">
        <v>3642</v>
      </c>
      <c r="AJ197" s="521">
        <v>29</v>
      </c>
      <c r="AK197" s="420">
        <v>7.9626578802855577E-3</v>
      </c>
    </row>
    <row r="198" spans="1:37" s="289" customFormat="1" ht="38.25" x14ac:dyDescent="0.2">
      <c r="A198" s="271" t="s">
        <v>73</v>
      </c>
      <c r="B198" s="270" t="s">
        <v>220</v>
      </c>
      <c r="C198" s="270" t="s">
        <v>139</v>
      </c>
      <c r="D198" s="270" t="s">
        <v>140</v>
      </c>
      <c r="E198" s="270" t="s">
        <v>141</v>
      </c>
      <c r="F198" s="270" t="s">
        <v>142</v>
      </c>
      <c r="G198" s="270" t="s">
        <v>142</v>
      </c>
      <c r="H198" s="290">
        <v>351</v>
      </c>
      <c r="I198" s="291">
        <v>344</v>
      </c>
      <c r="J198" s="279">
        <v>7</v>
      </c>
      <c r="K198" s="280">
        <v>0.98005698005698005</v>
      </c>
      <c r="L198" s="280">
        <v>1.9943019943019943E-2</v>
      </c>
      <c r="M198" s="280">
        <v>1</v>
      </c>
      <c r="N198" s="281"/>
      <c r="O198" s="292" t="s">
        <v>404</v>
      </c>
      <c r="P198" s="283">
        <v>0</v>
      </c>
      <c r="Q198" s="283">
        <v>0</v>
      </c>
      <c r="R198" s="283">
        <v>0</v>
      </c>
      <c r="S198" s="283" t="s">
        <v>756</v>
      </c>
      <c r="T198" s="283" t="s">
        <v>756</v>
      </c>
      <c r="U198" s="283" t="s">
        <v>756</v>
      </c>
      <c r="V198" s="299"/>
      <c r="W198" s="271" t="s">
        <v>73</v>
      </c>
      <c r="X198" s="269" t="s">
        <v>220</v>
      </c>
      <c r="Y198" s="272"/>
      <c r="Z198" s="272"/>
      <c r="AA198" s="269" t="s">
        <v>141</v>
      </c>
      <c r="AB198" s="377"/>
      <c r="AC198" s="391"/>
      <c r="AD198" s="277">
        <v>351</v>
      </c>
      <c r="AE198" s="291">
        <v>0</v>
      </c>
      <c r="AF198" s="280">
        <v>0</v>
      </c>
      <c r="AG198" s="281"/>
      <c r="AH198" s="292" t="s">
        <v>401</v>
      </c>
      <c r="AI198" s="530">
        <v>8936</v>
      </c>
      <c r="AJ198" s="521">
        <v>4731</v>
      </c>
      <c r="AK198" s="420">
        <v>0.52943151298119961</v>
      </c>
    </row>
    <row r="199" spans="1:37" s="289" customFormat="1" ht="51" x14ac:dyDescent="0.2">
      <c r="A199" s="271" t="s">
        <v>31</v>
      </c>
      <c r="B199" s="270" t="s">
        <v>31</v>
      </c>
      <c r="C199" s="270" t="s">
        <v>96</v>
      </c>
      <c r="D199" s="270" t="s">
        <v>601</v>
      </c>
      <c r="E199" s="270" t="s">
        <v>143</v>
      </c>
      <c r="F199" s="270" t="s">
        <v>592</v>
      </c>
      <c r="G199" s="270" t="s">
        <v>602</v>
      </c>
      <c r="H199" s="290">
        <v>1301</v>
      </c>
      <c r="I199" s="291">
        <v>1214</v>
      </c>
      <c r="J199" s="279">
        <v>87</v>
      </c>
      <c r="K199" s="280">
        <v>0.93312836279784783</v>
      </c>
      <c r="L199" s="280">
        <v>6.6871637202152195E-2</v>
      </c>
      <c r="M199" s="280">
        <v>1</v>
      </c>
      <c r="N199" s="281"/>
      <c r="O199" s="292" t="s">
        <v>405</v>
      </c>
      <c r="P199" s="283">
        <v>0</v>
      </c>
      <c r="Q199" s="283">
        <v>0</v>
      </c>
      <c r="R199" s="283">
        <v>0</v>
      </c>
      <c r="S199" s="283" t="s">
        <v>756</v>
      </c>
      <c r="T199" s="283" t="s">
        <v>756</v>
      </c>
      <c r="U199" s="283" t="s">
        <v>756</v>
      </c>
      <c r="V199" s="299"/>
      <c r="W199" s="271" t="s">
        <v>31</v>
      </c>
      <c r="X199" s="269" t="s">
        <v>31</v>
      </c>
      <c r="Y199" s="272"/>
      <c r="Z199" s="272"/>
      <c r="AA199" s="269" t="s">
        <v>143</v>
      </c>
      <c r="AB199" s="377"/>
      <c r="AC199" s="391"/>
      <c r="AD199" s="277">
        <v>1301</v>
      </c>
      <c r="AE199" s="291">
        <v>1216</v>
      </c>
      <c r="AF199" s="280">
        <v>0.93466564181398926</v>
      </c>
      <c r="AG199" s="281"/>
      <c r="AH199" s="292" t="s">
        <v>403</v>
      </c>
      <c r="AI199" s="530">
        <v>122</v>
      </c>
      <c r="AJ199" s="521">
        <v>29</v>
      </c>
      <c r="AK199" s="420">
        <v>0.23770491803278687</v>
      </c>
    </row>
    <row r="200" spans="1:37" s="289" customFormat="1" ht="38.25" x14ac:dyDescent="0.2">
      <c r="A200" s="271" t="s">
        <v>49</v>
      </c>
      <c r="B200" s="270" t="s">
        <v>572</v>
      </c>
      <c r="C200" s="270" t="s">
        <v>144</v>
      </c>
      <c r="D200" s="270"/>
      <c r="E200" s="270" t="s">
        <v>146</v>
      </c>
      <c r="F200" s="270" t="s">
        <v>667</v>
      </c>
      <c r="G200" s="270" t="s">
        <v>603</v>
      </c>
      <c r="H200" s="290">
        <v>34</v>
      </c>
      <c r="I200" s="291">
        <v>32</v>
      </c>
      <c r="J200" s="279">
        <v>2</v>
      </c>
      <c r="K200" s="280">
        <v>0.94117647058823528</v>
      </c>
      <c r="L200" s="280">
        <v>5.8823529411764705E-2</v>
      </c>
      <c r="M200" s="280">
        <v>1</v>
      </c>
      <c r="N200" s="281"/>
      <c r="O200" s="292" t="s">
        <v>406</v>
      </c>
      <c r="P200" s="283">
        <v>0</v>
      </c>
      <c r="Q200" s="283">
        <v>0</v>
      </c>
      <c r="R200" s="283">
        <v>0</v>
      </c>
      <c r="S200" s="283" t="s">
        <v>756</v>
      </c>
      <c r="T200" s="283" t="s">
        <v>756</v>
      </c>
      <c r="U200" s="283" t="s">
        <v>756</v>
      </c>
      <c r="V200" s="299"/>
      <c r="W200" s="271" t="s">
        <v>49</v>
      </c>
      <c r="X200" s="269" t="s">
        <v>572</v>
      </c>
      <c r="Y200" s="272"/>
      <c r="Z200" s="272"/>
      <c r="AA200" s="269" t="s">
        <v>146</v>
      </c>
      <c r="AB200" s="377"/>
      <c r="AC200" s="391"/>
      <c r="AD200" s="277">
        <v>34</v>
      </c>
      <c r="AE200" s="291">
        <v>24</v>
      </c>
      <c r="AF200" s="280">
        <v>0.70588235294117652</v>
      </c>
      <c r="AG200" s="281"/>
      <c r="AH200" s="292" t="s">
        <v>404</v>
      </c>
      <c r="AI200" s="530">
        <v>2335</v>
      </c>
      <c r="AJ200" s="521">
        <v>1397</v>
      </c>
      <c r="AK200" s="420">
        <v>0.59828693790149889</v>
      </c>
    </row>
    <row r="201" spans="1:37" s="289" customFormat="1" ht="45" customHeight="1" x14ac:dyDescent="0.2">
      <c r="A201" s="271" t="s">
        <v>48</v>
      </c>
      <c r="B201" s="270" t="s">
        <v>572</v>
      </c>
      <c r="C201" s="270" t="s">
        <v>147</v>
      </c>
      <c r="D201" s="270"/>
      <c r="E201" s="270" t="s">
        <v>148</v>
      </c>
      <c r="F201" s="270" t="s">
        <v>592</v>
      </c>
      <c r="G201" s="270" t="s">
        <v>604</v>
      </c>
      <c r="H201" s="290">
        <v>9</v>
      </c>
      <c r="I201" s="291">
        <v>6</v>
      </c>
      <c r="J201" s="279">
        <v>3</v>
      </c>
      <c r="K201" s="280">
        <v>0.66666666666666663</v>
      </c>
      <c r="L201" s="280">
        <v>0.33333333333333331</v>
      </c>
      <c r="M201" s="280">
        <v>1</v>
      </c>
      <c r="N201" s="281"/>
      <c r="O201" s="292" t="s">
        <v>402</v>
      </c>
      <c r="P201" s="283">
        <v>0</v>
      </c>
      <c r="Q201" s="283">
        <v>0</v>
      </c>
      <c r="R201" s="283">
        <v>0</v>
      </c>
      <c r="S201" s="283" t="s">
        <v>756</v>
      </c>
      <c r="T201" s="283" t="s">
        <v>756</v>
      </c>
      <c r="U201" s="283" t="s">
        <v>756</v>
      </c>
      <c r="V201" s="299"/>
      <c r="W201" s="271" t="s">
        <v>48</v>
      </c>
      <c r="X201" s="269" t="s">
        <v>572</v>
      </c>
      <c r="Y201" s="272"/>
      <c r="Z201" s="272"/>
      <c r="AA201" s="269" t="s">
        <v>148</v>
      </c>
      <c r="AB201" s="377"/>
      <c r="AC201" s="391"/>
      <c r="AD201" s="277">
        <v>9</v>
      </c>
      <c r="AE201" s="291">
        <v>5</v>
      </c>
      <c r="AF201" s="280">
        <v>0.55555555555555558</v>
      </c>
      <c r="AG201" s="281"/>
      <c r="AH201" s="292" t="s">
        <v>405</v>
      </c>
      <c r="AI201" s="530">
        <v>4833</v>
      </c>
      <c r="AJ201" s="521">
        <v>2725</v>
      </c>
      <c r="AK201" s="420">
        <v>0.56383198841299398</v>
      </c>
    </row>
    <row r="202" spans="1:37" s="289" customFormat="1" ht="51.75" thickBot="1" x14ac:dyDescent="0.25">
      <c r="A202" s="271" t="s">
        <v>42</v>
      </c>
      <c r="B202" s="270" t="s">
        <v>42</v>
      </c>
      <c r="C202" s="270" t="s">
        <v>149</v>
      </c>
      <c r="D202" s="270"/>
      <c r="E202" s="270" t="s">
        <v>150</v>
      </c>
      <c r="F202" s="270" t="s">
        <v>605</v>
      </c>
      <c r="G202" s="270" t="s">
        <v>606</v>
      </c>
      <c r="H202" s="290">
        <v>81</v>
      </c>
      <c r="I202" s="291">
        <v>76</v>
      </c>
      <c r="J202" s="279">
        <v>5</v>
      </c>
      <c r="K202" s="280">
        <v>0.93827160493827155</v>
      </c>
      <c r="L202" s="280">
        <v>6.1728395061728392E-2</v>
      </c>
      <c r="M202" s="280">
        <v>1</v>
      </c>
      <c r="N202" s="281"/>
      <c r="O202" s="295" t="s">
        <v>573</v>
      </c>
      <c r="P202" s="283">
        <v>0</v>
      </c>
      <c r="Q202" s="283">
        <v>0</v>
      </c>
      <c r="R202" s="283">
        <v>0</v>
      </c>
      <c r="S202" s="283" t="s">
        <v>756</v>
      </c>
      <c r="T202" s="283" t="s">
        <v>756</v>
      </c>
      <c r="U202" s="283" t="s">
        <v>756</v>
      </c>
      <c r="V202" s="299"/>
      <c r="W202" s="271" t="s">
        <v>42</v>
      </c>
      <c r="X202" s="269" t="s">
        <v>42</v>
      </c>
      <c r="Y202" s="272"/>
      <c r="Z202" s="272"/>
      <c r="AA202" s="269" t="s">
        <v>150</v>
      </c>
      <c r="AB202" s="377"/>
      <c r="AC202" s="391"/>
      <c r="AD202" s="277">
        <v>81</v>
      </c>
      <c r="AE202" s="291">
        <v>59</v>
      </c>
      <c r="AF202" s="280">
        <v>0.72839506172839508</v>
      </c>
      <c r="AG202" s="281"/>
      <c r="AH202" s="292" t="s">
        <v>406</v>
      </c>
      <c r="AI202" s="530">
        <v>1689</v>
      </c>
      <c r="AJ202" s="521">
        <v>580</v>
      </c>
      <c r="AK202" s="420">
        <v>0.34339846062759027</v>
      </c>
    </row>
    <row r="203" spans="1:37" s="289" customFormat="1" ht="45" customHeight="1" x14ac:dyDescent="0.2">
      <c r="A203" s="271" t="s">
        <v>43</v>
      </c>
      <c r="B203" s="270" t="s">
        <v>572</v>
      </c>
      <c r="C203" s="270" t="s">
        <v>147</v>
      </c>
      <c r="D203" s="270"/>
      <c r="E203" s="270" t="s">
        <v>151</v>
      </c>
      <c r="F203" s="270" t="s">
        <v>607</v>
      </c>
      <c r="G203" s="270" t="s">
        <v>608</v>
      </c>
      <c r="H203" s="290">
        <v>203</v>
      </c>
      <c r="I203" s="291">
        <v>194</v>
      </c>
      <c r="J203" s="279">
        <v>9</v>
      </c>
      <c r="K203" s="280">
        <v>0.95566502463054193</v>
      </c>
      <c r="L203" s="280">
        <v>4.4334975369458129E-2</v>
      </c>
      <c r="M203" s="280">
        <v>1</v>
      </c>
      <c r="N203" s="281"/>
      <c r="O203" s="299"/>
      <c r="P203" s="299"/>
      <c r="Q203" s="299"/>
      <c r="R203" s="299"/>
      <c r="S203" s="299"/>
      <c r="T203" s="299"/>
      <c r="U203" s="299"/>
      <c r="V203" s="299"/>
      <c r="W203" s="271" t="s">
        <v>43</v>
      </c>
      <c r="X203" s="269" t="s">
        <v>572</v>
      </c>
      <c r="Y203" s="272"/>
      <c r="Z203" s="272"/>
      <c r="AA203" s="269" t="s">
        <v>151</v>
      </c>
      <c r="AB203" s="378"/>
      <c r="AC203" s="394"/>
      <c r="AD203" s="277">
        <v>203</v>
      </c>
      <c r="AE203" s="291">
        <v>194</v>
      </c>
      <c r="AF203" s="280">
        <v>0.95566502463054193</v>
      </c>
      <c r="AG203" s="281"/>
      <c r="AH203" s="292" t="s">
        <v>402</v>
      </c>
      <c r="AI203" s="288" t="s">
        <v>756</v>
      </c>
      <c r="AJ203" s="284" t="s">
        <v>756</v>
      </c>
      <c r="AK203" s="420" t="s">
        <v>756</v>
      </c>
    </row>
    <row r="204" spans="1:37" s="289" customFormat="1" ht="45" customHeight="1" thickBot="1" x14ac:dyDescent="0.25">
      <c r="A204" s="271" t="s">
        <v>47</v>
      </c>
      <c r="B204" s="270" t="s">
        <v>572</v>
      </c>
      <c r="C204" s="270" t="s">
        <v>147</v>
      </c>
      <c r="D204" s="270"/>
      <c r="E204" s="270" t="s">
        <v>152</v>
      </c>
      <c r="F204" s="270" t="s">
        <v>153</v>
      </c>
      <c r="G204" s="270" t="s">
        <v>153</v>
      </c>
      <c r="H204" s="290">
        <v>27</v>
      </c>
      <c r="I204" s="291">
        <v>4</v>
      </c>
      <c r="J204" s="279">
        <v>23</v>
      </c>
      <c r="K204" s="280">
        <v>0.14814814814814814</v>
      </c>
      <c r="L204" s="280">
        <v>0.85185185185185186</v>
      </c>
      <c r="M204" s="280">
        <v>1</v>
      </c>
      <c r="N204" s="281"/>
      <c r="O204" s="299"/>
      <c r="P204" s="299"/>
      <c r="Q204" s="299"/>
      <c r="R204" s="299"/>
      <c r="S204" s="299"/>
      <c r="T204" s="299"/>
      <c r="U204" s="299"/>
      <c r="V204" s="299"/>
      <c r="W204" s="271" t="s">
        <v>47</v>
      </c>
      <c r="X204" s="269" t="s">
        <v>572</v>
      </c>
      <c r="Y204" s="272"/>
      <c r="Z204" s="272"/>
      <c r="AA204" s="269" t="s">
        <v>152</v>
      </c>
      <c r="AB204" s="377"/>
      <c r="AC204" s="391"/>
      <c r="AD204" s="277">
        <v>27</v>
      </c>
      <c r="AE204" s="291">
        <v>22</v>
      </c>
      <c r="AF204" s="280">
        <v>0.81481481481481477</v>
      </c>
      <c r="AG204" s="281"/>
      <c r="AH204" s="295" t="s">
        <v>573</v>
      </c>
      <c r="AI204" s="288" t="s">
        <v>756</v>
      </c>
      <c r="AJ204" s="284" t="s">
        <v>756</v>
      </c>
      <c r="AK204" s="420" t="s">
        <v>756</v>
      </c>
    </row>
    <row r="205" spans="1:37" s="289" customFormat="1" ht="63.75" x14ac:dyDescent="0.2">
      <c r="A205" s="271" t="s">
        <v>46</v>
      </c>
      <c r="B205" s="270" t="s">
        <v>572</v>
      </c>
      <c r="C205" s="270" t="s">
        <v>147</v>
      </c>
      <c r="D205" s="270"/>
      <c r="E205" s="270" t="s">
        <v>154</v>
      </c>
      <c r="F205" s="270" t="s">
        <v>609</v>
      </c>
      <c r="G205" s="270" t="s">
        <v>610</v>
      </c>
      <c r="H205" s="290">
        <v>176</v>
      </c>
      <c r="I205" s="291">
        <v>158</v>
      </c>
      <c r="J205" s="279">
        <v>18</v>
      </c>
      <c r="K205" s="280">
        <v>0.89772727272727271</v>
      </c>
      <c r="L205" s="280">
        <v>0.10227272727272728</v>
      </c>
      <c r="M205" s="280">
        <v>1</v>
      </c>
      <c r="N205" s="281"/>
      <c r="O205" s="299"/>
      <c r="P205" s="299"/>
      <c r="Q205" s="299"/>
      <c r="R205" s="299"/>
      <c r="S205" s="299"/>
      <c r="T205" s="299"/>
      <c r="U205" s="299"/>
      <c r="V205" s="299"/>
      <c r="W205" s="271" t="s">
        <v>46</v>
      </c>
      <c r="X205" s="269" t="s">
        <v>572</v>
      </c>
      <c r="Y205" s="272"/>
      <c r="Z205" s="272"/>
      <c r="AA205" s="269" t="s">
        <v>154</v>
      </c>
      <c r="AB205" s="377"/>
      <c r="AC205" s="391"/>
      <c r="AD205" s="277">
        <v>176</v>
      </c>
      <c r="AE205" s="291">
        <v>118</v>
      </c>
      <c r="AF205" s="280">
        <v>0.67045454545454541</v>
      </c>
      <c r="AG205" s="281"/>
      <c r="AH205" s="299"/>
      <c r="AI205" s="299"/>
      <c r="AJ205" s="299"/>
      <c r="AK205" s="299"/>
    </row>
    <row r="206" spans="1:37" s="289" customFormat="1" ht="63.75" x14ac:dyDescent="0.2">
      <c r="A206" s="271" t="s">
        <v>89</v>
      </c>
      <c r="B206" s="270" t="s">
        <v>475</v>
      </c>
      <c r="C206" s="270" t="s">
        <v>147</v>
      </c>
      <c r="D206" s="270"/>
      <c r="E206" s="270" t="s">
        <v>155</v>
      </c>
      <c r="F206" s="270" t="s">
        <v>156</v>
      </c>
      <c r="G206" s="270" t="s">
        <v>157</v>
      </c>
      <c r="H206" s="290">
        <v>11</v>
      </c>
      <c r="I206" s="291">
        <v>9</v>
      </c>
      <c r="J206" s="279">
        <v>2</v>
      </c>
      <c r="K206" s="280">
        <v>0.81818181818181823</v>
      </c>
      <c r="L206" s="280">
        <v>0.18181818181818182</v>
      </c>
      <c r="M206" s="280">
        <v>1</v>
      </c>
      <c r="N206" s="281"/>
      <c r="O206" s="299"/>
      <c r="P206" s="299"/>
      <c r="Q206" s="299"/>
      <c r="R206" s="299"/>
      <c r="S206" s="299"/>
      <c r="T206" s="299"/>
      <c r="U206" s="299"/>
      <c r="V206" s="299"/>
      <c r="W206" s="271" t="s">
        <v>89</v>
      </c>
      <c r="X206" s="269" t="s">
        <v>475</v>
      </c>
      <c r="Y206" s="272"/>
      <c r="Z206" s="272"/>
      <c r="AA206" s="269" t="s">
        <v>155</v>
      </c>
      <c r="AB206" s="377"/>
      <c r="AC206" s="391"/>
      <c r="AD206" s="277">
        <v>11</v>
      </c>
      <c r="AE206" s="291">
        <v>11</v>
      </c>
      <c r="AF206" s="280">
        <v>1</v>
      </c>
      <c r="AG206" s="281"/>
      <c r="AH206" s="299"/>
      <c r="AI206" s="299"/>
      <c r="AJ206" s="299"/>
      <c r="AK206" s="299"/>
    </row>
    <row r="207" spans="1:37" s="289" customFormat="1" ht="45" customHeight="1" x14ac:dyDescent="0.2">
      <c r="A207" s="271" t="s">
        <v>158</v>
      </c>
      <c r="B207" s="270" t="s">
        <v>572</v>
      </c>
      <c r="C207" s="270" t="s">
        <v>147</v>
      </c>
      <c r="D207" s="270"/>
      <c r="E207" s="270" t="s">
        <v>159</v>
      </c>
      <c r="F207" s="270" t="s">
        <v>592</v>
      </c>
      <c r="G207" s="270" t="s">
        <v>604</v>
      </c>
      <c r="H207" s="290">
        <v>22</v>
      </c>
      <c r="I207" s="291">
        <v>21</v>
      </c>
      <c r="J207" s="279">
        <v>1</v>
      </c>
      <c r="K207" s="280">
        <v>0.95454545454545459</v>
      </c>
      <c r="L207" s="280">
        <v>4.5454545454545456E-2</v>
      </c>
      <c r="M207" s="280">
        <v>1</v>
      </c>
      <c r="N207" s="281"/>
      <c r="O207" s="299"/>
      <c r="P207" s="299"/>
      <c r="Q207" s="299"/>
      <c r="R207" s="299"/>
      <c r="S207" s="299"/>
      <c r="T207" s="299"/>
      <c r="U207" s="299"/>
      <c r="V207" s="299"/>
      <c r="W207" s="271" t="s">
        <v>158</v>
      </c>
      <c r="X207" s="269" t="s">
        <v>572</v>
      </c>
      <c r="Y207" s="272"/>
      <c r="Z207" s="272"/>
      <c r="AA207" s="269" t="s">
        <v>159</v>
      </c>
      <c r="AB207" s="377"/>
      <c r="AC207" s="391"/>
      <c r="AD207" s="277">
        <v>22</v>
      </c>
      <c r="AE207" s="291">
        <v>17</v>
      </c>
      <c r="AF207" s="280">
        <v>0.77272727272727271</v>
      </c>
      <c r="AG207" s="281"/>
      <c r="AH207" s="299"/>
      <c r="AI207" s="299"/>
      <c r="AJ207" s="299"/>
      <c r="AK207" s="299"/>
    </row>
    <row r="208" spans="1:37" s="289" customFormat="1" ht="38.25" x14ac:dyDescent="0.2">
      <c r="A208" s="271" t="s">
        <v>160</v>
      </c>
      <c r="B208" s="270" t="s">
        <v>572</v>
      </c>
      <c r="C208" s="270" t="s">
        <v>147</v>
      </c>
      <c r="D208" s="270"/>
      <c r="E208" s="270" t="s">
        <v>161</v>
      </c>
      <c r="F208" s="270" t="s">
        <v>162</v>
      </c>
      <c r="G208" s="270" t="s">
        <v>163</v>
      </c>
      <c r="H208" s="290">
        <v>0</v>
      </c>
      <c r="I208" s="291">
        <v>0</v>
      </c>
      <c r="J208" s="279">
        <v>0</v>
      </c>
      <c r="K208" s="280" t="s">
        <v>323</v>
      </c>
      <c r="L208" s="280" t="s">
        <v>323</v>
      </c>
      <c r="M208" s="280">
        <v>0</v>
      </c>
      <c r="N208" s="281"/>
      <c r="O208" s="299"/>
      <c r="P208" s="299"/>
      <c r="Q208" s="299"/>
      <c r="R208" s="299"/>
      <c r="S208" s="299"/>
      <c r="T208" s="299"/>
      <c r="U208" s="299"/>
      <c r="V208" s="299"/>
      <c r="W208" s="271" t="s">
        <v>160</v>
      </c>
      <c r="X208" s="269" t="s">
        <v>572</v>
      </c>
      <c r="Y208" s="272"/>
      <c r="Z208" s="272"/>
      <c r="AA208" s="269" t="s">
        <v>161</v>
      </c>
      <c r="AB208" s="377"/>
      <c r="AC208" s="391"/>
      <c r="AD208" s="277">
        <v>0</v>
      </c>
      <c r="AE208" s="291">
        <v>0</v>
      </c>
      <c r="AF208" s="280" t="s">
        <v>323</v>
      </c>
      <c r="AG208" s="281"/>
      <c r="AH208" s="299"/>
      <c r="AI208" s="299"/>
      <c r="AJ208" s="299"/>
      <c r="AK208" s="299"/>
    </row>
    <row r="209" spans="1:37" s="289" customFormat="1" ht="60" customHeight="1" x14ac:dyDescent="0.2">
      <c r="A209" s="271" t="s">
        <v>69</v>
      </c>
      <c r="B209" s="270" t="s">
        <v>475</v>
      </c>
      <c r="C209" s="270" t="s">
        <v>164</v>
      </c>
      <c r="D209" s="270"/>
      <c r="E209" s="270" t="s">
        <v>165</v>
      </c>
      <c r="F209" s="270" t="s">
        <v>611</v>
      </c>
      <c r="G209" s="270" t="s">
        <v>603</v>
      </c>
      <c r="H209" s="290">
        <v>16</v>
      </c>
      <c r="I209" s="291">
        <v>15</v>
      </c>
      <c r="J209" s="279">
        <v>1</v>
      </c>
      <c r="K209" s="280">
        <v>0.9375</v>
      </c>
      <c r="L209" s="280">
        <v>6.25E-2</v>
      </c>
      <c r="M209" s="280">
        <v>1</v>
      </c>
      <c r="N209" s="281"/>
      <c r="O209" s="299"/>
      <c r="P209" s="299"/>
      <c r="Q209" s="299"/>
      <c r="R209" s="299"/>
      <c r="S209" s="299"/>
      <c r="T209" s="299"/>
      <c r="U209" s="299"/>
      <c r="V209" s="299"/>
      <c r="W209" s="271" t="s">
        <v>69</v>
      </c>
      <c r="X209" s="269" t="s">
        <v>475</v>
      </c>
      <c r="Y209" s="272"/>
      <c r="Z209" s="272"/>
      <c r="AA209" s="269" t="s">
        <v>165</v>
      </c>
      <c r="AB209" s="377"/>
      <c r="AC209" s="391"/>
      <c r="AD209" s="277">
        <v>16</v>
      </c>
      <c r="AE209" s="291">
        <v>14</v>
      </c>
      <c r="AF209" s="280">
        <v>0.875</v>
      </c>
      <c r="AG209" s="281"/>
      <c r="AH209" s="299"/>
      <c r="AI209" s="299"/>
      <c r="AJ209" s="299"/>
      <c r="AK209" s="299"/>
    </row>
    <row r="210" spans="1:37" s="289" customFormat="1" ht="51" x14ac:dyDescent="0.2">
      <c r="A210" s="271" t="s">
        <v>34</v>
      </c>
      <c r="B210" s="270" t="s">
        <v>34</v>
      </c>
      <c r="C210" s="270" t="s">
        <v>96</v>
      </c>
      <c r="D210" s="270"/>
      <c r="E210" s="270" t="s">
        <v>166</v>
      </c>
      <c r="F210" s="270" t="s">
        <v>612</v>
      </c>
      <c r="G210" s="270" t="s">
        <v>613</v>
      </c>
      <c r="H210" s="290">
        <v>1119</v>
      </c>
      <c r="I210" s="291">
        <v>965</v>
      </c>
      <c r="J210" s="279">
        <v>154</v>
      </c>
      <c r="K210" s="280">
        <v>0.86237712243074172</v>
      </c>
      <c r="L210" s="280">
        <v>0.13762287756925826</v>
      </c>
      <c r="M210" s="280">
        <v>1</v>
      </c>
      <c r="N210" s="281"/>
      <c r="O210" s="299"/>
      <c r="P210" s="299"/>
      <c r="Q210" s="299"/>
      <c r="R210" s="299"/>
      <c r="S210" s="299"/>
      <c r="T210" s="299"/>
      <c r="U210" s="299"/>
      <c r="V210" s="299"/>
      <c r="W210" s="271" t="s">
        <v>34</v>
      </c>
      <c r="X210" s="269" t="s">
        <v>34</v>
      </c>
      <c r="Y210" s="272"/>
      <c r="Z210" s="272"/>
      <c r="AA210" s="269" t="s">
        <v>166</v>
      </c>
      <c r="AB210" s="377"/>
      <c r="AC210" s="391"/>
      <c r="AD210" s="277">
        <v>1119</v>
      </c>
      <c r="AE210" s="291">
        <v>973</v>
      </c>
      <c r="AF210" s="280">
        <v>0.86952636282394991</v>
      </c>
      <c r="AG210" s="281"/>
      <c r="AH210" s="299"/>
      <c r="AI210" s="299"/>
      <c r="AJ210" s="299"/>
      <c r="AK210" s="299"/>
    </row>
    <row r="211" spans="1:37" s="289" customFormat="1" ht="60" customHeight="1" x14ac:dyDescent="0.2">
      <c r="A211" s="271" t="s">
        <v>71</v>
      </c>
      <c r="B211" s="270" t="s">
        <v>475</v>
      </c>
      <c r="C211" s="270" t="s">
        <v>96</v>
      </c>
      <c r="D211" s="270"/>
      <c r="E211" s="270" t="s">
        <v>167</v>
      </c>
      <c r="F211" s="270" t="s">
        <v>614</v>
      </c>
      <c r="G211" s="270" t="s">
        <v>614</v>
      </c>
      <c r="H211" s="290">
        <v>68</v>
      </c>
      <c r="I211" s="291">
        <v>68</v>
      </c>
      <c r="J211" s="279">
        <v>0</v>
      </c>
      <c r="K211" s="280">
        <v>1</v>
      </c>
      <c r="L211" s="280">
        <v>0</v>
      </c>
      <c r="M211" s="280">
        <v>1</v>
      </c>
      <c r="N211" s="281"/>
      <c r="O211" s="299"/>
      <c r="P211" s="299"/>
      <c r="Q211" s="299"/>
      <c r="R211" s="299"/>
      <c r="S211" s="299"/>
      <c r="T211" s="299"/>
      <c r="U211" s="299"/>
      <c r="V211" s="299"/>
      <c r="W211" s="271" t="s">
        <v>71</v>
      </c>
      <c r="X211" s="269" t="s">
        <v>475</v>
      </c>
      <c r="Y211" s="272"/>
      <c r="Z211" s="272"/>
      <c r="AA211" s="269" t="s">
        <v>167</v>
      </c>
      <c r="AB211" s="377"/>
      <c r="AC211" s="391"/>
      <c r="AD211" s="277">
        <v>68</v>
      </c>
      <c r="AE211" s="291">
        <v>0</v>
      </c>
      <c r="AF211" s="280">
        <v>0</v>
      </c>
      <c r="AG211" s="281"/>
      <c r="AH211" s="299"/>
      <c r="AI211" s="299"/>
      <c r="AJ211" s="299"/>
      <c r="AK211" s="299"/>
    </row>
    <row r="212" spans="1:37" s="289" customFormat="1" ht="60" customHeight="1" x14ac:dyDescent="0.2">
      <c r="A212" s="271" t="s">
        <v>70</v>
      </c>
      <c r="B212" s="270" t="s">
        <v>475</v>
      </c>
      <c r="C212" s="270" t="s">
        <v>164</v>
      </c>
      <c r="D212" s="270"/>
      <c r="E212" s="270" t="s">
        <v>168</v>
      </c>
      <c r="F212" s="270" t="s">
        <v>169</v>
      </c>
      <c r="G212" s="270" t="s">
        <v>170</v>
      </c>
      <c r="H212" s="290">
        <v>0</v>
      </c>
      <c r="I212" s="291">
        <v>0</v>
      </c>
      <c r="J212" s="279">
        <v>0</v>
      </c>
      <c r="K212" s="280" t="s">
        <v>323</v>
      </c>
      <c r="L212" s="280" t="s">
        <v>323</v>
      </c>
      <c r="M212" s="280">
        <v>0</v>
      </c>
      <c r="N212" s="281"/>
      <c r="O212" s="299"/>
      <c r="P212" s="299"/>
      <c r="Q212" s="299"/>
      <c r="R212" s="299"/>
      <c r="S212" s="299"/>
      <c r="T212" s="299"/>
      <c r="U212" s="299"/>
      <c r="V212" s="299"/>
      <c r="W212" s="271" t="s">
        <v>70</v>
      </c>
      <c r="X212" s="269" t="s">
        <v>475</v>
      </c>
      <c r="Y212" s="272"/>
      <c r="Z212" s="272"/>
      <c r="AA212" s="269" t="s">
        <v>168</v>
      </c>
      <c r="AB212" s="377"/>
      <c r="AC212" s="391"/>
      <c r="AD212" s="277">
        <v>0</v>
      </c>
      <c r="AE212" s="291">
        <v>0</v>
      </c>
      <c r="AF212" s="280" t="s">
        <v>323</v>
      </c>
      <c r="AG212" s="281"/>
      <c r="AH212" s="299"/>
      <c r="AI212" s="299"/>
      <c r="AJ212" s="299"/>
      <c r="AK212" s="299"/>
    </row>
    <row r="213" spans="1:37" s="289" customFormat="1" ht="38.25" x14ac:dyDescent="0.2">
      <c r="A213" s="271" t="s">
        <v>171</v>
      </c>
      <c r="B213" s="270" t="s">
        <v>412</v>
      </c>
      <c r="C213" s="270" t="s">
        <v>172</v>
      </c>
      <c r="D213" s="270"/>
      <c r="E213" s="270" t="s">
        <v>173</v>
      </c>
      <c r="F213" s="270" t="s">
        <v>615</v>
      </c>
      <c r="G213" s="270" t="s">
        <v>616</v>
      </c>
      <c r="H213" s="290">
        <v>312</v>
      </c>
      <c r="I213" s="291">
        <v>288</v>
      </c>
      <c r="J213" s="279">
        <v>24</v>
      </c>
      <c r="K213" s="280">
        <v>0.92307692307692313</v>
      </c>
      <c r="L213" s="280">
        <v>7.6923076923076927E-2</v>
      </c>
      <c r="M213" s="280">
        <v>1</v>
      </c>
      <c r="N213" s="281"/>
      <c r="O213" s="299"/>
      <c r="P213" s="299"/>
      <c r="Q213" s="299"/>
      <c r="R213" s="299"/>
      <c r="S213" s="299"/>
      <c r="T213" s="299"/>
      <c r="U213" s="299"/>
      <c r="V213" s="299"/>
      <c r="W213" s="271" t="s">
        <v>171</v>
      </c>
      <c r="X213" s="269" t="s">
        <v>412</v>
      </c>
      <c r="Y213" s="272"/>
      <c r="Z213" s="272"/>
      <c r="AA213" s="269" t="s">
        <v>173</v>
      </c>
      <c r="AB213" s="377"/>
      <c r="AC213" s="391"/>
      <c r="AD213" s="277">
        <v>312</v>
      </c>
      <c r="AE213" s="291">
        <v>173</v>
      </c>
      <c r="AF213" s="280">
        <v>0.55448717948717952</v>
      </c>
      <c r="AG213" s="281"/>
      <c r="AH213" s="299"/>
      <c r="AI213" s="299"/>
      <c r="AJ213" s="299"/>
      <c r="AK213" s="299"/>
    </row>
    <row r="214" spans="1:37" s="289" customFormat="1" ht="25.5" x14ac:dyDescent="0.2">
      <c r="A214" s="271" t="s">
        <v>174</v>
      </c>
      <c r="B214" s="270" t="s">
        <v>222</v>
      </c>
      <c r="C214" s="270" t="s">
        <v>96</v>
      </c>
      <c r="D214" s="270"/>
      <c r="E214" s="270" t="s">
        <v>175</v>
      </c>
      <c r="F214" s="270" t="s">
        <v>592</v>
      </c>
      <c r="G214" s="270" t="s">
        <v>604</v>
      </c>
      <c r="H214" s="290">
        <v>198</v>
      </c>
      <c r="I214" s="291">
        <v>170</v>
      </c>
      <c r="J214" s="279">
        <v>28</v>
      </c>
      <c r="K214" s="280">
        <v>0.85858585858585856</v>
      </c>
      <c r="L214" s="280">
        <v>0.14141414141414141</v>
      </c>
      <c r="M214" s="280">
        <v>1</v>
      </c>
      <c r="N214" s="281"/>
      <c r="O214" s="299"/>
      <c r="P214" s="299"/>
      <c r="Q214" s="299"/>
      <c r="R214" s="299"/>
      <c r="S214" s="299"/>
      <c r="T214" s="299"/>
      <c r="U214" s="299"/>
      <c r="V214" s="299"/>
      <c r="W214" s="271" t="s">
        <v>174</v>
      </c>
      <c r="X214" s="269" t="s">
        <v>222</v>
      </c>
      <c r="Y214" s="272"/>
      <c r="Z214" s="273"/>
      <c r="AA214" s="269" t="s">
        <v>175</v>
      </c>
      <c r="AB214" s="377"/>
      <c r="AC214" s="391"/>
      <c r="AD214" s="277">
        <v>198</v>
      </c>
      <c r="AE214" s="291">
        <v>81</v>
      </c>
      <c r="AF214" s="280">
        <v>0.40909090909090912</v>
      </c>
      <c r="AG214" s="281"/>
      <c r="AH214" s="299"/>
      <c r="AI214" s="299"/>
      <c r="AJ214" s="299"/>
      <c r="AK214" s="299"/>
    </row>
    <row r="215" spans="1:37" s="289" customFormat="1" ht="25.5" x14ac:dyDescent="0.2">
      <c r="A215" s="271" t="s">
        <v>86</v>
      </c>
      <c r="B215" s="270" t="s">
        <v>475</v>
      </c>
      <c r="C215" s="270" t="s">
        <v>96</v>
      </c>
      <c r="D215" s="270"/>
      <c r="E215" s="270" t="s">
        <v>176</v>
      </c>
      <c r="F215" s="270" t="s">
        <v>592</v>
      </c>
      <c r="G215" s="270" t="s">
        <v>604</v>
      </c>
      <c r="H215" s="290">
        <v>4</v>
      </c>
      <c r="I215" s="291">
        <v>3</v>
      </c>
      <c r="J215" s="279">
        <v>1</v>
      </c>
      <c r="K215" s="280">
        <v>0.75</v>
      </c>
      <c r="L215" s="280">
        <v>0.25</v>
      </c>
      <c r="M215" s="280">
        <v>1</v>
      </c>
      <c r="N215" s="281"/>
      <c r="O215" s="299"/>
      <c r="P215" s="299"/>
      <c r="Q215" s="299"/>
      <c r="R215" s="299"/>
      <c r="S215" s="299"/>
      <c r="T215" s="299"/>
      <c r="U215" s="299"/>
      <c r="V215" s="299"/>
      <c r="W215" s="271" t="s">
        <v>86</v>
      </c>
      <c r="X215" s="269" t="s">
        <v>475</v>
      </c>
      <c r="Y215" s="272"/>
      <c r="Z215" s="272"/>
      <c r="AA215" s="269" t="s">
        <v>176</v>
      </c>
      <c r="AB215" s="377"/>
      <c r="AC215" s="391"/>
      <c r="AD215" s="277">
        <v>4</v>
      </c>
      <c r="AE215" s="291">
        <v>2</v>
      </c>
      <c r="AF215" s="280">
        <v>0.5</v>
      </c>
      <c r="AG215" s="281"/>
      <c r="AH215" s="299"/>
      <c r="AI215" s="299"/>
      <c r="AJ215" s="299"/>
      <c r="AK215" s="299"/>
    </row>
    <row r="216" spans="1:37" s="289" customFormat="1" ht="51" x14ac:dyDescent="0.2">
      <c r="A216" s="271" t="s">
        <v>177</v>
      </c>
      <c r="B216" s="270" t="s">
        <v>681</v>
      </c>
      <c r="C216" s="270" t="s">
        <v>96</v>
      </c>
      <c r="D216" s="270" t="s">
        <v>678</v>
      </c>
      <c r="E216" s="270" t="s">
        <v>178</v>
      </c>
      <c r="F216" s="270" t="s">
        <v>592</v>
      </c>
      <c r="G216" s="270" t="s">
        <v>604</v>
      </c>
      <c r="H216" s="290">
        <v>1</v>
      </c>
      <c r="I216" s="291">
        <v>0</v>
      </c>
      <c r="J216" s="279">
        <v>1</v>
      </c>
      <c r="K216" s="280">
        <v>0</v>
      </c>
      <c r="L216" s="280">
        <v>1</v>
      </c>
      <c r="M216" s="280">
        <v>1</v>
      </c>
      <c r="N216" s="281"/>
      <c r="O216" s="299"/>
      <c r="P216" s="299"/>
      <c r="Q216" s="299"/>
      <c r="R216" s="299"/>
      <c r="S216" s="299"/>
      <c r="T216" s="299"/>
      <c r="U216" s="299"/>
      <c r="V216" s="299"/>
      <c r="W216" s="271" t="s">
        <v>177</v>
      </c>
      <c r="X216" s="269" t="s">
        <v>681</v>
      </c>
      <c r="Y216" s="270" t="s">
        <v>96</v>
      </c>
      <c r="Z216" s="270" t="s">
        <v>678</v>
      </c>
      <c r="AA216" s="269" t="s">
        <v>178</v>
      </c>
      <c r="AB216" s="377"/>
      <c r="AC216" s="391"/>
      <c r="AD216" s="277">
        <v>1</v>
      </c>
      <c r="AE216" s="291">
        <v>0</v>
      </c>
      <c r="AF216" s="280">
        <v>0</v>
      </c>
      <c r="AG216" s="281"/>
      <c r="AH216" s="299"/>
      <c r="AI216" s="299"/>
      <c r="AJ216" s="299"/>
      <c r="AK216" s="299"/>
    </row>
    <row r="217" spans="1:37" s="289" customFormat="1" ht="60" customHeight="1" x14ac:dyDescent="0.2">
      <c r="A217" s="271" t="s">
        <v>179</v>
      </c>
      <c r="B217" s="270" t="s">
        <v>475</v>
      </c>
      <c r="C217" s="270" t="s">
        <v>96</v>
      </c>
      <c r="D217" s="270"/>
      <c r="E217" s="270" t="s">
        <v>180</v>
      </c>
      <c r="F217" s="270" t="s">
        <v>181</v>
      </c>
      <c r="G217" s="270" t="s">
        <v>182</v>
      </c>
      <c r="H217" s="290">
        <v>1</v>
      </c>
      <c r="I217" s="291">
        <v>1</v>
      </c>
      <c r="J217" s="279">
        <v>0</v>
      </c>
      <c r="K217" s="280">
        <v>1</v>
      </c>
      <c r="L217" s="280">
        <v>0</v>
      </c>
      <c r="M217" s="280">
        <v>1</v>
      </c>
      <c r="N217" s="281"/>
      <c r="O217" s="299"/>
      <c r="P217" s="299"/>
      <c r="Q217" s="299"/>
      <c r="R217" s="299"/>
      <c r="S217" s="299"/>
      <c r="T217" s="299"/>
      <c r="U217" s="299"/>
      <c r="V217" s="299"/>
      <c r="W217" s="271" t="s">
        <v>179</v>
      </c>
      <c r="X217" s="269" t="s">
        <v>475</v>
      </c>
      <c r="Y217" s="272"/>
      <c r="Z217" s="272"/>
      <c r="AA217" s="269" t="s">
        <v>180</v>
      </c>
      <c r="AB217" s="377"/>
      <c r="AC217" s="391"/>
      <c r="AD217" s="277">
        <v>1</v>
      </c>
      <c r="AE217" s="291">
        <v>0</v>
      </c>
      <c r="AF217" s="280">
        <v>0</v>
      </c>
      <c r="AG217" s="281"/>
      <c r="AH217" s="299"/>
      <c r="AI217" s="299"/>
      <c r="AJ217" s="299"/>
      <c r="AK217" s="299"/>
    </row>
    <row r="218" spans="1:37" s="289" customFormat="1" ht="60" customHeight="1" x14ac:dyDescent="0.2">
      <c r="A218" s="271" t="s">
        <v>183</v>
      </c>
      <c r="B218" s="270" t="s">
        <v>475</v>
      </c>
      <c r="C218" s="270" t="s">
        <v>96</v>
      </c>
      <c r="D218" s="270"/>
      <c r="E218" s="270" t="s">
        <v>184</v>
      </c>
      <c r="F218" s="270" t="s">
        <v>142</v>
      </c>
      <c r="G218" s="270" t="s">
        <v>142</v>
      </c>
      <c r="H218" s="290">
        <v>5</v>
      </c>
      <c r="I218" s="291">
        <v>0</v>
      </c>
      <c r="J218" s="279">
        <v>5</v>
      </c>
      <c r="K218" s="280">
        <v>0</v>
      </c>
      <c r="L218" s="280">
        <v>1</v>
      </c>
      <c r="M218" s="280">
        <v>1</v>
      </c>
      <c r="N218" s="281"/>
      <c r="O218" s="299"/>
      <c r="P218" s="299"/>
      <c r="Q218" s="299"/>
      <c r="R218" s="299"/>
      <c r="S218" s="299"/>
      <c r="T218" s="299"/>
      <c r="U218" s="299"/>
      <c r="V218" s="299"/>
      <c r="W218" s="271" t="s">
        <v>183</v>
      </c>
      <c r="X218" s="269" t="s">
        <v>475</v>
      </c>
      <c r="Y218" s="272"/>
      <c r="Z218" s="272"/>
      <c r="AA218" s="269" t="s">
        <v>184</v>
      </c>
      <c r="AB218" s="377"/>
      <c r="AC218" s="391"/>
      <c r="AD218" s="277">
        <v>5</v>
      </c>
      <c r="AE218" s="291">
        <v>0</v>
      </c>
      <c r="AF218" s="280">
        <v>0</v>
      </c>
      <c r="AG218" s="281"/>
      <c r="AH218" s="299"/>
      <c r="AI218" s="299"/>
      <c r="AJ218" s="299"/>
      <c r="AK218" s="299"/>
    </row>
    <row r="219" spans="1:37" s="289" customFormat="1" ht="60" customHeight="1" x14ac:dyDescent="0.2">
      <c r="A219" s="271" t="s">
        <v>185</v>
      </c>
      <c r="B219" s="270" t="s">
        <v>475</v>
      </c>
      <c r="C219" s="270" t="s">
        <v>96</v>
      </c>
      <c r="D219" s="270"/>
      <c r="E219" s="270" t="s">
        <v>186</v>
      </c>
      <c r="F219" s="270" t="s">
        <v>187</v>
      </c>
      <c r="G219" s="270" t="s">
        <v>188</v>
      </c>
      <c r="H219" s="290">
        <v>0</v>
      </c>
      <c r="I219" s="291">
        <v>0</v>
      </c>
      <c r="J219" s="279">
        <v>0</v>
      </c>
      <c r="K219" s="280" t="s">
        <v>323</v>
      </c>
      <c r="L219" s="280" t="s">
        <v>323</v>
      </c>
      <c r="M219" s="280">
        <v>0</v>
      </c>
      <c r="N219" s="281"/>
      <c r="O219" s="299"/>
      <c r="P219" s="299"/>
      <c r="Q219" s="299"/>
      <c r="R219" s="299"/>
      <c r="S219" s="299"/>
      <c r="T219" s="299"/>
      <c r="U219" s="299"/>
      <c r="V219" s="299"/>
      <c r="W219" s="271" t="s">
        <v>185</v>
      </c>
      <c r="X219" s="269" t="s">
        <v>475</v>
      </c>
      <c r="Y219" s="272"/>
      <c r="Z219" s="272"/>
      <c r="AA219" s="269" t="s">
        <v>186</v>
      </c>
      <c r="AB219" s="377"/>
      <c r="AC219" s="391"/>
      <c r="AD219" s="277">
        <v>0</v>
      </c>
      <c r="AE219" s="291">
        <v>0</v>
      </c>
      <c r="AF219" s="280" t="s">
        <v>323</v>
      </c>
      <c r="AG219" s="281"/>
      <c r="AH219" s="299"/>
      <c r="AI219" s="299"/>
      <c r="AJ219" s="299"/>
      <c r="AK219" s="299"/>
    </row>
    <row r="220" spans="1:37" s="289" customFormat="1" ht="60" customHeight="1" x14ac:dyDescent="0.2">
      <c r="A220" s="271" t="s">
        <v>189</v>
      </c>
      <c r="B220" s="270" t="s">
        <v>475</v>
      </c>
      <c r="C220" s="270" t="s">
        <v>96</v>
      </c>
      <c r="D220" s="270"/>
      <c r="E220" s="270" t="s">
        <v>190</v>
      </c>
      <c r="F220" s="270" t="s">
        <v>617</v>
      </c>
      <c r="G220" s="270" t="s">
        <v>618</v>
      </c>
      <c r="H220" s="290">
        <v>0</v>
      </c>
      <c r="I220" s="291">
        <v>0</v>
      </c>
      <c r="J220" s="279">
        <v>0</v>
      </c>
      <c r="K220" s="280" t="s">
        <v>323</v>
      </c>
      <c r="L220" s="280" t="s">
        <v>323</v>
      </c>
      <c r="M220" s="280">
        <v>0</v>
      </c>
      <c r="N220" s="281"/>
      <c r="O220" s="299"/>
      <c r="P220" s="299"/>
      <c r="Q220" s="299"/>
      <c r="R220" s="299"/>
      <c r="S220" s="299"/>
      <c r="T220" s="299"/>
      <c r="U220" s="299"/>
      <c r="V220" s="299"/>
      <c r="W220" s="271" t="s">
        <v>189</v>
      </c>
      <c r="X220" s="269" t="s">
        <v>475</v>
      </c>
      <c r="Y220" s="272"/>
      <c r="Z220" s="272"/>
      <c r="AA220" s="269" t="s">
        <v>190</v>
      </c>
      <c r="AB220" s="377"/>
      <c r="AC220" s="391"/>
      <c r="AD220" s="277">
        <v>0</v>
      </c>
      <c r="AE220" s="291">
        <v>0</v>
      </c>
      <c r="AF220" s="280" t="s">
        <v>323</v>
      </c>
      <c r="AG220" s="281"/>
      <c r="AH220" s="299"/>
      <c r="AI220" s="299"/>
      <c r="AJ220" s="299"/>
      <c r="AK220" s="299"/>
    </row>
    <row r="221" spans="1:37" s="289" customFormat="1" ht="60" customHeight="1" x14ac:dyDescent="0.2">
      <c r="A221" s="271" t="s">
        <v>191</v>
      </c>
      <c r="B221" s="270" t="s">
        <v>475</v>
      </c>
      <c r="C221" s="270" t="s">
        <v>96</v>
      </c>
      <c r="D221" s="270"/>
      <c r="E221" s="270" t="s">
        <v>192</v>
      </c>
      <c r="F221" s="270" t="s">
        <v>100</v>
      </c>
      <c r="G221" s="270" t="s">
        <v>101</v>
      </c>
      <c r="H221" s="290">
        <v>2</v>
      </c>
      <c r="I221" s="291">
        <v>2</v>
      </c>
      <c r="J221" s="279">
        <v>0</v>
      </c>
      <c r="K221" s="280">
        <v>1</v>
      </c>
      <c r="L221" s="280">
        <v>0</v>
      </c>
      <c r="M221" s="280">
        <v>1</v>
      </c>
      <c r="N221" s="281"/>
      <c r="O221" s="299"/>
      <c r="P221" s="299"/>
      <c r="Q221" s="299"/>
      <c r="R221" s="299"/>
      <c r="S221" s="299"/>
      <c r="T221" s="299"/>
      <c r="U221" s="299"/>
      <c r="V221" s="299"/>
      <c r="W221" s="271" t="s">
        <v>191</v>
      </c>
      <c r="X221" s="269" t="s">
        <v>475</v>
      </c>
      <c r="Y221" s="272"/>
      <c r="Z221" s="272"/>
      <c r="AA221" s="269" t="s">
        <v>192</v>
      </c>
      <c r="AB221" s="377"/>
      <c r="AC221" s="391"/>
      <c r="AD221" s="277">
        <v>2</v>
      </c>
      <c r="AE221" s="291">
        <v>1</v>
      </c>
      <c r="AF221" s="280">
        <v>0.5</v>
      </c>
      <c r="AG221" s="281"/>
      <c r="AH221" s="299"/>
      <c r="AI221" s="299"/>
      <c r="AJ221" s="299"/>
      <c r="AK221" s="299"/>
    </row>
    <row r="222" spans="1:37" s="289" customFormat="1" ht="25.5" x14ac:dyDescent="0.2">
      <c r="A222" s="271" t="s">
        <v>193</v>
      </c>
      <c r="B222" s="270" t="s">
        <v>8</v>
      </c>
      <c r="C222" s="270" t="s">
        <v>194</v>
      </c>
      <c r="D222" s="270"/>
      <c r="E222" s="270" t="s">
        <v>195</v>
      </c>
      <c r="F222" s="270" t="s">
        <v>196</v>
      </c>
      <c r="G222" s="270" t="s">
        <v>196</v>
      </c>
      <c r="H222" s="290">
        <v>52</v>
      </c>
      <c r="I222" s="291">
        <v>45</v>
      </c>
      <c r="J222" s="279">
        <v>7</v>
      </c>
      <c r="K222" s="280">
        <v>0.86538461538461542</v>
      </c>
      <c r="L222" s="280">
        <v>0.13461538461538461</v>
      </c>
      <c r="M222" s="280">
        <v>1</v>
      </c>
      <c r="N222" s="281"/>
      <c r="O222" s="299"/>
      <c r="P222" s="299"/>
      <c r="Q222" s="299"/>
      <c r="R222" s="299"/>
      <c r="S222" s="299"/>
      <c r="T222" s="299"/>
      <c r="U222" s="299"/>
      <c r="V222" s="299"/>
      <c r="W222" s="271" t="s">
        <v>193</v>
      </c>
      <c r="X222" s="269" t="s">
        <v>8</v>
      </c>
      <c r="Y222" s="272"/>
      <c r="Z222" s="272"/>
      <c r="AA222" s="269" t="s">
        <v>195</v>
      </c>
      <c r="AB222" s="377"/>
      <c r="AC222" s="391"/>
      <c r="AD222" s="277">
        <v>52</v>
      </c>
      <c r="AE222" s="291">
        <v>0</v>
      </c>
      <c r="AF222" s="280">
        <v>0</v>
      </c>
      <c r="AG222" s="281"/>
      <c r="AH222" s="299"/>
      <c r="AI222" s="299"/>
      <c r="AJ222" s="299"/>
      <c r="AK222" s="299"/>
    </row>
    <row r="223" spans="1:37" s="289" customFormat="1" ht="38.25" x14ac:dyDescent="0.2">
      <c r="A223" s="271" t="s">
        <v>197</v>
      </c>
      <c r="B223" s="270" t="s">
        <v>8</v>
      </c>
      <c r="C223" s="270" t="s">
        <v>194</v>
      </c>
      <c r="D223" s="270"/>
      <c r="E223" s="270" t="s">
        <v>198</v>
      </c>
      <c r="F223" s="270" t="s">
        <v>199</v>
      </c>
      <c r="G223" s="270" t="s">
        <v>200</v>
      </c>
      <c r="H223" s="290">
        <v>346</v>
      </c>
      <c r="I223" s="291">
        <v>264</v>
      </c>
      <c r="J223" s="279">
        <v>82</v>
      </c>
      <c r="K223" s="280">
        <v>0.76300578034682076</v>
      </c>
      <c r="L223" s="280">
        <v>0.23699421965317918</v>
      </c>
      <c r="M223" s="280">
        <v>1</v>
      </c>
      <c r="N223" s="281"/>
      <c r="O223" s="299"/>
      <c r="P223" s="299"/>
      <c r="Q223" s="299"/>
      <c r="R223" s="299"/>
      <c r="S223" s="299"/>
      <c r="T223" s="299"/>
      <c r="U223" s="299"/>
      <c r="V223" s="299"/>
      <c r="W223" s="271" t="s">
        <v>197</v>
      </c>
      <c r="X223" s="269" t="s">
        <v>8</v>
      </c>
      <c r="Y223" s="272"/>
      <c r="Z223" s="272"/>
      <c r="AA223" s="269" t="s">
        <v>198</v>
      </c>
      <c r="AB223" s="377"/>
      <c r="AC223" s="391"/>
      <c r="AD223" s="277">
        <v>346</v>
      </c>
      <c r="AE223" s="291">
        <v>31</v>
      </c>
      <c r="AF223" s="280">
        <v>8.9595375722543349E-2</v>
      </c>
      <c r="AG223" s="281"/>
      <c r="AH223" s="299"/>
      <c r="AI223" s="299"/>
      <c r="AJ223" s="299"/>
      <c r="AK223" s="299"/>
    </row>
    <row r="224" spans="1:37" s="289" customFormat="1" ht="30" customHeight="1" x14ac:dyDescent="0.2">
      <c r="A224" s="271" t="s">
        <v>53</v>
      </c>
      <c r="B224" s="270" t="s">
        <v>8</v>
      </c>
      <c r="C224" s="270" t="s">
        <v>201</v>
      </c>
      <c r="D224" s="270"/>
      <c r="E224" s="270" t="s">
        <v>202</v>
      </c>
      <c r="F224" s="270">
        <v>9732</v>
      </c>
      <c r="G224" s="270">
        <v>9732</v>
      </c>
      <c r="H224" s="290">
        <v>130</v>
      </c>
      <c r="I224" s="291">
        <v>57</v>
      </c>
      <c r="J224" s="279">
        <v>73</v>
      </c>
      <c r="K224" s="280">
        <v>0.43846153846153846</v>
      </c>
      <c r="L224" s="280">
        <v>0.56153846153846154</v>
      </c>
      <c r="M224" s="280">
        <v>1</v>
      </c>
      <c r="N224" s="281"/>
      <c r="O224" s="299"/>
      <c r="P224" s="299"/>
      <c r="Q224" s="299"/>
      <c r="R224" s="299"/>
      <c r="S224" s="299"/>
      <c r="T224" s="299"/>
      <c r="U224" s="299"/>
      <c r="V224" s="299"/>
      <c r="W224" s="271" t="s">
        <v>53</v>
      </c>
      <c r="X224" s="269" t="s">
        <v>8</v>
      </c>
      <c r="Y224" s="272"/>
      <c r="Z224" s="272"/>
      <c r="AA224" s="269" t="s">
        <v>202</v>
      </c>
      <c r="AB224" s="377"/>
      <c r="AC224" s="391"/>
      <c r="AD224" s="277">
        <v>130</v>
      </c>
      <c r="AE224" s="291">
        <v>1</v>
      </c>
      <c r="AF224" s="280">
        <v>7.6923076923076927E-3</v>
      </c>
      <c r="AG224" s="281"/>
      <c r="AH224" s="299"/>
      <c r="AI224" s="299"/>
      <c r="AJ224" s="299"/>
      <c r="AK224" s="299"/>
    </row>
    <row r="225" spans="1:37" s="289" customFormat="1" ht="30" customHeight="1" x14ac:dyDescent="0.2">
      <c r="A225" s="271" t="s">
        <v>51</v>
      </c>
      <c r="B225" s="270" t="s">
        <v>8</v>
      </c>
      <c r="C225" s="270" t="s">
        <v>203</v>
      </c>
      <c r="D225" s="270"/>
      <c r="E225" s="270" t="s">
        <v>204</v>
      </c>
      <c r="F225" s="270">
        <v>9823</v>
      </c>
      <c r="G225" s="270">
        <v>9823</v>
      </c>
      <c r="H225" s="290">
        <v>41</v>
      </c>
      <c r="I225" s="291">
        <v>13</v>
      </c>
      <c r="J225" s="279">
        <v>28</v>
      </c>
      <c r="K225" s="280">
        <v>0.31707317073170732</v>
      </c>
      <c r="L225" s="280">
        <v>0.68292682926829273</v>
      </c>
      <c r="M225" s="280">
        <v>1</v>
      </c>
      <c r="N225" s="281"/>
      <c r="O225" s="299"/>
      <c r="P225" s="299"/>
      <c r="Q225" s="299"/>
      <c r="R225" s="299"/>
      <c r="S225" s="299"/>
      <c r="T225" s="299"/>
      <c r="U225" s="299"/>
      <c r="V225" s="299"/>
      <c r="W225" s="271" t="s">
        <v>51</v>
      </c>
      <c r="X225" s="269" t="s">
        <v>8</v>
      </c>
      <c r="Y225" s="272"/>
      <c r="Z225" s="272"/>
      <c r="AA225" s="269" t="s">
        <v>204</v>
      </c>
      <c r="AB225" s="377"/>
      <c r="AC225" s="391"/>
      <c r="AD225" s="277">
        <v>41</v>
      </c>
      <c r="AE225" s="291">
        <v>0</v>
      </c>
      <c r="AF225" s="280">
        <v>0</v>
      </c>
      <c r="AG225" s="281"/>
      <c r="AH225" s="299"/>
      <c r="AI225" s="299"/>
      <c r="AJ225" s="299"/>
      <c r="AK225" s="299"/>
    </row>
    <row r="226" spans="1:37" s="138" customFormat="1" ht="21.75" customHeight="1" thickBot="1" x14ac:dyDescent="0.3">
      <c r="A226" s="201"/>
      <c r="B226" s="201"/>
      <c r="C226" s="198"/>
      <c r="D226" s="198"/>
      <c r="E226" s="198"/>
      <c r="F226" s="198"/>
      <c r="G226" s="198"/>
      <c r="H226" s="200"/>
      <c r="I226" s="200"/>
      <c r="J226" s="200"/>
      <c r="K226" s="200"/>
      <c r="L226" s="200"/>
      <c r="M226" s="200"/>
      <c r="N226" s="200"/>
      <c r="AD226" s="200"/>
      <c r="AE226" s="200"/>
      <c r="AF226" s="200"/>
      <c r="AG226" s="200"/>
    </row>
    <row r="227" spans="1:37" s="138" customFormat="1" ht="30" customHeight="1" thickBot="1" x14ac:dyDescent="0.3">
      <c r="A227" s="386" t="s">
        <v>439</v>
      </c>
      <c r="B227" s="387"/>
      <c r="C227" s="387"/>
      <c r="D227" s="387"/>
      <c r="E227" s="387"/>
      <c r="F227" s="387"/>
      <c r="G227" s="388"/>
      <c r="H227" s="410" t="s">
        <v>460</v>
      </c>
      <c r="I227" s="411"/>
      <c r="J227" s="412"/>
      <c r="K227" s="413" t="s">
        <v>355</v>
      </c>
      <c r="L227" s="414"/>
      <c r="M227" s="415"/>
      <c r="N227" s="200"/>
      <c r="O227" s="416" t="s">
        <v>355</v>
      </c>
      <c r="P227" s="417"/>
      <c r="Q227" s="417"/>
      <c r="R227" s="417"/>
      <c r="S227" s="417"/>
      <c r="T227" s="417"/>
      <c r="U227" s="418"/>
      <c r="W227" s="389" t="s">
        <v>439</v>
      </c>
      <c r="X227" s="387"/>
      <c r="Y227" s="387"/>
      <c r="Z227" s="387"/>
      <c r="AA227" s="387"/>
      <c r="AB227" s="387"/>
      <c r="AC227" s="388"/>
      <c r="AD227" s="410" t="s">
        <v>461</v>
      </c>
      <c r="AE227" s="411"/>
      <c r="AF227" s="413" t="s">
        <v>355</v>
      </c>
      <c r="AG227" s="200"/>
      <c r="AH227" s="416" t="s">
        <v>355</v>
      </c>
      <c r="AI227" s="417"/>
      <c r="AJ227" s="417"/>
      <c r="AK227" s="417"/>
    </row>
    <row r="228" spans="1:37" ht="15" customHeight="1" x14ac:dyDescent="0.25">
      <c r="A228" s="628" t="s">
        <v>433</v>
      </c>
      <c r="B228" s="630" t="s">
        <v>443</v>
      </c>
      <c r="C228" s="630" t="s">
        <v>92</v>
      </c>
      <c r="D228" s="630" t="s">
        <v>93</v>
      </c>
      <c r="E228" s="630" t="s">
        <v>94</v>
      </c>
      <c r="F228" s="630" t="s">
        <v>95</v>
      </c>
      <c r="G228" s="624" t="s">
        <v>279</v>
      </c>
      <c r="H228" s="628" t="s">
        <v>280</v>
      </c>
      <c r="I228" s="626" t="s">
        <v>281</v>
      </c>
      <c r="J228" s="626" t="s">
        <v>458</v>
      </c>
      <c r="K228" s="626" t="s">
        <v>286</v>
      </c>
      <c r="L228" s="626" t="s">
        <v>458</v>
      </c>
      <c r="M228" s="624" t="s">
        <v>290</v>
      </c>
      <c r="N228" s="200"/>
      <c r="O228" s="632" t="s">
        <v>439</v>
      </c>
      <c r="P228" s="628" t="s">
        <v>280</v>
      </c>
      <c r="Q228" s="626" t="s">
        <v>281</v>
      </c>
      <c r="R228" s="626" t="s">
        <v>458</v>
      </c>
      <c r="S228" s="626" t="s">
        <v>286</v>
      </c>
      <c r="T228" s="626" t="s">
        <v>459</v>
      </c>
      <c r="U228" s="624" t="s">
        <v>290</v>
      </c>
      <c r="V228" s="138"/>
      <c r="W228" s="628" t="s">
        <v>433</v>
      </c>
      <c r="X228" s="628" t="s">
        <v>443</v>
      </c>
      <c r="Y228" s="630" t="s">
        <v>462</v>
      </c>
      <c r="Z228" s="630" t="s">
        <v>93</v>
      </c>
      <c r="AA228" s="630" t="s">
        <v>94</v>
      </c>
      <c r="AB228" s="630" t="s">
        <v>561</v>
      </c>
      <c r="AC228" s="624" t="s">
        <v>562</v>
      </c>
      <c r="AD228" s="628" t="s">
        <v>280</v>
      </c>
      <c r="AE228" s="626" t="s">
        <v>281</v>
      </c>
      <c r="AF228" s="626" t="s">
        <v>286</v>
      </c>
      <c r="AG228" s="200"/>
      <c r="AH228" s="632" t="s">
        <v>439</v>
      </c>
      <c r="AI228" s="628" t="s">
        <v>280</v>
      </c>
      <c r="AJ228" s="626" t="s">
        <v>281</v>
      </c>
      <c r="AK228" s="626" t="s">
        <v>286</v>
      </c>
    </row>
    <row r="229" spans="1:37" ht="37.5" customHeight="1" thickBot="1" x14ac:dyDescent="0.3">
      <c r="A229" s="629"/>
      <c r="B229" s="631"/>
      <c r="C229" s="631"/>
      <c r="D229" s="631"/>
      <c r="E229" s="631"/>
      <c r="F229" s="631"/>
      <c r="G229" s="625"/>
      <c r="H229" s="629"/>
      <c r="I229" s="627"/>
      <c r="J229" s="627"/>
      <c r="K229" s="627"/>
      <c r="L229" s="627"/>
      <c r="M229" s="625"/>
      <c r="N229" s="200"/>
      <c r="O229" s="633" t="s">
        <v>445</v>
      </c>
      <c r="P229" s="629"/>
      <c r="Q229" s="627"/>
      <c r="R229" s="627"/>
      <c r="S229" s="627"/>
      <c r="T229" s="627"/>
      <c r="U229" s="625"/>
      <c r="V229" s="138"/>
      <c r="W229" s="629"/>
      <c r="X229" s="629"/>
      <c r="Y229" s="631"/>
      <c r="Z229" s="631"/>
      <c r="AA229" s="631"/>
      <c r="AB229" s="631"/>
      <c r="AC229" s="625"/>
      <c r="AD229" s="629"/>
      <c r="AE229" s="627"/>
      <c r="AF229" s="627"/>
      <c r="AG229" s="200"/>
      <c r="AH229" s="633" t="s">
        <v>445</v>
      </c>
      <c r="AI229" s="629"/>
      <c r="AJ229" s="627"/>
      <c r="AK229" s="627"/>
    </row>
    <row r="230" spans="1:37" s="289" customFormat="1" ht="51" x14ac:dyDescent="0.2">
      <c r="A230" s="268" t="s">
        <v>57</v>
      </c>
      <c r="B230" s="270" t="s">
        <v>407</v>
      </c>
      <c r="C230" s="270" t="s">
        <v>96</v>
      </c>
      <c r="D230" s="270"/>
      <c r="E230" s="270" t="s">
        <v>97</v>
      </c>
      <c r="F230" s="270" t="s">
        <v>647</v>
      </c>
      <c r="G230" s="270" t="s">
        <v>584</v>
      </c>
      <c r="H230" s="545">
        <v>242</v>
      </c>
      <c r="I230" s="546">
        <v>74</v>
      </c>
      <c r="J230" s="547">
        <v>168</v>
      </c>
      <c r="K230" s="280">
        <v>0.30578512396694213</v>
      </c>
      <c r="L230" s="280">
        <v>0.69421487603305787</v>
      </c>
      <c r="M230" s="280">
        <v>1</v>
      </c>
      <c r="N230" s="548"/>
      <c r="O230" s="282" t="s">
        <v>8</v>
      </c>
      <c r="P230" s="549">
        <v>1341</v>
      </c>
      <c r="Q230" s="549">
        <v>480</v>
      </c>
      <c r="R230" s="549">
        <v>861</v>
      </c>
      <c r="S230" s="285">
        <v>0.35794183445190159</v>
      </c>
      <c r="T230" s="286">
        <v>0.64205816554809847</v>
      </c>
      <c r="U230" s="287">
        <v>1</v>
      </c>
      <c r="V230" s="299"/>
      <c r="W230" s="268" t="s">
        <v>57</v>
      </c>
      <c r="X230" s="269" t="s">
        <v>407</v>
      </c>
      <c r="Y230" s="270"/>
      <c r="Z230" s="270"/>
      <c r="AA230" s="269" t="s">
        <v>97</v>
      </c>
      <c r="AB230" s="376"/>
      <c r="AC230" s="390"/>
      <c r="AD230" s="545">
        <v>242</v>
      </c>
      <c r="AE230" s="546">
        <v>123</v>
      </c>
      <c r="AF230" s="280">
        <v>0.50826446280991733</v>
      </c>
      <c r="AG230" s="281"/>
      <c r="AH230" s="282" t="s">
        <v>8</v>
      </c>
      <c r="AI230" s="551">
        <v>1648</v>
      </c>
      <c r="AJ230" s="550">
        <v>477</v>
      </c>
      <c r="AK230" s="420">
        <v>0.28944174757281554</v>
      </c>
    </row>
    <row r="231" spans="1:37" s="289" customFormat="1" ht="51" x14ac:dyDescent="0.2">
      <c r="A231" s="271" t="s">
        <v>58</v>
      </c>
      <c r="B231" s="270" t="s">
        <v>407</v>
      </c>
      <c r="C231" s="270" t="s">
        <v>96</v>
      </c>
      <c r="D231" s="270"/>
      <c r="E231" s="270" t="s">
        <v>98</v>
      </c>
      <c r="F231" s="270" t="s">
        <v>652</v>
      </c>
      <c r="G231" s="270" t="s">
        <v>585</v>
      </c>
      <c r="H231" s="552">
        <v>116</v>
      </c>
      <c r="I231" s="553">
        <v>51</v>
      </c>
      <c r="J231" s="547">
        <v>65</v>
      </c>
      <c r="K231" s="280">
        <v>0.43965517241379309</v>
      </c>
      <c r="L231" s="280">
        <v>0.56034482758620685</v>
      </c>
      <c r="M231" s="280">
        <v>1</v>
      </c>
      <c r="N231" s="548"/>
      <c r="O231" s="292" t="s">
        <v>407</v>
      </c>
      <c r="P231" s="549">
        <v>630</v>
      </c>
      <c r="Q231" s="549">
        <v>224</v>
      </c>
      <c r="R231" s="549">
        <v>406</v>
      </c>
      <c r="S231" s="285">
        <v>0.35555555555555557</v>
      </c>
      <c r="T231" s="286">
        <v>0.64444444444444449</v>
      </c>
      <c r="U231" s="287">
        <v>1</v>
      </c>
      <c r="V231" s="299"/>
      <c r="W231" s="271" t="s">
        <v>58</v>
      </c>
      <c r="X231" s="269" t="s">
        <v>407</v>
      </c>
      <c r="Y231" s="272"/>
      <c r="Z231" s="272"/>
      <c r="AA231" s="269" t="s">
        <v>98</v>
      </c>
      <c r="AB231" s="377"/>
      <c r="AC231" s="391"/>
      <c r="AD231" s="552">
        <v>116</v>
      </c>
      <c r="AE231" s="553">
        <v>63</v>
      </c>
      <c r="AF231" s="280">
        <v>0.5431034482758621</v>
      </c>
      <c r="AG231" s="281"/>
      <c r="AH231" s="292" t="s">
        <v>407</v>
      </c>
      <c r="AI231" s="551">
        <v>635</v>
      </c>
      <c r="AJ231" s="550">
        <v>351</v>
      </c>
      <c r="AK231" s="420">
        <v>0.55275590551181097</v>
      </c>
    </row>
    <row r="232" spans="1:37" s="289" customFormat="1" ht="38.25" x14ac:dyDescent="0.2">
      <c r="A232" s="271" t="s">
        <v>56</v>
      </c>
      <c r="B232" s="270" t="s">
        <v>407</v>
      </c>
      <c r="C232" s="270" t="s">
        <v>96</v>
      </c>
      <c r="D232" s="270"/>
      <c r="E232" s="270" t="s">
        <v>586</v>
      </c>
      <c r="F232" s="270" t="s">
        <v>655</v>
      </c>
      <c r="G232" s="270" t="s">
        <v>587</v>
      </c>
      <c r="H232" s="552">
        <v>272</v>
      </c>
      <c r="I232" s="553">
        <v>99</v>
      </c>
      <c r="J232" s="547">
        <v>173</v>
      </c>
      <c r="K232" s="280">
        <v>0.3639705882352941</v>
      </c>
      <c r="L232" s="280">
        <v>0.63602941176470584</v>
      </c>
      <c r="M232" s="280">
        <v>1</v>
      </c>
      <c r="N232" s="548"/>
      <c r="O232" s="292" t="s">
        <v>620</v>
      </c>
      <c r="P232" s="549">
        <v>2607</v>
      </c>
      <c r="Q232" s="549">
        <v>1260</v>
      </c>
      <c r="R232" s="549">
        <v>1347</v>
      </c>
      <c r="S232" s="285">
        <v>0.48331415420023016</v>
      </c>
      <c r="T232" s="286">
        <v>0.51668584579976984</v>
      </c>
      <c r="U232" s="287">
        <v>1</v>
      </c>
      <c r="V232" s="299"/>
      <c r="W232" s="271" t="s">
        <v>56</v>
      </c>
      <c r="X232" s="269" t="s">
        <v>407</v>
      </c>
      <c r="Y232" s="272"/>
      <c r="Z232" s="272"/>
      <c r="AA232" s="269" t="s">
        <v>586</v>
      </c>
      <c r="AB232" s="377"/>
      <c r="AC232" s="392"/>
      <c r="AD232" s="552">
        <v>272</v>
      </c>
      <c r="AE232" s="553">
        <v>161</v>
      </c>
      <c r="AF232" s="280">
        <v>0.59191176470588236</v>
      </c>
      <c r="AG232" s="281"/>
      <c r="AH232" s="292" t="s">
        <v>620</v>
      </c>
      <c r="AI232" s="551">
        <v>2607</v>
      </c>
      <c r="AJ232" s="550">
        <v>1910</v>
      </c>
      <c r="AK232" s="420">
        <v>0.73264288454161874</v>
      </c>
    </row>
    <row r="233" spans="1:37" s="289" customFormat="1" ht="45" customHeight="1" x14ac:dyDescent="0.2">
      <c r="A233" s="271" t="s">
        <v>59</v>
      </c>
      <c r="B233" s="270" t="s">
        <v>681</v>
      </c>
      <c r="C233" s="270" t="s">
        <v>96</v>
      </c>
      <c r="D233" s="270" t="s">
        <v>678</v>
      </c>
      <c r="E233" s="270" t="s">
        <v>99</v>
      </c>
      <c r="F233" s="270" t="s">
        <v>677</v>
      </c>
      <c r="G233" s="270" t="s">
        <v>101</v>
      </c>
      <c r="H233" s="552">
        <v>278</v>
      </c>
      <c r="I233" s="553">
        <v>130</v>
      </c>
      <c r="J233" s="547">
        <v>148</v>
      </c>
      <c r="K233" s="280">
        <v>0.46762589928057552</v>
      </c>
      <c r="L233" s="280">
        <v>0.53237410071942448</v>
      </c>
      <c r="M233" s="280">
        <v>1</v>
      </c>
      <c r="N233" s="548"/>
      <c r="O233" s="292" t="s">
        <v>409</v>
      </c>
      <c r="P233" s="549">
        <v>980</v>
      </c>
      <c r="Q233" s="549">
        <v>301</v>
      </c>
      <c r="R233" s="549">
        <v>679</v>
      </c>
      <c r="S233" s="285">
        <v>0.30714285714285716</v>
      </c>
      <c r="T233" s="286">
        <v>0.69285714285714284</v>
      </c>
      <c r="U233" s="287">
        <v>1</v>
      </c>
      <c r="V233" s="299"/>
      <c r="W233" s="271" t="s">
        <v>59</v>
      </c>
      <c r="X233" s="269" t="s">
        <v>681</v>
      </c>
      <c r="Y233" s="272"/>
      <c r="Z233" s="272"/>
      <c r="AA233" s="269" t="s">
        <v>99</v>
      </c>
      <c r="AB233" s="377"/>
      <c r="AC233" s="391"/>
      <c r="AD233" s="552">
        <v>278</v>
      </c>
      <c r="AE233" s="553">
        <v>18</v>
      </c>
      <c r="AF233" s="280">
        <v>6.4748201438848921E-2</v>
      </c>
      <c r="AG233" s="281"/>
      <c r="AH233" s="292" t="s">
        <v>409</v>
      </c>
      <c r="AI233" s="551">
        <v>980</v>
      </c>
      <c r="AJ233" s="550">
        <v>638</v>
      </c>
      <c r="AK233" s="420">
        <v>0.65102040816326534</v>
      </c>
    </row>
    <row r="234" spans="1:37" s="289" customFormat="1" ht="38.25" x14ac:dyDescent="0.2">
      <c r="A234" s="271" t="s">
        <v>79</v>
      </c>
      <c r="B234" s="270" t="s">
        <v>409</v>
      </c>
      <c r="C234" s="270" t="s">
        <v>96</v>
      </c>
      <c r="D234" s="270"/>
      <c r="E234" s="270" t="s">
        <v>102</v>
      </c>
      <c r="F234" s="270" t="s">
        <v>661</v>
      </c>
      <c r="G234" s="270" t="s">
        <v>591</v>
      </c>
      <c r="H234" s="552">
        <v>438</v>
      </c>
      <c r="I234" s="553">
        <v>121</v>
      </c>
      <c r="J234" s="547">
        <v>317</v>
      </c>
      <c r="K234" s="280">
        <v>0.27625570776255709</v>
      </c>
      <c r="L234" s="280">
        <v>0.72374429223744297</v>
      </c>
      <c r="M234" s="280">
        <v>1</v>
      </c>
      <c r="N234" s="548"/>
      <c r="O234" s="292" t="s">
        <v>410</v>
      </c>
      <c r="P234" s="549">
        <v>855</v>
      </c>
      <c r="Q234" s="549">
        <v>445</v>
      </c>
      <c r="R234" s="549">
        <v>410</v>
      </c>
      <c r="S234" s="285">
        <v>0.52046783625730997</v>
      </c>
      <c r="T234" s="286">
        <v>0.47953216374269003</v>
      </c>
      <c r="U234" s="287">
        <v>1</v>
      </c>
      <c r="V234" s="299"/>
      <c r="W234" s="271" t="s">
        <v>79</v>
      </c>
      <c r="X234" s="269" t="s">
        <v>409</v>
      </c>
      <c r="Y234" s="272"/>
      <c r="Z234" s="272"/>
      <c r="AA234" s="269" t="s">
        <v>102</v>
      </c>
      <c r="AB234" s="377"/>
      <c r="AC234" s="391"/>
      <c r="AD234" s="552">
        <v>438</v>
      </c>
      <c r="AE234" s="553">
        <v>254</v>
      </c>
      <c r="AF234" s="280">
        <v>0.57990867579908678</v>
      </c>
      <c r="AG234" s="281"/>
      <c r="AH234" s="292" t="s">
        <v>410</v>
      </c>
      <c r="AI234" s="551">
        <v>993</v>
      </c>
      <c r="AJ234" s="550">
        <v>341</v>
      </c>
      <c r="AK234" s="420">
        <v>0.34340382678751258</v>
      </c>
    </row>
    <row r="235" spans="1:37" s="289" customFormat="1" ht="38.25" x14ac:dyDescent="0.2">
      <c r="A235" s="271" t="s">
        <v>103</v>
      </c>
      <c r="B235" s="270" t="s">
        <v>409</v>
      </c>
      <c r="C235" s="270" t="s">
        <v>104</v>
      </c>
      <c r="D235" s="270"/>
      <c r="E235" s="270" t="s">
        <v>105</v>
      </c>
      <c r="F235" s="270" t="s">
        <v>589</v>
      </c>
      <c r="G235" s="270" t="s">
        <v>594</v>
      </c>
      <c r="H235" s="552">
        <v>173</v>
      </c>
      <c r="I235" s="553">
        <v>66</v>
      </c>
      <c r="J235" s="547">
        <v>107</v>
      </c>
      <c r="K235" s="280">
        <v>0.38150289017341038</v>
      </c>
      <c r="L235" s="280">
        <v>0.61849710982658956</v>
      </c>
      <c r="M235" s="280">
        <v>1</v>
      </c>
      <c r="N235" s="548"/>
      <c r="O235" s="292" t="s">
        <v>680</v>
      </c>
      <c r="P235" s="549">
        <v>2217</v>
      </c>
      <c r="Q235" s="549">
        <v>691</v>
      </c>
      <c r="R235" s="549">
        <v>1526</v>
      </c>
      <c r="S235" s="285">
        <v>0.3116824537663509</v>
      </c>
      <c r="T235" s="286">
        <v>0.68831754623364905</v>
      </c>
      <c r="U235" s="287">
        <v>1</v>
      </c>
      <c r="V235" s="299"/>
      <c r="W235" s="271" t="s">
        <v>103</v>
      </c>
      <c r="X235" s="269" t="s">
        <v>409</v>
      </c>
      <c r="Y235" s="272"/>
      <c r="Z235" s="272"/>
      <c r="AA235" s="269" t="s">
        <v>105</v>
      </c>
      <c r="AB235" s="377"/>
      <c r="AC235" s="391"/>
      <c r="AD235" s="552">
        <v>173</v>
      </c>
      <c r="AE235" s="553">
        <v>119</v>
      </c>
      <c r="AF235" s="280">
        <v>0.68786127167630062</v>
      </c>
      <c r="AG235" s="281"/>
      <c r="AH235" s="292" t="s">
        <v>680</v>
      </c>
      <c r="AI235" s="551">
        <v>2220</v>
      </c>
      <c r="AJ235" s="550">
        <v>653</v>
      </c>
      <c r="AK235" s="420">
        <v>0.29414414414414414</v>
      </c>
    </row>
    <row r="236" spans="1:37" s="289" customFormat="1" ht="25.5" x14ac:dyDescent="0.2">
      <c r="A236" s="271" t="s">
        <v>82</v>
      </c>
      <c r="B236" s="270" t="s">
        <v>409</v>
      </c>
      <c r="C236" s="270" t="s">
        <v>104</v>
      </c>
      <c r="D236" s="270"/>
      <c r="E236" s="270" t="s">
        <v>107</v>
      </c>
      <c r="F236" s="270" t="s">
        <v>589</v>
      </c>
      <c r="G236" s="270" t="s">
        <v>106</v>
      </c>
      <c r="H236" s="552">
        <v>369</v>
      </c>
      <c r="I236" s="553">
        <v>114</v>
      </c>
      <c r="J236" s="547">
        <v>255</v>
      </c>
      <c r="K236" s="280">
        <v>0.30894308943089432</v>
      </c>
      <c r="L236" s="280">
        <v>0.69105691056910568</v>
      </c>
      <c r="M236" s="280">
        <v>1</v>
      </c>
      <c r="N236" s="548"/>
      <c r="O236" s="292" t="s">
        <v>220</v>
      </c>
      <c r="P236" s="549">
        <v>1042</v>
      </c>
      <c r="Q236" s="549">
        <v>282</v>
      </c>
      <c r="R236" s="549">
        <v>760</v>
      </c>
      <c r="S236" s="285">
        <v>0.2706333973128599</v>
      </c>
      <c r="T236" s="286">
        <v>0.72936660268714015</v>
      </c>
      <c r="U236" s="287">
        <v>1</v>
      </c>
      <c r="V236" s="299"/>
      <c r="W236" s="271" t="s">
        <v>82</v>
      </c>
      <c r="X236" s="269" t="s">
        <v>409</v>
      </c>
      <c r="Y236" s="272"/>
      <c r="Z236" s="272"/>
      <c r="AA236" s="269" t="s">
        <v>107</v>
      </c>
      <c r="AB236" s="377"/>
      <c r="AC236" s="391"/>
      <c r="AD236" s="552">
        <v>369</v>
      </c>
      <c r="AE236" s="553">
        <v>265</v>
      </c>
      <c r="AF236" s="280">
        <v>0.71815718157181574</v>
      </c>
      <c r="AG236" s="281"/>
      <c r="AH236" s="292" t="s">
        <v>220</v>
      </c>
      <c r="AI236" s="551">
        <v>1042</v>
      </c>
      <c r="AJ236" s="550">
        <v>4</v>
      </c>
      <c r="AK236" s="420">
        <v>3.838771593090211E-3</v>
      </c>
    </row>
    <row r="237" spans="1:37" s="289" customFormat="1" ht="25.5" x14ac:dyDescent="0.2">
      <c r="A237" s="271" t="s">
        <v>108</v>
      </c>
      <c r="B237" s="270" t="s">
        <v>620</v>
      </c>
      <c r="C237" s="270" t="s">
        <v>104</v>
      </c>
      <c r="D237" s="270"/>
      <c r="E237" s="270" t="s">
        <v>109</v>
      </c>
      <c r="F237" s="270" t="s">
        <v>110</v>
      </c>
      <c r="G237" s="270" t="s">
        <v>298</v>
      </c>
      <c r="H237" s="552">
        <v>81</v>
      </c>
      <c r="I237" s="553">
        <v>20</v>
      </c>
      <c r="J237" s="547">
        <v>61</v>
      </c>
      <c r="K237" s="280">
        <v>0.24691358024691357</v>
      </c>
      <c r="L237" s="280">
        <v>0.75308641975308643</v>
      </c>
      <c r="M237" s="280">
        <v>1</v>
      </c>
      <c r="N237" s="548"/>
      <c r="O237" s="292" t="s">
        <v>31</v>
      </c>
      <c r="P237" s="549">
        <v>3099</v>
      </c>
      <c r="Q237" s="549">
        <v>2129</v>
      </c>
      <c r="R237" s="549">
        <v>970</v>
      </c>
      <c r="S237" s="285">
        <v>0.68699580509841884</v>
      </c>
      <c r="T237" s="286">
        <v>0.31300419490158116</v>
      </c>
      <c r="U237" s="287">
        <v>1</v>
      </c>
      <c r="V237" s="299"/>
      <c r="W237" s="271" t="s">
        <v>108</v>
      </c>
      <c r="X237" s="269" t="s">
        <v>620</v>
      </c>
      <c r="Y237" s="272"/>
      <c r="Z237" s="272"/>
      <c r="AA237" s="269" t="s">
        <v>109</v>
      </c>
      <c r="AB237" s="377"/>
      <c r="AC237" s="393"/>
      <c r="AD237" s="552">
        <v>81</v>
      </c>
      <c r="AE237" s="553">
        <v>57</v>
      </c>
      <c r="AF237" s="280">
        <v>0.70370370370370372</v>
      </c>
      <c r="AG237" s="281"/>
      <c r="AH237" s="292" t="s">
        <v>31</v>
      </c>
      <c r="AI237" s="551">
        <v>3099</v>
      </c>
      <c r="AJ237" s="550">
        <v>2354</v>
      </c>
      <c r="AK237" s="420">
        <v>0.75959987092610515</v>
      </c>
    </row>
    <row r="238" spans="1:37" s="289" customFormat="1" ht="60" customHeight="1" x14ac:dyDescent="0.2">
      <c r="A238" s="271" t="s">
        <v>38</v>
      </c>
      <c r="B238" s="270" t="s">
        <v>620</v>
      </c>
      <c r="C238" s="270" t="s">
        <v>104</v>
      </c>
      <c r="D238" s="270"/>
      <c r="E238" s="270" t="s">
        <v>111</v>
      </c>
      <c r="F238" s="270" t="s">
        <v>110</v>
      </c>
      <c r="G238" s="270" t="s">
        <v>298</v>
      </c>
      <c r="H238" s="552">
        <v>72</v>
      </c>
      <c r="I238" s="553">
        <v>6</v>
      </c>
      <c r="J238" s="547">
        <v>66</v>
      </c>
      <c r="K238" s="280">
        <v>8.3333333333333329E-2</v>
      </c>
      <c r="L238" s="280">
        <v>0.91666666666666663</v>
      </c>
      <c r="M238" s="280">
        <v>1</v>
      </c>
      <c r="N238" s="548"/>
      <c r="O238" s="292" t="s">
        <v>42</v>
      </c>
      <c r="P238" s="549">
        <v>256</v>
      </c>
      <c r="Q238" s="549">
        <v>166</v>
      </c>
      <c r="R238" s="549">
        <v>90</v>
      </c>
      <c r="S238" s="285">
        <v>0.6484375</v>
      </c>
      <c r="T238" s="286">
        <v>0.3515625</v>
      </c>
      <c r="U238" s="287">
        <v>1</v>
      </c>
      <c r="V238" s="299"/>
      <c r="W238" s="271" t="s">
        <v>38</v>
      </c>
      <c r="X238" s="269" t="s">
        <v>620</v>
      </c>
      <c r="Y238" s="272"/>
      <c r="Z238" s="272"/>
      <c r="AA238" s="269" t="s">
        <v>111</v>
      </c>
      <c r="AB238" s="377"/>
      <c r="AC238" s="391"/>
      <c r="AD238" s="552">
        <v>72</v>
      </c>
      <c r="AE238" s="553">
        <v>42</v>
      </c>
      <c r="AF238" s="280">
        <v>0.58333333333333337</v>
      </c>
      <c r="AG238" s="281"/>
      <c r="AH238" s="292" t="s">
        <v>42</v>
      </c>
      <c r="AI238" s="551">
        <v>256</v>
      </c>
      <c r="AJ238" s="550">
        <v>139</v>
      </c>
      <c r="AK238" s="420">
        <v>0.54296875</v>
      </c>
    </row>
    <row r="239" spans="1:37" s="289" customFormat="1" ht="25.5" x14ac:dyDescent="0.2">
      <c r="A239" s="271" t="s">
        <v>39</v>
      </c>
      <c r="B239" s="270" t="s">
        <v>620</v>
      </c>
      <c r="C239" s="270" t="s">
        <v>112</v>
      </c>
      <c r="D239" s="270"/>
      <c r="E239" s="270" t="s">
        <v>113</v>
      </c>
      <c r="F239" s="270" t="s">
        <v>589</v>
      </c>
      <c r="G239" s="270" t="s">
        <v>106</v>
      </c>
      <c r="H239" s="552">
        <v>1763</v>
      </c>
      <c r="I239" s="553">
        <v>862</v>
      </c>
      <c r="J239" s="547">
        <v>901</v>
      </c>
      <c r="K239" s="280">
        <v>0.48893930799773117</v>
      </c>
      <c r="L239" s="280">
        <v>0.51106069200226889</v>
      </c>
      <c r="M239" s="280">
        <v>1</v>
      </c>
      <c r="N239" s="548"/>
      <c r="O239" s="292" t="s">
        <v>572</v>
      </c>
      <c r="P239" s="549">
        <v>956</v>
      </c>
      <c r="Q239" s="549">
        <v>502</v>
      </c>
      <c r="R239" s="549">
        <v>454</v>
      </c>
      <c r="S239" s="285">
        <v>0.52510460251046021</v>
      </c>
      <c r="T239" s="286">
        <v>0.47489539748953974</v>
      </c>
      <c r="U239" s="287">
        <v>1</v>
      </c>
      <c r="V239" s="299"/>
      <c r="W239" s="271" t="s">
        <v>39</v>
      </c>
      <c r="X239" s="269" t="s">
        <v>620</v>
      </c>
      <c r="Y239" s="272"/>
      <c r="Z239" s="273"/>
      <c r="AA239" s="269" t="s">
        <v>113</v>
      </c>
      <c r="AB239" s="377"/>
      <c r="AC239" s="391"/>
      <c r="AD239" s="552">
        <v>1763</v>
      </c>
      <c r="AE239" s="553">
        <v>1266</v>
      </c>
      <c r="AF239" s="280">
        <v>0.7180941576857629</v>
      </c>
      <c r="AG239" s="281"/>
      <c r="AH239" s="292" t="s">
        <v>572</v>
      </c>
      <c r="AI239" s="551">
        <v>978</v>
      </c>
      <c r="AJ239" s="550">
        <v>618</v>
      </c>
      <c r="AK239" s="420">
        <v>0.63190184049079756</v>
      </c>
    </row>
    <row r="240" spans="1:37" s="289" customFormat="1" ht="25.5" x14ac:dyDescent="0.2">
      <c r="A240" s="271" t="s">
        <v>40</v>
      </c>
      <c r="B240" s="270" t="s">
        <v>620</v>
      </c>
      <c r="C240" s="270" t="s">
        <v>112</v>
      </c>
      <c r="D240" s="270"/>
      <c r="E240" s="270" t="s">
        <v>114</v>
      </c>
      <c r="F240" s="270" t="s">
        <v>589</v>
      </c>
      <c r="G240" s="270" t="s">
        <v>106</v>
      </c>
      <c r="H240" s="552">
        <v>635</v>
      </c>
      <c r="I240" s="553">
        <v>347</v>
      </c>
      <c r="J240" s="547">
        <v>288</v>
      </c>
      <c r="K240" s="280">
        <v>0.54645669291338583</v>
      </c>
      <c r="L240" s="280">
        <v>0.45354330708661417</v>
      </c>
      <c r="M240" s="280">
        <v>1</v>
      </c>
      <c r="N240" s="548"/>
      <c r="O240" s="292" t="s">
        <v>34</v>
      </c>
      <c r="P240" s="549">
        <v>3307</v>
      </c>
      <c r="Q240" s="549">
        <v>1511</v>
      </c>
      <c r="R240" s="549">
        <v>1796</v>
      </c>
      <c r="S240" s="285">
        <v>0.45690958572724522</v>
      </c>
      <c r="T240" s="286">
        <v>0.54309041427275473</v>
      </c>
      <c r="U240" s="287">
        <v>1</v>
      </c>
      <c r="V240" s="299"/>
      <c r="W240" s="271" t="s">
        <v>40</v>
      </c>
      <c r="X240" s="269" t="s">
        <v>620</v>
      </c>
      <c r="Y240" s="272"/>
      <c r="Z240" s="272"/>
      <c r="AA240" s="269" t="s">
        <v>114</v>
      </c>
      <c r="AB240" s="377"/>
      <c r="AC240" s="391"/>
      <c r="AD240" s="552">
        <v>635</v>
      </c>
      <c r="AE240" s="553">
        <v>513</v>
      </c>
      <c r="AF240" s="280">
        <v>0.80787401574803153</v>
      </c>
      <c r="AG240" s="281"/>
      <c r="AH240" s="292" t="s">
        <v>34</v>
      </c>
      <c r="AI240" s="551">
        <v>3307</v>
      </c>
      <c r="AJ240" s="550">
        <v>2557</v>
      </c>
      <c r="AK240" s="420">
        <v>0.77320834593286969</v>
      </c>
    </row>
    <row r="241" spans="1:37" s="289" customFormat="1" ht="25.5" x14ac:dyDescent="0.2">
      <c r="A241" s="271" t="s">
        <v>115</v>
      </c>
      <c r="B241" s="270" t="s">
        <v>620</v>
      </c>
      <c r="C241" s="270" t="s">
        <v>96</v>
      </c>
      <c r="D241" s="270"/>
      <c r="E241" s="270" t="s">
        <v>116</v>
      </c>
      <c r="F241" s="270" t="s">
        <v>590</v>
      </c>
      <c r="G241" s="270" t="s">
        <v>591</v>
      </c>
      <c r="H241" s="552">
        <v>56</v>
      </c>
      <c r="I241" s="553">
        <v>25</v>
      </c>
      <c r="J241" s="547">
        <v>31</v>
      </c>
      <c r="K241" s="280">
        <v>0.44642857142857145</v>
      </c>
      <c r="L241" s="280">
        <v>0.5535714285714286</v>
      </c>
      <c r="M241" s="280">
        <v>1</v>
      </c>
      <c r="N241" s="548"/>
      <c r="O241" s="292" t="s">
        <v>222</v>
      </c>
      <c r="P241" s="549">
        <v>488</v>
      </c>
      <c r="Q241" s="549">
        <v>264</v>
      </c>
      <c r="R241" s="549">
        <v>224</v>
      </c>
      <c r="S241" s="285">
        <v>0.54098360655737709</v>
      </c>
      <c r="T241" s="286">
        <v>0.45901639344262296</v>
      </c>
      <c r="U241" s="287">
        <v>1</v>
      </c>
      <c r="V241" s="299"/>
      <c r="W241" s="271" t="s">
        <v>115</v>
      </c>
      <c r="X241" s="269" t="s">
        <v>620</v>
      </c>
      <c r="Y241" s="272"/>
      <c r="Z241" s="272"/>
      <c r="AA241" s="269" t="s">
        <v>116</v>
      </c>
      <c r="AB241" s="377"/>
      <c r="AC241" s="391"/>
      <c r="AD241" s="552">
        <v>56</v>
      </c>
      <c r="AE241" s="553">
        <v>32</v>
      </c>
      <c r="AF241" s="280">
        <v>0.5714285714285714</v>
      </c>
      <c r="AG241" s="281"/>
      <c r="AH241" s="292" t="s">
        <v>222</v>
      </c>
      <c r="AI241" s="551">
        <v>488</v>
      </c>
      <c r="AJ241" s="550">
        <v>285</v>
      </c>
      <c r="AK241" s="420">
        <v>0.58401639344262291</v>
      </c>
    </row>
    <row r="242" spans="1:37" s="289" customFormat="1" ht="30" customHeight="1" x14ac:dyDescent="0.2">
      <c r="A242" s="274" t="s">
        <v>64</v>
      </c>
      <c r="B242" s="270" t="s">
        <v>410</v>
      </c>
      <c r="C242" s="270" t="s">
        <v>96</v>
      </c>
      <c r="D242" s="270"/>
      <c r="E242" s="270" t="s">
        <v>117</v>
      </c>
      <c r="F242" s="270" t="s">
        <v>118</v>
      </c>
      <c r="G242" s="270" t="s">
        <v>119</v>
      </c>
      <c r="H242" s="552">
        <v>77</v>
      </c>
      <c r="I242" s="553">
        <v>36</v>
      </c>
      <c r="J242" s="547">
        <v>41</v>
      </c>
      <c r="K242" s="280">
        <v>0.46753246753246752</v>
      </c>
      <c r="L242" s="280">
        <v>0.53246753246753242</v>
      </c>
      <c r="M242" s="280">
        <v>1</v>
      </c>
      <c r="N242" s="548"/>
      <c r="O242" s="292" t="s">
        <v>412</v>
      </c>
      <c r="P242" s="549">
        <v>572</v>
      </c>
      <c r="Q242" s="549">
        <v>198</v>
      </c>
      <c r="R242" s="549">
        <v>374</v>
      </c>
      <c r="S242" s="285">
        <v>0.34615384615384615</v>
      </c>
      <c r="T242" s="286">
        <v>0.65384615384615385</v>
      </c>
      <c r="U242" s="287">
        <v>1</v>
      </c>
      <c r="V242" s="299"/>
      <c r="W242" s="274" t="s">
        <v>64</v>
      </c>
      <c r="X242" s="269" t="s">
        <v>410</v>
      </c>
      <c r="Y242" s="272"/>
      <c r="Z242" s="272"/>
      <c r="AA242" s="269" t="s">
        <v>117</v>
      </c>
      <c r="AB242" s="378"/>
      <c r="AC242" s="394"/>
      <c r="AD242" s="552">
        <v>77</v>
      </c>
      <c r="AE242" s="553">
        <v>41</v>
      </c>
      <c r="AF242" s="280">
        <v>0.53246753246753242</v>
      </c>
      <c r="AG242" s="281"/>
      <c r="AH242" s="292" t="s">
        <v>412</v>
      </c>
      <c r="AI242" s="551">
        <v>572</v>
      </c>
      <c r="AJ242" s="550">
        <v>282</v>
      </c>
      <c r="AK242" s="420">
        <v>0.49300699300699302</v>
      </c>
    </row>
    <row r="243" spans="1:37" s="289" customFormat="1" ht="25.5" x14ac:dyDescent="0.2">
      <c r="A243" s="274" t="s">
        <v>120</v>
      </c>
      <c r="B243" s="270" t="s">
        <v>410</v>
      </c>
      <c r="C243" s="270" t="s">
        <v>96</v>
      </c>
      <c r="D243" s="270"/>
      <c r="E243" s="270" t="s">
        <v>121</v>
      </c>
      <c r="F243" s="270" t="s">
        <v>122</v>
      </c>
      <c r="G243" s="270" t="s">
        <v>123</v>
      </c>
      <c r="H243" s="552">
        <v>77</v>
      </c>
      <c r="I243" s="553">
        <v>27</v>
      </c>
      <c r="J243" s="547">
        <v>50</v>
      </c>
      <c r="K243" s="280">
        <v>0.35064935064935066</v>
      </c>
      <c r="L243" s="280">
        <v>0.64935064935064934</v>
      </c>
      <c r="M243" s="280">
        <v>1</v>
      </c>
      <c r="N243" s="548"/>
      <c r="O243" s="292" t="s">
        <v>579</v>
      </c>
      <c r="P243" s="549">
        <v>0</v>
      </c>
      <c r="Q243" s="549">
        <v>0</v>
      </c>
      <c r="R243" s="549">
        <v>0</v>
      </c>
      <c r="S243" s="285" t="s">
        <v>756</v>
      </c>
      <c r="T243" s="286" t="s">
        <v>756</v>
      </c>
      <c r="U243" s="287" t="s">
        <v>756</v>
      </c>
      <c r="V243" s="299"/>
      <c r="W243" s="274" t="s">
        <v>120</v>
      </c>
      <c r="X243" s="269" t="s">
        <v>410</v>
      </c>
      <c r="Y243" s="272"/>
      <c r="Z243" s="272"/>
      <c r="AA243" s="269" t="s">
        <v>121</v>
      </c>
      <c r="AB243" s="378"/>
      <c r="AC243" s="394"/>
      <c r="AD243" s="552">
        <v>77</v>
      </c>
      <c r="AE243" s="553">
        <v>32</v>
      </c>
      <c r="AF243" s="280">
        <v>0.41558441558441561</v>
      </c>
      <c r="AG243" s="281"/>
      <c r="AH243" s="292" t="s">
        <v>579</v>
      </c>
      <c r="AI243" s="551">
        <v>404</v>
      </c>
      <c r="AJ243" s="550">
        <v>313</v>
      </c>
      <c r="AK243" s="420">
        <v>0.77475247524752477</v>
      </c>
    </row>
    <row r="244" spans="1:37" s="289" customFormat="1" ht="25.5" x14ac:dyDescent="0.2">
      <c r="A244" s="271" t="s">
        <v>63</v>
      </c>
      <c r="B244" s="270" t="s">
        <v>410</v>
      </c>
      <c r="C244" s="270" t="s">
        <v>96</v>
      </c>
      <c r="D244" s="270"/>
      <c r="E244" s="270" t="s">
        <v>124</v>
      </c>
      <c r="F244" s="270" t="s">
        <v>592</v>
      </c>
      <c r="G244" s="270" t="s">
        <v>591</v>
      </c>
      <c r="H244" s="552">
        <v>59</v>
      </c>
      <c r="I244" s="553">
        <v>40</v>
      </c>
      <c r="J244" s="547">
        <v>19</v>
      </c>
      <c r="K244" s="280">
        <v>0.67796610169491522</v>
      </c>
      <c r="L244" s="280">
        <v>0.32203389830508472</v>
      </c>
      <c r="M244" s="280">
        <v>1</v>
      </c>
      <c r="N244" s="548"/>
      <c r="O244" s="292" t="s">
        <v>681</v>
      </c>
      <c r="P244" s="549">
        <v>283</v>
      </c>
      <c r="Q244" s="549">
        <v>130</v>
      </c>
      <c r="R244" s="549">
        <v>153</v>
      </c>
      <c r="S244" s="285">
        <v>0.45936395759717313</v>
      </c>
      <c r="T244" s="286">
        <v>0.54063604240282681</v>
      </c>
      <c r="U244" s="287">
        <v>1</v>
      </c>
      <c r="V244" s="299"/>
      <c r="W244" s="271" t="s">
        <v>63</v>
      </c>
      <c r="X244" s="269" t="s">
        <v>410</v>
      </c>
      <c r="Y244" s="272"/>
      <c r="Z244" s="272"/>
      <c r="AA244" s="269" t="s">
        <v>124</v>
      </c>
      <c r="AB244" s="377"/>
      <c r="AC244" s="391"/>
      <c r="AD244" s="552">
        <v>59</v>
      </c>
      <c r="AE244" s="553">
        <v>34</v>
      </c>
      <c r="AF244" s="280">
        <v>0.57627118644067798</v>
      </c>
      <c r="AG244" s="281"/>
      <c r="AH244" s="292" t="s">
        <v>681</v>
      </c>
      <c r="AI244" s="551">
        <v>307</v>
      </c>
      <c r="AJ244" s="550">
        <v>21</v>
      </c>
      <c r="AK244" s="420">
        <v>6.8403908794788276E-2</v>
      </c>
    </row>
    <row r="245" spans="1:37" s="289" customFormat="1" ht="38.25" x14ac:dyDescent="0.2">
      <c r="A245" s="271" t="s">
        <v>125</v>
      </c>
      <c r="B245" s="270" t="s">
        <v>410</v>
      </c>
      <c r="C245" s="270" t="s">
        <v>96</v>
      </c>
      <c r="D245" s="270"/>
      <c r="E245" s="270" t="s">
        <v>126</v>
      </c>
      <c r="F245" s="270" t="s">
        <v>590</v>
      </c>
      <c r="G245" s="270" t="s">
        <v>591</v>
      </c>
      <c r="H245" s="552">
        <v>99</v>
      </c>
      <c r="I245" s="553">
        <v>38</v>
      </c>
      <c r="J245" s="547">
        <v>61</v>
      </c>
      <c r="K245" s="280">
        <v>0.38383838383838381</v>
      </c>
      <c r="L245" s="280">
        <v>0.61616161616161613</v>
      </c>
      <c r="M245" s="280">
        <v>1</v>
      </c>
      <c r="N245" s="548"/>
      <c r="O245" s="292" t="s">
        <v>474</v>
      </c>
      <c r="P245" s="549">
        <v>0</v>
      </c>
      <c r="Q245" s="549">
        <v>0</v>
      </c>
      <c r="R245" s="549">
        <v>0</v>
      </c>
      <c r="S245" s="285" t="s">
        <v>756</v>
      </c>
      <c r="T245" s="286" t="s">
        <v>756</v>
      </c>
      <c r="U245" s="287" t="s">
        <v>756</v>
      </c>
      <c r="V245" s="299"/>
      <c r="W245" s="271" t="s">
        <v>125</v>
      </c>
      <c r="X245" s="269" t="s">
        <v>410</v>
      </c>
      <c r="Y245" s="272"/>
      <c r="Z245" s="272"/>
      <c r="AA245" s="269" t="s">
        <v>126</v>
      </c>
      <c r="AB245" s="377"/>
      <c r="AC245" s="391"/>
      <c r="AD245" s="552">
        <v>99</v>
      </c>
      <c r="AE245" s="553">
        <v>27</v>
      </c>
      <c r="AF245" s="280">
        <v>0.27272727272727271</v>
      </c>
      <c r="AG245" s="281"/>
      <c r="AH245" s="292" t="s">
        <v>474</v>
      </c>
      <c r="AI245" s="551">
        <v>481</v>
      </c>
      <c r="AJ245" s="550">
        <v>136</v>
      </c>
      <c r="AK245" s="420">
        <v>0.28274428274428276</v>
      </c>
    </row>
    <row r="246" spans="1:37" s="289" customFormat="1" ht="25.5" x14ac:dyDescent="0.2">
      <c r="A246" s="271" t="s">
        <v>61</v>
      </c>
      <c r="B246" s="270" t="s">
        <v>410</v>
      </c>
      <c r="C246" s="270" t="s">
        <v>104</v>
      </c>
      <c r="D246" s="270"/>
      <c r="E246" s="270" t="s">
        <v>127</v>
      </c>
      <c r="F246" s="270" t="s">
        <v>593</v>
      </c>
      <c r="G246" s="270" t="s">
        <v>594</v>
      </c>
      <c r="H246" s="552">
        <v>25</v>
      </c>
      <c r="I246" s="553">
        <v>14</v>
      </c>
      <c r="J246" s="547">
        <v>11</v>
      </c>
      <c r="K246" s="280">
        <v>0.56000000000000005</v>
      </c>
      <c r="L246" s="280">
        <v>0.44</v>
      </c>
      <c r="M246" s="280">
        <v>1</v>
      </c>
      <c r="N246" s="548"/>
      <c r="O246" s="292" t="s">
        <v>415</v>
      </c>
      <c r="P246" s="549">
        <v>0</v>
      </c>
      <c r="Q246" s="549">
        <v>0</v>
      </c>
      <c r="R246" s="549">
        <v>0</v>
      </c>
      <c r="S246" s="285" t="s">
        <v>756</v>
      </c>
      <c r="T246" s="286" t="s">
        <v>756</v>
      </c>
      <c r="U246" s="287" t="s">
        <v>756</v>
      </c>
      <c r="V246" s="299"/>
      <c r="W246" s="271" t="s">
        <v>61</v>
      </c>
      <c r="X246" s="269" t="s">
        <v>410</v>
      </c>
      <c r="Y246" s="272"/>
      <c r="Z246" s="272"/>
      <c r="AA246" s="269" t="s">
        <v>127</v>
      </c>
      <c r="AB246" s="377"/>
      <c r="AC246" s="391"/>
      <c r="AD246" s="552">
        <v>25</v>
      </c>
      <c r="AE246" s="553">
        <v>16</v>
      </c>
      <c r="AF246" s="280">
        <v>0.64</v>
      </c>
      <c r="AG246" s="281"/>
      <c r="AH246" s="292" t="s">
        <v>415</v>
      </c>
      <c r="AI246" s="288" t="s">
        <v>756</v>
      </c>
      <c r="AJ246" s="284" t="s">
        <v>756</v>
      </c>
      <c r="AK246" s="420" t="s">
        <v>756</v>
      </c>
    </row>
    <row r="247" spans="1:37" s="289" customFormat="1" ht="25.5" x14ac:dyDescent="0.2">
      <c r="A247" s="271" t="s">
        <v>66</v>
      </c>
      <c r="B247" s="270" t="s">
        <v>410</v>
      </c>
      <c r="C247" s="270" t="s">
        <v>104</v>
      </c>
      <c r="D247" s="270"/>
      <c r="E247" s="270" t="s">
        <v>128</v>
      </c>
      <c r="F247" s="270" t="s">
        <v>593</v>
      </c>
      <c r="G247" s="270" t="s">
        <v>594</v>
      </c>
      <c r="H247" s="552">
        <v>518</v>
      </c>
      <c r="I247" s="553">
        <v>290</v>
      </c>
      <c r="J247" s="547">
        <v>228</v>
      </c>
      <c r="K247" s="280">
        <v>0.55984555984555984</v>
      </c>
      <c r="L247" s="280">
        <v>0.44015444015444016</v>
      </c>
      <c r="M247" s="280">
        <v>1</v>
      </c>
      <c r="N247" s="548"/>
      <c r="O247" s="292" t="s">
        <v>475</v>
      </c>
      <c r="P247" s="549">
        <v>520</v>
      </c>
      <c r="Q247" s="549">
        <v>204</v>
      </c>
      <c r="R247" s="549">
        <v>316</v>
      </c>
      <c r="S247" s="285">
        <v>0.3923076923076923</v>
      </c>
      <c r="T247" s="286">
        <v>0.60769230769230764</v>
      </c>
      <c r="U247" s="287">
        <v>1</v>
      </c>
      <c r="V247" s="299"/>
      <c r="W247" s="271" t="s">
        <v>66</v>
      </c>
      <c r="X247" s="269" t="s">
        <v>410</v>
      </c>
      <c r="Y247" s="272"/>
      <c r="Z247" s="272"/>
      <c r="AA247" s="269" t="s">
        <v>128</v>
      </c>
      <c r="AB247" s="377"/>
      <c r="AC247" s="391"/>
      <c r="AD247" s="552">
        <v>518</v>
      </c>
      <c r="AE247" s="553">
        <v>179</v>
      </c>
      <c r="AF247" s="280">
        <v>0.34555984555984554</v>
      </c>
      <c r="AG247" s="281"/>
      <c r="AH247" s="292" t="s">
        <v>475</v>
      </c>
      <c r="AI247" s="551">
        <v>626</v>
      </c>
      <c r="AJ247" s="550">
        <v>167</v>
      </c>
      <c r="AK247" s="420">
        <v>0.26677316293929715</v>
      </c>
    </row>
    <row r="248" spans="1:37" s="289" customFormat="1" ht="38.25" x14ac:dyDescent="0.2">
      <c r="A248" s="271" t="s">
        <v>680</v>
      </c>
      <c r="B248" s="270" t="s">
        <v>680</v>
      </c>
      <c r="C248" s="270" t="s">
        <v>96</v>
      </c>
      <c r="D248" s="270"/>
      <c r="E248" s="270" t="s">
        <v>129</v>
      </c>
      <c r="F248" s="270" t="s">
        <v>595</v>
      </c>
      <c r="G248" s="270" t="s">
        <v>596</v>
      </c>
      <c r="H248" s="552">
        <v>2217</v>
      </c>
      <c r="I248" s="553">
        <v>691</v>
      </c>
      <c r="J248" s="547">
        <v>1526</v>
      </c>
      <c r="K248" s="280">
        <v>0.3116824537663509</v>
      </c>
      <c r="L248" s="280">
        <v>0.68831754623364905</v>
      </c>
      <c r="M248" s="280">
        <v>1</v>
      </c>
      <c r="N248" s="548"/>
      <c r="O248" s="292" t="s">
        <v>573</v>
      </c>
      <c r="P248" s="549">
        <v>0</v>
      </c>
      <c r="Q248" s="549">
        <v>0</v>
      </c>
      <c r="R248" s="549">
        <v>0</v>
      </c>
      <c r="S248" s="285" t="s">
        <v>756</v>
      </c>
      <c r="T248" s="286" t="s">
        <v>756</v>
      </c>
      <c r="U248" s="287" t="s">
        <v>756</v>
      </c>
      <c r="V248" s="299"/>
      <c r="W248" s="271" t="s">
        <v>680</v>
      </c>
      <c r="X248" s="269" t="s">
        <v>680</v>
      </c>
      <c r="Y248" s="272"/>
      <c r="Z248" s="272"/>
      <c r="AA248" s="269" t="s">
        <v>129</v>
      </c>
      <c r="AB248" s="377"/>
      <c r="AC248" s="391"/>
      <c r="AD248" s="552">
        <v>2217</v>
      </c>
      <c r="AE248" s="553">
        <v>651</v>
      </c>
      <c r="AF248" s="280">
        <v>0.2936400541271989</v>
      </c>
      <c r="AG248" s="281"/>
      <c r="AH248" s="531" t="s">
        <v>19185</v>
      </c>
      <c r="AI248" s="551">
        <v>445</v>
      </c>
      <c r="AJ248" s="550">
        <v>254</v>
      </c>
      <c r="AK248" s="420">
        <v>0.57078651685393256</v>
      </c>
    </row>
    <row r="249" spans="1:37" s="289" customFormat="1" ht="25.5" x14ac:dyDescent="0.2">
      <c r="A249" s="271" t="s">
        <v>68</v>
      </c>
      <c r="B249" s="270" t="s">
        <v>475</v>
      </c>
      <c r="C249" s="270" t="s">
        <v>96</v>
      </c>
      <c r="D249" s="270"/>
      <c r="E249" s="270" t="s">
        <v>130</v>
      </c>
      <c r="F249" s="270" t="s">
        <v>131</v>
      </c>
      <c r="G249" s="270" t="s">
        <v>131</v>
      </c>
      <c r="H249" s="552">
        <v>32</v>
      </c>
      <c r="I249" s="553">
        <v>3</v>
      </c>
      <c r="J249" s="547">
        <v>29</v>
      </c>
      <c r="K249" s="280">
        <v>9.375E-2</v>
      </c>
      <c r="L249" s="280">
        <v>0.90625</v>
      </c>
      <c r="M249" s="280">
        <v>1</v>
      </c>
      <c r="N249" s="548"/>
      <c r="O249" s="292" t="s">
        <v>679</v>
      </c>
      <c r="P249" s="549">
        <v>0</v>
      </c>
      <c r="Q249" s="549">
        <v>0</v>
      </c>
      <c r="R249" s="549">
        <v>0</v>
      </c>
      <c r="S249" s="285" t="s">
        <v>756</v>
      </c>
      <c r="T249" s="286" t="s">
        <v>756</v>
      </c>
      <c r="U249" s="287" t="s">
        <v>756</v>
      </c>
      <c r="V249" s="299"/>
      <c r="W249" s="271" t="s">
        <v>68</v>
      </c>
      <c r="X249" s="269" t="s">
        <v>475</v>
      </c>
      <c r="Y249" s="272"/>
      <c r="Z249" s="272"/>
      <c r="AA249" s="269" t="s">
        <v>130</v>
      </c>
      <c r="AB249" s="377"/>
      <c r="AC249" s="391"/>
      <c r="AD249" s="552">
        <v>32</v>
      </c>
      <c r="AE249" s="553">
        <v>5</v>
      </c>
      <c r="AF249" s="280">
        <v>0.15625</v>
      </c>
      <c r="AG249" s="281"/>
      <c r="AH249" s="531" t="s">
        <v>19186</v>
      </c>
      <c r="AI249" s="551">
        <v>2050</v>
      </c>
      <c r="AJ249" s="550">
        <v>182</v>
      </c>
      <c r="AK249" s="420">
        <v>8.8780487804878044E-2</v>
      </c>
    </row>
    <row r="250" spans="1:37" s="289" customFormat="1" ht="51" x14ac:dyDescent="0.2">
      <c r="A250" s="271" t="s">
        <v>76</v>
      </c>
      <c r="B250" s="270" t="s">
        <v>475</v>
      </c>
      <c r="C250" s="270" t="s">
        <v>96</v>
      </c>
      <c r="D250" s="270"/>
      <c r="E250" s="270" t="s">
        <v>132</v>
      </c>
      <c r="F250" s="270" t="s">
        <v>597</v>
      </c>
      <c r="G250" s="270" t="s">
        <v>598</v>
      </c>
      <c r="H250" s="552">
        <v>45</v>
      </c>
      <c r="I250" s="553">
        <v>8</v>
      </c>
      <c r="J250" s="547">
        <v>37</v>
      </c>
      <c r="K250" s="280">
        <v>0.17777777777777778</v>
      </c>
      <c r="L250" s="280">
        <v>0.82222222222222219</v>
      </c>
      <c r="M250" s="280">
        <v>1</v>
      </c>
      <c r="N250" s="548"/>
      <c r="O250" s="292" t="s">
        <v>430</v>
      </c>
      <c r="P250" s="549">
        <v>10214</v>
      </c>
      <c r="Q250" s="549">
        <v>0</v>
      </c>
      <c r="R250" s="549">
        <v>10214</v>
      </c>
      <c r="S250" s="285">
        <v>0</v>
      </c>
      <c r="T250" s="286">
        <v>1</v>
      </c>
      <c r="U250" s="287">
        <v>1</v>
      </c>
      <c r="V250" s="299"/>
      <c r="W250" s="271" t="s">
        <v>76</v>
      </c>
      <c r="X250" s="269" t="s">
        <v>475</v>
      </c>
      <c r="Y250" s="272"/>
      <c r="Z250" s="272"/>
      <c r="AA250" s="269" t="s">
        <v>132</v>
      </c>
      <c r="AB250" s="377"/>
      <c r="AC250" s="391"/>
      <c r="AD250" s="552">
        <v>45</v>
      </c>
      <c r="AE250" s="553">
        <v>18</v>
      </c>
      <c r="AF250" s="280">
        <v>0.4</v>
      </c>
      <c r="AG250" s="281"/>
      <c r="AH250" s="292" t="s">
        <v>573</v>
      </c>
      <c r="AI250" s="551">
        <v>4535</v>
      </c>
      <c r="AJ250" s="550">
        <v>498</v>
      </c>
      <c r="AK250" s="420">
        <v>0.10981256890848952</v>
      </c>
    </row>
    <row r="251" spans="1:37" s="289" customFormat="1" ht="102" x14ac:dyDescent="0.2">
      <c r="A251" s="271" t="s">
        <v>133</v>
      </c>
      <c r="B251" s="270" t="s">
        <v>475</v>
      </c>
      <c r="C251" s="270" t="s">
        <v>96</v>
      </c>
      <c r="D251" s="270"/>
      <c r="E251" s="270" t="s">
        <v>134</v>
      </c>
      <c r="F251" s="270" t="s">
        <v>599</v>
      </c>
      <c r="G251" s="270" t="s">
        <v>600</v>
      </c>
      <c r="H251" s="552">
        <v>163</v>
      </c>
      <c r="I251" s="553">
        <v>39</v>
      </c>
      <c r="J251" s="547">
        <v>124</v>
      </c>
      <c r="K251" s="280">
        <v>0.2392638036809816</v>
      </c>
      <c r="L251" s="280">
        <v>0.76073619631901845</v>
      </c>
      <c r="M251" s="280">
        <v>1</v>
      </c>
      <c r="N251" s="548"/>
      <c r="O251" s="292" t="s">
        <v>401</v>
      </c>
      <c r="P251" s="549">
        <v>19153</v>
      </c>
      <c r="Q251" s="549">
        <v>8787</v>
      </c>
      <c r="R251" s="549">
        <v>10366</v>
      </c>
      <c r="S251" s="293">
        <v>0.42566487429152738</v>
      </c>
      <c r="T251" s="280">
        <v>0.50215569442426</v>
      </c>
      <c r="U251" s="294">
        <v>0.92782056871578744</v>
      </c>
      <c r="V251" s="299"/>
      <c r="W251" s="271" t="s">
        <v>133</v>
      </c>
      <c r="X251" s="269" t="s">
        <v>475</v>
      </c>
      <c r="Y251" s="272"/>
      <c r="Z251" s="272"/>
      <c r="AA251" s="269" t="s">
        <v>134</v>
      </c>
      <c r="AB251" s="377"/>
      <c r="AC251" s="391"/>
      <c r="AD251" s="552">
        <v>163</v>
      </c>
      <c r="AE251" s="553">
        <v>81</v>
      </c>
      <c r="AF251" s="280">
        <v>0.49693251533742333</v>
      </c>
      <c r="AG251" s="281"/>
      <c r="AH251" s="292" t="s">
        <v>679</v>
      </c>
      <c r="AI251" s="288" t="s">
        <v>756</v>
      </c>
      <c r="AJ251" s="284" t="s">
        <v>756</v>
      </c>
      <c r="AK251" s="420" t="s">
        <v>756</v>
      </c>
    </row>
    <row r="252" spans="1:37" s="289" customFormat="1" ht="51" x14ac:dyDescent="0.2">
      <c r="A252" s="271" t="s">
        <v>135</v>
      </c>
      <c r="B252" s="270" t="s">
        <v>430</v>
      </c>
      <c r="C252" s="270" t="s">
        <v>139</v>
      </c>
      <c r="D252" s="270"/>
      <c r="E252" s="270" t="s">
        <v>136</v>
      </c>
      <c r="F252" s="270" t="s">
        <v>137</v>
      </c>
      <c r="G252" s="270" t="s">
        <v>138</v>
      </c>
      <c r="H252" s="552">
        <v>10214</v>
      </c>
      <c r="I252" s="553">
        <v>0</v>
      </c>
      <c r="J252" s="547">
        <v>10214</v>
      </c>
      <c r="K252" s="280">
        <v>0</v>
      </c>
      <c r="L252" s="280">
        <v>1</v>
      </c>
      <c r="M252" s="280">
        <v>1</v>
      </c>
      <c r="N252" s="548"/>
      <c r="O252" s="292" t="s">
        <v>403</v>
      </c>
      <c r="P252" s="549">
        <v>0</v>
      </c>
      <c r="Q252" s="549">
        <v>0</v>
      </c>
      <c r="R252" s="549">
        <v>0</v>
      </c>
      <c r="S252" s="285" t="s">
        <v>756</v>
      </c>
      <c r="T252" s="286" t="s">
        <v>756</v>
      </c>
      <c r="U252" s="287" t="s">
        <v>756</v>
      </c>
      <c r="V252" s="299"/>
      <c r="W252" s="271" t="s">
        <v>135</v>
      </c>
      <c r="X252" s="269" t="s">
        <v>430</v>
      </c>
      <c r="Y252" s="276"/>
      <c r="Z252" s="276"/>
      <c r="AA252" s="269" t="s">
        <v>136</v>
      </c>
      <c r="AB252" s="379"/>
      <c r="AC252" s="395"/>
      <c r="AD252" s="552">
        <v>10214</v>
      </c>
      <c r="AE252" s="553">
        <v>2115</v>
      </c>
      <c r="AF252" s="280">
        <v>0.20706872919522223</v>
      </c>
      <c r="AG252" s="281"/>
      <c r="AH252" s="292" t="s">
        <v>430</v>
      </c>
      <c r="AI252" s="551">
        <v>10214</v>
      </c>
      <c r="AJ252" s="550">
        <v>2115</v>
      </c>
      <c r="AK252" s="420">
        <v>0.20706872919522223</v>
      </c>
    </row>
    <row r="253" spans="1:37" s="289" customFormat="1" ht="38.25" x14ac:dyDescent="0.2">
      <c r="A253" s="271" t="s">
        <v>73</v>
      </c>
      <c r="B253" s="270" t="s">
        <v>220</v>
      </c>
      <c r="C253" s="270" t="s">
        <v>139</v>
      </c>
      <c r="D253" s="270" t="s">
        <v>140</v>
      </c>
      <c r="E253" s="270" t="s">
        <v>141</v>
      </c>
      <c r="F253" s="270" t="s">
        <v>142</v>
      </c>
      <c r="G253" s="270" t="s">
        <v>142</v>
      </c>
      <c r="H253" s="552">
        <v>1042</v>
      </c>
      <c r="I253" s="553">
        <v>282</v>
      </c>
      <c r="J253" s="547">
        <v>760</v>
      </c>
      <c r="K253" s="280">
        <v>0.2706333973128599</v>
      </c>
      <c r="L253" s="280">
        <v>0.72936660268714015</v>
      </c>
      <c r="M253" s="280">
        <v>1</v>
      </c>
      <c r="N253" s="548"/>
      <c r="O253" s="292" t="s">
        <v>404</v>
      </c>
      <c r="P253" s="549">
        <v>0</v>
      </c>
      <c r="Q253" s="549">
        <v>0</v>
      </c>
      <c r="R253" s="549">
        <v>0</v>
      </c>
      <c r="S253" s="285" t="s">
        <v>756</v>
      </c>
      <c r="T253" s="286" t="s">
        <v>756</v>
      </c>
      <c r="U253" s="287" t="s">
        <v>756</v>
      </c>
      <c r="V253" s="299"/>
      <c r="W253" s="271" t="s">
        <v>73</v>
      </c>
      <c r="X253" s="269" t="s">
        <v>220</v>
      </c>
      <c r="Y253" s="272"/>
      <c r="Z253" s="272"/>
      <c r="AA253" s="269" t="s">
        <v>141</v>
      </c>
      <c r="AB253" s="377"/>
      <c r="AC253" s="391"/>
      <c r="AD253" s="552">
        <v>1042</v>
      </c>
      <c r="AE253" s="553">
        <v>4</v>
      </c>
      <c r="AF253" s="280">
        <v>3.838771593090211E-3</v>
      </c>
      <c r="AG253" s="281"/>
      <c r="AH253" s="292" t="s">
        <v>401</v>
      </c>
      <c r="AI253" s="551">
        <v>20643</v>
      </c>
      <c r="AJ253" s="550">
        <v>11246</v>
      </c>
      <c r="AK253" s="420">
        <v>0.54478515719614395</v>
      </c>
    </row>
    <row r="254" spans="1:37" s="289" customFormat="1" ht="51" x14ac:dyDescent="0.2">
      <c r="A254" s="271" t="s">
        <v>31</v>
      </c>
      <c r="B254" s="270" t="s">
        <v>31</v>
      </c>
      <c r="C254" s="270" t="s">
        <v>96</v>
      </c>
      <c r="D254" s="270" t="s">
        <v>601</v>
      </c>
      <c r="E254" s="270" t="s">
        <v>143</v>
      </c>
      <c r="F254" s="270" t="s">
        <v>592</v>
      </c>
      <c r="G254" s="270" t="s">
        <v>602</v>
      </c>
      <c r="H254" s="552">
        <v>3099</v>
      </c>
      <c r="I254" s="553">
        <v>2129</v>
      </c>
      <c r="J254" s="547">
        <v>970</v>
      </c>
      <c r="K254" s="280">
        <v>0.68699580509841884</v>
      </c>
      <c r="L254" s="280">
        <v>0.31300419490158116</v>
      </c>
      <c r="M254" s="280">
        <v>1</v>
      </c>
      <c r="N254" s="548"/>
      <c r="O254" s="292" t="s">
        <v>405</v>
      </c>
      <c r="P254" s="549">
        <v>0</v>
      </c>
      <c r="Q254" s="549">
        <v>0</v>
      </c>
      <c r="R254" s="549">
        <v>0</v>
      </c>
      <c r="S254" s="285" t="s">
        <v>756</v>
      </c>
      <c r="T254" s="286" t="s">
        <v>756</v>
      </c>
      <c r="U254" s="287" t="s">
        <v>756</v>
      </c>
      <c r="V254" s="299"/>
      <c r="W254" s="271" t="s">
        <v>31</v>
      </c>
      <c r="X254" s="269" t="s">
        <v>31</v>
      </c>
      <c r="Y254" s="272"/>
      <c r="Z254" s="272"/>
      <c r="AA254" s="269" t="s">
        <v>143</v>
      </c>
      <c r="AB254" s="377"/>
      <c r="AC254" s="391"/>
      <c r="AD254" s="552">
        <v>3099</v>
      </c>
      <c r="AE254" s="553">
        <v>2354</v>
      </c>
      <c r="AF254" s="280">
        <v>0.75959987092610515</v>
      </c>
      <c r="AG254" s="281"/>
      <c r="AH254" s="292" t="s">
        <v>403</v>
      </c>
      <c r="AI254" s="551">
        <v>396</v>
      </c>
      <c r="AJ254" s="550">
        <v>108</v>
      </c>
      <c r="AK254" s="420">
        <v>0.27272727272727271</v>
      </c>
    </row>
    <row r="255" spans="1:37" s="289" customFormat="1" ht="38.25" x14ac:dyDescent="0.2">
      <c r="A255" s="271" t="s">
        <v>49</v>
      </c>
      <c r="B255" s="270" t="s">
        <v>572</v>
      </c>
      <c r="C255" s="270" t="s">
        <v>144</v>
      </c>
      <c r="D255" s="270"/>
      <c r="E255" s="270" t="s">
        <v>146</v>
      </c>
      <c r="F255" s="270" t="s">
        <v>667</v>
      </c>
      <c r="G255" s="270" t="s">
        <v>603</v>
      </c>
      <c r="H255" s="552">
        <v>49</v>
      </c>
      <c r="I255" s="553">
        <v>21</v>
      </c>
      <c r="J255" s="547">
        <v>28</v>
      </c>
      <c r="K255" s="280">
        <v>0.42857142857142855</v>
      </c>
      <c r="L255" s="280">
        <v>0.5714285714285714</v>
      </c>
      <c r="M255" s="280">
        <v>1</v>
      </c>
      <c r="N255" s="548"/>
      <c r="O255" s="292" t="s">
        <v>406</v>
      </c>
      <c r="P255" s="549">
        <v>0</v>
      </c>
      <c r="Q255" s="549">
        <v>0</v>
      </c>
      <c r="R255" s="549">
        <v>0</v>
      </c>
      <c r="S255" s="285" t="s">
        <v>756</v>
      </c>
      <c r="T255" s="286" t="s">
        <v>756</v>
      </c>
      <c r="U255" s="287" t="s">
        <v>756</v>
      </c>
      <c r="V255" s="299"/>
      <c r="W255" s="271" t="s">
        <v>49</v>
      </c>
      <c r="X255" s="269" t="s">
        <v>572</v>
      </c>
      <c r="Y255" s="272"/>
      <c r="Z255" s="272"/>
      <c r="AA255" s="269" t="s">
        <v>146</v>
      </c>
      <c r="AB255" s="377"/>
      <c r="AC255" s="391"/>
      <c r="AD255" s="552">
        <v>49</v>
      </c>
      <c r="AE255" s="553">
        <v>26</v>
      </c>
      <c r="AF255" s="280">
        <v>0.53061224489795922</v>
      </c>
      <c r="AG255" s="281"/>
      <c r="AH255" s="292" t="s">
        <v>404</v>
      </c>
      <c r="AI255" s="551">
        <v>11713</v>
      </c>
      <c r="AJ255" s="550">
        <v>4144</v>
      </c>
      <c r="AK255" s="420">
        <v>0.35379492871168788</v>
      </c>
    </row>
    <row r="256" spans="1:37" s="289" customFormat="1" ht="45" customHeight="1" x14ac:dyDescent="0.2">
      <c r="A256" s="271" t="s">
        <v>48</v>
      </c>
      <c r="B256" s="270" t="s">
        <v>572</v>
      </c>
      <c r="C256" s="270" t="s">
        <v>147</v>
      </c>
      <c r="D256" s="270"/>
      <c r="E256" s="270" t="s">
        <v>148</v>
      </c>
      <c r="F256" s="270" t="s">
        <v>592</v>
      </c>
      <c r="G256" s="270" t="s">
        <v>604</v>
      </c>
      <c r="H256" s="552">
        <v>16</v>
      </c>
      <c r="I256" s="553">
        <v>5</v>
      </c>
      <c r="J256" s="547">
        <v>11</v>
      </c>
      <c r="K256" s="280">
        <v>0.3125</v>
      </c>
      <c r="L256" s="280">
        <v>0.6875</v>
      </c>
      <c r="M256" s="280">
        <v>1</v>
      </c>
      <c r="N256" s="548"/>
      <c r="O256" s="292" t="s">
        <v>402</v>
      </c>
      <c r="P256" s="549">
        <v>0</v>
      </c>
      <c r="Q256" s="549">
        <v>0</v>
      </c>
      <c r="R256" s="549">
        <v>0</v>
      </c>
      <c r="S256" s="285" t="s">
        <v>756</v>
      </c>
      <c r="T256" s="286" t="s">
        <v>756</v>
      </c>
      <c r="U256" s="287" t="s">
        <v>756</v>
      </c>
      <c r="V256" s="299"/>
      <c r="W256" s="271" t="s">
        <v>48</v>
      </c>
      <c r="X256" s="269" t="s">
        <v>572</v>
      </c>
      <c r="Y256" s="272"/>
      <c r="Z256" s="272"/>
      <c r="AA256" s="269" t="s">
        <v>148</v>
      </c>
      <c r="AB256" s="377"/>
      <c r="AC256" s="391"/>
      <c r="AD256" s="552">
        <v>16</v>
      </c>
      <c r="AE256" s="553">
        <v>4</v>
      </c>
      <c r="AF256" s="280">
        <v>0.25</v>
      </c>
      <c r="AG256" s="281"/>
      <c r="AH256" s="292" t="s">
        <v>405</v>
      </c>
      <c r="AI256" s="551">
        <v>19235</v>
      </c>
      <c r="AJ256" s="550">
        <v>7922</v>
      </c>
      <c r="AK256" s="420">
        <v>0.41185339225370421</v>
      </c>
    </row>
    <row r="257" spans="1:37" s="289" customFormat="1" ht="51.75" thickBot="1" x14ac:dyDescent="0.25">
      <c r="A257" s="271" t="s">
        <v>42</v>
      </c>
      <c r="B257" s="270" t="s">
        <v>42</v>
      </c>
      <c r="C257" s="270" t="s">
        <v>149</v>
      </c>
      <c r="D257" s="270"/>
      <c r="E257" s="270" t="s">
        <v>150</v>
      </c>
      <c r="F257" s="270" t="s">
        <v>605</v>
      </c>
      <c r="G257" s="270" t="s">
        <v>606</v>
      </c>
      <c r="H257" s="552">
        <v>256</v>
      </c>
      <c r="I257" s="553">
        <v>166</v>
      </c>
      <c r="J257" s="547">
        <v>90</v>
      </c>
      <c r="K257" s="280">
        <v>0.6484375</v>
      </c>
      <c r="L257" s="280">
        <v>0.3515625</v>
      </c>
      <c r="M257" s="280">
        <v>1</v>
      </c>
      <c r="N257" s="548"/>
      <c r="O257" s="295" t="s">
        <v>573</v>
      </c>
      <c r="P257" s="549">
        <v>0</v>
      </c>
      <c r="Q257" s="549">
        <v>0</v>
      </c>
      <c r="R257" s="549">
        <v>0</v>
      </c>
      <c r="S257" s="285" t="s">
        <v>756</v>
      </c>
      <c r="T257" s="286" t="s">
        <v>756</v>
      </c>
      <c r="U257" s="287" t="s">
        <v>756</v>
      </c>
      <c r="V257" s="299"/>
      <c r="W257" s="271" t="s">
        <v>42</v>
      </c>
      <c r="X257" s="269" t="s">
        <v>42</v>
      </c>
      <c r="Y257" s="272"/>
      <c r="Z257" s="272"/>
      <c r="AA257" s="269" t="s">
        <v>150</v>
      </c>
      <c r="AB257" s="377"/>
      <c r="AC257" s="391"/>
      <c r="AD257" s="552">
        <v>256</v>
      </c>
      <c r="AE257" s="553">
        <v>139</v>
      </c>
      <c r="AF257" s="280">
        <v>0.54296875</v>
      </c>
      <c r="AG257" s="281"/>
      <c r="AH257" s="292" t="s">
        <v>406</v>
      </c>
      <c r="AI257" s="551">
        <v>6541</v>
      </c>
      <c r="AJ257" s="550">
        <v>2121</v>
      </c>
      <c r="AK257" s="420">
        <v>0.32426234520715486</v>
      </c>
    </row>
    <row r="258" spans="1:37" s="289" customFormat="1" ht="45" customHeight="1" x14ac:dyDescent="0.2">
      <c r="A258" s="271" t="s">
        <v>43</v>
      </c>
      <c r="B258" s="270" t="s">
        <v>572</v>
      </c>
      <c r="C258" s="270" t="s">
        <v>147</v>
      </c>
      <c r="D258" s="270"/>
      <c r="E258" s="270" t="s">
        <v>151</v>
      </c>
      <c r="F258" s="270" t="s">
        <v>607</v>
      </c>
      <c r="G258" s="270" t="s">
        <v>608</v>
      </c>
      <c r="H258" s="552">
        <v>391</v>
      </c>
      <c r="I258" s="553">
        <v>242</v>
      </c>
      <c r="J258" s="547">
        <v>149</v>
      </c>
      <c r="K258" s="280">
        <v>0.61892583120204603</v>
      </c>
      <c r="L258" s="280">
        <v>0.38107416879795397</v>
      </c>
      <c r="M258" s="280">
        <v>1</v>
      </c>
      <c r="N258" s="548"/>
      <c r="O258" s="299"/>
      <c r="P258" s="299"/>
      <c r="Q258" s="299"/>
      <c r="R258" s="299"/>
      <c r="S258" s="299"/>
      <c r="T258" s="299"/>
      <c r="U258" s="299"/>
      <c r="V258" s="299"/>
      <c r="W258" s="271" t="s">
        <v>43</v>
      </c>
      <c r="X258" s="269" t="s">
        <v>572</v>
      </c>
      <c r="Y258" s="272"/>
      <c r="Z258" s="272"/>
      <c r="AA258" s="269" t="s">
        <v>151</v>
      </c>
      <c r="AB258" s="378"/>
      <c r="AC258" s="394"/>
      <c r="AD258" s="552">
        <v>391</v>
      </c>
      <c r="AE258" s="553">
        <v>285</v>
      </c>
      <c r="AF258" s="280">
        <v>0.7289002557544757</v>
      </c>
      <c r="AG258" s="281"/>
      <c r="AH258" s="292" t="s">
        <v>402</v>
      </c>
      <c r="AI258" s="551">
        <v>37887</v>
      </c>
      <c r="AJ258" s="550">
        <v>14295</v>
      </c>
      <c r="AK258" s="420">
        <v>0.37730620001583659</v>
      </c>
    </row>
    <row r="259" spans="1:37" s="289" customFormat="1" ht="45" customHeight="1" thickBot="1" x14ac:dyDescent="0.25">
      <c r="A259" s="271" t="s">
        <v>47</v>
      </c>
      <c r="B259" s="270" t="s">
        <v>572</v>
      </c>
      <c r="C259" s="270" t="s">
        <v>147</v>
      </c>
      <c r="D259" s="270"/>
      <c r="E259" s="270" t="s">
        <v>152</v>
      </c>
      <c r="F259" s="270" t="s">
        <v>153</v>
      </c>
      <c r="G259" s="270" t="s">
        <v>153</v>
      </c>
      <c r="H259" s="552">
        <v>118</v>
      </c>
      <c r="I259" s="553">
        <v>0</v>
      </c>
      <c r="J259" s="547">
        <v>118</v>
      </c>
      <c r="K259" s="280">
        <v>0</v>
      </c>
      <c r="L259" s="280">
        <v>1</v>
      </c>
      <c r="M259" s="280">
        <v>1</v>
      </c>
      <c r="N259" s="548"/>
      <c r="O259" s="299"/>
      <c r="P259" s="299"/>
      <c r="Q259" s="299"/>
      <c r="R259" s="299"/>
      <c r="S259" s="299"/>
      <c r="T259" s="299"/>
      <c r="U259" s="299"/>
      <c r="V259" s="299"/>
      <c r="W259" s="271" t="s">
        <v>47</v>
      </c>
      <c r="X259" s="269" t="s">
        <v>572</v>
      </c>
      <c r="Y259" s="272"/>
      <c r="Z259" s="272"/>
      <c r="AA259" s="269" t="s">
        <v>152</v>
      </c>
      <c r="AB259" s="377"/>
      <c r="AC259" s="391"/>
      <c r="AD259" s="552">
        <v>118</v>
      </c>
      <c r="AE259" s="553">
        <v>83</v>
      </c>
      <c r="AF259" s="280">
        <v>0.70338983050847459</v>
      </c>
      <c r="AG259" s="281"/>
      <c r="AH259" s="295" t="s">
        <v>573</v>
      </c>
      <c r="AI259" s="551">
        <v>4535</v>
      </c>
      <c r="AJ259" s="550">
        <v>498</v>
      </c>
      <c r="AK259" s="420">
        <v>0.10981256890848952</v>
      </c>
    </row>
    <row r="260" spans="1:37" s="289" customFormat="1" ht="63.75" x14ac:dyDescent="0.2">
      <c r="A260" s="271" t="s">
        <v>46</v>
      </c>
      <c r="B260" s="270" t="s">
        <v>572</v>
      </c>
      <c r="C260" s="270" t="s">
        <v>147</v>
      </c>
      <c r="D260" s="270"/>
      <c r="E260" s="270" t="s">
        <v>154</v>
      </c>
      <c r="F260" s="270" t="s">
        <v>609</v>
      </c>
      <c r="G260" s="270" t="s">
        <v>610</v>
      </c>
      <c r="H260" s="552">
        <v>373</v>
      </c>
      <c r="I260" s="553">
        <v>230</v>
      </c>
      <c r="J260" s="547">
        <v>143</v>
      </c>
      <c r="K260" s="280">
        <v>0.61662198391420908</v>
      </c>
      <c r="L260" s="280">
        <v>0.38337801608579086</v>
      </c>
      <c r="M260" s="280">
        <v>1</v>
      </c>
      <c r="N260" s="548"/>
      <c r="O260" s="299"/>
      <c r="P260" s="299"/>
      <c r="Q260" s="299"/>
      <c r="R260" s="299"/>
      <c r="S260" s="299"/>
      <c r="T260" s="299"/>
      <c r="U260" s="299"/>
      <c r="V260" s="299"/>
      <c r="W260" s="271" t="s">
        <v>46</v>
      </c>
      <c r="X260" s="269" t="s">
        <v>572</v>
      </c>
      <c r="Y260" s="272"/>
      <c r="Z260" s="272"/>
      <c r="AA260" s="269" t="s">
        <v>154</v>
      </c>
      <c r="AB260" s="377"/>
      <c r="AC260" s="391"/>
      <c r="AD260" s="552">
        <v>373</v>
      </c>
      <c r="AE260" s="553">
        <v>208</v>
      </c>
      <c r="AF260" s="280">
        <v>0.55764075067024133</v>
      </c>
      <c r="AG260" s="281"/>
      <c r="AH260" s="299"/>
      <c r="AI260" s="554"/>
      <c r="AJ260" s="554"/>
      <c r="AK260" s="299"/>
    </row>
    <row r="261" spans="1:37" s="289" customFormat="1" ht="63.75" x14ac:dyDescent="0.2">
      <c r="A261" s="271" t="s">
        <v>89</v>
      </c>
      <c r="B261" s="270" t="s">
        <v>475</v>
      </c>
      <c r="C261" s="270" t="s">
        <v>147</v>
      </c>
      <c r="D261" s="270"/>
      <c r="E261" s="270" t="s">
        <v>155</v>
      </c>
      <c r="F261" s="270" t="s">
        <v>156</v>
      </c>
      <c r="G261" s="270" t="s">
        <v>157</v>
      </c>
      <c r="H261" s="552">
        <v>33</v>
      </c>
      <c r="I261" s="553">
        <v>0</v>
      </c>
      <c r="J261" s="547">
        <v>33</v>
      </c>
      <c r="K261" s="280">
        <v>0</v>
      </c>
      <c r="L261" s="280">
        <v>1</v>
      </c>
      <c r="M261" s="280">
        <v>1</v>
      </c>
      <c r="N261" s="548"/>
      <c r="O261" s="299"/>
      <c r="P261" s="299"/>
      <c r="Q261" s="299"/>
      <c r="R261" s="299"/>
      <c r="S261" s="299"/>
      <c r="T261" s="299"/>
      <c r="U261" s="299"/>
      <c r="V261" s="299"/>
      <c r="W261" s="271" t="s">
        <v>89</v>
      </c>
      <c r="X261" s="269" t="s">
        <v>475</v>
      </c>
      <c r="Y261" s="272"/>
      <c r="Z261" s="272"/>
      <c r="AA261" s="269" t="s">
        <v>155</v>
      </c>
      <c r="AB261" s="377"/>
      <c r="AC261" s="391"/>
      <c r="AD261" s="552">
        <v>33</v>
      </c>
      <c r="AE261" s="553">
        <v>8</v>
      </c>
      <c r="AF261" s="280">
        <v>0.24242424242424243</v>
      </c>
      <c r="AG261" s="281"/>
      <c r="AH261" s="299"/>
      <c r="AI261" s="554"/>
      <c r="AJ261" s="554"/>
      <c r="AK261" s="299"/>
    </row>
    <row r="262" spans="1:37" s="289" customFormat="1" ht="45" customHeight="1" x14ac:dyDescent="0.2">
      <c r="A262" s="271" t="s">
        <v>158</v>
      </c>
      <c r="B262" s="270" t="s">
        <v>572</v>
      </c>
      <c r="C262" s="270" t="s">
        <v>147</v>
      </c>
      <c r="D262" s="270"/>
      <c r="E262" s="270" t="s">
        <v>159</v>
      </c>
      <c r="F262" s="270" t="s">
        <v>592</v>
      </c>
      <c r="G262" s="270" t="s">
        <v>604</v>
      </c>
      <c r="H262" s="552">
        <v>8</v>
      </c>
      <c r="I262" s="553">
        <v>4</v>
      </c>
      <c r="J262" s="547">
        <v>4</v>
      </c>
      <c r="K262" s="280">
        <v>0.5</v>
      </c>
      <c r="L262" s="280">
        <v>0.5</v>
      </c>
      <c r="M262" s="280">
        <v>1</v>
      </c>
      <c r="N262" s="548"/>
      <c r="O262" s="299"/>
      <c r="P262" s="299"/>
      <c r="Q262" s="299"/>
      <c r="R262" s="299"/>
      <c r="S262" s="299"/>
      <c r="T262" s="299"/>
      <c r="U262" s="299"/>
      <c r="V262" s="299"/>
      <c r="W262" s="271" t="s">
        <v>158</v>
      </c>
      <c r="X262" s="269" t="s">
        <v>572</v>
      </c>
      <c r="Y262" s="272"/>
      <c r="Z262" s="272"/>
      <c r="AA262" s="269" t="s">
        <v>159</v>
      </c>
      <c r="AB262" s="377"/>
      <c r="AC262" s="391"/>
      <c r="AD262" s="552">
        <v>8</v>
      </c>
      <c r="AE262" s="553">
        <v>5</v>
      </c>
      <c r="AF262" s="280">
        <v>0.625</v>
      </c>
      <c r="AG262" s="281"/>
      <c r="AH262" s="299"/>
      <c r="AI262" s="299"/>
      <c r="AJ262" s="299"/>
      <c r="AK262" s="299"/>
    </row>
    <row r="263" spans="1:37" s="289" customFormat="1" ht="38.25" x14ac:dyDescent="0.2">
      <c r="A263" s="271" t="s">
        <v>160</v>
      </c>
      <c r="B263" s="270" t="s">
        <v>572</v>
      </c>
      <c r="C263" s="270" t="s">
        <v>147</v>
      </c>
      <c r="D263" s="270"/>
      <c r="E263" s="270" t="s">
        <v>161</v>
      </c>
      <c r="F263" s="270" t="s">
        <v>162</v>
      </c>
      <c r="G263" s="270" t="s">
        <v>163</v>
      </c>
      <c r="H263" s="552">
        <v>1</v>
      </c>
      <c r="I263" s="553">
        <v>0</v>
      </c>
      <c r="J263" s="547">
        <v>1</v>
      </c>
      <c r="K263" s="280">
        <v>0</v>
      </c>
      <c r="L263" s="280">
        <v>1</v>
      </c>
      <c r="M263" s="280">
        <v>1</v>
      </c>
      <c r="N263" s="548"/>
      <c r="O263" s="299"/>
      <c r="P263" s="299"/>
      <c r="Q263" s="299"/>
      <c r="R263" s="299"/>
      <c r="S263" s="299"/>
      <c r="T263" s="299"/>
      <c r="U263" s="299"/>
      <c r="V263" s="299"/>
      <c r="W263" s="271" t="s">
        <v>160</v>
      </c>
      <c r="X263" s="269" t="s">
        <v>572</v>
      </c>
      <c r="Y263" s="272"/>
      <c r="Z263" s="272"/>
      <c r="AA263" s="269" t="s">
        <v>161</v>
      </c>
      <c r="AB263" s="377"/>
      <c r="AC263" s="391"/>
      <c r="AD263" s="552">
        <v>1</v>
      </c>
      <c r="AE263" s="553">
        <v>0</v>
      </c>
      <c r="AF263" s="280">
        <v>0</v>
      </c>
      <c r="AG263" s="281"/>
      <c r="AH263" s="299"/>
      <c r="AI263" s="554"/>
      <c r="AJ263" s="554"/>
      <c r="AK263" s="299"/>
    </row>
    <row r="264" spans="1:37" s="289" customFormat="1" ht="60" customHeight="1" x14ac:dyDescent="0.2">
      <c r="A264" s="271" t="s">
        <v>69</v>
      </c>
      <c r="B264" s="270" t="s">
        <v>475</v>
      </c>
      <c r="C264" s="270" t="s">
        <v>164</v>
      </c>
      <c r="D264" s="270"/>
      <c r="E264" s="270" t="s">
        <v>165</v>
      </c>
      <c r="F264" s="270" t="s">
        <v>611</v>
      </c>
      <c r="G264" s="270" t="s">
        <v>603</v>
      </c>
      <c r="H264" s="552">
        <v>40</v>
      </c>
      <c r="I264" s="553">
        <v>20</v>
      </c>
      <c r="J264" s="547">
        <v>20</v>
      </c>
      <c r="K264" s="280">
        <v>0.5</v>
      </c>
      <c r="L264" s="280">
        <v>0.5</v>
      </c>
      <c r="M264" s="280">
        <v>1</v>
      </c>
      <c r="N264" s="548"/>
      <c r="O264" s="299"/>
      <c r="P264" s="299"/>
      <c r="Q264" s="299"/>
      <c r="R264" s="299"/>
      <c r="S264" s="299"/>
      <c r="T264" s="299"/>
      <c r="U264" s="299"/>
      <c r="V264" s="299"/>
      <c r="W264" s="271" t="s">
        <v>69</v>
      </c>
      <c r="X264" s="269" t="s">
        <v>475</v>
      </c>
      <c r="Y264" s="272"/>
      <c r="Z264" s="272"/>
      <c r="AA264" s="269" t="s">
        <v>165</v>
      </c>
      <c r="AB264" s="377"/>
      <c r="AC264" s="391"/>
      <c r="AD264" s="552">
        <v>40</v>
      </c>
      <c r="AE264" s="553">
        <v>32</v>
      </c>
      <c r="AF264" s="280">
        <v>0.8</v>
      </c>
      <c r="AG264" s="281"/>
      <c r="AH264" s="299"/>
      <c r="AI264" s="299"/>
      <c r="AJ264" s="299"/>
      <c r="AK264" s="299"/>
    </row>
    <row r="265" spans="1:37" s="289" customFormat="1" ht="51" x14ac:dyDescent="0.2">
      <c r="A265" s="271" t="s">
        <v>34</v>
      </c>
      <c r="B265" s="270" t="s">
        <v>34</v>
      </c>
      <c r="C265" s="270" t="s">
        <v>96</v>
      </c>
      <c r="D265" s="270"/>
      <c r="E265" s="270" t="s">
        <v>166</v>
      </c>
      <c r="F265" s="270" t="s">
        <v>612</v>
      </c>
      <c r="G265" s="270" t="s">
        <v>613</v>
      </c>
      <c r="H265" s="552">
        <v>3307</v>
      </c>
      <c r="I265" s="553">
        <v>1511</v>
      </c>
      <c r="J265" s="547">
        <v>1796</v>
      </c>
      <c r="K265" s="280">
        <v>0.45690958572724522</v>
      </c>
      <c r="L265" s="280">
        <v>0.54309041427275473</v>
      </c>
      <c r="M265" s="280">
        <v>1</v>
      </c>
      <c r="N265" s="548"/>
      <c r="O265" s="299"/>
      <c r="P265" s="299"/>
      <c r="Q265" s="299"/>
      <c r="R265" s="299"/>
      <c r="S265" s="299"/>
      <c r="T265" s="299"/>
      <c r="U265" s="299"/>
      <c r="V265" s="299"/>
      <c r="W265" s="271" t="s">
        <v>34</v>
      </c>
      <c r="X265" s="269" t="s">
        <v>34</v>
      </c>
      <c r="Y265" s="272"/>
      <c r="Z265" s="272"/>
      <c r="AA265" s="269" t="s">
        <v>166</v>
      </c>
      <c r="AB265" s="377"/>
      <c r="AC265" s="391"/>
      <c r="AD265" s="552">
        <v>3307</v>
      </c>
      <c r="AE265" s="553">
        <v>2557</v>
      </c>
      <c r="AF265" s="280">
        <v>0.77320834593286969</v>
      </c>
      <c r="AG265" s="281"/>
      <c r="AH265" s="299"/>
      <c r="AI265" s="299"/>
      <c r="AJ265" s="299"/>
      <c r="AK265" s="299"/>
    </row>
    <row r="266" spans="1:37" s="289" customFormat="1" ht="60" customHeight="1" x14ac:dyDescent="0.2">
      <c r="A266" s="271" t="s">
        <v>71</v>
      </c>
      <c r="B266" s="270" t="s">
        <v>475</v>
      </c>
      <c r="C266" s="270" t="s">
        <v>96</v>
      </c>
      <c r="D266" s="270"/>
      <c r="E266" s="270" t="s">
        <v>167</v>
      </c>
      <c r="F266" s="270" t="s">
        <v>614</v>
      </c>
      <c r="G266" s="270" t="s">
        <v>614</v>
      </c>
      <c r="H266" s="552">
        <v>179</v>
      </c>
      <c r="I266" s="553">
        <v>130</v>
      </c>
      <c r="J266" s="547">
        <v>49</v>
      </c>
      <c r="K266" s="280">
        <v>0.72625698324022347</v>
      </c>
      <c r="L266" s="280">
        <v>0.27374301675977653</v>
      </c>
      <c r="M266" s="280">
        <v>1</v>
      </c>
      <c r="N266" s="548"/>
      <c r="O266" s="299"/>
      <c r="P266" s="299"/>
      <c r="Q266" s="299"/>
      <c r="R266" s="299"/>
      <c r="S266" s="299"/>
      <c r="T266" s="299"/>
      <c r="U266" s="299"/>
      <c r="V266" s="299"/>
      <c r="W266" s="271" t="s">
        <v>71</v>
      </c>
      <c r="X266" s="269" t="s">
        <v>475</v>
      </c>
      <c r="Y266" s="272"/>
      <c r="Z266" s="272"/>
      <c r="AA266" s="269" t="s">
        <v>167</v>
      </c>
      <c r="AB266" s="377"/>
      <c r="AC266" s="391"/>
      <c r="AD266" s="552">
        <v>179</v>
      </c>
      <c r="AE266" s="553">
        <v>3</v>
      </c>
      <c r="AF266" s="280">
        <v>1.6759776536312849E-2</v>
      </c>
      <c r="AG266" s="281"/>
      <c r="AH266" s="299"/>
      <c r="AI266" s="299"/>
      <c r="AJ266" s="299"/>
      <c r="AK266" s="299"/>
    </row>
    <row r="267" spans="1:37" s="289" customFormat="1" ht="60" customHeight="1" x14ac:dyDescent="0.2">
      <c r="A267" s="271" t="s">
        <v>70</v>
      </c>
      <c r="B267" s="270" t="s">
        <v>475</v>
      </c>
      <c r="C267" s="270" t="s">
        <v>164</v>
      </c>
      <c r="D267" s="270"/>
      <c r="E267" s="270" t="s">
        <v>168</v>
      </c>
      <c r="F267" s="270" t="s">
        <v>169</v>
      </c>
      <c r="G267" s="270" t="s">
        <v>170</v>
      </c>
      <c r="H267" s="552">
        <v>2</v>
      </c>
      <c r="I267" s="553">
        <v>0</v>
      </c>
      <c r="J267" s="547">
        <v>2</v>
      </c>
      <c r="K267" s="280">
        <v>0</v>
      </c>
      <c r="L267" s="280">
        <v>1</v>
      </c>
      <c r="M267" s="280">
        <v>1</v>
      </c>
      <c r="N267" s="548"/>
      <c r="O267" s="299"/>
      <c r="P267" s="299"/>
      <c r="Q267" s="299"/>
      <c r="R267" s="299"/>
      <c r="S267" s="299"/>
      <c r="T267" s="299"/>
      <c r="U267" s="299"/>
      <c r="V267" s="299"/>
      <c r="W267" s="271" t="s">
        <v>70</v>
      </c>
      <c r="X267" s="269" t="s">
        <v>475</v>
      </c>
      <c r="Y267" s="272"/>
      <c r="Z267" s="272"/>
      <c r="AA267" s="269" t="s">
        <v>168</v>
      </c>
      <c r="AB267" s="377"/>
      <c r="AC267" s="391"/>
      <c r="AD267" s="552">
        <v>2</v>
      </c>
      <c r="AE267" s="553">
        <v>0</v>
      </c>
      <c r="AF267" s="280">
        <v>0</v>
      </c>
      <c r="AG267" s="281"/>
      <c r="AH267" s="299"/>
      <c r="AI267" s="299"/>
      <c r="AJ267" s="299"/>
      <c r="AK267" s="299"/>
    </row>
    <row r="268" spans="1:37" s="289" customFormat="1" ht="38.25" x14ac:dyDescent="0.2">
      <c r="A268" s="271" t="s">
        <v>171</v>
      </c>
      <c r="B268" s="270" t="s">
        <v>412</v>
      </c>
      <c r="C268" s="270" t="s">
        <v>172</v>
      </c>
      <c r="D268" s="270"/>
      <c r="E268" s="270" t="s">
        <v>173</v>
      </c>
      <c r="F268" s="270" t="s">
        <v>615</v>
      </c>
      <c r="G268" s="270" t="s">
        <v>616</v>
      </c>
      <c r="H268" s="552">
        <v>572</v>
      </c>
      <c r="I268" s="553">
        <v>198</v>
      </c>
      <c r="J268" s="547">
        <v>374</v>
      </c>
      <c r="K268" s="280">
        <v>0.34615384615384615</v>
      </c>
      <c r="L268" s="280">
        <v>0.65384615384615385</v>
      </c>
      <c r="M268" s="280">
        <v>1</v>
      </c>
      <c r="N268" s="548"/>
      <c r="O268" s="299"/>
      <c r="P268" s="299"/>
      <c r="Q268" s="299"/>
      <c r="R268" s="299"/>
      <c r="S268" s="299"/>
      <c r="T268" s="299"/>
      <c r="U268" s="299"/>
      <c r="V268" s="299"/>
      <c r="W268" s="271" t="s">
        <v>171</v>
      </c>
      <c r="X268" s="269" t="s">
        <v>412</v>
      </c>
      <c r="Y268" s="272"/>
      <c r="Z268" s="272"/>
      <c r="AA268" s="269" t="s">
        <v>173</v>
      </c>
      <c r="AB268" s="377"/>
      <c r="AC268" s="391"/>
      <c r="AD268" s="552">
        <v>572</v>
      </c>
      <c r="AE268" s="553">
        <v>282</v>
      </c>
      <c r="AF268" s="280">
        <v>0.49300699300699302</v>
      </c>
      <c r="AG268" s="281"/>
      <c r="AH268" s="299"/>
      <c r="AI268" s="299"/>
      <c r="AJ268" s="299"/>
      <c r="AK268" s="299"/>
    </row>
    <row r="269" spans="1:37" s="289" customFormat="1" ht="25.5" x14ac:dyDescent="0.2">
      <c r="A269" s="271" t="s">
        <v>174</v>
      </c>
      <c r="B269" s="270" t="s">
        <v>222</v>
      </c>
      <c r="C269" s="270" t="s">
        <v>96</v>
      </c>
      <c r="D269" s="270"/>
      <c r="E269" s="270" t="s">
        <v>175</v>
      </c>
      <c r="F269" s="270" t="s">
        <v>592</v>
      </c>
      <c r="G269" s="270" t="s">
        <v>604</v>
      </c>
      <c r="H269" s="552">
        <v>488</v>
      </c>
      <c r="I269" s="553">
        <v>264</v>
      </c>
      <c r="J269" s="547">
        <v>224</v>
      </c>
      <c r="K269" s="280">
        <v>0.54098360655737709</v>
      </c>
      <c r="L269" s="280">
        <v>0.45901639344262296</v>
      </c>
      <c r="M269" s="280">
        <v>1</v>
      </c>
      <c r="N269" s="548"/>
      <c r="O269" s="299"/>
      <c r="P269" s="299"/>
      <c r="Q269" s="299"/>
      <c r="R269" s="299"/>
      <c r="S269" s="299"/>
      <c r="T269" s="299"/>
      <c r="U269" s="299"/>
      <c r="V269" s="299"/>
      <c r="W269" s="271" t="s">
        <v>174</v>
      </c>
      <c r="X269" s="269" t="s">
        <v>222</v>
      </c>
      <c r="Y269" s="272"/>
      <c r="Z269" s="273"/>
      <c r="AA269" s="269" t="s">
        <v>175</v>
      </c>
      <c r="AB269" s="377"/>
      <c r="AC269" s="391"/>
      <c r="AD269" s="552">
        <v>488</v>
      </c>
      <c r="AE269" s="553">
        <v>285</v>
      </c>
      <c r="AF269" s="280">
        <v>0.58401639344262291</v>
      </c>
      <c r="AG269" s="281"/>
      <c r="AH269" s="299"/>
      <c r="AI269" s="299"/>
      <c r="AJ269" s="299"/>
      <c r="AK269" s="299"/>
    </row>
    <row r="270" spans="1:37" s="289" customFormat="1" ht="25.5" x14ac:dyDescent="0.2">
      <c r="A270" s="271" t="s">
        <v>86</v>
      </c>
      <c r="B270" s="270" t="s">
        <v>475</v>
      </c>
      <c r="C270" s="270" t="s">
        <v>96</v>
      </c>
      <c r="D270" s="270"/>
      <c r="E270" s="270" t="s">
        <v>176</v>
      </c>
      <c r="F270" s="270" t="s">
        <v>592</v>
      </c>
      <c r="G270" s="270" t="s">
        <v>604</v>
      </c>
      <c r="H270" s="552">
        <v>4</v>
      </c>
      <c r="I270" s="553">
        <v>2</v>
      </c>
      <c r="J270" s="547">
        <v>2</v>
      </c>
      <c r="K270" s="280">
        <v>0.5</v>
      </c>
      <c r="L270" s="280">
        <v>0.5</v>
      </c>
      <c r="M270" s="280">
        <v>1</v>
      </c>
      <c r="N270" s="548"/>
      <c r="O270" s="299"/>
      <c r="P270" s="299"/>
      <c r="Q270" s="299"/>
      <c r="R270" s="299"/>
      <c r="S270" s="299"/>
      <c r="T270" s="299"/>
      <c r="U270" s="299"/>
      <c r="V270" s="299"/>
      <c r="W270" s="271" t="s">
        <v>86</v>
      </c>
      <c r="X270" s="269" t="s">
        <v>475</v>
      </c>
      <c r="Y270" s="272"/>
      <c r="Z270" s="272"/>
      <c r="AA270" s="269" t="s">
        <v>176</v>
      </c>
      <c r="AB270" s="377"/>
      <c r="AC270" s="391"/>
      <c r="AD270" s="552">
        <v>4</v>
      </c>
      <c r="AE270" s="553">
        <v>3</v>
      </c>
      <c r="AF270" s="280">
        <v>0.75</v>
      </c>
      <c r="AG270" s="281"/>
      <c r="AH270" s="299"/>
      <c r="AI270" s="299"/>
      <c r="AJ270" s="299"/>
      <c r="AK270" s="299"/>
    </row>
    <row r="271" spans="1:37" s="289" customFormat="1" ht="51" x14ac:dyDescent="0.2">
      <c r="A271" s="271" t="s">
        <v>177</v>
      </c>
      <c r="B271" s="270" t="s">
        <v>681</v>
      </c>
      <c r="C271" s="270" t="s">
        <v>96</v>
      </c>
      <c r="D271" s="270" t="s">
        <v>678</v>
      </c>
      <c r="E271" s="270" t="s">
        <v>178</v>
      </c>
      <c r="F271" s="270" t="s">
        <v>592</v>
      </c>
      <c r="G271" s="270" t="s">
        <v>604</v>
      </c>
      <c r="H271" s="552">
        <v>5</v>
      </c>
      <c r="I271" s="553">
        <v>0</v>
      </c>
      <c r="J271" s="547">
        <v>5</v>
      </c>
      <c r="K271" s="280">
        <v>0</v>
      </c>
      <c r="L271" s="280">
        <v>1</v>
      </c>
      <c r="M271" s="280">
        <v>1</v>
      </c>
      <c r="N271" s="548"/>
      <c r="O271" s="299"/>
      <c r="P271" s="299"/>
      <c r="Q271" s="299"/>
      <c r="R271" s="299"/>
      <c r="S271" s="299"/>
      <c r="T271" s="299"/>
      <c r="U271" s="299"/>
      <c r="V271" s="299"/>
      <c r="W271" s="271" t="s">
        <v>177</v>
      </c>
      <c r="X271" s="269" t="s">
        <v>681</v>
      </c>
      <c r="Y271" s="270" t="s">
        <v>96</v>
      </c>
      <c r="Z271" s="270" t="s">
        <v>678</v>
      </c>
      <c r="AA271" s="269" t="s">
        <v>178</v>
      </c>
      <c r="AB271" s="377"/>
      <c r="AC271" s="391"/>
      <c r="AD271" s="552">
        <v>5</v>
      </c>
      <c r="AE271" s="553">
        <v>1</v>
      </c>
      <c r="AF271" s="280">
        <v>0.2</v>
      </c>
      <c r="AG271" s="281"/>
      <c r="AH271" s="299"/>
      <c r="AI271" s="299"/>
      <c r="AJ271" s="299"/>
      <c r="AK271" s="299"/>
    </row>
    <row r="272" spans="1:37" s="289" customFormat="1" ht="60" customHeight="1" x14ac:dyDescent="0.2">
      <c r="A272" s="271" t="s">
        <v>179</v>
      </c>
      <c r="B272" s="270" t="s">
        <v>475</v>
      </c>
      <c r="C272" s="270" t="s">
        <v>96</v>
      </c>
      <c r="D272" s="270"/>
      <c r="E272" s="270" t="s">
        <v>180</v>
      </c>
      <c r="F272" s="270" t="s">
        <v>181</v>
      </c>
      <c r="G272" s="270" t="s">
        <v>182</v>
      </c>
      <c r="H272" s="552">
        <v>4</v>
      </c>
      <c r="I272" s="553">
        <v>0</v>
      </c>
      <c r="J272" s="547">
        <v>4</v>
      </c>
      <c r="K272" s="280">
        <v>0</v>
      </c>
      <c r="L272" s="280">
        <v>1</v>
      </c>
      <c r="M272" s="280">
        <v>1</v>
      </c>
      <c r="N272" s="548"/>
      <c r="O272" s="299"/>
      <c r="P272" s="299"/>
      <c r="Q272" s="299"/>
      <c r="R272" s="299"/>
      <c r="S272" s="299"/>
      <c r="T272" s="299"/>
      <c r="U272" s="299"/>
      <c r="V272" s="299"/>
      <c r="W272" s="271" t="s">
        <v>179</v>
      </c>
      <c r="X272" s="269" t="s">
        <v>475</v>
      </c>
      <c r="Y272" s="272"/>
      <c r="Z272" s="272"/>
      <c r="AA272" s="269" t="s">
        <v>180</v>
      </c>
      <c r="AB272" s="377"/>
      <c r="AC272" s="391"/>
      <c r="AD272" s="552">
        <v>4</v>
      </c>
      <c r="AE272" s="553">
        <v>1</v>
      </c>
      <c r="AF272" s="280">
        <v>0.25</v>
      </c>
      <c r="AG272" s="281"/>
      <c r="AH272" s="299"/>
      <c r="AI272" s="299"/>
      <c r="AJ272" s="299"/>
      <c r="AK272" s="299"/>
    </row>
    <row r="273" spans="1:37" s="289" customFormat="1" ht="60" customHeight="1" x14ac:dyDescent="0.2">
      <c r="A273" s="271" t="s">
        <v>183</v>
      </c>
      <c r="B273" s="270" t="s">
        <v>475</v>
      </c>
      <c r="C273" s="270" t="s">
        <v>96</v>
      </c>
      <c r="D273" s="270"/>
      <c r="E273" s="270" t="s">
        <v>184</v>
      </c>
      <c r="F273" s="270" t="s">
        <v>142</v>
      </c>
      <c r="G273" s="270" t="s">
        <v>142</v>
      </c>
      <c r="H273" s="552">
        <v>13</v>
      </c>
      <c r="I273" s="553">
        <v>2</v>
      </c>
      <c r="J273" s="547">
        <v>11</v>
      </c>
      <c r="K273" s="280">
        <v>0.15384615384615385</v>
      </c>
      <c r="L273" s="280">
        <v>0.84615384615384615</v>
      </c>
      <c r="M273" s="280">
        <v>1</v>
      </c>
      <c r="N273" s="548"/>
      <c r="O273" s="299"/>
      <c r="P273" s="299"/>
      <c r="Q273" s="299"/>
      <c r="R273" s="299"/>
      <c r="S273" s="299"/>
      <c r="T273" s="299"/>
      <c r="U273" s="299"/>
      <c r="V273" s="299"/>
      <c r="W273" s="271" t="s">
        <v>183</v>
      </c>
      <c r="X273" s="269" t="s">
        <v>475</v>
      </c>
      <c r="Y273" s="272"/>
      <c r="Z273" s="272"/>
      <c r="AA273" s="269" t="s">
        <v>184</v>
      </c>
      <c r="AB273" s="377"/>
      <c r="AC273" s="391"/>
      <c r="AD273" s="552">
        <v>13</v>
      </c>
      <c r="AE273" s="553">
        <v>0</v>
      </c>
      <c r="AF273" s="280">
        <v>0</v>
      </c>
      <c r="AG273" s="281"/>
      <c r="AH273" s="299"/>
      <c r="AI273" s="299"/>
      <c r="AJ273" s="299"/>
      <c r="AK273" s="299"/>
    </row>
    <row r="274" spans="1:37" s="289" customFormat="1" ht="60" customHeight="1" x14ac:dyDescent="0.2">
      <c r="A274" s="271" t="s">
        <v>185</v>
      </c>
      <c r="B274" s="270" t="s">
        <v>475</v>
      </c>
      <c r="C274" s="270" t="s">
        <v>96</v>
      </c>
      <c r="D274" s="270"/>
      <c r="E274" s="270" t="s">
        <v>186</v>
      </c>
      <c r="F274" s="270" t="s">
        <v>187</v>
      </c>
      <c r="G274" s="270" t="s">
        <v>188</v>
      </c>
      <c r="H274" s="552">
        <v>5</v>
      </c>
      <c r="I274" s="553">
        <v>0</v>
      </c>
      <c r="J274" s="547">
        <v>5</v>
      </c>
      <c r="K274" s="280">
        <v>0</v>
      </c>
      <c r="L274" s="280">
        <v>1</v>
      </c>
      <c r="M274" s="280">
        <v>1</v>
      </c>
      <c r="N274" s="548"/>
      <c r="O274" s="299"/>
      <c r="P274" s="299"/>
      <c r="Q274" s="299"/>
      <c r="R274" s="299"/>
      <c r="S274" s="299"/>
      <c r="T274" s="299"/>
      <c r="U274" s="299"/>
      <c r="V274" s="299"/>
      <c r="W274" s="271" t="s">
        <v>185</v>
      </c>
      <c r="X274" s="269" t="s">
        <v>475</v>
      </c>
      <c r="Y274" s="272"/>
      <c r="Z274" s="272"/>
      <c r="AA274" s="269" t="s">
        <v>186</v>
      </c>
      <c r="AB274" s="377"/>
      <c r="AC274" s="391"/>
      <c r="AD274" s="552">
        <v>5</v>
      </c>
      <c r="AE274" s="553">
        <v>0</v>
      </c>
      <c r="AF274" s="280">
        <v>0</v>
      </c>
      <c r="AG274" s="281"/>
      <c r="AH274" s="299"/>
      <c r="AI274" s="299"/>
      <c r="AJ274" s="299"/>
      <c r="AK274" s="299"/>
    </row>
    <row r="275" spans="1:37" s="289" customFormat="1" ht="60" customHeight="1" x14ac:dyDescent="0.2">
      <c r="A275" s="271" t="s">
        <v>189</v>
      </c>
      <c r="B275" s="270" t="s">
        <v>475</v>
      </c>
      <c r="C275" s="270" t="s">
        <v>96</v>
      </c>
      <c r="D275" s="270"/>
      <c r="E275" s="270" t="s">
        <v>190</v>
      </c>
      <c r="F275" s="270" t="s">
        <v>617</v>
      </c>
      <c r="G275" s="270" t="s">
        <v>618</v>
      </c>
      <c r="H275" s="552">
        <v>0</v>
      </c>
      <c r="I275" s="553">
        <v>0</v>
      </c>
      <c r="J275" s="547">
        <v>0</v>
      </c>
      <c r="K275" s="280" t="s">
        <v>323</v>
      </c>
      <c r="L275" s="280" t="s">
        <v>323</v>
      </c>
      <c r="M275" s="280">
        <v>0</v>
      </c>
      <c r="N275" s="548"/>
      <c r="O275" s="299"/>
      <c r="P275" s="299"/>
      <c r="Q275" s="299"/>
      <c r="R275" s="299"/>
      <c r="S275" s="299"/>
      <c r="T275" s="299"/>
      <c r="U275" s="299"/>
      <c r="V275" s="299"/>
      <c r="W275" s="271" t="s">
        <v>189</v>
      </c>
      <c r="X275" s="269" t="s">
        <v>475</v>
      </c>
      <c r="Y275" s="272"/>
      <c r="Z275" s="272"/>
      <c r="AA275" s="269" t="s">
        <v>190</v>
      </c>
      <c r="AB275" s="377"/>
      <c r="AC275" s="391"/>
      <c r="AD275" s="552">
        <v>0</v>
      </c>
      <c r="AE275" s="553">
        <v>0</v>
      </c>
      <c r="AF275" s="280" t="s">
        <v>323</v>
      </c>
      <c r="AG275" s="281"/>
      <c r="AH275" s="299"/>
      <c r="AI275" s="299"/>
      <c r="AJ275" s="299"/>
      <c r="AK275" s="299"/>
    </row>
    <row r="276" spans="1:37" s="289" customFormat="1" ht="60" customHeight="1" x14ac:dyDescent="0.2">
      <c r="A276" s="271" t="s">
        <v>191</v>
      </c>
      <c r="B276" s="270" t="s">
        <v>475</v>
      </c>
      <c r="C276" s="270" t="s">
        <v>96</v>
      </c>
      <c r="D276" s="270"/>
      <c r="E276" s="270" t="s">
        <v>192</v>
      </c>
      <c r="F276" s="270" t="s">
        <v>100</v>
      </c>
      <c r="G276" s="270" t="s">
        <v>101</v>
      </c>
      <c r="H276" s="552">
        <v>0</v>
      </c>
      <c r="I276" s="553">
        <v>0</v>
      </c>
      <c r="J276" s="547">
        <v>0</v>
      </c>
      <c r="K276" s="280" t="s">
        <v>323</v>
      </c>
      <c r="L276" s="280" t="s">
        <v>323</v>
      </c>
      <c r="M276" s="280">
        <v>0</v>
      </c>
      <c r="N276" s="548"/>
      <c r="O276" s="299"/>
      <c r="P276" s="299"/>
      <c r="Q276" s="299"/>
      <c r="R276" s="299"/>
      <c r="S276" s="299"/>
      <c r="T276" s="299"/>
      <c r="U276" s="299"/>
      <c r="V276" s="299"/>
      <c r="W276" s="271" t="s">
        <v>191</v>
      </c>
      <c r="X276" s="269" t="s">
        <v>475</v>
      </c>
      <c r="Y276" s="272"/>
      <c r="Z276" s="272"/>
      <c r="AA276" s="269" t="s">
        <v>192</v>
      </c>
      <c r="AB276" s="377"/>
      <c r="AC276" s="391"/>
      <c r="AD276" s="552">
        <v>0</v>
      </c>
      <c r="AE276" s="553">
        <v>0</v>
      </c>
      <c r="AF276" s="280" t="s">
        <v>323</v>
      </c>
      <c r="AG276" s="281"/>
      <c r="AH276" s="299"/>
      <c r="AI276" s="299"/>
      <c r="AJ276" s="299"/>
      <c r="AK276" s="299"/>
    </row>
    <row r="277" spans="1:37" s="289" customFormat="1" ht="25.5" x14ac:dyDescent="0.2">
      <c r="A277" s="271" t="s">
        <v>193</v>
      </c>
      <c r="B277" s="270" t="s">
        <v>8</v>
      </c>
      <c r="C277" s="270" t="s">
        <v>194</v>
      </c>
      <c r="D277" s="270"/>
      <c r="E277" s="270" t="s">
        <v>195</v>
      </c>
      <c r="F277" s="270" t="s">
        <v>196</v>
      </c>
      <c r="G277" s="270" t="s">
        <v>196</v>
      </c>
      <c r="H277" s="552">
        <v>154</v>
      </c>
      <c r="I277" s="553">
        <v>83</v>
      </c>
      <c r="J277" s="547">
        <v>71</v>
      </c>
      <c r="K277" s="280">
        <v>0.53896103896103897</v>
      </c>
      <c r="L277" s="280">
        <v>0.46103896103896103</v>
      </c>
      <c r="M277" s="280">
        <v>1</v>
      </c>
      <c r="N277" s="548"/>
      <c r="O277" s="299"/>
      <c r="P277" s="299"/>
      <c r="Q277" s="299"/>
      <c r="R277" s="299"/>
      <c r="S277" s="299"/>
      <c r="T277" s="299"/>
      <c r="U277" s="299"/>
      <c r="V277" s="299"/>
      <c r="W277" s="271" t="s">
        <v>193</v>
      </c>
      <c r="X277" s="269" t="s">
        <v>8</v>
      </c>
      <c r="Y277" s="272"/>
      <c r="Z277" s="272"/>
      <c r="AA277" s="269" t="s">
        <v>195</v>
      </c>
      <c r="AB277" s="377"/>
      <c r="AC277" s="391"/>
      <c r="AD277" s="552">
        <v>154</v>
      </c>
      <c r="AE277" s="553">
        <v>12</v>
      </c>
      <c r="AF277" s="280">
        <v>7.792207792207792E-2</v>
      </c>
      <c r="AG277" s="281"/>
      <c r="AH277" s="299"/>
      <c r="AI277" s="299"/>
      <c r="AJ277" s="299"/>
      <c r="AK277" s="299"/>
    </row>
    <row r="278" spans="1:37" s="289" customFormat="1" ht="38.25" x14ac:dyDescent="0.2">
      <c r="A278" s="271" t="s">
        <v>197</v>
      </c>
      <c r="B278" s="270" t="s">
        <v>8</v>
      </c>
      <c r="C278" s="270" t="s">
        <v>194</v>
      </c>
      <c r="D278" s="270"/>
      <c r="E278" s="270" t="s">
        <v>198</v>
      </c>
      <c r="F278" s="270" t="s">
        <v>199</v>
      </c>
      <c r="G278" s="270" t="s">
        <v>200</v>
      </c>
      <c r="H278" s="552">
        <v>790</v>
      </c>
      <c r="I278" s="553">
        <v>397</v>
      </c>
      <c r="J278" s="547">
        <v>393</v>
      </c>
      <c r="K278" s="280">
        <v>0.50253164556962027</v>
      </c>
      <c r="L278" s="280">
        <v>0.49746835443037973</v>
      </c>
      <c r="M278" s="280">
        <v>1</v>
      </c>
      <c r="N278" s="548"/>
      <c r="O278" s="299"/>
      <c r="P278" s="299"/>
      <c r="Q278" s="299"/>
      <c r="R278" s="299"/>
      <c r="S278" s="299"/>
      <c r="T278" s="299"/>
      <c r="U278" s="299"/>
      <c r="V278" s="299"/>
      <c r="W278" s="271" t="s">
        <v>197</v>
      </c>
      <c r="X278" s="269" t="s">
        <v>8</v>
      </c>
      <c r="Y278" s="272"/>
      <c r="Z278" s="272"/>
      <c r="AA278" s="269" t="s">
        <v>198</v>
      </c>
      <c r="AB278" s="377"/>
      <c r="AC278" s="391"/>
      <c r="AD278" s="552">
        <v>790</v>
      </c>
      <c r="AE278" s="553">
        <v>429</v>
      </c>
      <c r="AF278" s="280">
        <v>0.54303797468354431</v>
      </c>
      <c r="AG278" s="281"/>
      <c r="AH278" s="299"/>
      <c r="AI278" s="299"/>
      <c r="AJ278" s="299"/>
      <c r="AK278" s="299"/>
    </row>
    <row r="279" spans="1:37" s="289" customFormat="1" ht="30" customHeight="1" x14ac:dyDescent="0.2">
      <c r="A279" s="271" t="s">
        <v>53</v>
      </c>
      <c r="B279" s="270" t="s">
        <v>8</v>
      </c>
      <c r="C279" s="270" t="s">
        <v>201</v>
      </c>
      <c r="D279" s="270"/>
      <c r="E279" s="270" t="s">
        <v>202</v>
      </c>
      <c r="F279" s="270">
        <v>9732</v>
      </c>
      <c r="G279" s="270">
        <v>9732</v>
      </c>
      <c r="H279" s="552">
        <v>230</v>
      </c>
      <c r="I279" s="553">
        <v>0</v>
      </c>
      <c r="J279" s="547">
        <v>230</v>
      </c>
      <c r="K279" s="280">
        <v>0</v>
      </c>
      <c r="L279" s="280">
        <v>1</v>
      </c>
      <c r="M279" s="280">
        <v>1</v>
      </c>
      <c r="N279" s="548"/>
      <c r="O279" s="299"/>
      <c r="P279" s="299"/>
      <c r="Q279" s="299"/>
      <c r="R279" s="299"/>
      <c r="S279" s="299"/>
      <c r="T279" s="299"/>
      <c r="U279" s="299"/>
      <c r="V279" s="299"/>
      <c r="W279" s="271" t="s">
        <v>53</v>
      </c>
      <c r="X279" s="269" t="s">
        <v>8</v>
      </c>
      <c r="Y279" s="272"/>
      <c r="Z279" s="272"/>
      <c r="AA279" s="269" t="s">
        <v>202</v>
      </c>
      <c r="AB279" s="377"/>
      <c r="AC279" s="391"/>
      <c r="AD279" s="552">
        <v>230</v>
      </c>
      <c r="AE279" s="553">
        <v>0</v>
      </c>
      <c r="AF279" s="280">
        <v>0</v>
      </c>
      <c r="AG279" s="281"/>
      <c r="AH279" s="299"/>
      <c r="AI279" s="299"/>
      <c r="AJ279" s="299"/>
      <c r="AK279" s="299"/>
    </row>
    <row r="280" spans="1:37" s="289" customFormat="1" ht="30" customHeight="1" thickBot="1" x14ac:dyDescent="0.25">
      <c r="A280" s="271" t="s">
        <v>51</v>
      </c>
      <c r="B280" s="270" t="s">
        <v>8</v>
      </c>
      <c r="C280" s="270" t="s">
        <v>203</v>
      </c>
      <c r="D280" s="270"/>
      <c r="E280" s="270" t="s">
        <v>204</v>
      </c>
      <c r="F280" s="270">
        <v>9823</v>
      </c>
      <c r="G280" s="270">
        <v>9823</v>
      </c>
      <c r="H280" s="552">
        <v>167</v>
      </c>
      <c r="I280" s="553">
        <v>0</v>
      </c>
      <c r="J280" s="547">
        <v>167</v>
      </c>
      <c r="K280" s="280">
        <v>0</v>
      </c>
      <c r="L280" s="280">
        <v>1</v>
      </c>
      <c r="M280" s="280">
        <v>1</v>
      </c>
      <c r="N280" s="548"/>
      <c r="O280" s="299"/>
      <c r="P280" s="299"/>
      <c r="Q280" s="299"/>
      <c r="R280" s="299"/>
      <c r="S280" s="299"/>
      <c r="T280" s="299"/>
      <c r="U280" s="299"/>
      <c r="V280" s="299"/>
      <c r="W280" s="271" t="s">
        <v>51</v>
      </c>
      <c r="X280" s="269" t="s">
        <v>8</v>
      </c>
      <c r="Y280" s="272"/>
      <c r="Z280" s="272"/>
      <c r="AA280" s="269" t="s">
        <v>204</v>
      </c>
      <c r="AB280" s="377"/>
      <c r="AC280" s="391"/>
      <c r="AD280" s="552">
        <v>167</v>
      </c>
      <c r="AE280" s="553">
        <v>36</v>
      </c>
      <c r="AF280" s="280">
        <v>0.21556886227544911</v>
      </c>
      <c r="AG280" s="281"/>
      <c r="AH280" s="299"/>
      <c r="AI280" s="299"/>
      <c r="AJ280" s="299"/>
      <c r="AK280" s="299"/>
    </row>
    <row r="281" spans="1:37" ht="21" x14ac:dyDescent="0.25">
      <c r="A281" s="197"/>
      <c r="B281" s="201"/>
      <c r="C281" s="198"/>
      <c r="D281" s="198"/>
      <c r="E281" s="198"/>
      <c r="F281" s="198"/>
      <c r="G281" s="198"/>
      <c r="H281" s="199"/>
      <c r="I281" s="199"/>
      <c r="J281" s="199"/>
      <c r="K281" s="200"/>
      <c r="L281" s="200"/>
      <c r="M281" s="200"/>
      <c r="N281" s="200"/>
      <c r="O281" s="200"/>
      <c r="P281" s="200"/>
      <c r="Q281" s="200"/>
      <c r="R281" s="200"/>
      <c r="S281" s="200"/>
      <c r="T281" s="200"/>
      <c r="U281" s="200"/>
      <c r="V281" s="200"/>
      <c r="W281" s="200"/>
      <c r="X281" s="200"/>
      <c r="Y281" s="200"/>
      <c r="Z281" s="200"/>
      <c r="AA281" s="200"/>
      <c r="AB281" s="200"/>
      <c r="AC281" s="200"/>
      <c r="AD281" s="200"/>
      <c r="AE281" s="200"/>
      <c r="AF281" s="200"/>
      <c r="AG281" s="200"/>
      <c r="AH281" s="200"/>
      <c r="AI281" s="200"/>
      <c r="AJ281" s="200"/>
      <c r="AK281" s="200"/>
    </row>
    <row r="282" spans="1:37" x14ac:dyDescent="0.25"/>
    <row r="283" spans="1:37" x14ac:dyDescent="0.25"/>
    <row r="284" spans="1:37" x14ac:dyDescent="0.25"/>
    <row r="285" spans="1:37" x14ac:dyDescent="0.25"/>
    <row r="286" spans="1:37" x14ac:dyDescent="0.25"/>
    <row r="287" spans="1:37" x14ac:dyDescent="0.25"/>
    <row r="288" spans="1:37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</sheetData>
  <protectedRanges>
    <protectedRange sqref="H10:J60 AD10:AE60" name="numbers_2"/>
    <protectedRange sqref="H65:J115 AD65:AE115" name="numbers_3"/>
    <protectedRange sqref="AD175:AD225" name="numbers_4"/>
    <protectedRange sqref="H175:J225" name="numbers_1_1"/>
    <protectedRange sqref="AE175:AE225" name="numbers_2_1"/>
    <protectedRange sqref="H230:J280" name="numbers_1_2"/>
    <protectedRange sqref="AD230:AE280" name="numbers_2_2"/>
    <protectedRange sqref="H120:J170 AD120:AE170" name="numbers_1"/>
  </protectedRanges>
  <mergeCells count="171">
    <mergeCell ref="K63:K64"/>
    <mergeCell ref="L63:L64"/>
    <mergeCell ref="G63:G64"/>
    <mergeCell ref="H63:H64"/>
    <mergeCell ref="U8:U9"/>
    <mergeCell ref="U173:U174"/>
    <mergeCell ref="O228:O229"/>
    <mergeCell ref="P228:P229"/>
    <mergeCell ref="Q228:Q229"/>
    <mergeCell ref="R228:R229"/>
    <mergeCell ref="S228:S229"/>
    <mergeCell ref="T228:T229"/>
    <mergeCell ref="U228:U229"/>
    <mergeCell ref="R173:R174"/>
    <mergeCell ref="S173:S174"/>
    <mergeCell ref="T173:T174"/>
    <mergeCell ref="Q173:Q174"/>
    <mergeCell ref="Q118:Q119"/>
    <mergeCell ref="R118:R119"/>
    <mergeCell ref="T118:T119"/>
    <mergeCell ref="S118:S119"/>
    <mergeCell ref="U118:U119"/>
    <mergeCell ref="R63:R64"/>
    <mergeCell ref="T63:T64"/>
    <mergeCell ref="H173:H174"/>
    <mergeCell ref="I173:I174"/>
    <mergeCell ref="J173:J174"/>
    <mergeCell ref="I63:I64"/>
    <mergeCell ref="A63:A64"/>
    <mergeCell ref="C63:C64"/>
    <mergeCell ref="D63:D64"/>
    <mergeCell ref="E63:E64"/>
    <mergeCell ref="F63:F64"/>
    <mergeCell ref="D173:D174"/>
    <mergeCell ref="E173:E174"/>
    <mergeCell ref="F173:F174"/>
    <mergeCell ref="B118:B119"/>
    <mergeCell ref="B173:B174"/>
    <mergeCell ref="A118:A119"/>
    <mergeCell ref="B63:B64"/>
    <mergeCell ref="M228:M229"/>
    <mergeCell ref="P8:P9"/>
    <mergeCell ref="Q8:Q9"/>
    <mergeCell ref="K228:K229"/>
    <mergeCell ref="L228:L229"/>
    <mergeCell ref="M173:M174"/>
    <mergeCell ref="A228:A229"/>
    <mergeCell ref="C228:C229"/>
    <mergeCell ref="D228:D229"/>
    <mergeCell ref="E228:E229"/>
    <mergeCell ref="F228:F229"/>
    <mergeCell ref="G228:G229"/>
    <mergeCell ref="H228:H229"/>
    <mergeCell ref="I228:I229"/>
    <mergeCell ref="J228:J229"/>
    <mergeCell ref="A173:A174"/>
    <mergeCell ref="C173:C174"/>
    <mergeCell ref="M118:M119"/>
    <mergeCell ref="K118:K119"/>
    <mergeCell ref="L118:L119"/>
    <mergeCell ref="K173:K174"/>
    <mergeCell ref="B228:B229"/>
    <mergeCell ref="L173:L174"/>
    <mergeCell ref="G173:G174"/>
    <mergeCell ref="Y8:Y9"/>
    <mergeCell ref="Z8:Z9"/>
    <mergeCell ref="AA8:AA9"/>
    <mergeCell ref="AB8:AB9"/>
    <mergeCell ref="AC8:AC9"/>
    <mergeCell ref="AD8:AD9"/>
    <mergeCell ref="AE8:AE9"/>
    <mergeCell ref="AF8:AF9"/>
    <mergeCell ref="AA118:AA119"/>
    <mergeCell ref="AC173:AC174"/>
    <mergeCell ref="AD173:AD174"/>
    <mergeCell ref="AE173:AE174"/>
    <mergeCell ref="AF173:AF174"/>
    <mergeCell ref="AA63:AA64"/>
    <mergeCell ref="AB63:AB64"/>
    <mergeCell ref="AC63:AC64"/>
    <mergeCell ref="AD63:AD64"/>
    <mergeCell ref="AE63:AE64"/>
    <mergeCell ref="AA173:AA174"/>
    <mergeCell ref="AB118:AB119"/>
    <mergeCell ref="AC118:AC119"/>
    <mergeCell ref="AH228:AH229"/>
    <mergeCell ref="AI228:AI229"/>
    <mergeCell ref="AJ228:AJ229"/>
    <mergeCell ref="AK228:AK229"/>
    <mergeCell ref="W228:W229"/>
    <mergeCell ref="X228:X229"/>
    <mergeCell ref="Y228:Y229"/>
    <mergeCell ref="Z228:Z229"/>
    <mergeCell ref="AA228:AA229"/>
    <mergeCell ref="AB228:AB229"/>
    <mergeCell ref="AC228:AC229"/>
    <mergeCell ref="AD228:AD229"/>
    <mergeCell ref="AE228:AE229"/>
    <mergeCell ref="AF228:AF229"/>
    <mergeCell ref="Q63:Q64"/>
    <mergeCell ref="W173:W174"/>
    <mergeCell ref="X173:X174"/>
    <mergeCell ref="AK63:AK64"/>
    <mergeCell ref="AH173:AH174"/>
    <mergeCell ref="AI8:AI9"/>
    <mergeCell ref="AJ8:AJ9"/>
    <mergeCell ref="AK8:AK9"/>
    <mergeCell ref="AK118:AK119"/>
    <mergeCell ref="AI173:AI174"/>
    <mergeCell ref="AJ173:AJ174"/>
    <mergeCell ref="AK173:AK174"/>
    <mergeCell ref="AH8:AH9"/>
    <mergeCell ref="AH118:AH119"/>
    <mergeCell ref="AI118:AI119"/>
    <mergeCell ref="AH63:AH64"/>
    <mergeCell ref="AI63:AI64"/>
    <mergeCell ref="AJ63:AJ64"/>
    <mergeCell ref="AD118:AD119"/>
    <mergeCell ref="AE118:AE119"/>
    <mergeCell ref="AF118:AF119"/>
    <mergeCell ref="AJ118:AJ119"/>
    <mergeCell ref="AF63:AF64"/>
    <mergeCell ref="AB173:AB174"/>
    <mergeCell ref="Z173:Z174"/>
    <mergeCell ref="W118:W119"/>
    <mergeCell ref="X118:X119"/>
    <mergeCell ref="Y118:Y119"/>
    <mergeCell ref="Z118:Z119"/>
    <mergeCell ref="Y63:Y64"/>
    <mergeCell ref="Z63:Z64"/>
    <mergeCell ref="A1:B1"/>
    <mergeCell ref="M63:M64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C8:C9"/>
    <mergeCell ref="D8:D9"/>
    <mergeCell ref="E8:E9"/>
    <mergeCell ref="F8:F9"/>
    <mergeCell ref="L8:L9"/>
    <mergeCell ref="G8:G9"/>
    <mergeCell ref="O8:O9"/>
    <mergeCell ref="M8:M9"/>
    <mergeCell ref="K8:K9"/>
    <mergeCell ref="J63:J64"/>
    <mergeCell ref="A8:A9"/>
    <mergeCell ref="B8:B9"/>
    <mergeCell ref="H8:H9"/>
    <mergeCell ref="I8:I9"/>
    <mergeCell ref="J8:J9"/>
    <mergeCell ref="Y173:Y174"/>
    <mergeCell ref="O63:O64"/>
    <mergeCell ref="P63:P64"/>
    <mergeCell ref="O173:O174"/>
    <mergeCell ref="P173:P174"/>
    <mergeCell ref="X63:X64"/>
    <mergeCell ref="U63:U64"/>
    <mergeCell ref="O118:O119"/>
    <mergeCell ref="P118:P119"/>
    <mergeCell ref="T8:T9"/>
    <mergeCell ref="R8:R9"/>
    <mergeCell ref="S8:S9"/>
    <mergeCell ref="W8:W9"/>
    <mergeCell ref="X8:X9"/>
    <mergeCell ref="W63:W64"/>
    <mergeCell ref="S63:S64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225"/>
  <sheetViews>
    <sheetView showGridLines="0" workbookViewId="0">
      <pane ySplit="1" topLeftCell="A90" activePane="bottomLeft" state="frozen"/>
      <selection pane="bottomLeft" activeCell="F98" sqref="F98"/>
    </sheetView>
  </sheetViews>
  <sheetFormatPr defaultColWidth="0" defaultRowHeight="0" customHeight="1" zeroHeight="1" x14ac:dyDescent="0.25"/>
  <cols>
    <col min="1" max="1" width="10.28515625" style="461" bestFit="1" customWidth="1"/>
    <col min="2" max="2" width="34.7109375" style="461" customWidth="1"/>
    <col min="3" max="3" width="10.28515625" style="461" bestFit="1" customWidth="1"/>
    <col min="4" max="4" width="12.7109375" style="461" bestFit="1" customWidth="1"/>
    <col min="5" max="5" width="14" style="461" bestFit="1" customWidth="1"/>
    <col min="6" max="6" width="12.7109375" style="461" bestFit="1" customWidth="1"/>
    <col min="7" max="7" width="7.28515625" style="461" bestFit="1" customWidth="1"/>
    <col min="8" max="8" width="6.7109375" style="461" bestFit="1" customWidth="1"/>
    <col min="9" max="9" width="16" style="461" bestFit="1" customWidth="1"/>
    <col min="10" max="16384" width="9.140625" style="461" hidden="1"/>
  </cols>
  <sheetData>
    <row r="1" spans="1:9" ht="39" thickBot="1" x14ac:dyDescent="0.3">
      <c r="A1" s="457" t="s">
        <v>687</v>
      </c>
      <c r="B1" s="458" t="s">
        <v>688</v>
      </c>
      <c r="C1" s="458" t="s">
        <v>689</v>
      </c>
      <c r="D1" s="459" t="s">
        <v>690</v>
      </c>
      <c r="E1" s="458" t="s">
        <v>691</v>
      </c>
      <c r="F1" s="459" t="s">
        <v>692</v>
      </c>
      <c r="G1" s="459" t="s">
        <v>693</v>
      </c>
      <c r="H1" s="458" t="s">
        <v>694</v>
      </c>
      <c r="I1" s="460" t="s">
        <v>695</v>
      </c>
    </row>
    <row r="2" spans="1:9" ht="15" x14ac:dyDescent="0.25">
      <c r="A2" s="462" t="s">
        <v>696</v>
      </c>
      <c r="B2" s="463" t="s">
        <v>697</v>
      </c>
      <c r="C2" s="464" t="s">
        <v>698</v>
      </c>
      <c r="D2" s="465"/>
      <c r="E2" s="464"/>
      <c r="F2" s="466" t="s">
        <v>699</v>
      </c>
      <c r="G2" s="466" t="s">
        <v>700</v>
      </c>
      <c r="H2" s="466">
        <v>4.3</v>
      </c>
      <c r="I2" s="467"/>
    </row>
    <row r="3" spans="1:9" ht="15" x14ac:dyDescent="0.25">
      <c r="A3" s="468" t="s">
        <v>701</v>
      </c>
      <c r="B3" s="469" t="s">
        <v>702</v>
      </c>
      <c r="C3" s="470" t="s">
        <v>698</v>
      </c>
      <c r="D3" s="471"/>
      <c r="E3" s="470"/>
      <c r="F3" s="472" t="s">
        <v>699</v>
      </c>
      <c r="G3" s="472" t="s">
        <v>700</v>
      </c>
      <c r="H3" s="472">
        <v>4.3</v>
      </c>
      <c r="I3" s="473"/>
    </row>
    <row r="4" spans="1:9" ht="15" x14ac:dyDescent="0.25">
      <c r="A4" s="468" t="s">
        <v>703</v>
      </c>
      <c r="B4" s="469" t="s">
        <v>704</v>
      </c>
      <c r="C4" s="470" t="s">
        <v>698</v>
      </c>
      <c r="D4" s="471"/>
      <c r="E4" s="470"/>
      <c r="F4" s="472" t="s">
        <v>699</v>
      </c>
      <c r="G4" s="472" t="s">
        <v>700</v>
      </c>
      <c r="H4" s="472">
        <v>4.3</v>
      </c>
      <c r="I4" s="473"/>
    </row>
    <row r="5" spans="1:9" ht="25.5" x14ac:dyDescent="0.25">
      <c r="A5" s="468" t="s">
        <v>705</v>
      </c>
      <c r="B5" s="469" t="s">
        <v>706</v>
      </c>
      <c r="C5" s="470" t="s">
        <v>698</v>
      </c>
      <c r="D5" s="471"/>
      <c r="E5" s="470"/>
      <c r="F5" s="472" t="s">
        <v>699</v>
      </c>
      <c r="G5" s="472" t="s">
        <v>700</v>
      </c>
      <c r="H5" s="472">
        <v>4.3</v>
      </c>
      <c r="I5" s="473"/>
    </row>
    <row r="6" spans="1:9" ht="25.5" x14ac:dyDescent="0.25">
      <c r="A6" s="468" t="s">
        <v>707</v>
      </c>
      <c r="B6" s="469" t="s">
        <v>708</v>
      </c>
      <c r="C6" s="470" t="s">
        <v>698</v>
      </c>
      <c r="D6" s="471"/>
      <c r="E6" s="470"/>
      <c r="F6" s="472" t="s">
        <v>699</v>
      </c>
      <c r="G6" s="472" t="s">
        <v>700</v>
      </c>
      <c r="H6" s="472">
        <v>4.3</v>
      </c>
      <c r="I6" s="473"/>
    </row>
    <row r="7" spans="1:9" ht="25.5" x14ac:dyDescent="0.25">
      <c r="A7" s="468" t="s">
        <v>709</v>
      </c>
      <c r="B7" s="469" t="s">
        <v>710</v>
      </c>
      <c r="C7" s="470" t="s">
        <v>698</v>
      </c>
      <c r="D7" s="471"/>
      <c r="E7" s="470"/>
      <c r="F7" s="472" t="s">
        <v>699</v>
      </c>
      <c r="G7" s="472" t="s">
        <v>700</v>
      </c>
      <c r="H7" s="472">
        <v>4.3</v>
      </c>
      <c r="I7" s="473"/>
    </row>
    <row r="8" spans="1:9" ht="25.5" x14ac:dyDescent="0.25">
      <c r="A8" s="468" t="s">
        <v>711</v>
      </c>
      <c r="B8" s="469" t="s">
        <v>712</v>
      </c>
      <c r="C8" s="470" t="s">
        <v>698</v>
      </c>
      <c r="D8" s="471"/>
      <c r="E8" s="470"/>
      <c r="F8" s="472" t="s">
        <v>699</v>
      </c>
      <c r="G8" s="472" t="s">
        <v>700</v>
      </c>
      <c r="H8" s="472">
        <v>4.3</v>
      </c>
      <c r="I8" s="473"/>
    </row>
    <row r="9" spans="1:9" ht="25.5" x14ac:dyDescent="0.25">
      <c r="A9" s="468" t="s">
        <v>713</v>
      </c>
      <c r="B9" s="469" t="s">
        <v>714</v>
      </c>
      <c r="C9" s="470" t="s">
        <v>698</v>
      </c>
      <c r="D9" s="471"/>
      <c r="E9" s="470"/>
      <c r="F9" s="472" t="s">
        <v>699</v>
      </c>
      <c r="G9" s="472" t="s">
        <v>700</v>
      </c>
      <c r="H9" s="472">
        <v>4.3</v>
      </c>
      <c r="I9" s="473"/>
    </row>
    <row r="10" spans="1:9" ht="25.5" x14ac:dyDescent="0.25">
      <c r="A10" s="468" t="s">
        <v>715</v>
      </c>
      <c r="B10" s="469" t="s">
        <v>716</v>
      </c>
      <c r="C10" s="470" t="s">
        <v>698</v>
      </c>
      <c r="D10" s="471"/>
      <c r="E10" s="470"/>
      <c r="F10" s="472" t="s">
        <v>699</v>
      </c>
      <c r="G10" s="472" t="s">
        <v>700</v>
      </c>
      <c r="H10" s="472">
        <v>4.3</v>
      </c>
      <c r="I10" s="473"/>
    </row>
    <row r="11" spans="1:9" ht="15" x14ac:dyDescent="0.25">
      <c r="A11" s="468" t="s">
        <v>717</v>
      </c>
      <c r="B11" s="469" t="s">
        <v>718</v>
      </c>
      <c r="C11" s="470" t="s">
        <v>698</v>
      </c>
      <c r="D11" s="471"/>
      <c r="E11" s="470"/>
      <c r="F11" s="472" t="s">
        <v>699</v>
      </c>
      <c r="G11" s="472" t="s">
        <v>700</v>
      </c>
      <c r="H11" s="472">
        <v>4.3</v>
      </c>
      <c r="I11" s="473"/>
    </row>
    <row r="12" spans="1:9" ht="15" x14ac:dyDescent="0.25">
      <c r="A12" s="468" t="s">
        <v>719</v>
      </c>
      <c r="B12" s="469" t="s">
        <v>720</v>
      </c>
      <c r="C12" s="470" t="s">
        <v>698</v>
      </c>
      <c r="D12" s="471"/>
      <c r="E12" s="470"/>
      <c r="F12" s="472" t="s">
        <v>699</v>
      </c>
      <c r="G12" s="472" t="s">
        <v>700</v>
      </c>
      <c r="H12" s="472">
        <v>4.3</v>
      </c>
      <c r="I12" s="473"/>
    </row>
    <row r="13" spans="1:9" ht="25.5" x14ac:dyDescent="0.25">
      <c r="A13" s="468" t="s">
        <v>721</v>
      </c>
      <c r="B13" s="469" t="s">
        <v>722</v>
      </c>
      <c r="C13" s="470" t="s">
        <v>698</v>
      </c>
      <c r="D13" s="471"/>
      <c r="E13" s="470"/>
      <c r="F13" s="472" t="s">
        <v>699</v>
      </c>
      <c r="G13" s="472" t="s">
        <v>700</v>
      </c>
      <c r="H13" s="472">
        <v>4.3</v>
      </c>
      <c r="I13" s="473"/>
    </row>
    <row r="14" spans="1:9" ht="25.5" x14ac:dyDescent="0.25">
      <c r="A14" s="468" t="s">
        <v>723</v>
      </c>
      <c r="B14" s="469" t="s">
        <v>724</v>
      </c>
      <c r="C14" s="470" t="s">
        <v>698</v>
      </c>
      <c r="D14" s="471"/>
      <c r="E14" s="470"/>
      <c r="F14" s="472" t="s">
        <v>699</v>
      </c>
      <c r="G14" s="472" t="s">
        <v>700</v>
      </c>
      <c r="H14" s="472">
        <v>4.3</v>
      </c>
      <c r="I14" s="473"/>
    </row>
    <row r="15" spans="1:9" ht="15" x14ac:dyDescent="0.25">
      <c r="A15" s="468" t="s">
        <v>725</v>
      </c>
      <c r="B15" s="474" t="s">
        <v>726</v>
      </c>
      <c r="C15" s="470" t="s">
        <v>698</v>
      </c>
      <c r="D15" s="471"/>
      <c r="E15" s="470"/>
      <c r="F15" s="472" t="s">
        <v>699</v>
      </c>
      <c r="G15" s="472" t="s">
        <v>700</v>
      </c>
      <c r="H15" s="472">
        <v>4.3</v>
      </c>
      <c r="I15" s="473"/>
    </row>
    <row r="16" spans="1:9" ht="25.5" x14ac:dyDescent="0.25">
      <c r="A16" s="468" t="s">
        <v>727</v>
      </c>
      <c r="B16" s="475" t="s">
        <v>728</v>
      </c>
      <c r="C16" s="470" t="s">
        <v>698</v>
      </c>
      <c r="D16" s="471"/>
      <c r="E16" s="470"/>
      <c r="F16" s="472" t="s">
        <v>699</v>
      </c>
      <c r="G16" s="472" t="s">
        <v>700</v>
      </c>
      <c r="H16" s="472">
        <v>4.3</v>
      </c>
      <c r="I16" s="473"/>
    </row>
    <row r="17" spans="1:9" ht="25.5" x14ac:dyDescent="0.25">
      <c r="A17" s="468" t="s">
        <v>729</v>
      </c>
      <c r="B17" s="475" t="s">
        <v>730</v>
      </c>
      <c r="C17" s="470" t="s">
        <v>698</v>
      </c>
      <c r="D17" s="471"/>
      <c r="E17" s="470"/>
      <c r="F17" s="472" t="s">
        <v>699</v>
      </c>
      <c r="G17" s="472" t="s">
        <v>700</v>
      </c>
      <c r="H17" s="472">
        <v>4.3</v>
      </c>
      <c r="I17" s="473"/>
    </row>
    <row r="18" spans="1:9" ht="25.5" x14ac:dyDescent="0.25">
      <c r="A18" s="468" t="s">
        <v>731</v>
      </c>
      <c r="B18" s="475" t="s">
        <v>732</v>
      </c>
      <c r="C18" s="470" t="s">
        <v>698</v>
      </c>
      <c r="D18" s="471"/>
      <c r="E18" s="470"/>
      <c r="F18" s="472" t="s">
        <v>699</v>
      </c>
      <c r="G18" s="472" t="s">
        <v>700</v>
      </c>
      <c r="H18" s="472">
        <v>4.3</v>
      </c>
      <c r="I18" s="473"/>
    </row>
    <row r="19" spans="1:9" ht="25.5" x14ac:dyDescent="0.25">
      <c r="A19" s="468" t="s">
        <v>733</v>
      </c>
      <c r="B19" s="475" t="s">
        <v>734</v>
      </c>
      <c r="C19" s="470" t="s">
        <v>698</v>
      </c>
      <c r="D19" s="471"/>
      <c r="E19" s="470"/>
      <c r="F19" s="472" t="s">
        <v>699</v>
      </c>
      <c r="G19" s="472" t="s">
        <v>700</v>
      </c>
      <c r="H19" s="472">
        <v>4.3</v>
      </c>
      <c r="I19" s="473"/>
    </row>
    <row r="20" spans="1:9" ht="25.5" x14ac:dyDescent="0.25">
      <c r="A20" s="468" t="s">
        <v>735</v>
      </c>
      <c r="B20" s="475" t="s">
        <v>736</v>
      </c>
      <c r="C20" s="470" t="s">
        <v>698</v>
      </c>
      <c r="D20" s="471"/>
      <c r="E20" s="470"/>
      <c r="F20" s="472" t="s">
        <v>699</v>
      </c>
      <c r="G20" s="472" t="s">
        <v>700</v>
      </c>
      <c r="H20" s="472">
        <v>4.3</v>
      </c>
      <c r="I20" s="473"/>
    </row>
    <row r="21" spans="1:9" ht="25.5" x14ac:dyDescent="0.25">
      <c r="A21" s="468" t="s">
        <v>737</v>
      </c>
      <c r="B21" s="475" t="s">
        <v>738</v>
      </c>
      <c r="C21" s="476" t="s">
        <v>739</v>
      </c>
      <c r="D21" s="471"/>
      <c r="E21" s="470"/>
      <c r="F21" s="472" t="s">
        <v>699</v>
      </c>
      <c r="G21" s="472" t="s">
        <v>700</v>
      </c>
      <c r="H21" s="472">
        <v>4.3</v>
      </c>
      <c r="I21" s="473"/>
    </row>
    <row r="22" spans="1:9" ht="25.5" x14ac:dyDescent="0.25">
      <c r="A22" s="468" t="s">
        <v>740</v>
      </c>
      <c r="B22" s="475" t="s">
        <v>741</v>
      </c>
      <c r="C22" s="476" t="s">
        <v>739</v>
      </c>
      <c r="D22" s="471"/>
      <c r="E22" s="470"/>
      <c r="F22" s="472" t="s">
        <v>699</v>
      </c>
      <c r="G22" s="472" t="s">
        <v>700</v>
      </c>
      <c r="H22" s="472">
        <v>4.3</v>
      </c>
      <c r="I22" s="473"/>
    </row>
    <row r="23" spans="1:9" ht="25.5" x14ac:dyDescent="0.25">
      <c r="A23" s="468" t="s">
        <v>742</v>
      </c>
      <c r="B23" s="475" t="s">
        <v>743</v>
      </c>
      <c r="C23" s="476" t="s">
        <v>739</v>
      </c>
      <c r="D23" s="471"/>
      <c r="E23" s="470"/>
      <c r="F23" s="472" t="s">
        <v>699</v>
      </c>
      <c r="G23" s="472" t="s">
        <v>700</v>
      </c>
      <c r="H23" s="472">
        <v>4.3</v>
      </c>
      <c r="I23" s="473"/>
    </row>
    <row r="24" spans="1:9" ht="25.5" x14ac:dyDescent="0.25">
      <c r="A24" s="468" t="s">
        <v>744</v>
      </c>
      <c r="B24" s="475" t="s">
        <v>745</v>
      </c>
      <c r="C24" s="476" t="s">
        <v>739</v>
      </c>
      <c r="D24" s="471"/>
      <c r="E24" s="470"/>
      <c r="F24" s="472" t="s">
        <v>699</v>
      </c>
      <c r="G24" s="472" t="s">
        <v>700</v>
      </c>
      <c r="H24" s="472">
        <v>4.3</v>
      </c>
      <c r="I24" s="473"/>
    </row>
    <row r="25" spans="1:9" ht="25.5" x14ac:dyDescent="0.25">
      <c r="A25" s="468" t="s">
        <v>746</v>
      </c>
      <c r="B25" s="475" t="s">
        <v>747</v>
      </c>
      <c r="C25" s="476" t="s">
        <v>739</v>
      </c>
      <c r="D25" s="471"/>
      <c r="E25" s="470"/>
      <c r="F25" s="472" t="s">
        <v>699</v>
      </c>
      <c r="G25" s="472" t="s">
        <v>700</v>
      </c>
      <c r="H25" s="472">
        <v>4.3</v>
      </c>
      <c r="I25" s="473"/>
    </row>
    <row r="26" spans="1:9" ht="25.5" x14ac:dyDescent="0.25">
      <c r="A26" s="468" t="s">
        <v>748</v>
      </c>
      <c r="B26" s="475" t="s">
        <v>749</v>
      </c>
      <c r="C26" s="476" t="s">
        <v>739</v>
      </c>
      <c r="D26" s="471"/>
      <c r="E26" s="470"/>
      <c r="F26" s="472" t="s">
        <v>699</v>
      </c>
      <c r="G26" s="472" t="s">
        <v>700</v>
      </c>
      <c r="H26" s="472">
        <v>4.3</v>
      </c>
      <c r="I26" s="473"/>
    </row>
    <row r="27" spans="1:9" ht="25.5" x14ac:dyDescent="0.25">
      <c r="A27" s="477" t="s">
        <v>750</v>
      </c>
      <c r="B27" s="475" t="s">
        <v>751</v>
      </c>
      <c r="C27" s="476" t="s">
        <v>739</v>
      </c>
      <c r="D27" s="471"/>
      <c r="E27" s="470"/>
      <c r="F27" s="472" t="s">
        <v>699</v>
      </c>
      <c r="G27" s="472" t="s">
        <v>700</v>
      </c>
      <c r="H27" s="472">
        <v>4.3</v>
      </c>
      <c r="I27" s="473"/>
    </row>
    <row r="28" spans="1:9" ht="25.5" x14ac:dyDescent="0.25">
      <c r="A28" s="477" t="s">
        <v>752</v>
      </c>
      <c r="B28" s="475" t="s">
        <v>753</v>
      </c>
      <c r="C28" s="476" t="s">
        <v>739</v>
      </c>
      <c r="D28" s="471"/>
      <c r="E28" s="470"/>
      <c r="F28" s="472" t="s">
        <v>699</v>
      </c>
      <c r="G28" s="472" t="s">
        <v>700</v>
      </c>
      <c r="H28" s="472">
        <v>4.3</v>
      </c>
      <c r="I28" s="473"/>
    </row>
    <row r="29" spans="1:9" ht="15" x14ac:dyDescent="0.25">
      <c r="A29" s="477" t="s">
        <v>754</v>
      </c>
      <c r="B29" s="475" t="s">
        <v>755</v>
      </c>
      <c r="C29" s="476" t="s">
        <v>756</v>
      </c>
      <c r="D29" s="471"/>
      <c r="E29" s="470"/>
      <c r="F29" s="472" t="s">
        <v>699</v>
      </c>
      <c r="G29" s="472" t="s">
        <v>700</v>
      </c>
      <c r="H29" s="472">
        <v>4.3</v>
      </c>
      <c r="I29" s="473"/>
    </row>
    <row r="30" spans="1:9" ht="25.5" x14ac:dyDescent="0.25">
      <c r="A30" s="477" t="s">
        <v>757</v>
      </c>
      <c r="B30" s="475" t="s">
        <v>758</v>
      </c>
      <c r="C30" s="476" t="s">
        <v>756</v>
      </c>
      <c r="D30" s="471"/>
      <c r="E30" s="470"/>
      <c r="F30" s="472" t="s">
        <v>699</v>
      </c>
      <c r="G30" s="472" t="s">
        <v>700</v>
      </c>
      <c r="H30" s="472">
        <v>4.3</v>
      </c>
      <c r="I30" s="473"/>
    </row>
    <row r="31" spans="1:9" ht="25.5" x14ac:dyDescent="0.25">
      <c r="A31" s="477" t="s">
        <v>759</v>
      </c>
      <c r="B31" s="475" t="s">
        <v>760</v>
      </c>
      <c r="C31" s="476" t="s">
        <v>756</v>
      </c>
      <c r="D31" s="471"/>
      <c r="E31" s="470"/>
      <c r="F31" s="472" t="s">
        <v>699</v>
      </c>
      <c r="G31" s="472" t="s">
        <v>700</v>
      </c>
      <c r="H31" s="472">
        <v>4.3</v>
      </c>
      <c r="I31" s="473"/>
    </row>
    <row r="32" spans="1:9" ht="25.5" x14ac:dyDescent="0.25">
      <c r="A32" s="477" t="s">
        <v>761</v>
      </c>
      <c r="B32" s="475" t="s">
        <v>762</v>
      </c>
      <c r="C32" s="476" t="s">
        <v>756</v>
      </c>
      <c r="D32" s="471"/>
      <c r="E32" s="470"/>
      <c r="F32" s="472" t="s">
        <v>699</v>
      </c>
      <c r="G32" s="472" t="s">
        <v>700</v>
      </c>
      <c r="H32" s="472">
        <v>4.3</v>
      </c>
      <c r="I32" s="473"/>
    </row>
    <row r="33" spans="1:9" ht="25.5" x14ac:dyDescent="0.25">
      <c r="A33" s="477" t="s">
        <v>763</v>
      </c>
      <c r="B33" s="475" t="s">
        <v>764</v>
      </c>
      <c r="C33" s="476" t="s">
        <v>756</v>
      </c>
      <c r="D33" s="471"/>
      <c r="E33" s="470"/>
      <c r="F33" s="472" t="s">
        <v>699</v>
      </c>
      <c r="G33" s="472" t="s">
        <v>700</v>
      </c>
      <c r="H33" s="472">
        <v>4.3</v>
      </c>
      <c r="I33" s="473"/>
    </row>
    <row r="34" spans="1:9" ht="25.5" x14ac:dyDescent="0.25">
      <c r="A34" s="477" t="s">
        <v>765</v>
      </c>
      <c r="B34" s="475" t="s">
        <v>766</v>
      </c>
      <c r="C34" s="476" t="s">
        <v>756</v>
      </c>
      <c r="D34" s="471"/>
      <c r="E34" s="470"/>
      <c r="F34" s="472" t="s">
        <v>699</v>
      </c>
      <c r="G34" s="472" t="s">
        <v>700</v>
      </c>
      <c r="H34" s="472">
        <v>4.3</v>
      </c>
      <c r="I34" s="473"/>
    </row>
    <row r="35" spans="1:9" ht="15" x14ac:dyDescent="0.25">
      <c r="A35" s="477" t="s">
        <v>767</v>
      </c>
      <c r="B35" s="475" t="s">
        <v>768</v>
      </c>
      <c r="C35" s="476" t="s">
        <v>756</v>
      </c>
      <c r="D35" s="471"/>
      <c r="E35" s="470"/>
      <c r="F35" s="472" t="s">
        <v>699</v>
      </c>
      <c r="G35" s="472" t="s">
        <v>700</v>
      </c>
      <c r="H35" s="472">
        <v>4.3</v>
      </c>
      <c r="I35" s="473"/>
    </row>
    <row r="36" spans="1:9" ht="25.5" x14ac:dyDescent="0.25">
      <c r="A36" s="468" t="s">
        <v>769</v>
      </c>
      <c r="B36" s="475" t="s">
        <v>770</v>
      </c>
      <c r="C36" s="476" t="s">
        <v>756</v>
      </c>
      <c r="D36" s="471"/>
      <c r="E36" s="470"/>
      <c r="F36" s="472" t="s">
        <v>699</v>
      </c>
      <c r="G36" s="472" t="s">
        <v>700</v>
      </c>
      <c r="H36" s="472">
        <v>4.3</v>
      </c>
      <c r="I36" s="473"/>
    </row>
    <row r="37" spans="1:9" ht="15" x14ac:dyDescent="0.25">
      <c r="A37" s="468" t="s">
        <v>771</v>
      </c>
      <c r="B37" s="475" t="s">
        <v>772</v>
      </c>
      <c r="C37" s="476" t="s">
        <v>756</v>
      </c>
      <c r="D37" s="471"/>
      <c r="E37" s="470"/>
      <c r="F37" s="472" t="s">
        <v>699</v>
      </c>
      <c r="G37" s="472" t="s">
        <v>700</v>
      </c>
      <c r="H37" s="472">
        <v>4.3</v>
      </c>
      <c r="I37" s="473"/>
    </row>
    <row r="38" spans="1:9" ht="15" x14ac:dyDescent="0.25">
      <c r="A38" s="468" t="s">
        <v>773</v>
      </c>
      <c r="B38" s="475" t="s">
        <v>774</v>
      </c>
      <c r="C38" s="476" t="s">
        <v>756</v>
      </c>
      <c r="D38" s="471"/>
      <c r="E38" s="470"/>
      <c r="F38" s="472" t="s">
        <v>699</v>
      </c>
      <c r="G38" s="472" t="s">
        <v>700</v>
      </c>
      <c r="H38" s="472">
        <v>4.3</v>
      </c>
      <c r="I38" s="473"/>
    </row>
    <row r="39" spans="1:9" ht="15" x14ac:dyDescent="0.25">
      <c r="A39" s="468" t="s">
        <v>775</v>
      </c>
      <c r="B39" s="475" t="s">
        <v>776</v>
      </c>
      <c r="C39" s="476" t="s">
        <v>756</v>
      </c>
      <c r="D39" s="471"/>
      <c r="E39" s="470"/>
      <c r="F39" s="472" t="s">
        <v>699</v>
      </c>
      <c r="G39" s="472" t="s">
        <v>700</v>
      </c>
      <c r="H39" s="472">
        <v>4.3</v>
      </c>
      <c r="I39" s="473"/>
    </row>
    <row r="40" spans="1:9" ht="15" x14ac:dyDescent="0.25">
      <c r="A40" s="468" t="s">
        <v>777</v>
      </c>
      <c r="B40" s="475" t="s">
        <v>778</v>
      </c>
      <c r="C40" s="476" t="s">
        <v>756</v>
      </c>
      <c r="D40" s="471"/>
      <c r="E40" s="470"/>
      <c r="F40" s="472" t="s">
        <v>699</v>
      </c>
      <c r="G40" s="472" t="s">
        <v>700</v>
      </c>
      <c r="H40" s="472">
        <v>4.3</v>
      </c>
      <c r="I40" s="473"/>
    </row>
    <row r="41" spans="1:9" ht="15" x14ac:dyDescent="0.25">
      <c r="A41" s="468" t="s">
        <v>779</v>
      </c>
      <c r="B41" s="475" t="s">
        <v>780</v>
      </c>
      <c r="C41" s="476" t="s">
        <v>756</v>
      </c>
      <c r="D41" s="471"/>
      <c r="E41" s="470"/>
      <c r="F41" s="472" t="s">
        <v>699</v>
      </c>
      <c r="G41" s="472" t="s">
        <v>700</v>
      </c>
      <c r="H41" s="472">
        <v>4.3</v>
      </c>
      <c r="I41" s="473"/>
    </row>
    <row r="42" spans="1:9" ht="25.5" x14ac:dyDescent="0.25">
      <c r="A42" s="468" t="s">
        <v>781</v>
      </c>
      <c r="B42" s="475" t="s">
        <v>782</v>
      </c>
      <c r="C42" s="476" t="s">
        <v>756</v>
      </c>
      <c r="D42" s="471"/>
      <c r="E42" s="470"/>
      <c r="F42" s="472" t="s">
        <v>699</v>
      </c>
      <c r="G42" s="472" t="s">
        <v>700</v>
      </c>
      <c r="H42" s="472">
        <v>4.3</v>
      </c>
      <c r="I42" s="473"/>
    </row>
    <row r="43" spans="1:9" ht="25.5" x14ac:dyDescent="0.25">
      <c r="A43" s="468" t="s">
        <v>783</v>
      </c>
      <c r="B43" s="475" t="s">
        <v>784</v>
      </c>
      <c r="C43" s="476" t="s">
        <v>756</v>
      </c>
      <c r="D43" s="471"/>
      <c r="E43" s="470"/>
      <c r="F43" s="472" t="s">
        <v>699</v>
      </c>
      <c r="G43" s="472" t="s">
        <v>700</v>
      </c>
      <c r="H43" s="472">
        <v>4.3</v>
      </c>
      <c r="I43" s="473"/>
    </row>
    <row r="44" spans="1:9" ht="25.5" x14ac:dyDescent="0.25">
      <c r="A44" s="468" t="s">
        <v>785</v>
      </c>
      <c r="B44" s="475" t="s">
        <v>786</v>
      </c>
      <c r="C44" s="476" t="s">
        <v>739</v>
      </c>
      <c r="D44" s="471"/>
      <c r="E44" s="470"/>
      <c r="F44" s="472" t="s">
        <v>699</v>
      </c>
      <c r="G44" s="472" t="s">
        <v>700</v>
      </c>
      <c r="H44" s="472">
        <v>4.3</v>
      </c>
      <c r="I44" s="473"/>
    </row>
    <row r="45" spans="1:9" ht="25.5" x14ac:dyDescent="0.25">
      <c r="A45" s="468" t="s">
        <v>787</v>
      </c>
      <c r="B45" s="475" t="s">
        <v>788</v>
      </c>
      <c r="C45" s="476" t="s">
        <v>739</v>
      </c>
      <c r="D45" s="471"/>
      <c r="E45" s="470"/>
      <c r="F45" s="472" t="s">
        <v>699</v>
      </c>
      <c r="G45" s="472" t="s">
        <v>700</v>
      </c>
      <c r="H45" s="472">
        <v>4.3</v>
      </c>
      <c r="I45" s="473"/>
    </row>
    <row r="46" spans="1:9" ht="25.5" x14ac:dyDescent="0.25">
      <c r="A46" s="468" t="s">
        <v>789</v>
      </c>
      <c r="B46" s="475" t="s">
        <v>790</v>
      </c>
      <c r="C46" s="476" t="s">
        <v>739</v>
      </c>
      <c r="D46" s="471"/>
      <c r="E46" s="470"/>
      <c r="F46" s="472" t="s">
        <v>699</v>
      </c>
      <c r="G46" s="472" t="s">
        <v>700</v>
      </c>
      <c r="H46" s="472">
        <v>4.3</v>
      </c>
      <c r="I46" s="473"/>
    </row>
    <row r="47" spans="1:9" ht="25.5" x14ac:dyDescent="0.25">
      <c r="A47" s="468" t="s">
        <v>791</v>
      </c>
      <c r="B47" s="475" t="s">
        <v>792</v>
      </c>
      <c r="C47" s="476" t="s">
        <v>739</v>
      </c>
      <c r="D47" s="471"/>
      <c r="E47" s="470"/>
      <c r="F47" s="472" t="s">
        <v>699</v>
      </c>
      <c r="G47" s="472" t="s">
        <v>700</v>
      </c>
      <c r="H47" s="472">
        <v>4.3</v>
      </c>
      <c r="I47" s="473"/>
    </row>
    <row r="48" spans="1:9" ht="25.5" x14ac:dyDescent="0.25">
      <c r="A48" s="468" t="s">
        <v>793</v>
      </c>
      <c r="B48" s="475" t="s">
        <v>794</v>
      </c>
      <c r="C48" s="476" t="s">
        <v>739</v>
      </c>
      <c r="D48" s="471"/>
      <c r="E48" s="470"/>
      <c r="F48" s="472" t="s">
        <v>699</v>
      </c>
      <c r="G48" s="472" t="s">
        <v>700</v>
      </c>
      <c r="H48" s="472">
        <v>4.3</v>
      </c>
      <c r="I48" s="473"/>
    </row>
    <row r="49" spans="1:9" ht="25.5" x14ac:dyDescent="0.25">
      <c r="A49" s="468" t="s">
        <v>795</v>
      </c>
      <c r="B49" s="475" t="s">
        <v>796</v>
      </c>
      <c r="C49" s="476" t="s">
        <v>739</v>
      </c>
      <c r="D49" s="471"/>
      <c r="E49" s="470"/>
      <c r="F49" s="472" t="s">
        <v>699</v>
      </c>
      <c r="G49" s="472" t="s">
        <v>700</v>
      </c>
      <c r="H49" s="472">
        <v>4.3</v>
      </c>
      <c r="I49" s="473"/>
    </row>
    <row r="50" spans="1:9" ht="25.5" x14ac:dyDescent="0.25">
      <c r="A50" s="468" t="s">
        <v>797</v>
      </c>
      <c r="B50" s="475" t="s">
        <v>798</v>
      </c>
      <c r="C50" s="476" t="s">
        <v>739</v>
      </c>
      <c r="D50" s="471"/>
      <c r="E50" s="470"/>
      <c r="F50" s="472" t="s">
        <v>699</v>
      </c>
      <c r="G50" s="472" t="s">
        <v>700</v>
      </c>
      <c r="H50" s="472">
        <v>4.3</v>
      </c>
      <c r="I50" s="473"/>
    </row>
    <row r="51" spans="1:9" ht="25.5" x14ac:dyDescent="0.25">
      <c r="A51" s="468" t="s">
        <v>799</v>
      </c>
      <c r="B51" s="475" t="s">
        <v>800</v>
      </c>
      <c r="C51" s="476" t="s">
        <v>739</v>
      </c>
      <c r="D51" s="471"/>
      <c r="E51" s="470"/>
      <c r="F51" s="472" t="s">
        <v>699</v>
      </c>
      <c r="G51" s="472" t="s">
        <v>700</v>
      </c>
      <c r="H51" s="472">
        <v>4.3</v>
      </c>
      <c r="I51" s="473"/>
    </row>
    <row r="52" spans="1:9" ht="25.5" x14ac:dyDescent="0.25">
      <c r="A52" s="468" t="s">
        <v>801</v>
      </c>
      <c r="B52" s="475" t="s">
        <v>802</v>
      </c>
      <c r="C52" s="476" t="s">
        <v>756</v>
      </c>
      <c r="D52" s="471"/>
      <c r="E52" s="470"/>
      <c r="F52" s="472" t="s">
        <v>699</v>
      </c>
      <c r="G52" s="472" t="s">
        <v>700</v>
      </c>
      <c r="H52" s="472">
        <v>4.3</v>
      </c>
      <c r="I52" s="473"/>
    </row>
    <row r="53" spans="1:9" ht="15" x14ac:dyDescent="0.25">
      <c r="A53" s="468" t="s">
        <v>803</v>
      </c>
      <c r="B53" s="475" t="s">
        <v>804</v>
      </c>
      <c r="C53" s="476" t="s">
        <v>756</v>
      </c>
      <c r="D53" s="471"/>
      <c r="E53" s="470"/>
      <c r="F53" s="472" t="s">
        <v>699</v>
      </c>
      <c r="G53" s="472" t="s">
        <v>700</v>
      </c>
      <c r="H53" s="472">
        <v>4.3</v>
      </c>
      <c r="I53" s="473"/>
    </row>
    <row r="54" spans="1:9" ht="15" x14ac:dyDescent="0.25">
      <c r="A54" s="468" t="s">
        <v>805</v>
      </c>
      <c r="B54" s="475" t="s">
        <v>806</v>
      </c>
      <c r="C54" s="476" t="s">
        <v>756</v>
      </c>
      <c r="D54" s="471"/>
      <c r="E54" s="470"/>
      <c r="F54" s="472" t="s">
        <v>699</v>
      </c>
      <c r="G54" s="472" t="s">
        <v>700</v>
      </c>
      <c r="H54" s="472">
        <v>4.3</v>
      </c>
      <c r="I54" s="473"/>
    </row>
    <row r="55" spans="1:9" ht="25.5" x14ac:dyDescent="0.25">
      <c r="A55" s="468" t="s">
        <v>807</v>
      </c>
      <c r="B55" s="475" t="s">
        <v>808</v>
      </c>
      <c r="C55" s="476" t="s">
        <v>756</v>
      </c>
      <c r="D55" s="471"/>
      <c r="E55" s="470"/>
      <c r="F55" s="472" t="s">
        <v>699</v>
      </c>
      <c r="G55" s="472" t="s">
        <v>700</v>
      </c>
      <c r="H55" s="472">
        <v>4.3</v>
      </c>
      <c r="I55" s="473"/>
    </row>
    <row r="56" spans="1:9" ht="25.5" x14ac:dyDescent="0.25">
      <c r="A56" s="468" t="s">
        <v>809</v>
      </c>
      <c r="B56" s="475" t="s">
        <v>810</v>
      </c>
      <c r="C56" s="476" t="s">
        <v>756</v>
      </c>
      <c r="D56" s="471"/>
      <c r="E56" s="470"/>
      <c r="F56" s="472" t="s">
        <v>699</v>
      </c>
      <c r="G56" s="472" t="s">
        <v>700</v>
      </c>
      <c r="H56" s="472">
        <v>4.3</v>
      </c>
      <c r="I56" s="473"/>
    </row>
    <row r="57" spans="1:9" ht="15" x14ac:dyDescent="0.25">
      <c r="A57" s="468" t="s">
        <v>811</v>
      </c>
      <c r="B57" s="475" t="s">
        <v>812</v>
      </c>
      <c r="C57" s="476" t="s">
        <v>756</v>
      </c>
      <c r="D57" s="471"/>
      <c r="E57" s="470"/>
      <c r="F57" s="472" t="s">
        <v>699</v>
      </c>
      <c r="G57" s="472" t="s">
        <v>700</v>
      </c>
      <c r="H57" s="472">
        <v>4.3</v>
      </c>
      <c r="I57" s="473"/>
    </row>
    <row r="58" spans="1:9" ht="15" x14ac:dyDescent="0.25">
      <c r="A58" s="468" t="s">
        <v>813</v>
      </c>
      <c r="B58" s="475" t="s">
        <v>814</v>
      </c>
      <c r="C58" s="476" t="s">
        <v>756</v>
      </c>
      <c r="D58" s="471"/>
      <c r="E58" s="470"/>
      <c r="F58" s="472" t="s">
        <v>699</v>
      </c>
      <c r="G58" s="472" t="s">
        <v>700</v>
      </c>
      <c r="H58" s="472">
        <v>4.3</v>
      </c>
      <c r="I58" s="473"/>
    </row>
    <row r="59" spans="1:9" ht="15" x14ac:dyDescent="0.25">
      <c r="A59" s="468" t="s">
        <v>815</v>
      </c>
      <c r="B59" s="475" t="s">
        <v>816</v>
      </c>
      <c r="C59" s="476" t="s">
        <v>756</v>
      </c>
      <c r="D59" s="471"/>
      <c r="E59" s="470"/>
      <c r="F59" s="472" t="s">
        <v>699</v>
      </c>
      <c r="G59" s="472" t="s">
        <v>700</v>
      </c>
      <c r="H59" s="472">
        <v>4.3</v>
      </c>
      <c r="I59" s="473"/>
    </row>
    <row r="60" spans="1:9" ht="15" x14ac:dyDescent="0.25">
      <c r="A60" s="468" t="s">
        <v>817</v>
      </c>
      <c r="B60" s="475" t="s">
        <v>818</v>
      </c>
      <c r="C60" s="476" t="s">
        <v>756</v>
      </c>
      <c r="D60" s="471"/>
      <c r="E60" s="470"/>
      <c r="F60" s="472" t="s">
        <v>699</v>
      </c>
      <c r="G60" s="472" t="s">
        <v>700</v>
      </c>
      <c r="H60" s="472">
        <v>4.3</v>
      </c>
      <c r="I60" s="473"/>
    </row>
    <row r="61" spans="1:9" ht="25.5" x14ac:dyDescent="0.25">
      <c r="A61" s="468" t="s">
        <v>819</v>
      </c>
      <c r="B61" s="475" t="s">
        <v>820</v>
      </c>
      <c r="C61" s="476" t="s">
        <v>756</v>
      </c>
      <c r="D61" s="471"/>
      <c r="E61" s="470"/>
      <c r="F61" s="472" t="s">
        <v>699</v>
      </c>
      <c r="G61" s="472" t="s">
        <v>700</v>
      </c>
      <c r="H61" s="472">
        <v>4.3</v>
      </c>
      <c r="I61" s="473"/>
    </row>
    <row r="62" spans="1:9" ht="15" x14ac:dyDescent="0.25">
      <c r="A62" s="468" t="s">
        <v>821</v>
      </c>
      <c r="B62" s="475" t="s">
        <v>822</v>
      </c>
      <c r="C62" s="476" t="s">
        <v>756</v>
      </c>
      <c r="D62" s="471"/>
      <c r="E62" s="470"/>
      <c r="F62" s="472" t="s">
        <v>699</v>
      </c>
      <c r="G62" s="472" t="s">
        <v>700</v>
      </c>
      <c r="H62" s="472">
        <v>4.3</v>
      </c>
      <c r="I62" s="473"/>
    </row>
    <row r="63" spans="1:9" ht="15" x14ac:dyDescent="0.25">
      <c r="A63" s="468" t="s">
        <v>823</v>
      </c>
      <c r="B63" s="475" t="s">
        <v>824</v>
      </c>
      <c r="C63" s="476" t="s">
        <v>756</v>
      </c>
      <c r="D63" s="471"/>
      <c r="E63" s="470"/>
      <c r="F63" s="472" t="s">
        <v>699</v>
      </c>
      <c r="G63" s="472" t="s">
        <v>700</v>
      </c>
      <c r="H63" s="472">
        <v>4.3</v>
      </c>
      <c r="I63" s="473"/>
    </row>
    <row r="64" spans="1:9" ht="25.5" x14ac:dyDescent="0.25">
      <c r="A64" s="477" t="s">
        <v>825</v>
      </c>
      <c r="B64" s="475" t="s">
        <v>826</v>
      </c>
      <c r="C64" s="476" t="s">
        <v>827</v>
      </c>
      <c r="D64" s="471"/>
      <c r="E64" s="470"/>
      <c r="F64" s="472" t="s">
        <v>699</v>
      </c>
      <c r="G64" s="472" t="s">
        <v>700</v>
      </c>
      <c r="H64" s="472">
        <v>4.3</v>
      </c>
      <c r="I64" s="473"/>
    </row>
    <row r="65" spans="1:9" ht="25.5" x14ac:dyDescent="0.25">
      <c r="A65" s="477" t="s">
        <v>828</v>
      </c>
      <c r="B65" s="475" t="s">
        <v>829</v>
      </c>
      <c r="C65" s="476" t="s">
        <v>830</v>
      </c>
      <c r="D65" s="471"/>
      <c r="E65" s="470"/>
      <c r="F65" s="472" t="s">
        <v>699</v>
      </c>
      <c r="G65" s="472" t="s">
        <v>700</v>
      </c>
      <c r="H65" s="472">
        <v>4.3</v>
      </c>
      <c r="I65" s="473"/>
    </row>
    <row r="66" spans="1:9" ht="25.5" x14ac:dyDescent="0.25">
      <c r="A66" s="468" t="s">
        <v>831</v>
      </c>
      <c r="B66" s="474" t="s">
        <v>832</v>
      </c>
      <c r="C66" s="470" t="s">
        <v>833</v>
      </c>
      <c r="D66" s="470"/>
      <c r="E66" s="470"/>
      <c r="F66" s="472" t="s">
        <v>699</v>
      </c>
      <c r="G66" s="472" t="s">
        <v>700</v>
      </c>
      <c r="H66" s="472">
        <v>4.3</v>
      </c>
      <c r="I66" s="478" t="s">
        <v>756</v>
      </c>
    </row>
    <row r="67" spans="1:9" ht="25.5" x14ac:dyDescent="0.25">
      <c r="A67" s="468" t="s">
        <v>834</v>
      </c>
      <c r="B67" s="474" t="s">
        <v>835</v>
      </c>
      <c r="C67" s="470" t="s">
        <v>833</v>
      </c>
      <c r="D67" s="470"/>
      <c r="E67" s="470"/>
      <c r="F67" s="472" t="s">
        <v>699</v>
      </c>
      <c r="G67" s="472" t="s">
        <v>700</v>
      </c>
      <c r="H67" s="472">
        <v>4.3</v>
      </c>
      <c r="I67" s="478" t="s">
        <v>756</v>
      </c>
    </row>
    <row r="68" spans="1:9" ht="25.5" x14ac:dyDescent="0.25">
      <c r="A68" s="468" t="s">
        <v>836</v>
      </c>
      <c r="B68" s="469" t="s">
        <v>837</v>
      </c>
      <c r="C68" s="472" t="s">
        <v>756</v>
      </c>
      <c r="D68" s="479"/>
      <c r="E68" s="472"/>
      <c r="F68" s="472" t="s">
        <v>699</v>
      </c>
      <c r="G68" s="472" t="s">
        <v>700</v>
      </c>
      <c r="H68" s="472">
        <v>4.5</v>
      </c>
      <c r="I68" s="473"/>
    </row>
    <row r="69" spans="1:9" ht="25.5" x14ac:dyDescent="0.25">
      <c r="A69" s="468" t="s">
        <v>838</v>
      </c>
      <c r="B69" s="469" t="s">
        <v>839</v>
      </c>
      <c r="C69" s="472" t="s">
        <v>756</v>
      </c>
      <c r="D69" s="479"/>
      <c r="E69" s="472"/>
      <c r="F69" s="472" t="s">
        <v>699</v>
      </c>
      <c r="G69" s="472" t="s">
        <v>700</v>
      </c>
      <c r="H69" s="472">
        <v>4.5</v>
      </c>
      <c r="I69" s="473"/>
    </row>
    <row r="70" spans="1:9" ht="15" x14ac:dyDescent="0.25">
      <c r="A70" s="468" t="s">
        <v>840</v>
      </c>
      <c r="B70" s="469" t="s">
        <v>841</v>
      </c>
      <c r="C70" s="472" t="s">
        <v>756</v>
      </c>
      <c r="D70" s="479"/>
      <c r="E70" s="472"/>
      <c r="F70" s="472" t="s">
        <v>699</v>
      </c>
      <c r="G70" s="472" t="s">
        <v>700</v>
      </c>
      <c r="H70" s="472">
        <v>4.5</v>
      </c>
      <c r="I70" s="473"/>
    </row>
    <row r="71" spans="1:9" ht="15" x14ac:dyDescent="0.25">
      <c r="A71" s="468" t="s">
        <v>842</v>
      </c>
      <c r="B71" s="469" t="s">
        <v>843</v>
      </c>
      <c r="C71" s="472" t="s">
        <v>756</v>
      </c>
      <c r="D71" s="480"/>
      <c r="E71" s="481"/>
      <c r="F71" s="472" t="s">
        <v>699</v>
      </c>
      <c r="G71" s="472" t="s">
        <v>700</v>
      </c>
      <c r="H71" s="472">
        <v>4.5999999999999996</v>
      </c>
      <c r="I71" s="473"/>
    </row>
    <row r="72" spans="1:9" ht="25.5" x14ac:dyDescent="0.25">
      <c r="A72" s="468" t="s">
        <v>844</v>
      </c>
      <c r="B72" s="469" t="s">
        <v>845</v>
      </c>
      <c r="C72" s="472" t="s">
        <v>833</v>
      </c>
      <c r="D72" s="472"/>
      <c r="E72" s="472"/>
      <c r="F72" s="472" t="s">
        <v>699</v>
      </c>
      <c r="G72" s="472" t="s">
        <v>700</v>
      </c>
      <c r="H72" s="472">
        <v>4.5</v>
      </c>
      <c r="I72" s="478" t="s">
        <v>698</v>
      </c>
    </row>
    <row r="73" spans="1:9" ht="15" x14ac:dyDescent="0.25">
      <c r="A73" s="468" t="s">
        <v>846</v>
      </c>
      <c r="B73" s="469" t="s">
        <v>847</v>
      </c>
      <c r="C73" s="472" t="s">
        <v>833</v>
      </c>
      <c r="D73" s="472"/>
      <c r="E73" s="472"/>
      <c r="F73" s="472" t="s">
        <v>699</v>
      </c>
      <c r="G73" s="472" t="s">
        <v>700</v>
      </c>
      <c r="H73" s="472">
        <v>4.5</v>
      </c>
      <c r="I73" s="478" t="s">
        <v>698</v>
      </c>
    </row>
    <row r="74" spans="1:9" ht="15" x14ac:dyDescent="0.25">
      <c r="A74" s="468" t="s">
        <v>848</v>
      </c>
      <c r="B74" s="469" t="s">
        <v>849</v>
      </c>
      <c r="C74" s="476" t="s">
        <v>850</v>
      </c>
      <c r="D74" s="471"/>
      <c r="E74" s="470"/>
      <c r="F74" s="472" t="s">
        <v>699</v>
      </c>
      <c r="G74" s="472" t="s">
        <v>700</v>
      </c>
      <c r="H74" s="472">
        <v>4.3</v>
      </c>
      <c r="I74" s="473"/>
    </row>
    <row r="75" spans="1:9" ht="25.5" x14ac:dyDescent="0.25">
      <c r="A75" s="468" t="s">
        <v>851</v>
      </c>
      <c r="B75" s="469" t="s">
        <v>852</v>
      </c>
      <c r="C75" s="476" t="s">
        <v>850</v>
      </c>
      <c r="D75" s="471"/>
      <c r="E75" s="470"/>
      <c r="F75" s="472" t="s">
        <v>699</v>
      </c>
      <c r="G75" s="472" t="s">
        <v>700</v>
      </c>
      <c r="H75" s="472">
        <v>4.3</v>
      </c>
      <c r="I75" s="473"/>
    </row>
    <row r="76" spans="1:9" ht="15" x14ac:dyDescent="0.25">
      <c r="A76" s="468" t="s">
        <v>853</v>
      </c>
      <c r="B76" s="469" t="s">
        <v>854</v>
      </c>
      <c r="C76" s="476" t="s">
        <v>850</v>
      </c>
      <c r="D76" s="471"/>
      <c r="E76" s="470"/>
      <c r="F76" s="472" t="s">
        <v>699</v>
      </c>
      <c r="G76" s="472" t="s">
        <v>700</v>
      </c>
      <c r="H76" s="472">
        <v>4.3</v>
      </c>
      <c r="I76" s="473"/>
    </row>
    <row r="77" spans="1:9" ht="15" x14ac:dyDescent="0.25">
      <c r="A77" s="468" t="s">
        <v>855</v>
      </c>
      <c r="B77" s="469" t="s">
        <v>856</v>
      </c>
      <c r="C77" s="476" t="s">
        <v>850</v>
      </c>
      <c r="D77" s="471"/>
      <c r="E77" s="470"/>
      <c r="F77" s="472" t="s">
        <v>699</v>
      </c>
      <c r="G77" s="472" t="s">
        <v>700</v>
      </c>
      <c r="H77" s="472">
        <v>4.3</v>
      </c>
      <c r="I77" s="473"/>
    </row>
    <row r="78" spans="1:9" ht="25.5" x14ac:dyDescent="0.25">
      <c r="A78" s="468" t="s">
        <v>857</v>
      </c>
      <c r="B78" s="469" t="s">
        <v>858</v>
      </c>
      <c r="C78" s="476" t="s">
        <v>850</v>
      </c>
      <c r="D78" s="471"/>
      <c r="E78" s="470"/>
      <c r="F78" s="472" t="s">
        <v>699</v>
      </c>
      <c r="G78" s="472" t="s">
        <v>700</v>
      </c>
      <c r="H78" s="472">
        <v>4.3</v>
      </c>
      <c r="I78" s="473"/>
    </row>
    <row r="79" spans="1:9" ht="25.5" x14ac:dyDescent="0.25">
      <c r="A79" s="468" t="s">
        <v>859</v>
      </c>
      <c r="B79" s="475" t="s">
        <v>860</v>
      </c>
      <c r="C79" s="476" t="s">
        <v>850</v>
      </c>
      <c r="D79" s="471"/>
      <c r="E79" s="470"/>
      <c r="F79" s="472" t="s">
        <v>699</v>
      </c>
      <c r="G79" s="472" t="s">
        <v>700</v>
      </c>
      <c r="H79" s="472">
        <v>4.3</v>
      </c>
      <c r="I79" s="473"/>
    </row>
    <row r="80" spans="1:9" ht="38.25" x14ac:dyDescent="0.25">
      <c r="A80" s="468" t="s">
        <v>861</v>
      </c>
      <c r="B80" s="475" t="s">
        <v>862</v>
      </c>
      <c r="C80" s="476" t="s">
        <v>850</v>
      </c>
      <c r="D80" s="471"/>
      <c r="E80" s="470"/>
      <c r="F80" s="472" t="s">
        <v>699</v>
      </c>
      <c r="G80" s="472" t="s">
        <v>700</v>
      </c>
      <c r="H80" s="472">
        <v>4.3</v>
      </c>
      <c r="I80" s="473"/>
    </row>
    <row r="81" spans="1:9" ht="102" x14ac:dyDescent="0.25">
      <c r="A81" s="468" t="s">
        <v>863</v>
      </c>
      <c r="B81" s="475" t="s">
        <v>864</v>
      </c>
      <c r="C81" s="476" t="s">
        <v>850</v>
      </c>
      <c r="D81" s="471" t="s">
        <v>865</v>
      </c>
      <c r="E81" s="470"/>
      <c r="F81" s="472" t="s">
        <v>699</v>
      </c>
      <c r="G81" s="472" t="s">
        <v>700</v>
      </c>
      <c r="H81" s="472">
        <v>4.3</v>
      </c>
      <c r="I81" s="473"/>
    </row>
    <row r="82" spans="1:9" ht="102" x14ac:dyDescent="0.25">
      <c r="A82" s="468" t="s">
        <v>866</v>
      </c>
      <c r="B82" s="475" t="s">
        <v>867</v>
      </c>
      <c r="C82" s="476" t="s">
        <v>850</v>
      </c>
      <c r="D82" s="471" t="s">
        <v>865</v>
      </c>
      <c r="E82" s="470"/>
      <c r="F82" s="472" t="s">
        <v>699</v>
      </c>
      <c r="G82" s="472" t="s">
        <v>700</v>
      </c>
      <c r="H82" s="472">
        <v>4.3</v>
      </c>
      <c r="I82" s="473"/>
    </row>
    <row r="83" spans="1:9" ht="102" x14ac:dyDescent="0.25">
      <c r="A83" s="468" t="s">
        <v>868</v>
      </c>
      <c r="B83" s="475" t="s">
        <v>869</v>
      </c>
      <c r="C83" s="476" t="s">
        <v>850</v>
      </c>
      <c r="D83" s="471" t="s">
        <v>865</v>
      </c>
      <c r="E83" s="470"/>
      <c r="F83" s="472" t="s">
        <v>699</v>
      </c>
      <c r="G83" s="472" t="s">
        <v>700</v>
      </c>
      <c r="H83" s="472">
        <v>4.3</v>
      </c>
      <c r="I83" s="473"/>
    </row>
    <row r="84" spans="1:9" ht="102" x14ac:dyDescent="0.25">
      <c r="A84" s="468" t="s">
        <v>870</v>
      </c>
      <c r="B84" s="475" t="s">
        <v>871</v>
      </c>
      <c r="C84" s="476" t="s">
        <v>850</v>
      </c>
      <c r="D84" s="471" t="s">
        <v>865</v>
      </c>
      <c r="E84" s="470"/>
      <c r="F84" s="472" t="s">
        <v>699</v>
      </c>
      <c r="G84" s="472" t="s">
        <v>700</v>
      </c>
      <c r="H84" s="472">
        <v>4.3</v>
      </c>
      <c r="I84" s="473"/>
    </row>
    <row r="85" spans="1:9" ht="102" x14ac:dyDescent="0.25">
      <c r="A85" s="468" t="s">
        <v>872</v>
      </c>
      <c r="B85" s="475" t="s">
        <v>873</v>
      </c>
      <c r="C85" s="476" t="s">
        <v>850</v>
      </c>
      <c r="D85" s="471" t="s">
        <v>865</v>
      </c>
      <c r="E85" s="470"/>
      <c r="F85" s="472" t="s">
        <v>699</v>
      </c>
      <c r="G85" s="472" t="s">
        <v>700</v>
      </c>
      <c r="H85" s="472">
        <v>4.3</v>
      </c>
      <c r="I85" s="473"/>
    </row>
    <row r="86" spans="1:9" ht="102" x14ac:dyDescent="0.25">
      <c r="A86" s="468" t="s">
        <v>874</v>
      </c>
      <c r="B86" s="475" t="s">
        <v>875</v>
      </c>
      <c r="C86" s="476" t="s">
        <v>850</v>
      </c>
      <c r="D86" s="471" t="s">
        <v>865</v>
      </c>
      <c r="E86" s="470"/>
      <c r="F86" s="472" t="s">
        <v>699</v>
      </c>
      <c r="G86" s="472" t="s">
        <v>700</v>
      </c>
      <c r="H86" s="472">
        <v>4.3</v>
      </c>
      <c r="I86" s="473"/>
    </row>
    <row r="87" spans="1:9" ht="102" x14ac:dyDescent="0.25">
      <c r="A87" s="468" t="s">
        <v>876</v>
      </c>
      <c r="B87" s="475" t="s">
        <v>877</v>
      </c>
      <c r="C87" s="476" t="s">
        <v>850</v>
      </c>
      <c r="D87" s="471" t="s">
        <v>865</v>
      </c>
      <c r="E87" s="470"/>
      <c r="F87" s="472" t="s">
        <v>699</v>
      </c>
      <c r="G87" s="472" t="s">
        <v>700</v>
      </c>
      <c r="H87" s="472">
        <v>4.3</v>
      </c>
      <c r="I87" s="473"/>
    </row>
    <row r="88" spans="1:9" ht="102" x14ac:dyDescent="0.25">
      <c r="A88" s="468" t="s">
        <v>878</v>
      </c>
      <c r="B88" s="475" t="s">
        <v>879</v>
      </c>
      <c r="C88" s="476" t="s">
        <v>850</v>
      </c>
      <c r="D88" s="471" t="s">
        <v>865</v>
      </c>
      <c r="E88" s="470"/>
      <c r="F88" s="472" t="s">
        <v>699</v>
      </c>
      <c r="G88" s="472" t="s">
        <v>700</v>
      </c>
      <c r="H88" s="472">
        <v>4.3</v>
      </c>
      <c r="I88" s="473"/>
    </row>
    <row r="89" spans="1:9" ht="102" x14ac:dyDescent="0.25">
      <c r="A89" s="468" t="s">
        <v>880</v>
      </c>
      <c r="B89" s="475" t="s">
        <v>881</v>
      </c>
      <c r="C89" s="476" t="s">
        <v>850</v>
      </c>
      <c r="D89" s="471" t="s">
        <v>865</v>
      </c>
      <c r="E89" s="470"/>
      <c r="F89" s="472" t="s">
        <v>699</v>
      </c>
      <c r="G89" s="472" t="s">
        <v>700</v>
      </c>
      <c r="H89" s="472">
        <v>4.3</v>
      </c>
      <c r="I89" s="473"/>
    </row>
    <row r="90" spans="1:9" ht="102" x14ac:dyDescent="0.25">
      <c r="A90" s="468" t="s">
        <v>882</v>
      </c>
      <c r="B90" s="475" t="s">
        <v>883</v>
      </c>
      <c r="C90" s="476" t="s">
        <v>850</v>
      </c>
      <c r="D90" s="471" t="s">
        <v>865</v>
      </c>
      <c r="E90" s="470"/>
      <c r="F90" s="472" t="s">
        <v>699</v>
      </c>
      <c r="G90" s="472" t="s">
        <v>700</v>
      </c>
      <c r="H90" s="472">
        <v>4.3</v>
      </c>
      <c r="I90" s="473"/>
    </row>
    <row r="91" spans="1:9" ht="102" x14ac:dyDescent="0.25">
      <c r="A91" s="468" t="s">
        <v>884</v>
      </c>
      <c r="B91" s="475" t="s">
        <v>885</v>
      </c>
      <c r="C91" s="476" t="s">
        <v>850</v>
      </c>
      <c r="D91" s="471" t="s">
        <v>865</v>
      </c>
      <c r="E91" s="470"/>
      <c r="F91" s="472" t="s">
        <v>699</v>
      </c>
      <c r="G91" s="472" t="s">
        <v>700</v>
      </c>
      <c r="H91" s="472">
        <v>4.3</v>
      </c>
      <c r="I91" s="473"/>
    </row>
    <row r="92" spans="1:9" ht="25.5" x14ac:dyDescent="0.25">
      <c r="A92" s="468" t="s">
        <v>886</v>
      </c>
      <c r="B92" s="475" t="s">
        <v>887</v>
      </c>
      <c r="C92" s="476" t="s">
        <v>850</v>
      </c>
      <c r="D92" s="471"/>
      <c r="E92" s="470"/>
      <c r="F92" s="472" t="s">
        <v>699</v>
      </c>
      <c r="G92" s="472" t="s">
        <v>700</v>
      </c>
      <c r="H92" s="472">
        <v>4.3</v>
      </c>
      <c r="I92" s="473"/>
    </row>
    <row r="93" spans="1:9" ht="25.5" x14ac:dyDescent="0.25">
      <c r="A93" s="468" t="s">
        <v>888</v>
      </c>
      <c r="B93" s="475" t="s">
        <v>889</v>
      </c>
      <c r="C93" s="476" t="s">
        <v>850</v>
      </c>
      <c r="D93" s="471"/>
      <c r="E93" s="470"/>
      <c r="F93" s="472" t="s">
        <v>699</v>
      </c>
      <c r="G93" s="472" t="s">
        <v>700</v>
      </c>
      <c r="H93" s="472">
        <v>4.3</v>
      </c>
      <c r="I93" s="473"/>
    </row>
    <row r="94" spans="1:9" ht="15" x14ac:dyDescent="0.25">
      <c r="A94" s="468" t="s">
        <v>890</v>
      </c>
      <c r="B94" s="475" t="s">
        <v>891</v>
      </c>
      <c r="C94" s="476" t="s">
        <v>850</v>
      </c>
      <c r="D94" s="471"/>
      <c r="E94" s="470"/>
      <c r="F94" s="472" t="s">
        <v>699</v>
      </c>
      <c r="G94" s="472" t="s">
        <v>700</v>
      </c>
      <c r="H94" s="472">
        <v>4.3</v>
      </c>
      <c r="I94" s="473"/>
    </row>
    <row r="95" spans="1:9" ht="25.5" x14ac:dyDescent="0.25">
      <c r="A95" s="468" t="s">
        <v>892</v>
      </c>
      <c r="B95" s="475" t="s">
        <v>893</v>
      </c>
      <c r="C95" s="470" t="s">
        <v>850</v>
      </c>
      <c r="D95" s="471"/>
      <c r="E95" s="470"/>
      <c r="F95" s="472" t="s">
        <v>699</v>
      </c>
      <c r="G95" s="472" t="s">
        <v>700</v>
      </c>
      <c r="H95" s="472">
        <v>4.3</v>
      </c>
      <c r="I95" s="473"/>
    </row>
    <row r="96" spans="1:9" ht="25.5" x14ac:dyDescent="0.25">
      <c r="A96" s="468" t="s">
        <v>894</v>
      </c>
      <c r="B96" s="475" t="s">
        <v>895</v>
      </c>
      <c r="C96" s="470" t="s">
        <v>850</v>
      </c>
      <c r="D96" s="471"/>
      <c r="E96" s="470"/>
      <c r="F96" s="472" t="s">
        <v>699</v>
      </c>
      <c r="G96" s="472" t="s">
        <v>700</v>
      </c>
      <c r="H96" s="472">
        <v>4.3</v>
      </c>
      <c r="I96" s="473"/>
    </row>
    <row r="97" spans="1:9" ht="25.5" x14ac:dyDescent="0.25">
      <c r="A97" s="468" t="s">
        <v>896</v>
      </c>
      <c r="B97" s="475" t="s">
        <v>897</v>
      </c>
      <c r="C97" s="476" t="s">
        <v>698</v>
      </c>
      <c r="D97" s="471"/>
      <c r="E97" s="470"/>
      <c r="F97" s="472" t="s">
        <v>699</v>
      </c>
      <c r="G97" s="472" t="s">
        <v>700</v>
      </c>
      <c r="H97" s="472">
        <v>4.3</v>
      </c>
      <c r="I97" s="473"/>
    </row>
    <row r="98" spans="1:9" ht="15" x14ac:dyDescent="0.25">
      <c r="A98" s="468" t="s">
        <v>898</v>
      </c>
      <c r="B98" s="469" t="s">
        <v>899</v>
      </c>
      <c r="C98" s="472" t="s">
        <v>850</v>
      </c>
      <c r="D98" s="479"/>
      <c r="E98" s="472"/>
      <c r="F98" s="472" t="s">
        <v>699</v>
      </c>
      <c r="G98" s="472" t="s">
        <v>700</v>
      </c>
      <c r="H98" s="472">
        <v>4.5</v>
      </c>
      <c r="I98" s="473"/>
    </row>
    <row r="99" spans="1:9" ht="25.5" x14ac:dyDescent="0.25">
      <c r="A99" s="468" t="s">
        <v>900</v>
      </c>
      <c r="B99" s="475" t="s">
        <v>901</v>
      </c>
      <c r="C99" s="470" t="s">
        <v>698</v>
      </c>
      <c r="D99" s="471"/>
      <c r="E99" s="470"/>
      <c r="F99" s="472" t="s">
        <v>699</v>
      </c>
      <c r="G99" s="472" t="s">
        <v>700</v>
      </c>
      <c r="H99" s="472">
        <v>4.3</v>
      </c>
      <c r="I99" s="473"/>
    </row>
    <row r="100" spans="1:9" ht="25.5" x14ac:dyDescent="0.25">
      <c r="A100" s="468" t="s">
        <v>902</v>
      </c>
      <c r="B100" s="475" t="s">
        <v>903</v>
      </c>
      <c r="C100" s="470" t="s">
        <v>698</v>
      </c>
      <c r="D100" s="471"/>
      <c r="E100" s="470"/>
      <c r="F100" s="472" t="s">
        <v>699</v>
      </c>
      <c r="G100" s="472" t="s">
        <v>700</v>
      </c>
      <c r="H100" s="472">
        <v>4.3</v>
      </c>
      <c r="I100" s="473"/>
    </row>
    <row r="101" spans="1:9" ht="38.25" x14ac:dyDescent="0.25">
      <c r="A101" s="468" t="s">
        <v>904</v>
      </c>
      <c r="B101" s="474" t="s">
        <v>905</v>
      </c>
      <c r="C101" s="470" t="s">
        <v>739</v>
      </c>
      <c r="D101" s="471"/>
      <c r="E101" s="470"/>
      <c r="F101" s="472" t="s">
        <v>699</v>
      </c>
      <c r="G101" s="472" t="s">
        <v>700</v>
      </c>
      <c r="H101" s="472">
        <v>4.3</v>
      </c>
      <c r="I101" s="473"/>
    </row>
    <row r="102" spans="1:9" ht="25.5" x14ac:dyDescent="0.25">
      <c r="A102" s="468" t="s">
        <v>906</v>
      </c>
      <c r="B102" s="474" t="s">
        <v>907</v>
      </c>
      <c r="C102" s="470" t="s">
        <v>908</v>
      </c>
      <c r="D102" s="470"/>
      <c r="E102" s="470"/>
      <c r="F102" s="472" t="s">
        <v>699</v>
      </c>
      <c r="G102" s="472" t="s">
        <v>700</v>
      </c>
      <c r="H102" s="472">
        <v>4.3</v>
      </c>
      <c r="I102" s="478" t="s">
        <v>909</v>
      </c>
    </row>
    <row r="103" spans="1:9" ht="25.5" x14ac:dyDescent="0.25">
      <c r="A103" s="468" t="s">
        <v>910</v>
      </c>
      <c r="B103" s="474" t="s">
        <v>911</v>
      </c>
      <c r="C103" s="470" t="s">
        <v>908</v>
      </c>
      <c r="D103" s="470"/>
      <c r="E103" s="470"/>
      <c r="F103" s="472" t="s">
        <v>699</v>
      </c>
      <c r="G103" s="472" t="s">
        <v>700</v>
      </c>
      <c r="H103" s="472">
        <v>4.3</v>
      </c>
      <c r="I103" s="478" t="s">
        <v>909</v>
      </c>
    </row>
    <row r="104" spans="1:9" ht="15" x14ac:dyDescent="0.25">
      <c r="A104" s="468" t="s">
        <v>912</v>
      </c>
      <c r="B104" s="475" t="s">
        <v>913</v>
      </c>
      <c r="C104" s="476" t="s">
        <v>850</v>
      </c>
      <c r="D104" s="471"/>
      <c r="E104" s="470"/>
      <c r="F104" s="472" t="s">
        <v>699</v>
      </c>
      <c r="G104" s="472" t="s">
        <v>700</v>
      </c>
      <c r="H104" s="472">
        <v>4.3</v>
      </c>
      <c r="I104" s="473"/>
    </row>
    <row r="105" spans="1:9" ht="15" x14ac:dyDescent="0.25">
      <c r="A105" s="468" t="s">
        <v>914</v>
      </c>
      <c r="B105" s="475" t="s">
        <v>915</v>
      </c>
      <c r="C105" s="476" t="s">
        <v>909</v>
      </c>
      <c r="D105" s="471"/>
      <c r="E105" s="470"/>
      <c r="F105" s="472" t="s">
        <v>699</v>
      </c>
      <c r="G105" s="472" t="s">
        <v>700</v>
      </c>
      <c r="H105" s="472">
        <v>4.3</v>
      </c>
      <c r="I105" s="473"/>
    </row>
    <row r="106" spans="1:9" ht="25.5" x14ac:dyDescent="0.25">
      <c r="A106" s="468" t="s">
        <v>916</v>
      </c>
      <c r="B106" s="475" t="s">
        <v>917</v>
      </c>
      <c r="C106" s="476" t="s">
        <v>756</v>
      </c>
      <c r="D106" s="471" t="s">
        <v>918</v>
      </c>
      <c r="E106" s="470"/>
      <c r="F106" s="472" t="s">
        <v>699</v>
      </c>
      <c r="G106" s="472" t="s">
        <v>700</v>
      </c>
      <c r="H106" s="472">
        <v>4.3</v>
      </c>
      <c r="I106" s="473"/>
    </row>
    <row r="107" spans="1:9" ht="25.5" x14ac:dyDescent="0.25">
      <c r="A107" s="468" t="s">
        <v>919</v>
      </c>
      <c r="B107" s="474" t="s">
        <v>920</v>
      </c>
      <c r="C107" s="470" t="s">
        <v>833</v>
      </c>
      <c r="D107" s="470"/>
      <c r="E107" s="470"/>
      <c r="F107" s="472" t="s">
        <v>699</v>
      </c>
      <c r="G107" s="472" t="s">
        <v>700</v>
      </c>
      <c r="H107" s="472">
        <v>4.3</v>
      </c>
      <c r="I107" s="478" t="s">
        <v>756</v>
      </c>
    </row>
    <row r="108" spans="1:9" ht="25.5" x14ac:dyDescent="0.25">
      <c r="A108" s="468" t="s">
        <v>921</v>
      </c>
      <c r="B108" s="474" t="s">
        <v>922</v>
      </c>
      <c r="C108" s="470" t="s">
        <v>833</v>
      </c>
      <c r="D108" s="470"/>
      <c r="E108" s="470"/>
      <c r="F108" s="472" t="s">
        <v>699</v>
      </c>
      <c r="G108" s="472" t="s">
        <v>700</v>
      </c>
      <c r="H108" s="472">
        <v>4.3</v>
      </c>
      <c r="I108" s="478" t="s">
        <v>756</v>
      </c>
    </row>
    <row r="109" spans="1:9" ht="15" x14ac:dyDescent="0.25">
      <c r="A109" s="468" t="s">
        <v>923</v>
      </c>
      <c r="B109" s="475" t="s">
        <v>924</v>
      </c>
      <c r="C109" s="476" t="s">
        <v>756</v>
      </c>
      <c r="D109" s="471"/>
      <c r="E109" s="470"/>
      <c r="F109" s="472" t="s">
        <v>699</v>
      </c>
      <c r="G109" s="472" t="s">
        <v>700</v>
      </c>
      <c r="H109" s="472">
        <v>4.3</v>
      </c>
      <c r="I109" s="473"/>
    </row>
    <row r="110" spans="1:9" ht="15" x14ac:dyDescent="0.25">
      <c r="A110" s="468" t="s">
        <v>925</v>
      </c>
      <c r="B110" s="475" t="s">
        <v>926</v>
      </c>
      <c r="C110" s="476" t="s">
        <v>756</v>
      </c>
      <c r="D110" s="471"/>
      <c r="E110" s="470"/>
      <c r="F110" s="472" t="s">
        <v>699</v>
      </c>
      <c r="G110" s="472" t="s">
        <v>700</v>
      </c>
      <c r="H110" s="472">
        <v>4.3</v>
      </c>
      <c r="I110" s="473"/>
    </row>
    <row r="111" spans="1:9" ht="15" x14ac:dyDescent="0.25">
      <c r="A111" s="468" t="s">
        <v>927</v>
      </c>
      <c r="B111" s="475" t="s">
        <v>928</v>
      </c>
      <c r="C111" s="476" t="s">
        <v>756</v>
      </c>
      <c r="D111" s="471"/>
      <c r="E111" s="470"/>
      <c r="F111" s="472" t="s">
        <v>699</v>
      </c>
      <c r="G111" s="472" t="s">
        <v>700</v>
      </c>
      <c r="H111" s="472">
        <v>4.3</v>
      </c>
      <c r="I111" s="473"/>
    </row>
    <row r="112" spans="1:9" ht="25.5" x14ac:dyDescent="0.25">
      <c r="A112" s="468" t="s">
        <v>929</v>
      </c>
      <c r="B112" s="474" t="s">
        <v>930</v>
      </c>
      <c r="C112" s="470" t="s">
        <v>833</v>
      </c>
      <c r="D112" s="470"/>
      <c r="E112" s="470"/>
      <c r="F112" s="472" t="s">
        <v>699</v>
      </c>
      <c r="G112" s="472" t="s">
        <v>700</v>
      </c>
      <c r="H112" s="472">
        <v>4.3</v>
      </c>
      <c r="I112" s="478" t="s">
        <v>756</v>
      </c>
    </row>
    <row r="113" spans="1:9" ht="25.5" x14ac:dyDescent="0.25">
      <c r="A113" s="468" t="s">
        <v>931</v>
      </c>
      <c r="B113" s="474" t="s">
        <v>932</v>
      </c>
      <c r="C113" s="470" t="s">
        <v>833</v>
      </c>
      <c r="D113" s="470"/>
      <c r="E113" s="470"/>
      <c r="F113" s="472" t="s">
        <v>699</v>
      </c>
      <c r="G113" s="472" t="s">
        <v>700</v>
      </c>
      <c r="H113" s="472">
        <v>4.3</v>
      </c>
      <c r="I113" s="478" t="s">
        <v>756</v>
      </c>
    </row>
    <row r="114" spans="1:9" ht="25.5" x14ac:dyDescent="0.25">
      <c r="A114" s="468" t="s">
        <v>933</v>
      </c>
      <c r="B114" s="475" t="s">
        <v>934</v>
      </c>
      <c r="C114" s="476" t="s">
        <v>756</v>
      </c>
      <c r="D114" s="471"/>
      <c r="E114" s="470"/>
      <c r="F114" s="472" t="s">
        <v>699</v>
      </c>
      <c r="G114" s="472" t="s">
        <v>700</v>
      </c>
      <c r="H114" s="472">
        <v>4.3</v>
      </c>
      <c r="I114" s="473"/>
    </row>
    <row r="115" spans="1:9" ht="25.5" x14ac:dyDescent="0.25">
      <c r="A115" s="468" t="s">
        <v>935</v>
      </c>
      <c r="B115" s="475" t="s">
        <v>936</v>
      </c>
      <c r="C115" s="476" t="s">
        <v>756</v>
      </c>
      <c r="D115" s="471"/>
      <c r="E115" s="470"/>
      <c r="F115" s="472" t="s">
        <v>699</v>
      </c>
      <c r="G115" s="472" t="s">
        <v>700</v>
      </c>
      <c r="H115" s="472">
        <v>4.3</v>
      </c>
      <c r="I115" s="473"/>
    </row>
    <row r="116" spans="1:9" ht="25.5" x14ac:dyDescent="0.25">
      <c r="A116" s="468" t="s">
        <v>937</v>
      </c>
      <c r="B116" s="475" t="s">
        <v>938</v>
      </c>
      <c r="C116" s="476" t="s">
        <v>756</v>
      </c>
      <c r="D116" s="471"/>
      <c r="E116" s="470"/>
      <c r="F116" s="472" t="s">
        <v>699</v>
      </c>
      <c r="G116" s="472" t="s">
        <v>700</v>
      </c>
      <c r="H116" s="472">
        <v>4.3</v>
      </c>
      <c r="I116" s="473"/>
    </row>
    <row r="117" spans="1:9" ht="25.5" x14ac:dyDescent="0.25">
      <c r="A117" s="468" t="s">
        <v>939</v>
      </c>
      <c r="B117" s="475" t="s">
        <v>940</v>
      </c>
      <c r="C117" s="476" t="s">
        <v>756</v>
      </c>
      <c r="D117" s="471"/>
      <c r="E117" s="470"/>
      <c r="F117" s="472" t="s">
        <v>699</v>
      </c>
      <c r="G117" s="472" t="s">
        <v>700</v>
      </c>
      <c r="H117" s="472">
        <v>4.3</v>
      </c>
      <c r="I117" s="473"/>
    </row>
    <row r="118" spans="1:9" ht="25.5" x14ac:dyDescent="0.25">
      <c r="A118" s="468" t="s">
        <v>941</v>
      </c>
      <c r="B118" s="475" t="s">
        <v>942</v>
      </c>
      <c r="C118" s="476" t="s">
        <v>756</v>
      </c>
      <c r="D118" s="471"/>
      <c r="E118" s="470"/>
      <c r="F118" s="472" t="s">
        <v>699</v>
      </c>
      <c r="G118" s="472" t="s">
        <v>700</v>
      </c>
      <c r="H118" s="472">
        <v>4.3</v>
      </c>
      <c r="I118" s="473"/>
    </row>
    <row r="119" spans="1:9" ht="15" x14ac:dyDescent="0.25">
      <c r="A119" s="468" t="s">
        <v>943</v>
      </c>
      <c r="B119" s="475" t="s">
        <v>944</v>
      </c>
      <c r="C119" s="476" t="s">
        <v>756</v>
      </c>
      <c r="D119" s="471"/>
      <c r="E119" s="470"/>
      <c r="F119" s="472" t="s">
        <v>699</v>
      </c>
      <c r="G119" s="472" t="s">
        <v>700</v>
      </c>
      <c r="H119" s="472">
        <v>4.3</v>
      </c>
      <c r="I119" s="473"/>
    </row>
    <row r="120" spans="1:9" ht="15" x14ac:dyDescent="0.25">
      <c r="A120" s="468" t="s">
        <v>945</v>
      </c>
      <c r="B120" s="475" t="s">
        <v>946</v>
      </c>
      <c r="C120" s="476" t="s">
        <v>756</v>
      </c>
      <c r="D120" s="471"/>
      <c r="E120" s="470"/>
      <c r="F120" s="472" t="s">
        <v>699</v>
      </c>
      <c r="G120" s="472" t="s">
        <v>700</v>
      </c>
      <c r="H120" s="472">
        <v>4.3</v>
      </c>
      <c r="I120" s="473"/>
    </row>
    <row r="121" spans="1:9" ht="15" x14ac:dyDescent="0.25">
      <c r="A121" s="468" t="s">
        <v>947</v>
      </c>
      <c r="B121" s="475" t="s">
        <v>948</v>
      </c>
      <c r="C121" s="476" t="s">
        <v>756</v>
      </c>
      <c r="D121" s="471"/>
      <c r="E121" s="470"/>
      <c r="F121" s="472" t="s">
        <v>699</v>
      </c>
      <c r="G121" s="472" t="s">
        <v>700</v>
      </c>
      <c r="H121" s="472">
        <v>4.3</v>
      </c>
      <c r="I121" s="473"/>
    </row>
    <row r="122" spans="1:9" ht="76.5" x14ac:dyDescent="0.25">
      <c r="A122" s="468" t="s">
        <v>949</v>
      </c>
      <c r="B122" s="475" t="s">
        <v>950</v>
      </c>
      <c r="C122" s="476" t="s">
        <v>756</v>
      </c>
      <c r="D122" s="471" t="s">
        <v>951</v>
      </c>
      <c r="E122" s="470"/>
      <c r="F122" s="472" t="s">
        <v>699</v>
      </c>
      <c r="G122" s="472" t="s">
        <v>700</v>
      </c>
      <c r="H122" s="472">
        <v>4.3</v>
      </c>
      <c r="I122" s="473"/>
    </row>
    <row r="123" spans="1:9" ht="25.5" x14ac:dyDescent="0.25">
      <c r="A123" s="468" t="s">
        <v>952</v>
      </c>
      <c r="B123" s="475" t="s">
        <v>953</v>
      </c>
      <c r="C123" s="476" t="s">
        <v>756</v>
      </c>
      <c r="D123" s="471"/>
      <c r="E123" s="470"/>
      <c r="F123" s="472" t="s">
        <v>699</v>
      </c>
      <c r="G123" s="472" t="s">
        <v>700</v>
      </c>
      <c r="H123" s="472">
        <v>4.3</v>
      </c>
      <c r="I123" s="473"/>
    </row>
    <row r="124" spans="1:9" ht="25.5" x14ac:dyDescent="0.25">
      <c r="A124" s="468" t="s">
        <v>954</v>
      </c>
      <c r="B124" s="475" t="s">
        <v>955</v>
      </c>
      <c r="C124" s="476" t="s">
        <v>756</v>
      </c>
      <c r="D124" s="471"/>
      <c r="E124" s="470"/>
      <c r="F124" s="472" t="s">
        <v>699</v>
      </c>
      <c r="G124" s="472" t="s">
        <v>700</v>
      </c>
      <c r="H124" s="472">
        <v>4.3</v>
      </c>
      <c r="I124" s="473"/>
    </row>
    <row r="125" spans="1:9" ht="25.5" x14ac:dyDescent="0.25">
      <c r="A125" s="468" t="s">
        <v>956</v>
      </c>
      <c r="B125" s="475" t="s">
        <v>957</v>
      </c>
      <c r="C125" s="476" t="s">
        <v>756</v>
      </c>
      <c r="D125" s="471"/>
      <c r="E125" s="470"/>
      <c r="F125" s="472" t="s">
        <v>699</v>
      </c>
      <c r="G125" s="472" t="s">
        <v>700</v>
      </c>
      <c r="H125" s="472">
        <v>4.3</v>
      </c>
      <c r="I125" s="473"/>
    </row>
    <row r="126" spans="1:9" ht="25.5" x14ac:dyDescent="0.25">
      <c r="A126" s="468" t="s">
        <v>958</v>
      </c>
      <c r="B126" s="475" t="s">
        <v>959</v>
      </c>
      <c r="C126" s="476" t="s">
        <v>756</v>
      </c>
      <c r="D126" s="471"/>
      <c r="E126" s="470"/>
      <c r="F126" s="472" t="s">
        <v>699</v>
      </c>
      <c r="G126" s="472" t="s">
        <v>700</v>
      </c>
      <c r="H126" s="472">
        <v>4.3</v>
      </c>
      <c r="I126" s="473"/>
    </row>
    <row r="127" spans="1:9" ht="25.5" x14ac:dyDescent="0.25">
      <c r="A127" s="468" t="s">
        <v>960</v>
      </c>
      <c r="B127" s="475" t="s">
        <v>961</v>
      </c>
      <c r="C127" s="476" t="s">
        <v>756</v>
      </c>
      <c r="D127" s="471"/>
      <c r="E127" s="470"/>
      <c r="F127" s="472" t="s">
        <v>699</v>
      </c>
      <c r="G127" s="472" t="s">
        <v>700</v>
      </c>
      <c r="H127" s="472">
        <v>4.3</v>
      </c>
      <c r="I127" s="473"/>
    </row>
    <row r="128" spans="1:9" ht="25.5" x14ac:dyDescent="0.25">
      <c r="A128" s="468" t="s">
        <v>962</v>
      </c>
      <c r="B128" s="475" t="s">
        <v>963</v>
      </c>
      <c r="C128" s="476" t="s">
        <v>756</v>
      </c>
      <c r="D128" s="471"/>
      <c r="E128" s="470"/>
      <c r="F128" s="472" t="s">
        <v>699</v>
      </c>
      <c r="G128" s="472" t="s">
        <v>700</v>
      </c>
      <c r="H128" s="472">
        <v>4.3</v>
      </c>
      <c r="I128" s="473"/>
    </row>
    <row r="129" spans="1:9" ht="25.5" x14ac:dyDescent="0.25">
      <c r="A129" s="468" t="s">
        <v>964</v>
      </c>
      <c r="B129" s="475" t="s">
        <v>965</v>
      </c>
      <c r="C129" s="476" t="s">
        <v>756</v>
      </c>
      <c r="D129" s="471"/>
      <c r="E129" s="470"/>
      <c r="F129" s="472" t="s">
        <v>699</v>
      </c>
      <c r="G129" s="472" t="s">
        <v>700</v>
      </c>
      <c r="H129" s="472">
        <v>4.3</v>
      </c>
      <c r="I129" s="473"/>
    </row>
    <row r="130" spans="1:9" ht="25.5" x14ac:dyDescent="0.25">
      <c r="A130" s="468" t="s">
        <v>966</v>
      </c>
      <c r="B130" s="475" t="s">
        <v>967</v>
      </c>
      <c r="C130" s="476" t="s">
        <v>756</v>
      </c>
      <c r="D130" s="471"/>
      <c r="E130" s="470"/>
      <c r="F130" s="472" t="s">
        <v>699</v>
      </c>
      <c r="G130" s="472" t="s">
        <v>700</v>
      </c>
      <c r="H130" s="472">
        <v>4.3</v>
      </c>
      <c r="I130" s="473"/>
    </row>
    <row r="131" spans="1:9" ht="15" x14ac:dyDescent="0.25">
      <c r="A131" s="468" t="s">
        <v>968</v>
      </c>
      <c r="B131" s="475" t="s">
        <v>969</v>
      </c>
      <c r="C131" s="476" t="s">
        <v>756</v>
      </c>
      <c r="D131" s="471"/>
      <c r="E131" s="470"/>
      <c r="F131" s="472" t="s">
        <v>699</v>
      </c>
      <c r="G131" s="472" t="s">
        <v>700</v>
      </c>
      <c r="H131" s="472">
        <v>4.3</v>
      </c>
      <c r="I131" s="473"/>
    </row>
    <row r="132" spans="1:9" ht="25.5" x14ac:dyDescent="0.25">
      <c r="A132" s="468" t="s">
        <v>970</v>
      </c>
      <c r="B132" s="475" t="s">
        <v>971</v>
      </c>
      <c r="C132" s="476" t="s">
        <v>756</v>
      </c>
      <c r="D132" s="471"/>
      <c r="E132" s="470"/>
      <c r="F132" s="472" t="s">
        <v>699</v>
      </c>
      <c r="G132" s="472" t="s">
        <v>700</v>
      </c>
      <c r="H132" s="472">
        <v>4.3</v>
      </c>
      <c r="I132" s="473"/>
    </row>
    <row r="133" spans="1:9" ht="25.5" x14ac:dyDescent="0.25">
      <c r="A133" s="468" t="s">
        <v>972</v>
      </c>
      <c r="B133" s="475" t="s">
        <v>973</v>
      </c>
      <c r="C133" s="476" t="s">
        <v>756</v>
      </c>
      <c r="D133" s="471"/>
      <c r="E133" s="470"/>
      <c r="F133" s="472" t="s">
        <v>699</v>
      </c>
      <c r="G133" s="472" t="s">
        <v>700</v>
      </c>
      <c r="H133" s="472">
        <v>4.3</v>
      </c>
      <c r="I133" s="473"/>
    </row>
    <row r="134" spans="1:9" ht="25.5" x14ac:dyDescent="0.25">
      <c r="A134" s="468" t="s">
        <v>974</v>
      </c>
      <c r="B134" s="475" t="s">
        <v>975</v>
      </c>
      <c r="C134" s="476" t="s">
        <v>756</v>
      </c>
      <c r="D134" s="471"/>
      <c r="E134" s="470"/>
      <c r="F134" s="472" t="s">
        <v>699</v>
      </c>
      <c r="G134" s="472" t="s">
        <v>700</v>
      </c>
      <c r="H134" s="472">
        <v>4.3</v>
      </c>
      <c r="I134" s="473"/>
    </row>
    <row r="135" spans="1:9" ht="25.5" x14ac:dyDescent="0.25">
      <c r="A135" s="468" t="s">
        <v>976</v>
      </c>
      <c r="B135" s="475" t="s">
        <v>977</v>
      </c>
      <c r="C135" s="476" t="s">
        <v>756</v>
      </c>
      <c r="D135" s="471"/>
      <c r="E135" s="470"/>
      <c r="F135" s="472" t="s">
        <v>699</v>
      </c>
      <c r="G135" s="472" t="s">
        <v>700</v>
      </c>
      <c r="H135" s="472">
        <v>4.3</v>
      </c>
      <c r="I135" s="473"/>
    </row>
    <row r="136" spans="1:9" ht="25.5" x14ac:dyDescent="0.25">
      <c r="A136" s="468" t="s">
        <v>978</v>
      </c>
      <c r="B136" s="475" t="s">
        <v>979</v>
      </c>
      <c r="C136" s="476" t="s">
        <v>756</v>
      </c>
      <c r="D136" s="471"/>
      <c r="E136" s="470"/>
      <c r="F136" s="472" t="s">
        <v>699</v>
      </c>
      <c r="G136" s="472" t="s">
        <v>700</v>
      </c>
      <c r="H136" s="472">
        <v>4.3</v>
      </c>
      <c r="I136" s="473"/>
    </row>
    <row r="137" spans="1:9" ht="25.5" x14ac:dyDescent="0.25">
      <c r="A137" s="468" t="s">
        <v>980</v>
      </c>
      <c r="B137" s="475" t="s">
        <v>981</v>
      </c>
      <c r="C137" s="476" t="s">
        <v>756</v>
      </c>
      <c r="D137" s="471"/>
      <c r="E137" s="470"/>
      <c r="F137" s="472" t="s">
        <v>699</v>
      </c>
      <c r="G137" s="472" t="s">
        <v>700</v>
      </c>
      <c r="H137" s="472">
        <v>4.3</v>
      </c>
      <c r="I137" s="473"/>
    </row>
    <row r="138" spans="1:9" ht="25.5" x14ac:dyDescent="0.25">
      <c r="A138" s="468" t="s">
        <v>982</v>
      </c>
      <c r="B138" s="475" t="s">
        <v>983</v>
      </c>
      <c r="C138" s="476" t="s">
        <v>756</v>
      </c>
      <c r="D138" s="471"/>
      <c r="E138" s="470"/>
      <c r="F138" s="472" t="s">
        <v>699</v>
      </c>
      <c r="G138" s="472" t="s">
        <v>700</v>
      </c>
      <c r="H138" s="472">
        <v>4.3</v>
      </c>
      <c r="I138" s="473"/>
    </row>
    <row r="139" spans="1:9" ht="25.5" x14ac:dyDescent="0.25">
      <c r="A139" s="468" t="s">
        <v>984</v>
      </c>
      <c r="B139" s="475" t="s">
        <v>985</v>
      </c>
      <c r="C139" s="476" t="s">
        <v>756</v>
      </c>
      <c r="D139" s="471"/>
      <c r="E139" s="470"/>
      <c r="F139" s="472" t="s">
        <v>699</v>
      </c>
      <c r="G139" s="472" t="s">
        <v>700</v>
      </c>
      <c r="H139" s="472">
        <v>4.3</v>
      </c>
      <c r="I139" s="473"/>
    </row>
    <row r="140" spans="1:9" ht="15" x14ac:dyDescent="0.25">
      <c r="A140" s="468" t="s">
        <v>986</v>
      </c>
      <c r="B140" s="475" t="s">
        <v>987</v>
      </c>
      <c r="C140" s="476" t="s">
        <v>756</v>
      </c>
      <c r="D140" s="471"/>
      <c r="E140" s="470"/>
      <c r="F140" s="472" t="s">
        <v>699</v>
      </c>
      <c r="G140" s="472" t="s">
        <v>700</v>
      </c>
      <c r="H140" s="472">
        <v>4.3</v>
      </c>
      <c r="I140" s="473"/>
    </row>
    <row r="141" spans="1:9" ht="15" x14ac:dyDescent="0.25">
      <c r="A141" s="468" t="s">
        <v>988</v>
      </c>
      <c r="B141" s="475" t="s">
        <v>989</v>
      </c>
      <c r="C141" s="476" t="s">
        <v>756</v>
      </c>
      <c r="D141" s="471"/>
      <c r="E141" s="470"/>
      <c r="F141" s="472" t="s">
        <v>699</v>
      </c>
      <c r="G141" s="472" t="s">
        <v>700</v>
      </c>
      <c r="H141" s="472">
        <v>4.3</v>
      </c>
      <c r="I141" s="473"/>
    </row>
    <row r="142" spans="1:9" ht="15" x14ac:dyDescent="0.25">
      <c r="A142" s="468" t="s">
        <v>990</v>
      </c>
      <c r="B142" s="475" t="s">
        <v>991</v>
      </c>
      <c r="C142" s="476" t="s">
        <v>756</v>
      </c>
      <c r="D142" s="471"/>
      <c r="E142" s="470"/>
      <c r="F142" s="472" t="s">
        <v>699</v>
      </c>
      <c r="G142" s="472" t="s">
        <v>700</v>
      </c>
      <c r="H142" s="472">
        <v>4.3</v>
      </c>
      <c r="I142" s="473"/>
    </row>
    <row r="143" spans="1:9" ht="25.5" x14ac:dyDescent="0.25">
      <c r="A143" s="468" t="s">
        <v>992</v>
      </c>
      <c r="B143" s="475" t="s">
        <v>993</v>
      </c>
      <c r="C143" s="476" t="s">
        <v>756</v>
      </c>
      <c r="D143" s="471"/>
      <c r="E143" s="470"/>
      <c r="F143" s="472" t="s">
        <v>699</v>
      </c>
      <c r="G143" s="472" t="s">
        <v>700</v>
      </c>
      <c r="H143" s="472">
        <v>4.3</v>
      </c>
      <c r="I143" s="473"/>
    </row>
    <row r="144" spans="1:9" ht="25.5" x14ac:dyDescent="0.25">
      <c r="A144" s="468" t="s">
        <v>994</v>
      </c>
      <c r="B144" s="475" t="s">
        <v>995</v>
      </c>
      <c r="C144" s="476" t="s">
        <v>756</v>
      </c>
      <c r="D144" s="471"/>
      <c r="E144" s="470"/>
      <c r="F144" s="472" t="s">
        <v>699</v>
      </c>
      <c r="G144" s="472" t="s">
        <v>700</v>
      </c>
      <c r="H144" s="472">
        <v>4.3</v>
      </c>
      <c r="I144" s="473"/>
    </row>
    <row r="145" spans="1:9" ht="25.5" x14ac:dyDescent="0.25">
      <c r="A145" s="468" t="s">
        <v>996</v>
      </c>
      <c r="B145" s="475" t="s">
        <v>997</v>
      </c>
      <c r="C145" s="476" t="s">
        <v>756</v>
      </c>
      <c r="D145" s="471"/>
      <c r="E145" s="470"/>
      <c r="F145" s="472" t="s">
        <v>699</v>
      </c>
      <c r="G145" s="472" t="s">
        <v>700</v>
      </c>
      <c r="H145" s="472">
        <v>4.3</v>
      </c>
      <c r="I145" s="473"/>
    </row>
    <row r="146" spans="1:9" ht="25.5" x14ac:dyDescent="0.25">
      <c r="A146" s="468" t="s">
        <v>998</v>
      </c>
      <c r="B146" s="475" t="s">
        <v>999</v>
      </c>
      <c r="C146" s="476" t="s">
        <v>756</v>
      </c>
      <c r="D146" s="471"/>
      <c r="E146" s="470"/>
      <c r="F146" s="472" t="s">
        <v>699</v>
      </c>
      <c r="G146" s="472" t="s">
        <v>700</v>
      </c>
      <c r="H146" s="472">
        <v>4.3</v>
      </c>
      <c r="I146" s="473"/>
    </row>
    <row r="147" spans="1:9" ht="25.5" x14ac:dyDescent="0.25">
      <c r="A147" s="468" t="s">
        <v>1000</v>
      </c>
      <c r="B147" s="475" t="s">
        <v>1001</v>
      </c>
      <c r="C147" s="476" t="s">
        <v>756</v>
      </c>
      <c r="D147" s="471"/>
      <c r="E147" s="470"/>
      <c r="F147" s="472" t="s">
        <v>699</v>
      </c>
      <c r="G147" s="472" t="s">
        <v>700</v>
      </c>
      <c r="H147" s="472">
        <v>4.3</v>
      </c>
      <c r="I147" s="473"/>
    </row>
    <row r="148" spans="1:9" ht="25.5" x14ac:dyDescent="0.25">
      <c r="A148" s="468" t="s">
        <v>1002</v>
      </c>
      <c r="B148" s="475" t="s">
        <v>1003</v>
      </c>
      <c r="C148" s="476" t="s">
        <v>756</v>
      </c>
      <c r="D148" s="471"/>
      <c r="E148" s="470"/>
      <c r="F148" s="472" t="s">
        <v>699</v>
      </c>
      <c r="G148" s="472" t="s">
        <v>700</v>
      </c>
      <c r="H148" s="472">
        <v>4.3</v>
      </c>
      <c r="I148" s="473"/>
    </row>
    <row r="149" spans="1:9" ht="15" x14ac:dyDescent="0.25">
      <c r="A149" s="468" t="s">
        <v>1004</v>
      </c>
      <c r="B149" s="475" t="s">
        <v>1005</v>
      </c>
      <c r="C149" s="476" t="s">
        <v>698</v>
      </c>
      <c r="D149" s="471"/>
      <c r="E149" s="470"/>
      <c r="F149" s="472" t="s">
        <v>699</v>
      </c>
      <c r="G149" s="472" t="s">
        <v>700</v>
      </c>
      <c r="H149" s="472">
        <v>4.3</v>
      </c>
      <c r="I149" s="473"/>
    </row>
    <row r="150" spans="1:9" ht="25.5" x14ac:dyDescent="0.25">
      <c r="A150" s="468" t="s">
        <v>1006</v>
      </c>
      <c r="B150" s="475" t="s">
        <v>1007</v>
      </c>
      <c r="C150" s="476" t="s">
        <v>698</v>
      </c>
      <c r="D150" s="471"/>
      <c r="E150" s="470"/>
      <c r="F150" s="472" t="s">
        <v>699</v>
      </c>
      <c r="G150" s="472" t="s">
        <v>700</v>
      </c>
      <c r="H150" s="472">
        <v>4.3</v>
      </c>
      <c r="I150" s="473"/>
    </row>
    <row r="151" spans="1:9" ht="15" x14ac:dyDescent="0.25">
      <c r="A151" s="468" t="s">
        <v>1008</v>
      </c>
      <c r="B151" s="475" t="s">
        <v>1009</v>
      </c>
      <c r="C151" s="476" t="s">
        <v>698</v>
      </c>
      <c r="D151" s="471"/>
      <c r="E151" s="470"/>
      <c r="F151" s="472" t="s">
        <v>699</v>
      </c>
      <c r="G151" s="472" t="s">
        <v>700</v>
      </c>
      <c r="H151" s="472">
        <v>4.3</v>
      </c>
      <c r="I151" s="473"/>
    </row>
    <row r="152" spans="1:9" ht="15" x14ac:dyDescent="0.25">
      <c r="A152" s="468" t="s">
        <v>1010</v>
      </c>
      <c r="B152" s="475" t="s">
        <v>1011</v>
      </c>
      <c r="C152" s="476" t="s">
        <v>698</v>
      </c>
      <c r="D152" s="471"/>
      <c r="E152" s="470"/>
      <c r="F152" s="472" t="s">
        <v>699</v>
      </c>
      <c r="G152" s="472" t="s">
        <v>700</v>
      </c>
      <c r="H152" s="472">
        <v>4.3</v>
      </c>
      <c r="I152" s="473"/>
    </row>
    <row r="153" spans="1:9" ht="15" x14ac:dyDescent="0.25">
      <c r="A153" s="468" t="s">
        <v>1012</v>
      </c>
      <c r="B153" s="475" t="s">
        <v>1013</v>
      </c>
      <c r="C153" s="476" t="s">
        <v>698</v>
      </c>
      <c r="D153" s="471"/>
      <c r="E153" s="470"/>
      <c r="F153" s="472" t="s">
        <v>699</v>
      </c>
      <c r="G153" s="472" t="s">
        <v>700</v>
      </c>
      <c r="H153" s="472">
        <v>4.3</v>
      </c>
      <c r="I153" s="473"/>
    </row>
    <row r="154" spans="1:9" ht="25.5" x14ac:dyDescent="0.25">
      <c r="A154" s="468" t="s">
        <v>1014</v>
      </c>
      <c r="B154" s="475" t="s">
        <v>1015</v>
      </c>
      <c r="C154" s="476" t="s">
        <v>698</v>
      </c>
      <c r="D154" s="471"/>
      <c r="E154" s="470"/>
      <c r="F154" s="472" t="s">
        <v>699</v>
      </c>
      <c r="G154" s="472" t="s">
        <v>700</v>
      </c>
      <c r="H154" s="472">
        <v>4.3</v>
      </c>
      <c r="I154" s="473"/>
    </row>
    <row r="155" spans="1:9" ht="15" x14ac:dyDescent="0.25">
      <c r="A155" s="468" t="s">
        <v>1016</v>
      </c>
      <c r="B155" s="475" t="s">
        <v>1017</v>
      </c>
      <c r="C155" s="476" t="s">
        <v>698</v>
      </c>
      <c r="D155" s="471"/>
      <c r="E155" s="470"/>
      <c r="F155" s="472" t="s">
        <v>699</v>
      </c>
      <c r="G155" s="472" t="s">
        <v>700</v>
      </c>
      <c r="H155" s="472">
        <v>4.3</v>
      </c>
      <c r="I155" s="473"/>
    </row>
    <row r="156" spans="1:9" ht="25.5" x14ac:dyDescent="0.25">
      <c r="A156" s="468" t="s">
        <v>1018</v>
      </c>
      <c r="B156" s="475" t="s">
        <v>1019</v>
      </c>
      <c r="C156" s="476" t="s">
        <v>698</v>
      </c>
      <c r="D156" s="471"/>
      <c r="E156" s="470"/>
      <c r="F156" s="472" t="s">
        <v>699</v>
      </c>
      <c r="G156" s="472" t="s">
        <v>700</v>
      </c>
      <c r="H156" s="472">
        <v>4.3</v>
      </c>
      <c r="I156" s="473"/>
    </row>
    <row r="157" spans="1:9" ht="25.5" x14ac:dyDescent="0.25">
      <c r="A157" s="468" t="s">
        <v>1020</v>
      </c>
      <c r="B157" s="475" t="s">
        <v>1021</v>
      </c>
      <c r="C157" s="476" t="s">
        <v>698</v>
      </c>
      <c r="D157" s="471"/>
      <c r="E157" s="470"/>
      <c r="F157" s="472" t="s">
        <v>699</v>
      </c>
      <c r="G157" s="472" t="s">
        <v>700</v>
      </c>
      <c r="H157" s="472">
        <v>4.3</v>
      </c>
      <c r="I157" s="473"/>
    </row>
    <row r="158" spans="1:9" ht="15" x14ac:dyDescent="0.25">
      <c r="A158" s="468" t="s">
        <v>1022</v>
      </c>
      <c r="B158" s="475" t="s">
        <v>1023</v>
      </c>
      <c r="C158" s="476" t="s">
        <v>756</v>
      </c>
      <c r="D158" s="471"/>
      <c r="E158" s="470"/>
      <c r="F158" s="472" t="s">
        <v>699</v>
      </c>
      <c r="G158" s="472" t="s">
        <v>700</v>
      </c>
      <c r="H158" s="472">
        <v>4.3</v>
      </c>
      <c r="I158" s="473"/>
    </row>
    <row r="159" spans="1:9" ht="15" x14ac:dyDescent="0.25">
      <c r="A159" s="468" t="s">
        <v>1024</v>
      </c>
      <c r="B159" s="475" t="s">
        <v>1025</v>
      </c>
      <c r="C159" s="476" t="s">
        <v>756</v>
      </c>
      <c r="D159" s="471"/>
      <c r="E159" s="470"/>
      <c r="F159" s="472" t="s">
        <v>699</v>
      </c>
      <c r="G159" s="472" t="s">
        <v>700</v>
      </c>
      <c r="H159" s="472">
        <v>4.3</v>
      </c>
      <c r="I159" s="473"/>
    </row>
    <row r="160" spans="1:9" ht="15" x14ac:dyDescent="0.25">
      <c r="A160" s="468" t="s">
        <v>1026</v>
      </c>
      <c r="B160" s="475" t="s">
        <v>1027</v>
      </c>
      <c r="C160" s="476" t="s">
        <v>756</v>
      </c>
      <c r="D160" s="471"/>
      <c r="E160" s="470"/>
      <c r="F160" s="472" t="s">
        <v>699</v>
      </c>
      <c r="G160" s="472" t="s">
        <v>700</v>
      </c>
      <c r="H160" s="472">
        <v>4.3</v>
      </c>
      <c r="I160" s="473"/>
    </row>
    <row r="161" spans="1:9" ht="15" x14ac:dyDescent="0.25">
      <c r="A161" s="468" t="s">
        <v>1028</v>
      </c>
      <c r="B161" s="475" t="s">
        <v>1029</v>
      </c>
      <c r="C161" s="476" t="s">
        <v>756</v>
      </c>
      <c r="D161" s="471"/>
      <c r="E161" s="470"/>
      <c r="F161" s="472" t="s">
        <v>699</v>
      </c>
      <c r="G161" s="472" t="s">
        <v>700</v>
      </c>
      <c r="H161" s="472">
        <v>4.3</v>
      </c>
      <c r="I161" s="473"/>
    </row>
    <row r="162" spans="1:9" ht="15" x14ac:dyDescent="0.25">
      <c r="A162" s="468" t="s">
        <v>1030</v>
      </c>
      <c r="B162" s="475" t="s">
        <v>1031</v>
      </c>
      <c r="C162" s="476" t="s">
        <v>756</v>
      </c>
      <c r="D162" s="471"/>
      <c r="E162" s="470"/>
      <c r="F162" s="472" t="s">
        <v>699</v>
      </c>
      <c r="G162" s="472" t="s">
        <v>700</v>
      </c>
      <c r="H162" s="472">
        <v>4.3</v>
      </c>
      <c r="I162" s="473"/>
    </row>
    <row r="163" spans="1:9" ht="15" x14ac:dyDescent="0.25">
      <c r="A163" s="468" t="s">
        <v>1032</v>
      </c>
      <c r="B163" s="475" t="s">
        <v>1033</v>
      </c>
      <c r="C163" s="476" t="s">
        <v>756</v>
      </c>
      <c r="D163" s="471"/>
      <c r="E163" s="470"/>
      <c r="F163" s="472" t="s">
        <v>699</v>
      </c>
      <c r="G163" s="472" t="s">
        <v>700</v>
      </c>
      <c r="H163" s="472">
        <v>4.3</v>
      </c>
      <c r="I163" s="473"/>
    </row>
    <row r="164" spans="1:9" ht="15" x14ac:dyDescent="0.25">
      <c r="A164" s="468" t="s">
        <v>1034</v>
      </c>
      <c r="B164" s="475" t="s">
        <v>1035</v>
      </c>
      <c r="C164" s="476" t="s">
        <v>756</v>
      </c>
      <c r="D164" s="471"/>
      <c r="E164" s="470"/>
      <c r="F164" s="472" t="s">
        <v>699</v>
      </c>
      <c r="G164" s="472" t="s">
        <v>700</v>
      </c>
      <c r="H164" s="472">
        <v>4.3</v>
      </c>
      <c r="I164" s="473"/>
    </row>
    <row r="165" spans="1:9" ht="15" x14ac:dyDescent="0.25">
      <c r="A165" s="468" t="s">
        <v>1036</v>
      </c>
      <c r="B165" s="475" t="s">
        <v>1037</v>
      </c>
      <c r="C165" s="476" t="s">
        <v>756</v>
      </c>
      <c r="D165" s="471"/>
      <c r="E165" s="470"/>
      <c r="F165" s="472" t="s">
        <v>699</v>
      </c>
      <c r="G165" s="472" t="s">
        <v>700</v>
      </c>
      <c r="H165" s="472">
        <v>4.3</v>
      </c>
      <c r="I165" s="473"/>
    </row>
    <row r="166" spans="1:9" ht="15" x14ac:dyDescent="0.25">
      <c r="A166" s="468" t="s">
        <v>1038</v>
      </c>
      <c r="B166" s="475" t="s">
        <v>1039</v>
      </c>
      <c r="C166" s="476" t="s">
        <v>756</v>
      </c>
      <c r="D166" s="471"/>
      <c r="E166" s="470"/>
      <c r="F166" s="472" t="s">
        <v>699</v>
      </c>
      <c r="G166" s="472" t="s">
        <v>700</v>
      </c>
      <c r="H166" s="472">
        <v>4.3</v>
      </c>
      <c r="I166" s="473"/>
    </row>
    <row r="167" spans="1:9" ht="25.5" x14ac:dyDescent="0.25">
      <c r="A167" s="468" t="s">
        <v>1040</v>
      </c>
      <c r="B167" s="475" t="s">
        <v>1041</v>
      </c>
      <c r="C167" s="476" t="s">
        <v>756</v>
      </c>
      <c r="D167" s="471"/>
      <c r="E167" s="470"/>
      <c r="F167" s="472" t="s">
        <v>699</v>
      </c>
      <c r="G167" s="472" t="s">
        <v>700</v>
      </c>
      <c r="H167" s="472">
        <v>4.3</v>
      </c>
      <c r="I167" s="473"/>
    </row>
    <row r="168" spans="1:9" ht="25.5" x14ac:dyDescent="0.25">
      <c r="A168" s="468" t="s">
        <v>1042</v>
      </c>
      <c r="B168" s="475" t="s">
        <v>1043</v>
      </c>
      <c r="C168" s="476" t="s">
        <v>756</v>
      </c>
      <c r="D168" s="471"/>
      <c r="E168" s="470"/>
      <c r="F168" s="472" t="s">
        <v>699</v>
      </c>
      <c r="G168" s="472" t="s">
        <v>700</v>
      </c>
      <c r="H168" s="472">
        <v>4.3</v>
      </c>
      <c r="I168" s="473"/>
    </row>
    <row r="169" spans="1:9" ht="25.5" x14ac:dyDescent="0.25">
      <c r="A169" s="468" t="s">
        <v>1044</v>
      </c>
      <c r="B169" s="475" t="s">
        <v>1045</v>
      </c>
      <c r="C169" s="476" t="s">
        <v>756</v>
      </c>
      <c r="D169" s="471"/>
      <c r="E169" s="470"/>
      <c r="F169" s="472" t="s">
        <v>699</v>
      </c>
      <c r="G169" s="472" t="s">
        <v>700</v>
      </c>
      <c r="H169" s="472">
        <v>4.3</v>
      </c>
      <c r="I169" s="473"/>
    </row>
    <row r="170" spans="1:9" ht="25.5" x14ac:dyDescent="0.25">
      <c r="A170" s="468" t="s">
        <v>1046</v>
      </c>
      <c r="B170" s="475" t="s">
        <v>1047</v>
      </c>
      <c r="C170" s="476" t="s">
        <v>756</v>
      </c>
      <c r="D170" s="471"/>
      <c r="E170" s="470"/>
      <c r="F170" s="472" t="s">
        <v>699</v>
      </c>
      <c r="G170" s="472" t="s">
        <v>700</v>
      </c>
      <c r="H170" s="472">
        <v>4.3</v>
      </c>
      <c r="I170" s="473"/>
    </row>
    <row r="171" spans="1:9" ht="25.5" x14ac:dyDescent="0.25">
      <c r="A171" s="468" t="s">
        <v>1048</v>
      </c>
      <c r="B171" s="475" t="s">
        <v>1049</v>
      </c>
      <c r="C171" s="476" t="s">
        <v>756</v>
      </c>
      <c r="D171" s="471"/>
      <c r="E171" s="470"/>
      <c r="F171" s="472" t="s">
        <v>699</v>
      </c>
      <c r="G171" s="472" t="s">
        <v>700</v>
      </c>
      <c r="H171" s="472">
        <v>4.3</v>
      </c>
      <c r="I171" s="473"/>
    </row>
    <row r="172" spans="1:9" ht="25.5" x14ac:dyDescent="0.25">
      <c r="A172" s="468" t="s">
        <v>1050</v>
      </c>
      <c r="B172" s="475" t="s">
        <v>1051</v>
      </c>
      <c r="C172" s="476" t="s">
        <v>756</v>
      </c>
      <c r="D172" s="471"/>
      <c r="E172" s="470"/>
      <c r="F172" s="472" t="s">
        <v>699</v>
      </c>
      <c r="G172" s="472" t="s">
        <v>700</v>
      </c>
      <c r="H172" s="472">
        <v>4.3</v>
      </c>
      <c r="I172" s="473"/>
    </row>
    <row r="173" spans="1:9" ht="25.5" x14ac:dyDescent="0.25">
      <c r="A173" s="468" t="s">
        <v>1052</v>
      </c>
      <c r="B173" s="475" t="s">
        <v>1053</v>
      </c>
      <c r="C173" s="476" t="s">
        <v>756</v>
      </c>
      <c r="D173" s="471"/>
      <c r="E173" s="470"/>
      <c r="F173" s="472" t="s">
        <v>699</v>
      </c>
      <c r="G173" s="472" t="s">
        <v>700</v>
      </c>
      <c r="H173" s="472">
        <v>4.3</v>
      </c>
      <c r="I173" s="473"/>
    </row>
    <row r="174" spans="1:9" ht="25.5" x14ac:dyDescent="0.25">
      <c r="A174" s="468" t="s">
        <v>1054</v>
      </c>
      <c r="B174" s="475" t="s">
        <v>1055</v>
      </c>
      <c r="C174" s="476" t="s">
        <v>756</v>
      </c>
      <c r="D174" s="471"/>
      <c r="E174" s="470"/>
      <c r="F174" s="472" t="s">
        <v>699</v>
      </c>
      <c r="G174" s="472" t="s">
        <v>700</v>
      </c>
      <c r="H174" s="472">
        <v>4.3</v>
      </c>
      <c r="I174" s="473"/>
    </row>
    <row r="175" spans="1:9" ht="25.5" x14ac:dyDescent="0.25">
      <c r="A175" s="468" t="s">
        <v>1056</v>
      </c>
      <c r="B175" s="475" t="s">
        <v>1057</v>
      </c>
      <c r="C175" s="476" t="s">
        <v>756</v>
      </c>
      <c r="D175" s="471"/>
      <c r="E175" s="470"/>
      <c r="F175" s="472" t="s">
        <v>699</v>
      </c>
      <c r="G175" s="472" t="s">
        <v>700</v>
      </c>
      <c r="H175" s="472">
        <v>4.3</v>
      </c>
      <c r="I175" s="473"/>
    </row>
    <row r="176" spans="1:9" ht="15" x14ac:dyDescent="0.25">
      <c r="A176" s="468" t="s">
        <v>1058</v>
      </c>
      <c r="B176" s="475" t="s">
        <v>1059</v>
      </c>
      <c r="C176" s="476" t="s">
        <v>756</v>
      </c>
      <c r="D176" s="471"/>
      <c r="E176" s="470"/>
      <c r="F176" s="472" t="s">
        <v>699</v>
      </c>
      <c r="G176" s="472" t="s">
        <v>700</v>
      </c>
      <c r="H176" s="472">
        <v>4.3</v>
      </c>
      <c r="I176" s="473"/>
    </row>
    <row r="177" spans="1:9" ht="15" x14ac:dyDescent="0.25">
      <c r="A177" s="468" t="s">
        <v>1060</v>
      </c>
      <c r="B177" s="475" t="s">
        <v>1061</v>
      </c>
      <c r="C177" s="476" t="s">
        <v>756</v>
      </c>
      <c r="D177" s="471"/>
      <c r="E177" s="470"/>
      <c r="F177" s="472" t="s">
        <v>699</v>
      </c>
      <c r="G177" s="472" t="s">
        <v>700</v>
      </c>
      <c r="H177" s="472">
        <v>4.3</v>
      </c>
      <c r="I177" s="473"/>
    </row>
    <row r="178" spans="1:9" ht="15" x14ac:dyDescent="0.25">
      <c r="A178" s="468" t="s">
        <v>1062</v>
      </c>
      <c r="B178" s="475" t="s">
        <v>1063</v>
      </c>
      <c r="C178" s="476" t="s">
        <v>756</v>
      </c>
      <c r="D178" s="471"/>
      <c r="E178" s="470"/>
      <c r="F178" s="472" t="s">
        <v>699</v>
      </c>
      <c r="G178" s="472" t="s">
        <v>700</v>
      </c>
      <c r="H178" s="472">
        <v>4.3</v>
      </c>
      <c r="I178" s="473"/>
    </row>
    <row r="179" spans="1:9" ht="15" x14ac:dyDescent="0.25">
      <c r="A179" s="468" t="s">
        <v>1064</v>
      </c>
      <c r="B179" s="475" t="s">
        <v>1065</v>
      </c>
      <c r="C179" s="476" t="s">
        <v>756</v>
      </c>
      <c r="D179" s="471"/>
      <c r="E179" s="470"/>
      <c r="F179" s="472" t="s">
        <v>699</v>
      </c>
      <c r="G179" s="472" t="s">
        <v>700</v>
      </c>
      <c r="H179" s="472">
        <v>4.3</v>
      </c>
      <c r="I179" s="473"/>
    </row>
    <row r="180" spans="1:9" ht="15" x14ac:dyDescent="0.25">
      <c r="A180" s="468" t="s">
        <v>1066</v>
      </c>
      <c r="B180" s="475" t="s">
        <v>1067</v>
      </c>
      <c r="C180" s="476" t="s">
        <v>756</v>
      </c>
      <c r="D180" s="471"/>
      <c r="E180" s="470"/>
      <c r="F180" s="472" t="s">
        <v>699</v>
      </c>
      <c r="G180" s="472" t="s">
        <v>700</v>
      </c>
      <c r="H180" s="472">
        <v>4.3</v>
      </c>
      <c r="I180" s="473"/>
    </row>
    <row r="181" spans="1:9" ht="25.5" x14ac:dyDescent="0.25">
      <c r="A181" s="468" t="s">
        <v>1068</v>
      </c>
      <c r="B181" s="475" t="s">
        <v>1069</v>
      </c>
      <c r="C181" s="476" t="s">
        <v>756</v>
      </c>
      <c r="D181" s="471"/>
      <c r="E181" s="470"/>
      <c r="F181" s="472" t="s">
        <v>699</v>
      </c>
      <c r="G181" s="472" t="s">
        <v>700</v>
      </c>
      <c r="H181" s="472">
        <v>4.3</v>
      </c>
      <c r="I181" s="473"/>
    </row>
    <row r="182" spans="1:9" ht="15" x14ac:dyDescent="0.25">
      <c r="A182" s="468" t="s">
        <v>1070</v>
      </c>
      <c r="B182" s="475" t="s">
        <v>1071</v>
      </c>
      <c r="C182" s="476" t="s">
        <v>756</v>
      </c>
      <c r="D182" s="471"/>
      <c r="E182" s="470"/>
      <c r="F182" s="472" t="s">
        <v>699</v>
      </c>
      <c r="G182" s="472" t="s">
        <v>700</v>
      </c>
      <c r="H182" s="472">
        <v>4.3</v>
      </c>
      <c r="I182" s="473"/>
    </row>
    <row r="183" spans="1:9" ht="25.5" x14ac:dyDescent="0.25">
      <c r="A183" s="468" t="s">
        <v>1072</v>
      </c>
      <c r="B183" s="475" t="s">
        <v>1073</v>
      </c>
      <c r="C183" s="476" t="s">
        <v>756</v>
      </c>
      <c r="D183" s="471"/>
      <c r="E183" s="470"/>
      <c r="F183" s="472" t="s">
        <v>699</v>
      </c>
      <c r="G183" s="472" t="s">
        <v>700</v>
      </c>
      <c r="H183" s="472">
        <v>4.3</v>
      </c>
      <c r="I183" s="473"/>
    </row>
    <row r="184" spans="1:9" ht="25.5" x14ac:dyDescent="0.25">
      <c r="A184" s="468" t="s">
        <v>1074</v>
      </c>
      <c r="B184" s="475" t="s">
        <v>1075</v>
      </c>
      <c r="C184" s="476" t="s">
        <v>756</v>
      </c>
      <c r="D184" s="471"/>
      <c r="E184" s="470"/>
      <c r="F184" s="472" t="s">
        <v>699</v>
      </c>
      <c r="G184" s="472" t="s">
        <v>700</v>
      </c>
      <c r="H184" s="472">
        <v>4.3</v>
      </c>
      <c r="I184" s="473"/>
    </row>
    <row r="185" spans="1:9" ht="25.5" x14ac:dyDescent="0.25">
      <c r="A185" s="468" t="s">
        <v>1076</v>
      </c>
      <c r="B185" s="475" t="s">
        <v>1077</v>
      </c>
      <c r="C185" s="476" t="s">
        <v>756</v>
      </c>
      <c r="D185" s="471"/>
      <c r="E185" s="470"/>
      <c r="F185" s="472" t="s">
        <v>699</v>
      </c>
      <c r="G185" s="472" t="s">
        <v>700</v>
      </c>
      <c r="H185" s="472">
        <v>4.3</v>
      </c>
      <c r="I185" s="473"/>
    </row>
    <row r="186" spans="1:9" ht="25.5" x14ac:dyDescent="0.25">
      <c r="A186" s="468" t="s">
        <v>1078</v>
      </c>
      <c r="B186" s="475" t="s">
        <v>1079</v>
      </c>
      <c r="C186" s="476" t="s">
        <v>756</v>
      </c>
      <c r="D186" s="471"/>
      <c r="E186" s="470"/>
      <c r="F186" s="472" t="s">
        <v>699</v>
      </c>
      <c r="G186" s="472" t="s">
        <v>700</v>
      </c>
      <c r="H186" s="472">
        <v>4.3</v>
      </c>
      <c r="I186" s="473"/>
    </row>
    <row r="187" spans="1:9" ht="25.5" x14ac:dyDescent="0.25">
      <c r="A187" s="468" t="s">
        <v>1080</v>
      </c>
      <c r="B187" s="475" t="s">
        <v>1081</v>
      </c>
      <c r="C187" s="476" t="s">
        <v>756</v>
      </c>
      <c r="D187" s="471"/>
      <c r="E187" s="470"/>
      <c r="F187" s="472" t="s">
        <v>699</v>
      </c>
      <c r="G187" s="472" t="s">
        <v>700</v>
      </c>
      <c r="H187" s="472">
        <v>4.3</v>
      </c>
      <c r="I187" s="473"/>
    </row>
    <row r="188" spans="1:9" ht="25.5" x14ac:dyDescent="0.25">
      <c r="A188" s="468" t="s">
        <v>1082</v>
      </c>
      <c r="B188" s="475" t="s">
        <v>1083</v>
      </c>
      <c r="C188" s="476" t="s">
        <v>756</v>
      </c>
      <c r="D188" s="471"/>
      <c r="E188" s="470"/>
      <c r="F188" s="472" t="s">
        <v>699</v>
      </c>
      <c r="G188" s="472" t="s">
        <v>700</v>
      </c>
      <c r="H188" s="472">
        <v>4.3</v>
      </c>
      <c r="I188" s="473"/>
    </row>
    <row r="189" spans="1:9" ht="25.5" x14ac:dyDescent="0.25">
      <c r="A189" s="468" t="s">
        <v>1084</v>
      </c>
      <c r="B189" s="475" t="s">
        <v>1085</v>
      </c>
      <c r="C189" s="476" t="s">
        <v>756</v>
      </c>
      <c r="D189" s="471"/>
      <c r="E189" s="470"/>
      <c r="F189" s="472" t="s">
        <v>699</v>
      </c>
      <c r="G189" s="472" t="s">
        <v>700</v>
      </c>
      <c r="H189" s="472">
        <v>4.3</v>
      </c>
      <c r="I189" s="473"/>
    </row>
    <row r="190" spans="1:9" ht="25.5" x14ac:dyDescent="0.25">
      <c r="A190" s="468" t="s">
        <v>1086</v>
      </c>
      <c r="B190" s="475" t="s">
        <v>1087</v>
      </c>
      <c r="C190" s="476" t="s">
        <v>756</v>
      </c>
      <c r="D190" s="471"/>
      <c r="E190" s="470"/>
      <c r="F190" s="472" t="s">
        <v>699</v>
      </c>
      <c r="G190" s="472" t="s">
        <v>700</v>
      </c>
      <c r="H190" s="472">
        <v>4.3</v>
      </c>
      <c r="I190" s="473"/>
    </row>
    <row r="191" spans="1:9" ht="15" x14ac:dyDescent="0.25">
      <c r="A191" s="468" t="s">
        <v>1088</v>
      </c>
      <c r="B191" s="475" t="s">
        <v>1089</v>
      </c>
      <c r="C191" s="476" t="s">
        <v>756</v>
      </c>
      <c r="D191" s="471"/>
      <c r="E191" s="470"/>
      <c r="F191" s="472" t="s">
        <v>699</v>
      </c>
      <c r="G191" s="472" t="s">
        <v>700</v>
      </c>
      <c r="H191" s="472">
        <v>4.3</v>
      </c>
      <c r="I191" s="473"/>
    </row>
    <row r="192" spans="1:9" ht="15" x14ac:dyDescent="0.25">
      <c r="A192" s="468" t="s">
        <v>1090</v>
      </c>
      <c r="B192" s="475" t="s">
        <v>1091</v>
      </c>
      <c r="C192" s="476" t="s">
        <v>756</v>
      </c>
      <c r="D192" s="471"/>
      <c r="E192" s="470"/>
      <c r="F192" s="472" t="s">
        <v>699</v>
      </c>
      <c r="G192" s="472" t="s">
        <v>700</v>
      </c>
      <c r="H192" s="472">
        <v>4.3</v>
      </c>
      <c r="I192" s="473"/>
    </row>
    <row r="193" spans="1:9" ht="15" x14ac:dyDescent="0.25">
      <c r="A193" s="468" t="s">
        <v>1092</v>
      </c>
      <c r="B193" s="475" t="s">
        <v>1093</v>
      </c>
      <c r="C193" s="476" t="s">
        <v>756</v>
      </c>
      <c r="D193" s="471"/>
      <c r="E193" s="470"/>
      <c r="F193" s="472" t="s">
        <v>699</v>
      </c>
      <c r="G193" s="472" t="s">
        <v>700</v>
      </c>
      <c r="H193" s="472">
        <v>4.3</v>
      </c>
      <c r="I193" s="473"/>
    </row>
    <row r="194" spans="1:9" ht="15" x14ac:dyDescent="0.25">
      <c r="A194" s="468" t="s">
        <v>1094</v>
      </c>
      <c r="B194" s="475" t="s">
        <v>1095</v>
      </c>
      <c r="C194" s="476" t="s">
        <v>756</v>
      </c>
      <c r="D194" s="471"/>
      <c r="E194" s="470"/>
      <c r="F194" s="472" t="s">
        <v>699</v>
      </c>
      <c r="G194" s="472" t="s">
        <v>700</v>
      </c>
      <c r="H194" s="472">
        <v>4.3</v>
      </c>
      <c r="I194" s="473"/>
    </row>
    <row r="195" spans="1:9" ht="15" x14ac:dyDescent="0.25">
      <c r="A195" s="468" t="s">
        <v>1096</v>
      </c>
      <c r="B195" s="475" t="s">
        <v>1097</v>
      </c>
      <c r="C195" s="476" t="s">
        <v>756</v>
      </c>
      <c r="D195" s="471"/>
      <c r="E195" s="470"/>
      <c r="F195" s="472" t="s">
        <v>699</v>
      </c>
      <c r="G195" s="472" t="s">
        <v>700</v>
      </c>
      <c r="H195" s="472">
        <v>4.3</v>
      </c>
      <c r="I195" s="473"/>
    </row>
    <row r="196" spans="1:9" ht="25.5" x14ac:dyDescent="0.25">
      <c r="A196" s="468" t="s">
        <v>1098</v>
      </c>
      <c r="B196" s="475" t="s">
        <v>1099</v>
      </c>
      <c r="C196" s="476" t="s">
        <v>756</v>
      </c>
      <c r="D196" s="471"/>
      <c r="E196" s="470"/>
      <c r="F196" s="472" t="s">
        <v>699</v>
      </c>
      <c r="G196" s="472" t="s">
        <v>700</v>
      </c>
      <c r="H196" s="472">
        <v>4.3</v>
      </c>
      <c r="I196" s="473"/>
    </row>
    <row r="197" spans="1:9" ht="15" x14ac:dyDescent="0.25">
      <c r="A197" s="468" t="s">
        <v>1100</v>
      </c>
      <c r="B197" s="475" t="s">
        <v>1101</v>
      </c>
      <c r="C197" s="476" t="s">
        <v>756</v>
      </c>
      <c r="D197" s="471"/>
      <c r="E197" s="470"/>
      <c r="F197" s="472" t="s">
        <v>699</v>
      </c>
      <c r="G197" s="472" t="s">
        <v>700</v>
      </c>
      <c r="H197" s="472">
        <v>4.3</v>
      </c>
      <c r="I197" s="473"/>
    </row>
    <row r="198" spans="1:9" ht="25.5" x14ac:dyDescent="0.25">
      <c r="A198" s="468" t="s">
        <v>1102</v>
      </c>
      <c r="B198" s="475" t="s">
        <v>1103</v>
      </c>
      <c r="C198" s="476" t="s">
        <v>756</v>
      </c>
      <c r="D198" s="471"/>
      <c r="E198" s="470"/>
      <c r="F198" s="472" t="s">
        <v>699</v>
      </c>
      <c r="G198" s="472" t="s">
        <v>700</v>
      </c>
      <c r="H198" s="472">
        <v>4.3</v>
      </c>
      <c r="I198" s="473"/>
    </row>
    <row r="199" spans="1:9" ht="15" x14ac:dyDescent="0.25">
      <c r="A199" s="468" t="s">
        <v>1104</v>
      </c>
      <c r="B199" s="475" t="s">
        <v>1105</v>
      </c>
      <c r="C199" s="476" t="s">
        <v>756</v>
      </c>
      <c r="D199" s="471"/>
      <c r="E199" s="470"/>
      <c r="F199" s="472" t="s">
        <v>699</v>
      </c>
      <c r="G199" s="472" t="s">
        <v>700</v>
      </c>
      <c r="H199" s="472">
        <v>4.3</v>
      </c>
      <c r="I199" s="473"/>
    </row>
    <row r="200" spans="1:9" ht="15" x14ac:dyDescent="0.25">
      <c r="A200" s="468" t="s">
        <v>1106</v>
      </c>
      <c r="B200" s="475" t="s">
        <v>1107</v>
      </c>
      <c r="C200" s="476" t="s">
        <v>756</v>
      </c>
      <c r="D200" s="471"/>
      <c r="E200" s="470"/>
      <c r="F200" s="472" t="s">
        <v>699</v>
      </c>
      <c r="G200" s="472" t="s">
        <v>700</v>
      </c>
      <c r="H200" s="472">
        <v>4.3</v>
      </c>
      <c r="I200" s="473"/>
    </row>
    <row r="201" spans="1:9" ht="15" x14ac:dyDescent="0.25">
      <c r="A201" s="468" t="s">
        <v>1108</v>
      </c>
      <c r="B201" s="475" t="s">
        <v>1109</v>
      </c>
      <c r="C201" s="476" t="s">
        <v>756</v>
      </c>
      <c r="D201" s="471"/>
      <c r="E201" s="470"/>
      <c r="F201" s="472" t="s">
        <v>699</v>
      </c>
      <c r="G201" s="472" t="s">
        <v>700</v>
      </c>
      <c r="H201" s="472">
        <v>4.3</v>
      </c>
      <c r="I201" s="473"/>
    </row>
    <row r="202" spans="1:9" ht="15" x14ac:dyDescent="0.25">
      <c r="A202" s="468" t="s">
        <v>1110</v>
      </c>
      <c r="B202" s="475" t="s">
        <v>1111</v>
      </c>
      <c r="C202" s="476" t="s">
        <v>739</v>
      </c>
      <c r="D202" s="471"/>
      <c r="E202" s="470"/>
      <c r="F202" s="472" t="s">
        <v>699</v>
      </c>
      <c r="G202" s="472" t="s">
        <v>700</v>
      </c>
      <c r="H202" s="472">
        <v>4.3</v>
      </c>
      <c r="I202" s="473"/>
    </row>
    <row r="203" spans="1:9" ht="15" x14ac:dyDescent="0.25">
      <c r="A203" s="468" t="s">
        <v>1112</v>
      </c>
      <c r="B203" s="475" t="s">
        <v>1113</v>
      </c>
      <c r="C203" s="476" t="s">
        <v>756</v>
      </c>
      <c r="D203" s="471"/>
      <c r="E203" s="470"/>
      <c r="F203" s="472" t="s">
        <v>699</v>
      </c>
      <c r="G203" s="472" t="s">
        <v>700</v>
      </c>
      <c r="H203" s="472">
        <v>4.3</v>
      </c>
      <c r="I203" s="473"/>
    </row>
    <row r="204" spans="1:9" ht="15" x14ac:dyDescent="0.25">
      <c r="A204" s="468" t="s">
        <v>1114</v>
      </c>
      <c r="B204" s="469" t="s">
        <v>1115</v>
      </c>
      <c r="C204" s="472" t="s">
        <v>756</v>
      </c>
      <c r="D204" s="471"/>
      <c r="E204" s="470"/>
      <c r="F204" s="472" t="s">
        <v>699</v>
      </c>
      <c r="G204" s="472" t="s">
        <v>700</v>
      </c>
      <c r="H204" s="472">
        <v>4.4000000000000004</v>
      </c>
      <c r="I204" s="473"/>
    </row>
    <row r="205" spans="1:9" ht="25.5" x14ac:dyDescent="0.25">
      <c r="A205" s="468" t="s">
        <v>1116</v>
      </c>
      <c r="B205" s="474" t="s">
        <v>1117</v>
      </c>
      <c r="C205" s="470" t="s">
        <v>833</v>
      </c>
      <c r="D205" s="470"/>
      <c r="E205" s="470"/>
      <c r="F205" s="472" t="s">
        <v>699</v>
      </c>
      <c r="G205" s="472" t="s">
        <v>700</v>
      </c>
      <c r="H205" s="472">
        <v>4.3</v>
      </c>
      <c r="I205" s="478" t="s">
        <v>756</v>
      </c>
    </row>
    <row r="206" spans="1:9" ht="25.5" x14ac:dyDescent="0.25">
      <c r="A206" s="468" t="s">
        <v>1118</v>
      </c>
      <c r="B206" s="474" t="s">
        <v>1119</v>
      </c>
      <c r="C206" s="470" t="s">
        <v>833</v>
      </c>
      <c r="D206" s="470"/>
      <c r="E206" s="470"/>
      <c r="F206" s="472" t="s">
        <v>699</v>
      </c>
      <c r="G206" s="472" t="s">
        <v>700</v>
      </c>
      <c r="H206" s="472">
        <v>4.3</v>
      </c>
      <c r="I206" s="478" t="s">
        <v>756</v>
      </c>
    </row>
    <row r="207" spans="1:9" ht="25.5" x14ac:dyDescent="0.25">
      <c r="A207" s="468" t="s">
        <v>1120</v>
      </c>
      <c r="B207" s="475" t="s">
        <v>1121</v>
      </c>
      <c r="C207" s="476" t="s">
        <v>698</v>
      </c>
      <c r="D207" s="471"/>
      <c r="E207" s="470"/>
      <c r="F207" s="472" t="s">
        <v>699</v>
      </c>
      <c r="G207" s="472" t="s">
        <v>700</v>
      </c>
      <c r="H207" s="472">
        <v>4.3</v>
      </c>
      <c r="I207" s="473"/>
    </row>
    <row r="208" spans="1:9" ht="25.5" x14ac:dyDescent="0.25">
      <c r="A208" s="468" t="s">
        <v>1122</v>
      </c>
      <c r="B208" s="475" t="s">
        <v>1123</v>
      </c>
      <c r="C208" s="476" t="s">
        <v>698</v>
      </c>
      <c r="D208" s="471"/>
      <c r="E208" s="470"/>
      <c r="F208" s="472" t="s">
        <v>699</v>
      </c>
      <c r="G208" s="472" t="s">
        <v>700</v>
      </c>
      <c r="H208" s="472">
        <v>4.3</v>
      </c>
      <c r="I208" s="473"/>
    </row>
    <row r="209" spans="1:9" ht="25.5" x14ac:dyDescent="0.25">
      <c r="A209" s="468" t="s">
        <v>1124</v>
      </c>
      <c r="B209" s="475" t="s">
        <v>1125</v>
      </c>
      <c r="C209" s="476" t="s">
        <v>698</v>
      </c>
      <c r="D209" s="471"/>
      <c r="E209" s="470"/>
      <c r="F209" s="472" t="s">
        <v>699</v>
      </c>
      <c r="G209" s="472" t="s">
        <v>700</v>
      </c>
      <c r="H209" s="472">
        <v>4.3</v>
      </c>
      <c r="I209" s="473"/>
    </row>
    <row r="210" spans="1:9" ht="25.5" x14ac:dyDescent="0.25">
      <c r="A210" s="468" t="s">
        <v>1126</v>
      </c>
      <c r="B210" s="475" t="s">
        <v>1127</v>
      </c>
      <c r="C210" s="476" t="s">
        <v>698</v>
      </c>
      <c r="D210" s="471"/>
      <c r="E210" s="470"/>
      <c r="F210" s="472" t="s">
        <v>699</v>
      </c>
      <c r="G210" s="472" t="s">
        <v>700</v>
      </c>
      <c r="H210" s="472">
        <v>4.3</v>
      </c>
      <c r="I210" s="473"/>
    </row>
    <row r="211" spans="1:9" ht="25.5" x14ac:dyDescent="0.25">
      <c r="A211" s="468" t="s">
        <v>1128</v>
      </c>
      <c r="B211" s="469" t="s">
        <v>1129</v>
      </c>
      <c r="C211" s="476" t="s">
        <v>698</v>
      </c>
      <c r="D211" s="471"/>
      <c r="E211" s="470"/>
      <c r="F211" s="472" t="s">
        <v>699</v>
      </c>
      <c r="G211" s="472" t="s">
        <v>700</v>
      </c>
      <c r="H211" s="472">
        <v>4.3</v>
      </c>
      <c r="I211" s="473"/>
    </row>
    <row r="212" spans="1:9" ht="25.5" x14ac:dyDescent="0.25">
      <c r="A212" s="468" t="s">
        <v>1130</v>
      </c>
      <c r="B212" s="469" t="s">
        <v>1131</v>
      </c>
      <c r="C212" s="476" t="s">
        <v>698</v>
      </c>
      <c r="D212" s="471"/>
      <c r="E212" s="470"/>
      <c r="F212" s="472" t="s">
        <v>699</v>
      </c>
      <c r="G212" s="472" t="s">
        <v>700</v>
      </c>
      <c r="H212" s="472">
        <v>4.3</v>
      </c>
      <c r="I212" s="473"/>
    </row>
    <row r="213" spans="1:9" ht="25.5" x14ac:dyDescent="0.25">
      <c r="A213" s="468" t="s">
        <v>1132</v>
      </c>
      <c r="B213" s="469" t="s">
        <v>1133</v>
      </c>
      <c r="C213" s="476" t="s">
        <v>698</v>
      </c>
      <c r="D213" s="471"/>
      <c r="E213" s="470"/>
      <c r="F213" s="472" t="s">
        <v>699</v>
      </c>
      <c r="G213" s="472" t="s">
        <v>700</v>
      </c>
      <c r="H213" s="472">
        <v>4.3</v>
      </c>
      <c r="I213" s="473"/>
    </row>
    <row r="214" spans="1:9" ht="25.5" x14ac:dyDescent="0.25">
      <c r="A214" s="468" t="s">
        <v>1134</v>
      </c>
      <c r="B214" s="469" t="s">
        <v>1135</v>
      </c>
      <c r="C214" s="476" t="s">
        <v>698</v>
      </c>
      <c r="D214" s="471"/>
      <c r="E214" s="470"/>
      <c r="F214" s="472" t="s">
        <v>699</v>
      </c>
      <c r="G214" s="472" t="s">
        <v>700</v>
      </c>
      <c r="H214" s="472">
        <v>4.3</v>
      </c>
      <c r="I214" s="473"/>
    </row>
    <row r="215" spans="1:9" ht="15" x14ac:dyDescent="0.25">
      <c r="A215" s="468" t="s">
        <v>1136</v>
      </c>
      <c r="B215" s="475" t="s">
        <v>1137</v>
      </c>
      <c r="C215" s="476" t="s">
        <v>756</v>
      </c>
      <c r="D215" s="471"/>
      <c r="E215" s="470"/>
      <c r="F215" s="472" t="s">
        <v>699</v>
      </c>
      <c r="G215" s="472" t="s">
        <v>700</v>
      </c>
      <c r="H215" s="472">
        <v>4.3</v>
      </c>
      <c r="I215" s="473"/>
    </row>
    <row r="216" spans="1:9" ht="25.5" x14ac:dyDescent="0.25">
      <c r="A216" s="468" t="s">
        <v>1138</v>
      </c>
      <c r="B216" s="475" t="s">
        <v>1139</v>
      </c>
      <c r="C216" s="476" t="s">
        <v>756</v>
      </c>
      <c r="D216" s="471"/>
      <c r="E216" s="470"/>
      <c r="F216" s="472" t="s">
        <v>699</v>
      </c>
      <c r="G216" s="472" t="s">
        <v>700</v>
      </c>
      <c r="H216" s="472">
        <v>4.3</v>
      </c>
      <c r="I216" s="473"/>
    </row>
    <row r="217" spans="1:9" ht="15" x14ac:dyDescent="0.25">
      <c r="A217" s="468" t="s">
        <v>1140</v>
      </c>
      <c r="B217" s="475" t="s">
        <v>1141</v>
      </c>
      <c r="C217" s="476" t="s">
        <v>756</v>
      </c>
      <c r="D217" s="471"/>
      <c r="E217" s="470"/>
      <c r="F217" s="472" t="s">
        <v>699</v>
      </c>
      <c r="G217" s="472" t="s">
        <v>700</v>
      </c>
      <c r="H217" s="472">
        <v>4.3</v>
      </c>
      <c r="I217" s="473"/>
    </row>
    <row r="218" spans="1:9" ht="25.5" x14ac:dyDescent="0.25">
      <c r="A218" s="468" t="s">
        <v>1142</v>
      </c>
      <c r="B218" s="475" t="s">
        <v>1143</v>
      </c>
      <c r="C218" s="476" t="s">
        <v>756</v>
      </c>
      <c r="D218" s="471"/>
      <c r="E218" s="470"/>
      <c r="F218" s="472" t="s">
        <v>699</v>
      </c>
      <c r="G218" s="472" t="s">
        <v>700</v>
      </c>
      <c r="H218" s="472">
        <v>4.3</v>
      </c>
      <c r="I218" s="473"/>
    </row>
    <row r="219" spans="1:9" ht="15" x14ac:dyDescent="0.25">
      <c r="A219" s="468" t="s">
        <v>1144</v>
      </c>
      <c r="B219" s="475" t="s">
        <v>1145</v>
      </c>
      <c r="C219" s="476" t="s">
        <v>756</v>
      </c>
      <c r="D219" s="471"/>
      <c r="E219" s="470"/>
      <c r="F219" s="472" t="s">
        <v>699</v>
      </c>
      <c r="G219" s="472" t="s">
        <v>700</v>
      </c>
      <c r="H219" s="472">
        <v>4.3</v>
      </c>
      <c r="I219" s="473"/>
    </row>
    <row r="220" spans="1:9" ht="15" x14ac:dyDescent="0.25">
      <c r="A220" s="468" t="s">
        <v>1146</v>
      </c>
      <c r="B220" s="475" t="s">
        <v>1147</v>
      </c>
      <c r="C220" s="476" t="s">
        <v>756</v>
      </c>
      <c r="D220" s="471"/>
      <c r="E220" s="470"/>
      <c r="F220" s="472" t="s">
        <v>699</v>
      </c>
      <c r="G220" s="472" t="s">
        <v>700</v>
      </c>
      <c r="H220" s="472">
        <v>4.3</v>
      </c>
      <c r="I220" s="473"/>
    </row>
    <row r="221" spans="1:9" ht="15" x14ac:dyDescent="0.25">
      <c r="A221" s="468" t="s">
        <v>1148</v>
      </c>
      <c r="B221" s="475" t="s">
        <v>1149</v>
      </c>
      <c r="C221" s="476" t="s">
        <v>756</v>
      </c>
      <c r="D221" s="471"/>
      <c r="E221" s="470"/>
      <c r="F221" s="472" t="s">
        <v>699</v>
      </c>
      <c r="G221" s="472" t="s">
        <v>700</v>
      </c>
      <c r="H221" s="472">
        <v>4.3</v>
      </c>
      <c r="I221" s="473"/>
    </row>
    <row r="222" spans="1:9" ht="15" x14ac:dyDescent="0.25">
      <c r="A222" s="468" t="s">
        <v>1150</v>
      </c>
      <c r="B222" s="475" t="s">
        <v>1151</v>
      </c>
      <c r="C222" s="476" t="s">
        <v>756</v>
      </c>
      <c r="D222" s="471"/>
      <c r="E222" s="470"/>
      <c r="F222" s="472" t="s">
        <v>699</v>
      </c>
      <c r="G222" s="472" t="s">
        <v>700</v>
      </c>
      <c r="H222" s="472">
        <v>4.3</v>
      </c>
      <c r="I222" s="473"/>
    </row>
    <row r="223" spans="1:9" ht="25.5" x14ac:dyDescent="0.25">
      <c r="A223" s="468" t="s">
        <v>1152</v>
      </c>
      <c r="B223" s="475" t="s">
        <v>1153</v>
      </c>
      <c r="C223" s="476" t="s">
        <v>756</v>
      </c>
      <c r="D223" s="471"/>
      <c r="E223" s="470"/>
      <c r="F223" s="472" t="s">
        <v>699</v>
      </c>
      <c r="G223" s="472" t="s">
        <v>700</v>
      </c>
      <c r="H223" s="472">
        <v>4.3</v>
      </c>
      <c r="I223" s="473"/>
    </row>
    <row r="224" spans="1:9" ht="15" x14ac:dyDescent="0.25">
      <c r="A224" s="468" t="s">
        <v>1154</v>
      </c>
      <c r="B224" s="475" t="s">
        <v>1155</v>
      </c>
      <c r="C224" s="476" t="s">
        <v>756</v>
      </c>
      <c r="D224" s="471"/>
      <c r="E224" s="470"/>
      <c r="F224" s="472" t="s">
        <v>699</v>
      </c>
      <c r="G224" s="472" t="s">
        <v>700</v>
      </c>
      <c r="H224" s="472">
        <v>4.3</v>
      </c>
      <c r="I224" s="473"/>
    </row>
    <row r="225" spans="1:9" ht="15" x14ac:dyDescent="0.25">
      <c r="A225" s="468" t="s">
        <v>1156</v>
      </c>
      <c r="B225" s="475" t="s">
        <v>1157</v>
      </c>
      <c r="C225" s="476" t="s">
        <v>756</v>
      </c>
      <c r="D225" s="471"/>
      <c r="E225" s="470"/>
      <c r="F225" s="472" t="s">
        <v>699</v>
      </c>
      <c r="G225" s="472" t="s">
        <v>700</v>
      </c>
      <c r="H225" s="472">
        <v>4.3</v>
      </c>
      <c r="I225" s="473"/>
    </row>
    <row r="226" spans="1:9" ht="15" x14ac:dyDescent="0.25">
      <c r="A226" s="468" t="s">
        <v>1158</v>
      </c>
      <c r="B226" s="475" t="s">
        <v>1159</v>
      </c>
      <c r="C226" s="476" t="s">
        <v>756</v>
      </c>
      <c r="D226" s="471"/>
      <c r="E226" s="470"/>
      <c r="F226" s="472" t="s">
        <v>699</v>
      </c>
      <c r="G226" s="472" t="s">
        <v>700</v>
      </c>
      <c r="H226" s="472">
        <v>4.3</v>
      </c>
      <c r="I226" s="473"/>
    </row>
    <row r="227" spans="1:9" ht="25.5" x14ac:dyDescent="0.25">
      <c r="A227" s="468" t="s">
        <v>1160</v>
      </c>
      <c r="B227" s="475" t="s">
        <v>1161</v>
      </c>
      <c r="C227" s="476" t="s">
        <v>756</v>
      </c>
      <c r="D227" s="471"/>
      <c r="E227" s="470"/>
      <c r="F227" s="472" t="s">
        <v>699</v>
      </c>
      <c r="G227" s="472" t="s">
        <v>700</v>
      </c>
      <c r="H227" s="472">
        <v>4.3</v>
      </c>
      <c r="I227" s="473"/>
    </row>
    <row r="228" spans="1:9" ht="15" x14ac:dyDescent="0.25">
      <c r="A228" s="468" t="s">
        <v>1162</v>
      </c>
      <c r="B228" s="475" t="s">
        <v>1163</v>
      </c>
      <c r="C228" s="476" t="s">
        <v>756</v>
      </c>
      <c r="D228" s="471"/>
      <c r="E228" s="470"/>
      <c r="F228" s="472" t="s">
        <v>699</v>
      </c>
      <c r="G228" s="472" t="s">
        <v>700</v>
      </c>
      <c r="H228" s="472">
        <v>4.3</v>
      </c>
      <c r="I228" s="473"/>
    </row>
    <row r="229" spans="1:9" ht="15" x14ac:dyDescent="0.25">
      <c r="A229" s="468" t="s">
        <v>1164</v>
      </c>
      <c r="B229" s="475" t="s">
        <v>1165</v>
      </c>
      <c r="C229" s="476" t="s">
        <v>756</v>
      </c>
      <c r="D229" s="471"/>
      <c r="E229" s="470"/>
      <c r="F229" s="472" t="s">
        <v>699</v>
      </c>
      <c r="G229" s="472" t="s">
        <v>700</v>
      </c>
      <c r="H229" s="472">
        <v>4.3</v>
      </c>
      <c r="I229" s="473"/>
    </row>
    <row r="230" spans="1:9" ht="15" x14ac:dyDescent="0.25">
      <c r="A230" s="468" t="s">
        <v>1166</v>
      </c>
      <c r="B230" s="475" t="s">
        <v>1167</v>
      </c>
      <c r="C230" s="476" t="s">
        <v>739</v>
      </c>
      <c r="D230" s="471"/>
      <c r="E230" s="470"/>
      <c r="F230" s="472" t="s">
        <v>699</v>
      </c>
      <c r="G230" s="472" t="s">
        <v>700</v>
      </c>
      <c r="H230" s="472">
        <v>4.3</v>
      </c>
      <c r="I230" s="473"/>
    </row>
    <row r="231" spans="1:9" ht="25.5" x14ac:dyDescent="0.25">
      <c r="A231" s="468" t="s">
        <v>1168</v>
      </c>
      <c r="B231" s="474" t="s">
        <v>1169</v>
      </c>
      <c r="C231" s="470" t="s">
        <v>833</v>
      </c>
      <c r="D231" s="470"/>
      <c r="E231" s="470"/>
      <c r="F231" s="472" t="s">
        <v>699</v>
      </c>
      <c r="G231" s="472" t="s">
        <v>700</v>
      </c>
      <c r="H231" s="472">
        <v>4.3</v>
      </c>
      <c r="I231" s="478" t="s">
        <v>756</v>
      </c>
    </row>
    <row r="232" spans="1:9" ht="25.5" x14ac:dyDescent="0.25">
      <c r="A232" s="468" t="s">
        <v>1170</v>
      </c>
      <c r="B232" s="474" t="s">
        <v>1171</v>
      </c>
      <c r="C232" s="470" t="s">
        <v>833</v>
      </c>
      <c r="D232" s="470"/>
      <c r="E232" s="470"/>
      <c r="F232" s="472" t="s">
        <v>699</v>
      </c>
      <c r="G232" s="472" t="s">
        <v>700</v>
      </c>
      <c r="H232" s="472">
        <v>4.3</v>
      </c>
      <c r="I232" s="478" t="s">
        <v>756</v>
      </c>
    </row>
    <row r="233" spans="1:9" ht="25.5" x14ac:dyDescent="0.25">
      <c r="A233" s="468" t="s">
        <v>1172</v>
      </c>
      <c r="B233" s="469" t="s">
        <v>1173</v>
      </c>
      <c r="C233" s="472" t="s">
        <v>698</v>
      </c>
      <c r="D233" s="479"/>
      <c r="E233" s="472"/>
      <c r="F233" s="472" t="s">
        <v>699</v>
      </c>
      <c r="G233" s="472" t="s">
        <v>700</v>
      </c>
      <c r="H233" s="472">
        <v>4.5</v>
      </c>
      <c r="I233" s="473"/>
    </row>
    <row r="234" spans="1:9" ht="25.5" x14ac:dyDescent="0.25">
      <c r="A234" s="468" t="s">
        <v>1174</v>
      </c>
      <c r="B234" s="469" t="s">
        <v>1175</v>
      </c>
      <c r="C234" s="472" t="s">
        <v>698</v>
      </c>
      <c r="D234" s="479"/>
      <c r="E234" s="472"/>
      <c r="F234" s="472" t="s">
        <v>699</v>
      </c>
      <c r="G234" s="472" t="s">
        <v>700</v>
      </c>
      <c r="H234" s="472">
        <v>4.5</v>
      </c>
      <c r="I234" s="473"/>
    </row>
    <row r="235" spans="1:9" ht="25.5" x14ac:dyDescent="0.25">
      <c r="A235" s="468" t="s">
        <v>1176</v>
      </c>
      <c r="B235" s="469" t="s">
        <v>1177</v>
      </c>
      <c r="C235" s="472" t="s">
        <v>698</v>
      </c>
      <c r="D235" s="479"/>
      <c r="E235" s="472"/>
      <c r="F235" s="472" t="s">
        <v>699</v>
      </c>
      <c r="G235" s="472" t="s">
        <v>700</v>
      </c>
      <c r="H235" s="472">
        <v>4.5</v>
      </c>
      <c r="I235" s="473"/>
    </row>
    <row r="236" spans="1:9" ht="25.5" x14ac:dyDescent="0.25">
      <c r="A236" s="468" t="s">
        <v>1178</v>
      </c>
      <c r="B236" s="469" t="s">
        <v>1179</v>
      </c>
      <c r="C236" s="472" t="s">
        <v>698</v>
      </c>
      <c r="D236" s="479"/>
      <c r="E236" s="472"/>
      <c r="F236" s="472" t="s">
        <v>699</v>
      </c>
      <c r="G236" s="472" t="s">
        <v>700</v>
      </c>
      <c r="H236" s="472">
        <v>4.5</v>
      </c>
      <c r="I236" s="473"/>
    </row>
    <row r="237" spans="1:9" ht="15" x14ac:dyDescent="0.25">
      <c r="A237" s="468" t="s">
        <v>1180</v>
      </c>
      <c r="B237" s="475" t="s">
        <v>1181</v>
      </c>
      <c r="C237" s="476" t="s">
        <v>698</v>
      </c>
      <c r="D237" s="471"/>
      <c r="E237" s="470"/>
      <c r="F237" s="472" t="s">
        <v>699</v>
      </c>
      <c r="G237" s="472" t="s">
        <v>700</v>
      </c>
      <c r="H237" s="472">
        <v>4.3</v>
      </c>
      <c r="I237" s="473"/>
    </row>
    <row r="238" spans="1:9" ht="15" x14ac:dyDescent="0.25">
      <c r="A238" s="468" t="s">
        <v>1182</v>
      </c>
      <c r="B238" s="475" t="s">
        <v>1183</v>
      </c>
      <c r="C238" s="476" t="s">
        <v>698</v>
      </c>
      <c r="D238" s="471"/>
      <c r="E238" s="470"/>
      <c r="F238" s="472" t="s">
        <v>699</v>
      </c>
      <c r="G238" s="472" t="s">
        <v>700</v>
      </c>
      <c r="H238" s="472">
        <v>4.3</v>
      </c>
      <c r="I238" s="473"/>
    </row>
    <row r="239" spans="1:9" ht="25.5" x14ac:dyDescent="0.25">
      <c r="A239" s="468" t="s">
        <v>1184</v>
      </c>
      <c r="B239" s="475" t="s">
        <v>1185</v>
      </c>
      <c r="C239" s="476" t="s">
        <v>698</v>
      </c>
      <c r="D239" s="471"/>
      <c r="E239" s="470"/>
      <c r="F239" s="472" t="s">
        <v>699</v>
      </c>
      <c r="G239" s="472" t="s">
        <v>700</v>
      </c>
      <c r="H239" s="472">
        <v>4.3</v>
      </c>
      <c r="I239" s="473"/>
    </row>
    <row r="240" spans="1:9" ht="25.5" x14ac:dyDescent="0.25">
      <c r="A240" s="468" t="s">
        <v>1186</v>
      </c>
      <c r="B240" s="475" t="s">
        <v>1187</v>
      </c>
      <c r="C240" s="476" t="s">
        <v>698</v>
      </c>
      <c r="D240" s="471"/>
      <c r="E240" s="470"/>
      <c r="F240" s="472" t="s">
        <v>699</v>
      </c>
      <c r="G240" s="472" t="s">
        <v>700</v>
      </c>
      <c r="H240" s="472">
        <v>4.3</v>
      </c>
      <c r="I240" s="473"/>
    </row>
    <row r="241" spans="1:9" ht="25.5" x14ac:dyDescent="0.25">
      <c r="A241" s="468" t="s">
        <v>1188</v>
      </c>
      <c r="B241" s="469" t="s">
        <v>1189</v>
      </c>
      <c r="C241" s="472" t="s">
        <v>698</v>
      </c>
      <c r="D241" s="479"/>
      <c r="E241" s="472"/>
      <c r="F241" s="472" t="s">
        <v>699</v>
      </c>
      <c r="G241" s="472" t="s">
        <v>700</v>
      </c>
      <c r="H241" s="472">
        <v>4.5</v>
      </c>
      <c r="I241" s="473"/>
    </row>
    <row r="242" spans="1:9" ht="25.5" x14ac:dyDescent="0.25">
      <c r="A242" s="468" t="s">
        <v>1190</v>
      </c>
      <c r="B242" s="469" t="s">
        <v>1191</v>
      </c>
      <c r="C242" s="476" t="s">
        <v>698</v>
      </c>
      <c r="D242" s="471"/>
      <c r="E242" s="470"/>
      <c r="F242" s="472" t="s">
        <v>699</v>
      </c>
      <c r="G242" s="472" t="s">
        <v>700</v>
      </c>
      <c r="H242" s="472">
        <v>4.3</v>
      </c>
      <c r="I242" s="473"/>
    </row>
    <row r="243" spans="1:9" ht="25.5" x14ac:dyDescent="0.25">
      <c r="A243" s="468" t="s">
        <v>1192</v>
      </c>
      <c r="B243" s="469" t="s">
        <v>1193</v>
      </c>
      <c r="C243" s="476" t="s">
        <v>698</v>
      </c>
      <c r="D243" s="471"/>
      <c r="E243" s="470"/>
      <c r="F243" s="472" t="s">
        <v>699</v>
      </c>
      <c r="G243" s="472" t="s">
        <v>700</v>
      </c>
      <c r="H243" s="472">
        <v>4.3</v>
      </c>
      <c r="I243" s="473"/>
    </row>
    <row r="244" spans="1:9" ht="15" x14ac:dyDescent="0.25">
      <c r="A244" s="468" t="s">
        <v>1194</v>
      </c>
      <c r="B244" s="475" t="s">
        <v>1195</v>
      </c>
      <c r="C244" s="476" t="s">
        <v>756</v>
      </c>
      <c r="D244" s="471" t="s">
        <v>1196</v>
      </c>
      <c r="E244" s="470"/>
      <c r="F244" s="472" t="s">
        <v>699</v>
      </c>
      <c r="G244" s="472" t="s">
        <v>700</v>
      </c>
      <c r="H244" s="472">
        <v>4.3</v>
      </c>
      <c r="I244" s="473"/>
    </row>
    <row r="245" spans="1:9" ht="15" x14ac:dyDescent="0.25">
      <c r="A245" s="468" t="s">
        <v>1197</v>
      </c>
      <c r="B245" s="475" t="s">
        <v>1198</v>
      </c>
      <c r="C245" s="476" t="s">
        <v>756</v>
      </c>
      <c r="D245" s="471" t="s">
        <v>1196</v>
      </c>
      <c r="E245" s="470"/>
      <c r="F245" s="472" t="s">
        <v>699</v>
      </c>
      <c r="G245" s="472" t="s">
        <v>700</v>
      </c>
      <c r="H245" s="472">
        <v>4.3</v>
      </c>
      <c r="I245" s="473"/>
    </row>
    <row r="246" spans="1:9" ht="15" x14ac:dyDescent="0.25">
      <c r="A246" s="468" t="s">
        <v>1199</v>
      </c>
      <c r="B246" s="475" t="s">
        <v>1200</v>
      </c>
      <c r="C246" s="476" t="s">
        <v>756</v>
      </c>
      <c r="D246" s="471" t="s">
        <v>1196</v>
      </c>
      <c r="E246" s="470"/>
      <c r="F246" s="472" t="s">
        <v>699</v>
      </c>
      <c r="G246" s="472" t="s">
        <v>700</v>
      </c>
      <c r="H246" s="472">
        <v>4.3</v>
      </c>
      <c r="I246" s="473"/>
    </row>
    <row r="247" spans="1:9" ht="15" x14ac:dyDescent="0.25">
      <c r="A247" s="468" t="s">
        <v>1201</v>
      </c>
      <c r="B247" s="475" t="s">
        <v>1202</v>
      </c>
      <c r="C247" s="476" t="s">
        <v>739</v>
      </c>
      <c r="D247" s="471"/>
      <c r="E247" s="470"/>
      <c r="F247" s="472" t="s">
        <v>699</v>
      </c>
      <c r="G247" s="472" t="s">
        <v>700</v>
      </c>
      <c r="H247" s="472">
        <v>4.3</v>
      </c>
      <c r="I247" s="473"/>
    </row>
    <row r="248" spans="1:9" ht="15" x14ac:dyDescent="0.25">
      <c r="A248" s="468" t="s">
        <v>1203</v>
      </c>
      <c r="B248" s="475" t="s">
        <v>1204</v>
      </c>
      <c r="C248" s="476" t="s">
        <v>756</v>
      </c>
      <c r="D248" s="471"/>
      <c r="E248" s="470"/>
      <c r="F248" s="472" t="s">
        <v>699</v>
      </c>
      <c r="G248" s="472" t="s">
        <v>700</v>
      </c>
      <c r="H248" s="472">
        <v>4.3</v>
      </c>
      <c r="I248" s="473"/>
    </row>
    <row r="249" spans="1:9" ht="15" x14ac:dyDescent="0.25">
      <c r="A249" s="468" t="s">
        <v>1205</v>
      </c>
      <c r="B249" s="475" t="s">
        <v>1206</v>
      </c>
      <c r="C249" s="476" t="s">
        <v>756</v>
      </c>
      <c r="D249" s="471"/>
      <c r="E249" s="470"/>
      <c r="F249" s="472" t="s">
        <v>699</v>
      </c>
      <c r="G249" s="472" t="s">
        <v>700</v>
      </c>
      <c r="H249" s="472">
        <v>4.3</v>
      </c>
      <c r="I249" s="473"/>
    </row>
    <row r="250" spans="1:9" ht="25.5" x14ac:dyDescent="0.25">
      <c r="A250" s="468" t="s">
        <v>1207</v>
      </c>
      <c r="B250" s="474" t="s">
        <v>1208</v>
      </c>
      <c r="C250" s="470" t="s">
        <v>833</v>
      </c>
      <c r="D250" s="470"/>
      <c r="E250" s="470"/>
      <c r="F250" s="472" t="s">
        <v>699</v>
      </c>
      <c r="G250" s="472" t="s">
        <v>700</v>
      </c>
      <c r="H250" s="472">
        <v>4.3</v>
      </c>
      <c r="I250" s="478" t="s">
        <v>756</v>
      </c>
    </row>
    <row r="251" spans="1:9" ht="25.5" x14ac:dyDescent="0.25">
      <c r="A251" s="468" t="s">
        <v>1209</v>
      </c>
      <c r="B251" s="474" t="s">
        <v>1210</v>
      </c>
      <c r="C251" s="470" t="s">
        <v>833</v>
      </c>
      <c r="D251" s="470"/>
      <c r="E251" s="470"/>
      <c r="F251" s="472" t="s">
        <v>699</v>
      </c>
      <c r="G251" s="472" t="s">
        <v>700</v>
      </c>
      <c r="H251" s="472">
        <v>4.3</v>
      </c>
      <c r="I251" s="478" t="s">
        <v>756</v>
      </c>
    </row>
    <row r="252" spans="1:9" ht="25.5" x14ac:dyDescent="0.25">
      <c r="A252" s="468" t="s">
        <v>1211</v>
      </c>
      <c r="B252" s="475" t="s">
        <v>1212</v>
      </c>
      <c r="C252" s="476" t="s">
        <v>756</v>
      </c>
      <c r="D252" s="471"/>
      <c r="E252" s="470"/>
      <c r="F252" s="472" t="s">
        <v>699</v>
      </c>
      <c r="G252" s="472" t="s">
        <v>700</v>
      </c>
      <c r="H252" s="472">
        <v>4.3</v>
      </c>
      <c r="I252" s="473"/>
    </row>
    <row r="253" spans="1:9" ht="25.5" x14ac:dyDescent="0.25">
      <c r="A253" s="468" t="s">
        <v>1213</v>
      </c>
      <c r="B253" s="475" t="s">
        <v>1214</v>
      </c>
      <c r="C253" s="476" t="s">
        <v>756</v>
      </c>
      <c r="D253" s="471"/>
      <c r="E253" s="470"/>
      <c r="F253" s="472" t="s">
        <v>699</v>
      </c>
      <c r="G253" s="472" t="s">
        <v>700</v>
      </c>
      <c r="H253" s="472">
        <v>4.3</v>
      </c>
      <c r="I253" s="473"/>
    </row>
    <row r="254" spans="1:9" ht="15" x14ac:dyDescent="0.25">
      <c r="A254" s="468" t="s">
        <v>1215</v>
      </c>
      <c r="B254" s="475" t="s">
        <v>1216</v>
      </c>
      <c r="C254" s="476" t="s">
        <v>756</v>
      </c>
      <c r="D254" s="471" t="s">
        <v>1196</v>
      </c>
      <c r="E254" s="470"/>
      <c r="F254" s="472" t="s">
        <v>699</v>
      </c>
      <c r="G254" s="472" t="s">
        <v>700</v>
      </c>
      <c r="H254" s="472">
        <v>4.3</v>
      </c>
      <c r="I254" s="473"/>
    </row>
    <row r="255" spans="1:9" ht="25.5" x14ac:dyDescent="0.25">
      <c r="A255" s="468" t="s">
        <v>1217</v>
      </c>
      <c r="B255" s="475" t="s">
        <v>1218</v>
      </c>
      <c r="C255" s="476" t="s">
        <v>756</v>
      </c>
      <c r="D255" s="471"/>
      <c r="E255" s="470"/>
      <c r="F255" s="472" t="s">
        <v>699</v>
      </c>
      <c r="G255" s="472" t="s">
        <v>700</v>
      </c>
      <c r="H255" s="472">
        <v>4.3</v>
      </c>
      <c r="I255" s="473"/>
    </row>
    <row r="256" spans="1:9" ht="25.5" x14ac:dyDescent="0.25">
      <c r="A256" s="468" t="s">
        <v>1219</v>
      </c>
      <c r="B256" s="475" t="s">
        <v>1220</v>
      </c>
      <c r="C256" s="476" t="s">
        <v>756</v>
      </c>
      <c r="D256" s="471"/>
      <c r="E256" s="470"/>
      <c r="F256" s="472" t="s">
        <v>699</v>
      </c>
      <c r="G256" s="472" t="s">
        <v>700</v>
      </c>
      <c r="H256" s="472">
        <v>4.3</v>
      </c>
      <c r="I256" s="473"/>
    </row>
    <row r="257" spans="1:9" ht="15" x14ac:dyDescent="0.25">
      <c r="A257" s="468" t="s">
        <v>1221</v>
      </c>
      <c r="B257" s="475" t="s">
        <v>1222</v>
      </c>
      <c r="C257" s="476" t="s">
        <v>739</v>
      </c>
      <c r="D257" s="471"/>
      <c r="E257" s="470"/>
      <c r="F257" s="472" t="s">
        <v>699</v>
      </c>
      <c r="G257" s="472" t="s">
        <v>700</v>
      </c>
      <c r="H257" s="472">
        <v>4.3</v>
      </c>
      <c r="I257" s="473"/>
    </row>
    <row r="258" spans="1:9" ht="15" x14ac:dyDescent="0.25">
      <c r="A258" s="468" t="s">
        <v>1223</v>
      </c>
      <c r="B258" s="475" t="s">
        <v>1224</v>
      </c>
      <c r="C258" s="476" t="s">
        <v>756</v>
      </c>
      <c r="D258" s="471"/>
      <c r="E258" s="470"/>
      <c r="F258" s="472" t="s">
        <v>699</v>
      </c>
      <c r="G258" s="472" t="s">
        <v>700</v>
      </c>
      <c r="H258" s="472">
        <v>4.3</v>
      </c>
      <c r="I258" s="473"/>
    </row>
    <row r="259" spans="1:9" ht="25.5" x14ac:dyDescent="0.25">
      <c r="A259" s="468" t="s">
        <v>1225</v>
      </c>
      <c r="B259" s="475" t="s">
        <v>1226</v>
      </c>
      <c r="C259" s="476" t="s">
        <v>756</v>
      </c>
      <c r="D259" s="471"/>
      <c r="E259" s="470"/>
      <c r="F259" s="472" t="s">
        <v>699</v>
      </c>
      <c r="G259" s="472" t="s">
        <v>700</v>
      </c>
      <c r="H259" s="472">
        <v>4.3</v>
      </c>
      <c r="I259" s="473"/>
    </row>
    <row r="260" spans="1:9" ht="25.5" x14ac:dyDescent="0.25">
      <c r="A260" s="468" t="s">
        <v>1227</v>
      </c>
      <c r="B260" s="475" t="s">
        <v>1228</v>
      </c>
      <c r="C260" s="476" t="s">
        <v>756</v>
      </c>
      <c r="D260" s="471"/>
      <c r="E260" s="470"/>
      <c r="F260" s="472" t="s">
        <v>699</v>
      </c>
      <c r="G260" s="472" t="s">
        <v>700</v>
      </c>
      <c r="H260" s="472">
        <v>4.3</v>
      </c>
      <c r="I260" s="473"/>
    </row>
    <row r="261" spans="1:9" ht="25.5" x14ac:dyDescent="0.25">
      <c r="A261" s="468" t="s">
        <v>1229</v>
      </c>
      <c r="B261" s="475" t="s">
        <v>1230</v>
      </c>
      <c r="C261" s="476" t="s">
        <v>756</v>
      </c>
      <c r="D261" s="471"/>
      <c r="E261" s="470"/>
      <c r="F261" s="472" t="s">
        <v>699</v>
      </c>
      <c r="G261" s="472" t="s">
        <v>700</v>
      </c>
      <c r="H261" s="472">
        <v>4.3</v>
      </c>
      <c r="I261" s="473"/>
    </row>
    <row r="262" spans="1:9" ht="25.5" x14ac:dyDescent="0.25">
      <c r="A262" s="468" t="s">
        <v>1231</v>
      </c>
      <c r="B262" s="475" t="s">
        <v>1232</v>
      </c>
      <c r="C262" s="476" t="s">
        <v>756</v>
      </c>
      <c r="D262" s="471"/>
      <c r="E262" s="470"/>
      <c r="F262" s="472" t="s">
        <v>699</v>
      </c>
      <c r="G262" s="472" t="s">
        <v>700</v>
      </c>
      <c r="H262" s="472">
        <v>4.3</v>
      </c>
      <c r="I262" s="473"/>
    </row>
    <row r="263" spans="1:9" ht="25.5" x14ac:dyDescent="0.25">
      <c r="A263" s="468" t="s">
        <v>1233</v>
      </c>
      <c r="B263" s="475" t="s">
        <v>1234</v>
      </c>
      <c r="C263" s="476" t="s">
        <v>756</v>
      </c>
      <c r="D263" s="471"/>
      <c r="E263" s="470"/>
      <c r="F263" s="472" t="s">
        <v>699</v>
      </c>
      <c r="G263" s="472" t="s">
        <v>700</v>
      </c>
      <c r="H263" s="472">
        <v>4.3</v>
      </c>
      <c r="I263" s="473"/>
    </row>
    <row r="264" spans="1:9" ht="25.5" x14ac:dyDescent="0.25">
      <c r="A264" s="468" t="s">
        <v>1235</v>
      </c>
      <c r="B264" s="474" t="s">
        <v>1236</v>
      </c>
      <c r="C264" s="470" t="s">
        <v>833</v>
      </c>
      <c r="D264" s="470"/>
      <c r="E264" s="470"/>
      <c r="F264" s="472" t="s">
        <v>699</v>
      </c>
      <c r="G264" s="472" t="s">
        <v>700</v>
      </c>
      <c r="H264" s="472">
        <v>4.3</v>
      </c>
      <c r="I264" s="478" t="s">
        <v>756</v>
      </c>
    </row>
    <row r="265" spans="1:9" ht="25.5" x14ac:dyDescent="0.25">
      <c r="A265" s="468" t="s">
        <v>1237</v>
      </c>
      <c r="B265" s="474" t="s">
        <v>1238</v>
      </c>
      <c r="C265" s="470" t="s">
        <v>833</v>
      </c>
      <c r="D265" s="470"/>
      <c r="E265" s="470"/>
      <c r="F265" s="472" t="s">
        <v>699</v>
      </c>
      <c r="G265" s="472" t="s">
        <v>700</v>
      </c>
      <c r="H265" s="472">
        <v>4.3</v>
      </c>
      <c r="I265" s="478" t="s">
        <v>756</v>
      </c>
    </row>
    <row r="266" spans="1:9" ht="15" x14ac:dyDescent="0.25">
      <c r="A266" s="468" t="s">
        <v>1239</v>
      </c>
      <c r="B266" s="475" t="s">
        <v>1240</v>
      </c>
      <c r="C266" s="476" t="s">
        <v>756</v>
      </c>
      <c r="D266" s="471"/>
      <c r="E266" s="470"/>
      <c r="F266" s="472" t="s">
        <v>699</v>
      </c>
      <c r="G266" s="472" t="s">
        <v>700</v>
      </c>
      <c r="H266" s="472">
        <v>4.3</v>
      </c>
      <c r="I266" s="473"/>
    </row>
    <row r="267" spans="1:9" ht="15" x14ac:dyDescent="0.25">
      <c r="A267" s="468" t="s">
        <v>1241</v>
      </c>
      <c r="B267" s="475" t="s">
        <v>1242</v>
      </c>
      <c r="C267" s="476" t="s">
        <v>756</v>
      </c>
      <c r="D267" s="471"/>
      <c r="E267" s="470"/>
      <c r="F267" s="472" t="s">
        <v>699</v>
      </c>
      <c r="G267" s="472" t="s">
        <v>700</v>
      </c>
      <c r="H267" s="472">
        <v>4.3</v>
      </c>
      <c r="I267" s="473"/>
    </row>
    <row r="268" spans="1:9" ht="15" x14ac:dyDescent="0.25">
      <c r="A268" s="468" t="s">
        <v>1243</v>
      </c>
      <c r="B268" s="475" t="s">
        <v>1244</v>
      </c>
      <c r="C268" s="476" t="s">
        <v>756</v>
      </c>
      <c r="D268" s="471"/>
      <c r="E268" s="470"/>
      <c r="F268" s="472" t="s">
        <v>699</v>
      </c>
      <c r="G268" s="472" t="s">
        <v>700</v>
      </c>
      <c r="H268" s="472">
        <v>4.3</v>
      </c>
      <c r="I268" s="473"/>
    </row>
    <row r="269" spans="1:9" ht="15" x14ac:dyDescent="0.25">
      <c r="A269" s="468" t="s">
        <v>1245</v>
      </c>
      <c r="B269" s="475" t="s">
        <v>1246</v>
      </c>
      <c r="C269" s="476" t="s">
        <v>756</v>
      </c>
      <c r="D269" s="471"/>
      <c r="E269" s="470"/>
      <c r="F269" s="472" t="s">
        <v>699</v>
      </c>
      <c r="G269" s="472" t="s">
        <v>700</v>
      </c>
      <c r="H269" s="472">
        <v>4.3</v>
      </c>
      <c r="I269" s="473"/>
    </row>
    <row r="270" spans="1:9" ht="15" x14ac:dyDescent="0.25">
      <c r="A270" s="468" t="s">
        <v>1247</v>
      </c>
      <c r="B270" s="475" t="s">
        <v>1248</v>
      </c>
      <c r="C270" s="476" t="s">
        <v>756</v>
      </c>
      <c r="D270" s="471"/>
      <c r="E270" s="470"/>
      <c r="F270" s="472" t="s">
        <v>699</v>
      </c>
      <c r="G270" s="472" t="s">
        <v>700</v>
      </c>
      <c r="H270" s="472">
        <v>4.3</v>
      </c>
      <c r="I270" s="473"/>
    </row>
    <row r="271" spans="1:9" ht="15" x14ac:dyDescent="0.25">
      <c r="A271" s="468" t="s">
        <v>1249</v>
      </c>
      <c r="B271" s="475" t="s">
        <v>1250</v>
      </c>
      <c r="C271" s="476" t="s">
        <v>756</v>
      </c>
      <c r="D271" s="471"/>
      <c r="E271" s="470"/>
      <c r="F271" s="472" t="s">
        <v>699</v>
      </c>
      <c r="G271" s="472" t="s">
        <v>700</v>
      </c>
      <c r="H271" s="472">
        <v>4.3</v>
      </c>
      <c r="I271" s="473"/>
    </row>
    <row r="272" spans="1:9" ht="25.5" x14ac:dyDescent="0.25">
      <c r="A272" s="468" t="s">
        <v>1251</v>
      </c>
      <c r="B272" s="475" t="s">
        <v>1252</v>
      </c>
      <c r="C272" s="476" t="s">
        <v>698</v>
      </c>
      <c r="D272" s="471"/>
      <c r="E272" s="470"/>
      <c r="F272" s="472" t="s">
        <v>699</v>
      </c>
      <c r="G272" s="472" t="s">
        <v>700</v>
      </c>
      <c r="H272" s="472">
        <v>4.3</v>
      </c>
      <c r="I272" s="473"/>
    </row>
    <row r="273" spans="1:9" ht="25.5" x14ac:dyDescent="0.25">
      <c r="A273" s="468" t="s">
        <v>1253</v>
      </c>
      <c r="B273" s="475" t="s">
        <v>1254</v>
      </c>
      <c r="C273" s="476" t="s">
        <v>756</v>
      </c>
      <c r="D273" s="471"/>
      <c r="E273" s="470"/>
      <c r="F273" s="472" t="s">
        <v>699</v>
      </c>
      <c r="G273" s="472" t="s">
        <v>700</v>
      </c>
      <c r="H273" s="472">
        <v>4.3</v>
      </c>
      <c r="I273" s="473"/>
    </row>
    <row r="274" spans="1:9" ht="25.5" x14ac:dyDescent="0.25">
      <c r="A274" s="468" t="s">
        <v>1255</v>
      </c>
      <c r="B274" s="475" t="s">
        <v>1256</v>
      </c>
      <c r="C274" s="476" t="s">
        <v>739</v>
      </c>
      <c r="D274" s="471"/>
      <c r="E274" s="470"/>
      <c r="F274" s="472" t="s">
        <v>699</v>
      </c>
      <c r="G274" s="472" t="s">
        <v>700</v>
      </c>
      <c r="H274" s="472">
        <v>4.3</v>
      </c>
      <c r="I274" s="473"/>
    </row>
    <row r="275" spans="1:9" ht="25.5" x14ac:dyDescent="0.25">
      <c r="A275" s="468" t="s">
        <v>1257</v>
      </c>
      <c r="B275" s="475" t="s">
        <v>1258</v>
      </c>
      <c r="C275" s="476" t="s">
        <v>756</v>
      </c>
      <c r="D275" s="482"/>
      <c r="E275" s="483"/>
      <c r="F275" s="472" t="s">
        <v>699</v>
      </c>
      <c r="G275" s="472" t="s">
        <v>700</v>
      </c>
      <c r="H275" s="472">
        <v>4.5999999999999996</v>
      </c>
      <c r="I275" s="473"/>
    </row>
    <row r="276" spans="1:9" ht="25.5" x14ac:dyDescent="0.25">
      <c r="A276" s="468" t="s">
        <v>1259</v>
      </c>
      <c r="B276" s="474" t="s">
        <v>1260</v>
      </c>
      <c r="C276" s="470" t="s">
        <v>833</v>
      </c>
      <c r="D276" s="470" t="s">
        <v>1261</v>
      </c>
      <c r="E276" s="470"/>
      <c r="F276" s="472" t="s">
        <v>699</v>
      </c>
      <c r="G276" s="472" t="s">
        <v>700</v>
      </c>
      <c r="H276" s="472">
        <v>4.3</v>
      </c>
      <c r="I276" s="478" t="s">
        <v>698</v>
      </c>
    </row>
    <row r="277" spans="1:9" ht="25.5" x14ac:dyDescent="0.25">
      <c r="A277" s="468" t="s">
        <v>1262</v>
      </c>
      <c r="B277" s="474" t="s">
        <v>1263</v>
      </c>
      <c r="C277" s="470" t="s">
        <v>833</v>
      </c>
      <c r="D277" s="470" t="s">
        <v>1261</v>
      </c>
      <c r="E277" s="470"/>
      <c r="F277" s="472" t="s">
        <v>699</v>
      </c>
      <c r="G277" s="472" t="s">
        <v>700</v>
      </c>
      <c r="H277" s="472">
        <v>4.3</v>
      </c>
      <c r="I277" s="478" t="s">
        <v>698</v>
      </c>
    </row>
    <row r="278" spans="1:9" ht="15" x14ac:dyDescent="0.25">
      <c r="A278" s="468" t="s">
        <v>1264</v>
      </c>
      <c r="B278" s="475" t="s">
        <v>1265</v>
      </c>
      <c r="C278" s="476" t="s">
        <v>756</v>
      </c>
      <c r="D278" s="471"/>
      <c r="E278" s="470"/>
      <c r="F278" s="472" t="s">
        <v>699</v>
      </c>
      <c r="G278" s="472" t="s">
        <v>700</v>
      </c>
      <c r="H278" s="472">
        <v>4.3</v>
      </c>
      <c r="I278" s="473"/>
    </row>
    <row r="279" spans="1:9" ht="15" x14ac:dyDescent="0.25">
      <c r="A279" s="468" t="s">
        <v>1266</v>
      </c>
      <c r="B279" s="475" t="s">
        <v>1267</v>
      </c>
      <c r="C279" s="476" t="s">
        <v>756</v>
      </c>
      <c r="D279" s="471"/>
      <c r="E279" s="470"/>
      <c r="F279" s="472" t="s">
        <v>699</v>
      </c>
      <c r="G279" s="472" t="s">
        <v>700</v>
      </c>
      <c r="H279" s="472">
        <v>4.3</v>
      </c>
      <c r="I279" s="473"/>
    </row>
    <row r="280" spans="1:9" ht="15" x14ac:dyDescent="0.25">
      <c r="A280" s="468" t="s">
        <v>1268</v>
      </c>
      <c r="B280" s="469" t="s">
        <v>1269</v>
      </c>
      <c r="C280" s="472" t="s">
        <v>756</v>
      </c>
      <c r="D280" s="479"/>
      <c r="E280" s="472"/>
      <c r="F280" s="472" t="s">
        <v>699</v>
      </c>
      <c r="G280" s="472" t="s">
        <v>700</v>
      </c>
      <c r="H280" s="472">
        <v>4.5</v>
      </c>
      <c r="I280" s="473"/>
    </row>
    <row r="281" spans="1:9" ht="25.5" x14ac:dyDescent="0.25">
      <c r="A281" s="468" t="s">
        <v>1270</v>
      </c>
      <c r="B281" s="475" t="s">
        <v>1271</v>
      </c>
      <c r="C281" s="476" t="s">
        <v>756</v>
      </c>
      <c r="D281" s="471"/>
      <c r="E281" s="470"/>
      <c r="F281" s="472" t="s">
        <v>699</v>
      </c>
      <c r="G281" s="472" t="s">
        <v>700</v>
      </c>
      <c r="H281" s="472">
        <v>4.3</v>
      </c>
      <c r="I281" s="473"/>
    </row>
    <row r="282" spans="1:9" ht="25.5" x14ac:dyDescent="0.25">
      <c r="A282" s="468" t="s">
        <v>1272</v>
      </c>
      <c r="B282" s="475" t="s">
        <v>1273</v>
      </c>
      <c r="C282" s="476" t="s">
        <v>756</v>
      </c>
      <c r="D282" s="471"/>
      <c r="E282" s="470"/>
      <c r="F282" s="472" t="s">
        <v>699</v>
      </c>
      <c r="G282" s="472" t="s">
        <v>700</v>
      </c>
      <c r="H282" s="472">
        <v>4.3</v>
      </c>
      <c r="I282" s="473"/>
    </row>
    <row r="283" spans="1:9" ht="51" x14ac:dyDescent="0.25">
      <c r="A283" s="468" t="s">
        <v>1274</v>
      </c>
      <c r="B283" s="475" t="s">
        <v>1275</v>
      </c>
      <c r="C283" s="476" t="s">
        <v>850</v>
      </c>
      <c r="D283" s="471" t="s">
        <v>1276</v>
      </c>
      <c r="E283" s="470"/>
      <c r="F283" s="472" t="s">
        <v>699</v>
      </c>
      <c r="G283" s="472" t="s">
        <v>700</v>
      </c>
      <c r="H283" s="472">
        <v>4.3</v>
      </c>
      <c r="I283" s="473"/>
    </row>
    <row r="284" spans="1:9" ht="51" x14ac:dyDescent="0.25">
      <c r="A284" s="468" t="s">
        <v>1277</v>
      </c>
      <c r="B284" s="475" t="s">
        <v>1278</v>
      </c>
      <c r="C284" s="476" t="s">
        <v>850</v>
      </c>
      <c r="D284" s="471" t="s">
        <v>1276</v>
      </c>
      <c r="E284" s="470"/>
      <c r="F284" s="472" t="s">
        <v>699</v>
      </c>
      <c r="G284" s="472" t="s">
        <v>700</v>
      </c>
      <c r="H284" s="472">
        <v>4.3</v>
      </c>
      <c r="I284" s="473"/>
    </row>
    <row r="285" spans="1:9" ht="51" x14ac:dyDescent="0.25">
      <c r="A285" s="468" t="s">
        <v>1279</v>
      </c>
      <c r="B285" s="475" t="s">
        <v>1280</v>
      </c>
      <c r="C285" s="476" t="s">
        <v>850</v>
      </c>
      <c r="D285" s="471" t="s">
        <v>1276</v>
      </c>
      <c r="E285" s="470"/>
      <c r="F285" s="472" t="s">
        <v>699</v>
      </c>
      <c r="G285" s="472" t="s">
        <v>700</v>
      </c>
      <c r="H285" s="472">
        <v>4.3</v>
      </c>
      <c r="I285" s="473"/>
    </row>
    <row r="286" spans="1:9" ht="51" x14ac:dyDescent="0.25">
      <c r="A286" s="468" t="s">
        <v>1281</v>
      </c>
      <c r="B286" s="475" t="s">
        <v>1282</v>
      </c>
      <c r="C286" s="476" t="s">
        <v>850</v>
      </c>
      <c r="D286" s="471" t="s">
        <v>1276</v>
      </c>
      <c r="E286" s="470"/>
      <c r="F286" s="472" t="s">
        <v>699</v>
      </c>
      <c r="G286" s="472" t="s">
        <v>700</v>
      </c>
      <c r="H286" s="472">
        <v>4.3</v>
      </c>
      <c r="I286" s="473"/>
    </row>
    <row r="287" spans="1:9" ht="51" x14ac:dyDescent="0.25">
      <c r="A287" s="468" t="s">
        <v>1283</v>
      </c>
      <c r="B287" s="475" t="s">
        <v>1284</v>
      </c>
      <c r="C287" s="476" t="s">
        <v>850</v>
      </c>
      <c r="D287" s="471" t="s">
        <v>1276</v>
      </c>
      <c r="E287" s="470"/>
      <c r="F287" s="472" t="s">
        <v>699</v>
      </c>
      <c r="G287" s="472" t="s">
        <v>700</v>
      </c>
      <c r="H287" s="472">
        <v>4.3</v>
      </c>
      <c r="I287" s="473"/>
    </row>
    <row r="288" spans="1:9" ht="51" x14ac:dyDescent="0.25">
      <c r="A288" s="468" t="s">
        <v>1285</v>
      </c>
      <c r="B288" s="475" t="s">
        <v>1286</v>
      </c>
      <c r="C288" s="476" t="s">
        <v>850</v>
      </c>
      <c r="D288" s="471" t="s">
        <v>1276</v>
      </c>
      <c r="E288" s="470"/>
      <c r="F288" s="472" t="s">
        <v>699</v>
      </c>
      <c r="G288" s="472" t="s">
        <v>700</v>
      </c>
      <c r="H288" s="472">
        <v>4.3</v>
      </c>
      <c r="I288" s="473"/>
    </row>
    <row r="289" spans="1:9" ht="51" x14ac:dyDescent="0.25">
      <c r="A289" s="468" t="s">
        <v>1287</v>
      </c>
      <c r="B289" s="475" t="s">
        <v>1288</v>
      </c>
      <c r="C289" s="476" t="s">
        <v>850</v>
      </c>
      <c r="D289" s="471" t="s">
        <v>1276</v>
      </c>
      <c r="E289" s="470"/>
      <c r="F289" s="472" t="s">
        <v>699</v>
      </c>
      <c r="G289" s="472" t="s">
        <v>700</v>
      </c>
      <c r="H289" s="472">
        <v>4.3</v>
      </c>
      <c r="I289" s="473"/>
    </row>
    <row r="290" spans="1:9" ht="51" x14ac:dyDescent="0.25">
      <c r="A290" s="468" t="s">
        <v>1289</v>
      </c>
      <c r="B290" s="475" t="s">
        <v>1290</v>
      </c>
      <c r="C290" s="476" t="s">
        <v>850</v>
      </c>
      <c r="D290" s="471" t="s">
        <v>1276</v>
      </c>
      <c r="E290" s="470"/>
      <c r="F290" s="472" t="s">
        <v>699</v>
      </c>
      <c r="G290" s="472" t="s">
        <v>700</v>
      </c>
      <c r="H290" s="472">
        <v>4.3</v>
      </c>
      <c r="I290" s="473"/>
    </row>
    <row r="291" spans="1:9" ht="25.5" x14ac:dyDescent="0.25">
      <c r="A291" s="468" t="s">
        <v>1291</v>
      </c>
      <c r="B291" s="475" t="s">
        <v>1292</v>
      </c>
      <c r="C291" s="476" t="s">
        <v>756</v>
      </c>
      <c r="D291" s="471"/>
      <c r="E291" s="470"/>
      <c r="F291" s="472" t="s">
        <v>699</v>
      </c>
      <c r="G291" s="472" t="s">
        <v>700</v>
      </c>
      <c r="H291" s="472">
        <v>4.3</v>
      </c>
      <c r="I291" s="473"/>
    </row>
    <row r="292" spans="1:9" ht="25.5" x14ac:dyDescent="0.25">
      <c r="A292" s="468" t="s">
        <v>1293</v>
      </c>
      <c r="B292" s="475" t="s">
        <v>1294</v>
      </c>
      <c r="C292" s="476" t="s">
        <v>756</v>
      </c>
      <c r="D292" s="471"/>
      <c r="E292" s="470"/>
      <c r="F292" s="472" t="s">
        <v>699</v>
      </c>
      <c r="G292" s="472" t="s">
        <v>700</v>
      </c>
      <c r="H292" s="472">
        <v>4.3</v>
      </c>
      <c r="I292" s="473"/>
    </row>
    <row r="293" spans="1:9" ht="25.5" x14ac:dyDescent="0.25">
      <c r="A293" s="468" t="s">
        <v>1295</v>
      </c>
      <c r="B293" s="475" t="s">
        <v>1296</v>
      </c>
      <c r="C293" s="476" t="s">
        <v>756</v>
      </c>
      <c r="D293" s="471"/>
      <c r="E293" s="470"/>
      <c r="F293" s="472" t="s">
        <v>699</v>
      </c>
      <c r="G293" s="472" t="s">
        <v>700</v>
      </c>
      <c r="H293" s="472">
        <v>4.3</v>
      </c>
      <c r="I293" s="473"/>
    </row>
    <row r="294" spans="1:9" ht="25.5" x14ac:dyDescent="0.25">
      <c r="A294" s="468" t="s">
        <v>1297</v>
      </c>
      <c r="B294" s="475" t="s">
        <v>1298</v>
      </c>
      <c r="C294" s="476" t="s">
        <v>756</v>
      </c>
      <c r="D294" s="471"/>
      <c r="E294" s="470"/>
      <c r="F294" s="472" t="s">
        <v>699</v>
      </c>
      <c r="G294" s="472" t="s">
        <v>700</v>
      </c>
      <c r="H294" s="472">
        <v>4.3</v>
      </c>
      <c r="I294" s="473"/>
    </row>
    <row r="295" spans="1:9" ht="25.5" x14ac:dyDescent="0.25">
      <c r="A295" s="468" t="s">
        <v>1299</v>
      </c>
      <c r="B295" s="475" t="s">
        <v>1300</v>
      </c>
      <c r="C295" s="476" t="s">
        <v>756</v>
      </c>
      <c r="D295" s="471"/>
      <c r="E295" s="470"/>
      <c r="F295" s="472" t="s">
        <v>699</v>
      </c>
      <c r="G295" s="472" t="s">
        <v>700</v>
      </c>
      <c r="H295" s="472">
        <v>4.3</v>
      </c>
      <c r="I295" s="473"/>
    </row>
    <row r="296" spans="1:9" ht="25.5" x14ac:dyDescent="0.25">
      <c r="A296" s="468" t="s">
        <v>1301</v>
      </c>
      <c r="B296" s="475" t="s">
        <v>1302</v>
      </c>
      <c r="C296" s="476" t="s">
        <v>756</v>
      </c>
      <c r="D296" s="471"/>
      <c r="E296" s="470"/>
      <c r="F296" s="472" t="s">
        <v>699</v>
      </c>
      <c r="G296" s="472" t="s">
        <v>700</v>
      </c>
      <c r="H296" s="472">
        <v>4.3</v>
      </c>
      <c r="I296" s="473"/>
    </row>
    <row r="297" spans="1:9" ht="15" x14ac:dyDescent="0.25">
      <c r="A297" s="468" t="s">
        <v>1303</v>
      </c>
      <c r="B297" s="475" t="s">
        <v>1304</v>
      </c>
      <c r="C297" s="476" t="s">
        <v>756</v>
      </c>
      <c r="D297" s="471"/>
      <c r="E297" s="470"/>
      <c r="F297" s="472" t="s">
        <v>699</v>
      </c>
      <c r="G297" s="472" t="s">
        <v>700</v>
      </c>
      <c r="H297" s="472">
        <v>4.3</v>
      </c>
      <c r="I297" s="473"/>
    </row>
    <row r="298" spans="1:9" ht="15" x14ac:dyDescent="0.25">
      <c r="A298" s="468" t="s">
        <v>1305</v>
      </c>
      <c r="B298" s="475" t="s">
        <v>1306</v>
      </c>
      <c r="C298" s="476" t="s">
        <v>909</v>
      </c>
      <c r="D298" s="471"/>
      <c r="E298" s="470"/>
      <c r="F298" s="472" t="s">
        <v>699</v>
      </c>
      <c r="G298" s="472" t="s">
        <v>700</v>
      </c>
      <c r="H298" s="472">
        <v>4.3</v>
      </c>
      <c r="I298" s="473"/>
    </row>
    <row r="299" spans="1:9" ht="15" x14ac:dyDescent="0.25">
      <c r="A299" s="468" t="s">
        <v>1307</v>
      </c>
      <c r="B299" s="475" t="s">
        <v>1308</v>
      </c>
      <c r="C299" s="476" t="s">
        <v>909</v>
      </c>
      <c r="D299" s="471"/>
      <c r="E299" s="470"/>
      <c r="F299" s="472" t="s">
        <v>699</v>
      </c>
      <c r="G299" s="472" t="s">
        <v>700</v>
      </c>
      <c r="H299" s="472">
        <v>4.3</v>
      </c>
      <c r="I299" s="473"/>
    </row>
    <row r="300" spans="1:9" ht="15" x14ac:dyDescent="0.25">
      <c r="A300" s="468" t="s">
        <v>1309</v>
      </c>
      <c r="B300" s="475" t="s">
        <v>1310</v>
      </c>
      <c r="C300" s="476" t="s">
        <v>756</v>
      </c>
      <c r="D300" s="471"/>
      <c r="E300" s="470"/>
      <c r="F300" s="472" t="s">
        <v>699</v>
      </c>
      <c r="G300" s="472" t="s">
        <v>700</v>
      </c>
      <c r="H300" s="472">
        <v>4.3</v>
      </c>
      <c r="I300" s="473"/>
    </row>
    <row r="301" spans="1:9" ht="25.5" x14ac:dyDescent="0.25">
      <c r="A301" s="468" t="s">
        <v>1311</v>
      </c>
      <c r="B301" s="475" t="s">
        <v>1312</v>
      </c>
      <c r="C301" s="476" t="s">
        <v>756</v>
      </c>
      <c r="D301" s="471"/>
      <c r="E301" s="470"/>
      <c r="F301" s="472" t="s">
        <v>699</v>
      </c>
      <c r="G301" s="472" t="s">
        <v>700</v>
      </c>
      <c r="H301" s="472">
        <v>4.3</v>
      </c>
      <c r="I301" s="473"/>
    </row>
    <row r="302" spans="1:9" ht="15" x14ac:dyDescent="0.25">
      <c r="A302" s="468" t="s">
        <v>1313</v>
      </c>
      <c r="B302" s="475" t="s">
        <v>1314</v>
      </c>
      <c r="C302" s="476" t="s">
        <v>756</v>
      </c>
      <c r="D302" s="471"/>
      <c r="E302" s="470"/>
      <c r="F302" s="472" t="s">
        <v>699</v>
      </c>
      <c r="G302" s="472" t="s">
        <v>700</v>
      </c>
      <c r="H302" s="472">
        <v>4.3</v>
      </c>
      <c r="I302" s="473"/>
    </row>
    <row r="303" spans="1:9" ht="15" x14ac:dyDescent="0.25">
      <c r="A303" s="468" t="s">
        <v>1315</v>
      </c>
      <c r="B303" s="475" t="s">
        <v>1316</v>
      </c>
      <c r="C303" s="476" t="s">
        <v>698</v>
      </c>
      <c r="D303" s="471"/>
      <c r="E303" s="470"/>
      <c r="F303" s="472" t="s">
        <v>699</v>
      </c>
      <c r="G303" s="472" t="s">
        <v>700</v>
      </c>
      <c r="H303" s="472">
        <v>4.3</v>
      </c>
      <c r="I303" s="473"/>
    </row>
    <row r="304" spans="1:9" ht="15" x14ac:dyDescent="0.25">
      <c r="A304" s="468" t="s">
        <v>1317</v>
      </c>
      <c r="B304" s="475" t="s">
        <v>1318</v>
      </c>
      <c r="C304" s="476" t="s">
        <v>756</v>
      </c>
      <c r="D304" s="471"/>
      <c r="E304" s="470"/>
      <c r="F304" s="472" t="s">
        <v>699</v>
      </c>
      <c r="G304" s="472" t="s">
        <v>700</v>
      </c>
      <c r="H304" s="472">
        <v>4.3</v>
      </c>
      <c r="I304" s="473"/>
    </row>
    <row r="305" spans="1:9" ht="63.75" x14ac:dyDescent="0.25">
      <c r="A305" s="468" t="s">
        <v>1319</v>
      </c>
      <c r="B305" s="475" t="s">
        <v>1320</v>
      </c>
      <c r="C305" s="476" t="s">
        <v>698</v>
      </c>
      <c r="D305" s="471" t="s">
        <v>1321</v>
      </c>
      <c r="E305" s="470"/>
      <c r="F305" s="472" t="s">
        <v>699</v>
      </c>
      <c r="G305" s="472" t="s">
        <v>700</v>
      </c>
      <c r="H305" s="472">
        <v>4.3</v>
      </c>
      <c r="I305" s="473"/>
    </row>
    <row r="306" spans="1:9" ht="25.5" x14ac:dyDescent="0.25">
      <c r="A306" s="468" t="s">
        <v>1322</v>
      </c>
      <c r="B306" s="475" t="s">
        <v>1323</v>
      </c>
      <c r="C306" s="476" t="s">
        <v>756</v>
      </c>
      <c r="D306" s="471"/>
      <c r="E306" s="470"/>
      <c r="F306" s="472" t="s">
        <v>699</v>
      </c>
      <c r="G306" s="472" t="s">
        <v>700</v>
      </c>
      <c r="H306" s="472">
        <v>4.3</v>
      </c>
      <c r="I306" s="473"/>
    </row>
    <row r="307" spans="1:9" ht="15" x14ac:dyDescent="0.25">
      <c r="A307" s="468" t="s">
        <v>1324</v>
      </c>
      <c r="B307" s="475" t="s">
        <v>1325</v>
      </c>
      <c r="C307" s="476" t="s">
        <v>756</v>
      </c>
      <c r="D307" s="471"/>
      <c r="E307" s="470"/>
      <c r="F307" s="472" t="s">
        <v>699</v>
      </c>
      <c r="G307" s="472" t="s">
        <v>700</v>
      </c>
      <c r="H307" s="472">
        <v>4.3</v>
      </c>
      <c r="I307" s="473"/>
    </row>
    <row r="308" spans="1:9" ht="25.5" x14ac:dyDescent="0.25">
      <c r="A308" s="468" t="s">
        <v>1326</v>
      </c>
      <c r="B308" s="475" t="s">
        <v>1327</v>
      </c>
      <c r="C308" s="476" t="s">
        <v>756</v>
      </c>
      <c r="D308" s="471"/>
      <c r="E308" s="470"/>
      <c r="F308" s="472" t="s">
        <v>699</v>
      </c>
      <c r="G308" s="472" t="s">
        <v>700</v>
      </c>
      <c r="H308" s="472">
        <v>4.3</v>
      </c>
      <c r="I308" s="473"/>
    </row>
    <row r="309" spans="1:9" ht="63.75" x14ac:dyDescent="0.25">
      <c r="A309" s="468" t="s">
        <v>1328</v>
      </c>
      <c r="B309" s="469" t="s">
        <v>1329</v>
      </c>
      <c r="C309" s="472" t="s">
        <v>756</v>
      </c>
      <c r="D309" s="471" t="s">
        <v>1321</v>
      </c>
      <c r="E309" s="470"/>
      <c r="F309" s="472" t="s">
        <v>699</v>
      </c>
      <c r="G309" s="472" t="s">
        <v>700</v>
      </c>
      <c r="H309" s="472">
        <v>4.4000000000000004</v>
      </c>
      <c r="I309" s="473"/>
    </row>
    <row r="310" spans="1:9" ht="25.5" x14ac:dyDescent="0.25">
      <c r="A310" s="468" t="s">
        <v>1330</v>
      </c>
      <c r="B310" s="474" t="s">
        <v>1331</v>
      </c>
      <c r="C310" s="470" t="s">
        <v>833</v>
      </c>
      <c r="D310" s="470" t="s">
        <v>1261</v>
      </c>
      <c r="E310" s="470"/>
      <c r="F310" s="472" t="s">
        <v>699</v>
      </c>
      <c r="G310" s="472" t="s">
        <v>700</v>
      </c>
      <c r="H310" s="472">
        <v>4.3</v>
      </c>
      <c r="I310" s="478" t="s">
        <v>698</v>
      </c>
    </row>
    <row r="311" spans="1:9" ht="25.5" x14ac:dyDescent="0.25">
      <c r="A311" s="468" t="s">
        <v>1332</v>
      </c>
      <c r="B311" s="474" t="s">
        <v>1333</v>
      </c>
      <c r="C311" s="470" t="s">
        <v>833</v>
      </c>
      <c r="D311" s="470" t="s">
        <v>1261</v>
      </c>
      <c r="E311" s="470"/>
      <c r="F311" s="472" t="s">
        <v>699</v>
      </c>
      <c r="G311" s="472" t="s">
        <v>700</v>
      </c>
      <c r="H311" s="472">
        <v>4.3</v>
      </c>
      <c r="I311" s="478" t="s">
        <v>698</v>
      </c>
    </row>
    <row r="312" spans="1:9" ht="15" x14ac:dyDescent="0.25">
      <c r="A312" s="468" t="s">
        <v>1334</v>
      </c>
      <c r="B312" s="475" t="s">
        <v>1335</v>
      </c>
      <c r="C312" s="476" t="s">
        <v>698</v>
      </c>
      <c r="D312" s="471"/>
      <c r="E312" s="470"/>
      <c r="F312" s="472" t="s">
        <v>699</v>
      </c>
      <c r="G312" s="472" t="s">
        <v>700</v>
      </c>
      <c r="H312" s="472">
        <v>4.3</v>
      </c>
      <c r="I312" s="473"/>
    </row>
    <row r="313" spans="1:9" ht="15" x14ac:dyDescent="0.25">
      <c r="A313" s="468" t="s">
        <v>1336</v>
      </c>
      <c r="B313" s="475" t="s">
        <v>1337</v>
      </c>
      <c r="C313" s="476" t="s">
        <v>698</v>
      </c>
      <c r="D313" s="471"/>
      <c r="E313" s="470"/>
      <c r="F313" s="472" t="s">
        <v>699</v>
      </c>
      <c r="G313" s="472" t="s">
        <v>700</v>
      </c>
      <c r="H313" s="472">
        <v>4.3</v>
      </c>
      <c r="I313" s="473"/>
    </row>
    <row r="314" spans="1:9" ht="25.5" x14ac:dyDescent="0.25">
      <c r="A314" s="468" t="s">
        <v>1338</v>
      </c>
      <c r="B314" s="469" t="s">
        <v>1339</v>
      </c>
      <c r="C314" s="476" t="s">
        <v>698</v>
      </c>
      <c r="D314" s="471"/>
      <c r="E314" s="470"/>
      <c r="F314" s="472" t="s">
        <v>699</v>
      </c>
      <c r="G314" s="472" t="s">
        <v>700</v>
      </c>
      <c r="H314" s="472">
        <v>4.3</v>
      </c>
      <c r="I314" s="473"/>
    </row>
    <row r="315" spans="1:9" ht="25.5" x14ac:dyDescent="0.25">
      <c r="A315" s="468" t="s">
        <v>1340</v>
      </c>
      <c r="B315" s="469" t="s">
        <v>1341</v>
      </c>
      <c r="C315" s="476" t="s">
        <v>698</v>
      </c>
      <c r="D315" s="471"/>
      <c r="E315" s="470"/>
      <c r="F315" s="472" t="s">
        <v>699</v>
      </c>
      <c r="G315" s="472" t="s">
        <v>700</v>
      </c>
      <c r="H315" s="472">
        <v>4.3</v>
      </c>
      <c r="I315" s="473"/>
    </row>
    <row r="316" spans="1:9" ht="15" x14ac:dyDescent="0.25">
      <c r="A316" s="468" t="s">
        <v>1342</v>
      </c>
      <c r="B316" s="475" t="s">
        <v>1343</v>
      </c>
      <c r="C316" s="476" t="s">
        <v>698</v>
      </c>
      <c r="D316" s="471"/>
      <c r="E316" s="470"/>
      <c r="F316" s="472" t="s">
        <v>699</v>
      </c>
      <c r="G316" s="472" t="s">
        <v>700</v>
      </c>
      <c r="H316" s="472">
        <v>4.3</v>
      </c>
      <c r="I316" s="473"/>
    </row>
    <row r="317" spans="1:9" ht="15" x14ac:dyDescent="0.25">
      <c r="A317" s="468" t="s">
        <v>1344</v>
      </c>
      <c r="B317" s="475" t="s">
        <v>1345</v>
      </c>
      <c r="C317" s="476" t="s">
        <v>698</v>
      </c>
      <c r="D317" s="471"/>
      <c r="E317" s="470"/>
      <c r="F317" s="472" t="s">
        <v>699</v>
      </c>
      <c r="G317" s="472" t="s">
        <v>700</v>
      </c>
      <c r="H317" s="472">
        <v>4.3</v>
      </c>
      <c r="I317" s="473"/>
    </row>
    <row r="318" spans="1:9" ht="15" x14ac:dyDescent="0.25">
      <c r="A318" s="468" t="s">
        <v>1346</v>
      </c>
      <c r="B318" s="475" t="s">
        <v>1347</v>
      </c>
      <c r="C318" s="476" t="s">
        <v>756</v>
      </c>
      <c r="D318" s="471"/>
      <c r="E318" s="470"/>
      <c r="F318" s="472" t="s">
        <v>699</v>
      </c>
      <c r="G318" s="472" t="s">
        <v>700</v>
      </c>
      <c r="H318" s="472">
        <v>4.3</v>
      </c>
      <c r="I318" s="473"/>
    </row>
    <row r="319" spans="1:9" ht="63.75" x14ac:dyDescent="0.25">
      <c r="A319" s="468" t="s">
        <v>1348</v>
      </c>
      <c r="B319" s="475" t="s">
        <v>1349</v>
      </c>
      <c r="C319" s="476" t="s">
        <v>698</v>
      </c>
      <c r="D319" s="471" t="s">
        <v>1321</v>
      </c>
      <c r="E319" s="470"/>
      <c r="F319" s="472" t="s">
        <v>699</v>
      </c>
      <c r="G319" s="472" t="s">
        <v>700</v>
      </c>
      <c r="H319" s="472">
        <v>4.3</v>
      </c>
      <c r="I319" s="473"/>
    </row>
    <row r="320" spans="1:9" ht="25.5" x14ac:dyDescent="0.25">
      <c r="A320" s="468" t="s">
        <v>1350</v>
      </c>
      <c r="B320" s="475" t="s">
        <v>1351</v>
      </c>
      <c r="C320" s="476" t="s">
        <v>756</v>
      </c>
      <c r="D320" s="471"/>
      <c r="E320" s="470"/>
      <c r="F320" s="472" t="s">
        <v>699</v>
      </c>
      <c r="G320" s="472" t="s">
        <v>700</v>
      </c>
      <c r="H320" s="472">
        <v>4.3</v>
      </c>
      <c r="I320" s="473"/>
    </row>
    <row r="321" spans="1:9" ht="15" x14ac:dyDescent="0.25">
      <c r="A321" s="468" t="s">
        <v>1352</v>
      </c>
      <c r="B321" s="475" t="s">
        <v>1353</v>
      </c>
      <c r="C321" s="476" t="s">
        <v>756</v>
      </c>
      <c r="D321" s="471"/>
      <c r="E321" s="470"/>
      <c r="F321" s="472" t="s">
        <v>699</v>
      </c>
      <c r="G321" s="472" t="s">
        <v>700</v>
      </c>
      <c r="H321" s="472">
        <v>4.3</v>
      </c>
      <c r="I321" s="473"/>
    </row>
    <row r="322" spans="1:9" ht="25.5" x14ac:dyDescent="0.25">
      <c r="A322" s="468" t="s">
        <v>1354</v>
      </c>
      <c r="B322" s="474" t="s">
        <v>1355</v>
      </c>
      <c r="C322" s="470" t="s">
        <v>833</v>
      </c>
      <c r="D322" s="470"/>
      <c r="E322" s="470"/>
      <c r="F322" s="472" t="s">
        <v>699</v>
      </c>
      <c r="G322" s="472" t="s">
        <v>700</v>
      </c>
      <c r="H322" s="472">
        <v>4.3</v>
      </c>
      <c r="I322" s="478" t="s">
        <v>698</v>
      </c>
    </row>
    <row r="323" spans="1:9" ht="25.5" x14ac:dyDescent="0.25">
      <c r="A323" s="468" t="s">
        <v>1356</v>
      </c>
      <c r="B323" s="474" t="s">
        <v>1357</v>
      </c>
      <c r="C323" s="470" t="s">
        <v>833</v>
      </c>
      <c r="D323" s="470"/>
      <c r="E323" s="470"/>
      <c r="F323" s="472" t="s">
        <v>699</v>
      </c>
      <c r="G323" s="472" t="s">
        <v>700</v>
      </c>
      <c r="H323" s="472">
        <v>4.3</v>
      </c>
      <c r="I323" s="478" t="s">
        <v>698</v>
      </c>
    </row>
    <row r="324" spans="1:9" ht="15" x14ac:dyDescent="0.25">
      <c r="A324" s="468" t="s">
        <v>1358</v>
      </c>
      <c r="B324" s="475" t="s">
        <v>1359</v>
      </c>
      <c r="C324" s="476" t="s">
        <v>698</v>
      </c>
      <c r="D324" s="471"/>
      <c r="E324" s="470"/>
      <c r="F324" s="472" t="s">
        <v>699</v>
      </c>
      <c r="G324" s="472" t="s">
        <v>700</v>
      </c>
      <c r="H324" s="472">
        <v>4.3</v>
      </c>
      <c r="I324" s="473"/>
    </row>
    <row r="325" spans="1:9" ht="15" x14ac:dyDescent="0.25">
      <c r="A325" s="468" t="s">
        <v>1360</v>
      </c>
      <c r="B325" s="475" t="s">
        <v>1361</v>
      </c>
      <c r="C325" s="476" t="s">
        <v>698</v>
      </c>
      <c r="D325" s="471"/>
      <c r="E325" s="470"/>
      <c r="F325" s="472" t="s">
        <v>699</v>
      </c>
      <c r="G325" s="472" t="s">
        <v>700</v>
      </c>
      <c r="H325" s="472">
        <v>4.3</v>
      </c>
      <c r="I325" s="473"/>
    </row>
    <row r="326" spans="1:9" ht="25.5" x14ac:dyDescent="0.25">
      <c r="A326" s="468" t="s">
        <v>1362</v>
      </c>
      <c r="B326" s="475" t="s">
        <v>1363</v>
      </c>
      <c r="C326" s="476" t="s">
        <v>830</v>
      </c>
      <c r="D326" s="471"/>
      <c r="E326" s="470"/>
      <c r="F326" s="472" t="s">
        <v>699</v>
      </c>
      <c r="G326" s="472" t="s">
        <v>700</v>
      </c>
      <c r="H326" s="472">
        <v>4.3</v>
      </c>
      <c r="I326" s="473"/>
    </row>
    <row r="327" spans="1:9" ht="25.5" x14ac:dyDescent="0.25">
      <c r="A327" s="468" t="s">
        <v>1364</v>
      </c>
      <c r="B327" s="475" t="s">
        <v>1365</v>
      </c>
      <c r="C327" s="476" t="s">
        <v>698</v>
      </c>
      <c r="D327" s="471"/>
      <c r="E327" s="470"/>
      <c r="F327" s="472" t="s">
        <v>699</v>
      </c>
      <c r="G327" s="472" t="s">
        <v>700</v>
      </c>
      <c r="H327" s="472">
        <v>4.3</v>
      </c>
      <c r="I327" s="473"/>
    </row>
    <row r="328" spans="1:9" ht="25.5" x14ac:dyDescent="0.25">
      <c r="A328" s="468" t="s">
        <v>1366</v>
      </c>
      <c r="B328" s="469" t="s">
        <v>1367</v>
      </c>
      <c r="C328" s="476" t="s">
        <v>698</v>
      </c>
      <c r="D328" s="471"/>
      <c r="E328" s="470"/>
      <c r="F328" s="472" t="s">
        <v>699</v>
      </c>
      <c r="G328" s="472" t="s">
        <v>700</v>
      </c>
      <c r="H328" s="472">
        <v>4.3</v>
      </c>
      <c r="I328" s="473"/>
    </row>
    <row r="329" spans="1:9" ht="25.5" x14ac:dyDescent="0.25">
      <c r="A329" s="468" t="s">
        <v>1368</v>
      </c>
      <c r="B329" s="469" t="s">
        <v>1369</v>
      </c>
      <c r="C329" s="476" t="s">
        <v>698</v>
      </c>
      <c r="D329" s="471"/>
      <c r="E329" s="470"/>
      <c r="F329" s="472" t="s">
        <v>699</v>
      </c>
      <c r="G329" s="472" t="s">
        <v>700</v>
      </c>
      <c r="H329" s="472">
        <v>4.3</v>
      </c>
      <c r="I329" s="473"/>
    </row>
    <row r="330" spans="1:9" ht="25.5" x14ac:dyDescent="0.25">
      <c r="A330" s="468" t="s">
        <v>1370</v>
      </c>
      <c r="B330" s="475" t="s">
        <v>1371</v>
      </c>
      <c r="C330" s="476" t="s">
        <v>756</v>
      </c>
      <c r="D330" s="471"/>
      <c r="E330" s="470"/>
      <c r="F330" s="472" t="s">
        <v>699</v>
      </c>
      <c r="G330" s="472" t="s">
        <v>700</v>
      </c>
      <c r="H330" s="472">
        <v>4.3</v>
      </c>
      <c r="I330" s="473"/>
    </row>
    <row r="331" spans="1:9" ht="25.5" x14ac:dyDescent="0.25">
      <c r="A331" s="468" t="s">
        <v>1372</v>
      </c>
      <c r="B331" s="475" t="s">
        <v>1373</v>
      </c>
      <c r="C331" s="476" t="s">
        <v>756</v>
      </c>
      <c r="D331" s="471"/>
      <c r="E331" s="470"/>
      <c r="F331" s="472" t="s">
        <v>699</v>
      </c>
      <c r="G331" s="472" t="s">
        <v>700</v>
      </c>
      <c r="H331" s="472">
        <v>4.3</v>
      </c>
      <c r="I331" s="473"/>
    </row>
    <row r="332" spans="1:9" ht="25.5" x14ac:dyDescent="0.25">
      <c r="A332" s="468" t="s">
        <v>1374</v>
      </c>
      <c r="B332" s="475" t="s">
        <v>1375</v>
      </c>
      <c r="C332" s="476" t="s">
        <v>756</v>
      </c>
      <c r="D332" s="471"/>
      <c r="E332" s="470"/>
      <c r="F332" s="472" t="s">
        <v>699</v>
      </c>
      <c r="G332" s="472" t="s">
        <v>700</v>
      </c>
      <c r="H332" s="472">
        <v>4.3</v>
      </c>
      <c r="I332" s="473"/>
    </row>
    <row r="333" spans="1:9" ht="25.5" x14ac:dyDescent="0.25">
      <c r="A333" s="468" t="s">
        <v>1376</v>
      </c>
      <c r="B333" s="475" t="s">
        <v>1377</v>
      </c>
      <c r="C333" s="476" t="s">
        <v>756</v>
      </c>
      <c r="D333" s="471"/>
      <c r="E333" s="470"/>
      <c r="F333" s="472" t="s">
        <v>699</v>
      </c>
      <c r="G333" s="472" t="s">
        <v>700</v>
      </c>
      <c r="H333" s="472">
        <v>4.3</v>
      </c>
      <c r="I333" s="473"/>
    </row>
    <row r="334" spans="1:9" ht="25.5" x14ac:dyDescent="0.25">
      <c r="A334" s="468" t="s">
        <v>1378</v>
      </c>
      <c r="B334" s="475" t="s">
        <v>1379</v>
      </c>
      <c r="C334" s="476" t="s">
        <v>756</v>
      </c>
      <c r="D334" s="471"/>
      <c r="E334" s="470"/>
      <c r="F334" s="472" t="s">
        <v>699</v>
      </c>
      <c r="G334" s="472" t="s">
        <v>700</v>
      </c>
      <c r="H334" s="472">
        <v>4.3</v>
      </c>
      <c r="I334" s="473"/>
    </row>
    <row r="335" spans="1:9" ht="25.5" x14ac:dyDescent="0.25">
      <c r="A335" s="468" t="s">
        <v>1380</v>
      </c>
      <c r="B335" s="475" t="s">
        <v>1381</v>
      </c>
      <c r="C335" s="476" t="s">
        <v>756</v>
      </c>
      <c r="D335" s="471"/>
      <c r="E335" s="470"/>
      <c r="F335" s="472" t="s">
        <v>699</v>
      </c>
      <c r="G335" s="472" t="s">
        <v>700</v>
      </c>
      <c r="H335" s="472">
        <v>4.3</v>
      </c>
      <c r="I335" s="473"/>
    </row>
    <row r="336" spans="1:9" ht="25.5" x14ac:dyDescent="0.25">
      <c r="A336" s="468" t="s">
        <v>1382</v>
      </c>
      <c r="B336" s="475" t="s">
        <v>1383</v>
      </c>
      <c r="C336" s="476" t="s">
        <v>756</v>
      </c>
      <c r="D336" s="471"/>
      <c r="E336" s="470"/>
      <c r="F336" s="472" t="s">
        <v>699</v>
      </c>
      <c r="G336" s="472" t="s">
        <v>700</v>
      </c>
      <c r="H336" s="472">
        <v>4.3</v>
      </c>
      <c r="I336" s="473"/>
    </row>
    <row r="337" spans="1:9" ht="25.5" x14ac:dyDescent="0.25">
      <c r="A337" s="468" t="s">
        <v>1384</v>
      </c>
      <c r="B337" s="475" t="s">
        <v>1385</v>
      </c>
      <c r="C337" s="476" t="s">
        <v>756</v>
      </c>
      <c r="D337" s="471"/>
      <c r="E337" s="470"/>
      <c r="F337" s="472" t="s">
        <v>699</v>
      </c>
      <c r="G337" s="472" t="s">
        <v>700</v>
      </c>
      <c r="H337" s="472">
        <v>4.3</v>
      </c>
      <c r="I337" s="473"/>
    </row>
    <row r="338" spans="1:9" ht="25.5" x14ac:dyDescent="0.25">
      <c r="A338" s="468" t="s">
        <v>1386</v>
      </c>
      <c r="B338" s="475" t="s">
        <v>1387</v>
      </c>
      <c r="C338" s="476" t="s">
        <v>756</v>
      </c>
      <c r="D338" s="471"/>
      <c r="E338" s="470"/>
      <c r="F338" s="472" t="s">
        <v>699</v>
      </c>
      <c r="G338" s="472" t="s">
        <v>700</v>
      </c>
      <c r="H338" s="472">
        <v>4.3</v>
      </c>
      <c r="I338" s="473"/>
    </row>
    <row r="339" spans="1:9" ht="15" x14ac:dyDescent="0.25">
      <c r="A339" s="468" t="s">
        <v>1388</v>
      </c>
      <c r="B339" s="475" t="s">
        <v>1389</v>
      </c>
      <c r="C339" s="476" t="s">
        <v>756</v>
      </c>
      <c r="D339" s="471"/>
      <c r="E339" s="470"/>
      <c r="F339" s="472" t="s">
        <v>699</v>
      </c>
      <c r="G339" s="472" t="s">
        <v>700</v>
      </c>
      <c r="H339" s="472">
        <v>4.3</v>
      </c>
      <c r="I339" s="473"/>
    </row>
    <row r="340" spans="1:9" ht="15" x14ac:dyDescent="0.25">
      <c r="A340" s="468" t="s">
        <v>1390</v>
      </c>
      <c r="B340" s="475" t="s">
        <v>1391</v>
      </c>
      <c r="C340" s="476" t="s">
        <v>756</v>
      </c>
      <c r="D340" s="471"/>
      <c r="E340" s="470"/>
      <c r="F340" s="472" t="s">
        <v>699</v>
      </c>
      <c r="G340" s="472" t="s">
        <v>700</v>
      </c>
      <c r="H340" s="472">
        <v>4.3</v>
      </c>
      <c r="I340" s="473"/>
    </row>
    <row r="341" spans="1:9" ht="25.5" x14ac:dyDescent="0.25">
      <c r="A341" s="468" t="s">
        <v>1392</v>
      </c>
      <c r="B341" s="475" t="s">
        <v>1393</v>
      </c>
      <c r="C341" s="476" t="s">
        <v>756</v>
      </c>
      <c r="D341" s="471"/>
      <c r="E341" s="470"/>
      <c r="F341" s="472" t="s">
        <v>699</v>
      </c>
      <c r="G341" s="472" t="s">
        <v>700</v>
      </c>
      <c r="H341" s="472">
        <v>4.3</v>
      </c>
      <c r="I341" s="473"/>
    </row>
    <row r="342" spans="1:9" ht="25.5" x14ac:dyDescent="0.25">
      <c r="A342" s="468" t="s">
        <v>1394</v>
      </c>
      <c r="B342" s="475" t="s">
        <v>1395</v>
      </c>
      <c r="C342" s="476" t="s">
        <v>756</v>
      </c>
      <c r="D342" s="471"/>
      <c r="E342" s="470"/>
      <c r="F342" s="472" t="s">
        <v>699</v>
      </c>
      <c r="G342" s="472" t="s">
        <v>700</v>
      </c>
      <c r="H342" s="472">
        <v>4.3</v>
      </c>
      <c r="I342" s="473"/>
    </row>
    <row r="343" spans="1:9" ht="25.5" x14ac:dyDescent="0.25">
      <c r="A343" s="468" t="s">
        <v>1396</v>
      </c>
      <c r="B343" s="475" t="s">
        <v>1397</v>
      </c>
      <c r="C343" s="476" t="s">
        <v>756</v>
      </c>
      <c r="D343" s="471"/>
      <c r="E343" s="470"/>
      <c r="F343" s="472" t="s">
        <v>699</v>
      </c>
      <c r="G343" s="472" t="s">
        <v>700</v>
      </c>
      <c r="H343" s="472">
        <v>4.3</v>
      </c>
      <c r="I343" s="473"/>
    </row>
    <row r="344" spans="1:9" ht="15" x14ac:dyDescent="0.25">
      <c r="A344" s="468" t="s">
        <v>1398</v>
      </c>
      <c r="B344" s="475" t="s">
        <v>1399</v>
      </c>
      <c r="C344" s="476" t="s">
        <v>756</v>
      </c>
      <c r="D344" s="471"/>
      <c r="E344" s="470"/>
      <c r="F344" s="472" t="s">
        <v>699</v>
      </c>
      <c r="G344" s="472" t="s">
        <v>700</v>
      </c>
      <c r="H344" s="472">
        <v>4.3</v>
      </c>
      <c r="I344" s="473"/>
    </row>
    <row r="345" spans="1:9" ht="25.5" x14ac:dyDescent="0.25">
      <c r="A345" s="468" t="s">
        <v>1400</v>
      </c>
      <c r="B345" s="475" t="s">
        <v>1401</v>
      </c>
      <c r="C345" s="476" t="s">
        <v>756</v>
      </c>
      <c r="D345" s="471"/>
      <c r="E345" s="470"/>
      <c r="F345" s="472" t="s">
        <v>699</v>
      </c>
      <c r="G345" s="472" t="s">
        <v>700</v>
      </c>
      <c r="H345" s="472">
        <v>4.3</v>
      </c>
      <c r="I345" s="473"/>
    </row>
    <row r="346" spans="1:9" ht="15" x14ac:dyDescent="0.25">
      <c r="A346" s="468" t="s">
        <v>1402</v>
      </c>
      <c r="B346" s="475" t="s">
        <v>1403</v>
      </c>
      <c r="C346" s="476" t="s">
        <v>756</v>
      </c>
      <c r="D346" s="471"/>
      <c r="E346" s="470"/>
      <c r="F346" s="472" t="s">
        <v>699</v>
      </c>
      <c r="G346" s="472" t="s">
        <v>700</v>
      </c>
      <c r="H346" s="472">
        <v>4.3</v>
      </c>
      <c r="I346" s="473"/>
    </row>
    <row r="347" spans="1:9" ht="25.5" x14ac:dyDescent="0.25">
      <c r="A347" s="468" t="s">
        <v>1404</v>
      </c>
      <c r="B347" s="475" t="s">
        <v>1405</v>
      </c>
      <c r="C347" s="476" t="s">
        <v>756</v>
      </c>
      <c r="D347" s="471"/>
      <c r="E347" s="470"/>
      <c r="F347" s="472" t="s">
        <v>699</v>
      </c>
      <c r="G347" s="472" t="s">
        <v>700</v>
      </c>
      <c r="H347" s="472">
        <v>4.3</v>
      </c>
      <c r="I347" s="473"/>
    </row>
    <row r="348" spans="1:9" ht="25.5" x14ac:dyDescent="0.25">
      <c r="A348" s="468" t="s">
        <v>1406</v>
      </c>
      <c r="B348" s="475" t="s">
        <v>1407</v>
      </c>
      <c r="C348" s="476" t="s">
        <v>756</v>
      </c>
      <c r="D348" s="471"/>
      <c r="E348" s="470"/>
      <c r="F348" s="472" t="s">
        <v>699</v>
      </c>
      <c r="G348" s="472" t="s">
        <v>700</v>
      </c>
      <c r="H348" s="472">
        <v>4.3</v>
      </c>
      <c r="I348" s="473"/>
    </row>
    <row r="349" spans="1:9" ht="15" x14ac:dyDescent="0.25">
      <c r="A349" s="468" t="s">
        <v>1408</v>
      </c>
      <c r="B349" s="475" t="s">
        <v>1409</v>
      </c>
      <c r="C349" s="476" t="s">
        <v>756</v>
      </c>
      <c r="D349" s="471"/>
      <c r="E349" s="470"/>
      <c r="F349" s="472" t="s">
        <v>699</v>
      </c>
      <c r="G349" s="472" t="s">
        <v>700</v>
      </c>
      <c r="H349" s="472">
        <v>4.3</v>
      </c>
      <c r="I349" s="473"/>
    </row>
    <row r="350" spans="1:9" ht="15" x14ac:dyDescent="0.25">
      <c r="A350" s="468" t="s">
        <v>1410</v>
      </c>
      <c r="B350" s="475" t="s">
        <v>1411</v>
      </c>
      <c r="C350" s="476" t="s">
        <v>756</v>
      </c>
      <c r="D350" s="471"/>
      <c r="E350" s="470"/>
      <c r="F350" s="472" t="s">
        <v>699</v>
      </c>
      <c r="G350" s="472" t="s">
        <v>700</v>
      </c>
      <c r="H350" s="472">
        <v>4.3</v>
      </c>
      <c r="I350" s="473"/>
    </row>
    <row r="351" spans="1:9" ht="25.5" x14ac:dyDescent="0.25">
      <c r="A351" s="468" t="s">
        <v>1412</v>
      </c>
      <c r="B351" s="475" t="s">
        <v>1413</v>
      </c>
      <c r="C351" s="476" t="s">
        <v>756</v>
      </c>
      <c r="D351" s="471"/>
      <c r="E351" s="470"/>
      <c r="F351" s="472" t="s">
        <v>699</v>
      </c>
      <c r="G351" s="472" t="s">
        <v>700</v>
      </c>
      <c r="H351" s="472">
        <v>4.3</v>
      </c>
      <c r="I351" s="473"/>
    </row>
    <row r="352" spans="1:9" ht="25.5" x14ac:dyDescent="0.25">
      <c r="A352" s="468" t="s">
        <v>1414</v>
      </c>
      <c r="B352" s="475" t="s">
        <v>1415</v>
      </c>
      <c r="C352" s="476" t="s">
        <v>756</v>
      </c>
      <c r="D352" s="471"/>
      <c r="E352" s="470"/>
      <c r="F352" s="472" t="s">
        <v>699</v>
      </c>
      <c r="G352" s="472" t="s">
        <v>700</v>
      </c>
      <c r="H352" s="472">
        <v>4.3</v>
      </c>
      <c r="I352" s="473"/>
    </row>
    <row r="353" spans="1:9" ht="15" x14ac:dyDescent="0.25">
      <c r="A353" s="468" t="s">
        <v>1416</v>
      </c>
      <c r="B353" s="475" t="s">
        <v>1417</v>
      </c>
      <c r="C353" s="476" t="s">
        <v>756</v>
      </c>
      <c r="D353" s="471"/>
      <c r="E353" s="470"/>
      <c r="F353" s="472" t="s">
        <v>699</v>
      </c>
      <c r="G353" s="472" t="s">
        <v>700</v>
      </c>
      <c r="H353" s="472">
        <v>4.3</v>
      </c>
      <c r="I353" s="473"/>
    </row>
    <row r="354" spans="1:9" ht="25.5" x14ac:dyDescent="0.25">
      <c r="A354" s="468" t="s">
        <v>1418</v>
      </c>
      <c r="B354" s="475" t="s">
        <v>1419</v>
      </c>
      <c r="C354" s="476" t="s">
        <v>756</v>
      </c>
      <c r="D354" s="471"/>
      <c r="E354" s="470"/>
      <c r="F354" s="472" t="s">
        <v>699</v>
      </c>
      <c r="G354" s="472" t="s">
        <v>700</v>
      </c>
      <c r="H354" s="472">
        <v>4.3</v>
      </c>
      <c r="I354" s="473"/>
    </row>
    <row r="355" spans="1:9" ht="25.5" x14ac:dyDescent="0.25">
      <c r="A355" s="468" t="s">
        <v>1420</v>
      </c>
      <c r="B355" s="475" t="s">
        <v>1421</v>
      </c>
      <c r="C355" s="476" t="s">
        <v>756</v>
      </c>
      <c r="D355" s="471"/>
      <c r="E355" s="470"/>
      <c r="F355" s="472" t="s">
        <v>699</v>
      </c>
      <c r="G355" s="472" t="s">
        <v>700</v>
      </c>
      <c r="H355" s="472">
        <v>4.3</v>
      </c>
      <c r="I355" s="473"/>
    </row>
    <row r="356" spans="1:9" ht="15" x14ac:dyDescent="0.25">
      <c r="A356" s="468" t="s">
        <v>1422</v>
      </c>
      <c r="B356" s="475" t="s">
        <v>1423</v>
      </c>
      <c r="C356" s="476" t="s">
        <v>756</v>
      </c>
      <c r="D356" s="471"/>
      <c r="E356" s="470"/>
      <c r="F356" s="472" t="s">
        <v>699</v>
      </c>
      <c r="G356" s="472" t="s">
        <v>700</v>
      </c>
      <c r="H356" s="472">
        <v>4.3</v>
      </c>
      <c r="I356" s="473"/>
    </row>
    <row r="357" spans="1:9" ht="25.5" x14ac:dyDescent="0.25">
      <c r="A357" s="468" t="s">
        <v>1424</v>
      </c>
      <c r="B357" s="475" t="s">
        <v>1425</v>
      </c>
      <c r="C357" s="476" t="s">
        <v>756</v>
      </c>
      <c r="D357" s="471"/>
      <c r="E357" s="470"/>
      <c r="F357" s="472" t="s">
        <v>699</v>
      </c>
      <c r="G357" s="472" t="s">
        <v>700</v>
      </c>
      <c r="H357" s="472">
        <v>4.3</v>
      </c>
      <c r="I357" s="473"/>
    </row>
    <row r="358" spans="1:9" ht="25.5" x14ac:dyDescent="0.25">
      <c r="A358" s="468" t="s">
        <v>1426</v>
      </c>
      <c r="B358" s="475" t="s">
        <v>1427</v>
      </c>
      <c r="C358" s="476" t="s">
        <v>756</v>
      </c>
      <c r="D358" s="471"/>
      <c r="E358" s="470"/>
      <c r="F358" s="472" t="s">
        <v>699</v>
      </c>
      <c r="G358" s="472" t="s">
        <v>700</v>
      </c>
      <c r="H358" s="472">
        <v>4.3</v>
      </c>
      <c r="I358" s="473"/>
    </row>
    <row r="359" spans="1:9" ht="25.5" x14ac:dyDescent="0.25">
      <c r="A359" s="468" t="s">
        <v>1428</v>
      </c>
      <c r="B359" s="475" t="s">
        <v>1429</v>
      </c>
      <c r="C359" s="476" t="s">
        <v>756</v>
      </c>
      <c r="D359" s="471"/>
      <c r="E359" s="470"/>
      <c r="F359" s="472" t="s">
        <v>699</v>
      </c>
      <c r="G359" s="472" t="s">
        <v>700</v>
      </c>
      <c r="H359" s="472">
        <v>4.3</v>
      </c>
      <c r="I359" s="473"/>
    </row>
    <row r="360" spans="1:9" ht="25.5" x14ac:dyDescent="0.25">
      <c r="A360" s="468" t="s">
        <v>1430</v>
      </c>
      <c r="B360" s="475" t="s">
        <v>1431</v>
      </c>
      <c r="C360" s="476" t="s">
        <v>756</v>
      </c>
      <c r="D360" s="471"/>
      <c r="E360" s="470"/>
      <c r="F360" s="472" t="s">
        <v>699</v>
      </c>
      <c r="G360" s="472" t="s">
        <v>700</v>
      </c>
      <c r="H360" s="472">
        <v>4.3</v>
      </c>
      <c r="I360" s="473"/>
    </row>
    <row r="361" spans="1:9" ht="25.5" x14ac:dyDescent="0.25">
      <c r="A361" s="468" t="s">
        <v>1432</v>
      </c>
      <c r="B361" s="475" t="s">
        <v>1433</v>
      </c>
      <c r="C361" s="476" t="s">
        <v>756</v>
      </c>
      <c r="D361" s="471"/>
      <c r="E361" s="470"/>
      <c r="F361" s="472" t="s">
        <v>699</v>
      </c>
      <c r="G361" s="472" t="s">
        <v>700</v>
      </c>
      <c r="H361" s="472">
        <v>4.3</v>
      </c>
      <c r="I361" s="473"/>
    </row>
    <row r="362" spans="1:9" ht="25.5" x14ac:dyDescent="0.25">
      <c r="A362" s="468" t="s">
        <v>1434</v>
      </c>
      <c r="B362" s="475" t="s">
        <v>1435</v>
      </c>
      <c r="C362" s="476" t="s">
        <v>756</v>
      </c>
      <c r="D362" s="471"/>
      <c r="E362" s="470"/>
      <c r="F362" s="472" t="s">
        <v>699</v>
      </c>
      <c r="G362" s="472" t="s">
        <v>700</v>
      </c>
      <c r="H362" s="472">
        <v>4.3</v>
      </c>
      <c r="I362" s="473"/>
    </row>
    <row r="363" spans="1:9" ht="25.5" x14ac:dyDescent="0.25">
      <c r="A363" s="468" t="s">
        <v>1436</v>
      </c>
      <c r="B363" s="475" t="s">
        <v>1437</v>
      </c>
      <c r="C363" s="476" t="s">
        <v>756</v>
      </c>
      <c r="D363" s="471"/>
      <c r="E363" s="470"/>
      <c r="F363" s="472" t="s">
        <v>699</v>
      </c>
      <c r="G363" s="472" t="s">
        <v>700</v>
      </c>
      <c r="H363" s="472">
        <v>4.3</v>
      </c>
      <c r="I363" s="473"/>
    </row>
    <row r="364" spans="1:9" ht="25.5" x14ac:dyDescent="0.25">
      <c r="A364" s="468" t="s">
        <v>1438</v>
      </c>
      <c r="B364" s="475" t="s">
        <v>1439</v>
      </c>
      <c r="C364" s="476" t="s">
        <v>756</v>
      </c>
      <c r="D364" s="471"/>
      <c r="E364" s="470"/>
      <c r="F364" s="472" t="s">
        <v>699</v>
      </c>
      <c r="G364" s="472" t="s">
        <v>700</v>
      </c>
      <c r="H364" s="472">
        <v>4.3</v>
      </c>
      <c r="I364" s="473"/>
    </row>
    <row r="365" spans="1:9" ht="25.5" x14ac:dyDescent="0.25">
      <c r="A365" s="468" t="s">
        <v>1440</v>
      </c>
      <c r="B365" s="475" t="s">
        <v>1441</v>
      </c>
      <c r="C365" s="476" t="s">
        <v>756</v>
      </c>
      <c r="D365" s="471"/>
      <c r="E365" s="470"/>
      <c r="F365" s="472" t="s">
        <v>699</v>
      </c>
      <c r="G365" s="472" t="s">
        <v>700</v>
      </c>
      <c r="H365" s="472">
        <v>4.3</v>
      </c>
      <c r="I365" s="473"/>
    </row>
    <row r="366" spans="1:9" ht="25.5" x14ac:dyDescent="0.25">
      <c r="A366" s="468" t="s">
        <v>1442</v>
      </c>
      <c r="B366" s="475" t="s">
        <v>1443</v>
      </c>
      <c r="C366" s="476" t="s">
        <v>756</v>
      </c>
      <c r="D366" s="471"/>
      <c r="E366" s="470"/>
      <c r="F366" s="472" t="s">
        <v>699</v>
      </c>
      <c r="G366" s="472" t="s">
        <v>700</v>
      </c>
      <c r="H366" s="472">
        <v>4.3</v>
      </c>
      <c r="I366" s="473"/>
    </row>
    <row r="367" spans="1:9" ht="25.5" x14ac:dyDescent="0.25">
      <c r="A367" s="468" t="s">
        <v>1444</v>
      </c>
      <c r="B367" s="475" t="s">
        <v>1445</v>
      </c>
      <c r="C367" s="476" t="s">
        <v>756</v>
      </c>
      <c r="D367" s="471"/>
      <c r="E367" s="470"/>
      <c r="F367" s="472" t="s">
        <v>699</v>
      </c>
      <c r="G367" s="472" t="s">
        <v>700</v>
      </c>
      <c r="H367" s="472">
        <v>4.3</v>
      </c>
      <c r="I367" s="473"/>
    </row>
    <row r="368" spans="1:9" ht="25.5" x14ac:dyDescent="0.25">
      <c r="A368" s="468" t="s">
        <v>1446</v>
      </c>
      <c r="B368" s="475" t="s">
        <v>1447</v>
      </c>
      <c r="C368" s="476" t="s">
        <v>756</v>
      </c>
      <c r="D368" s="471"/>
      <c r="E368" s="470"/>
      <c r="F368" s="472" t="s">
        <v>699</v>
      </c>
      <c r="G368" s="472" t="s">
        <v>700</v>
      </c>
      <c r="H368" s="472">
        <v>4.3</v>
      </c>
      <c r="I368" s="473"/>
    </row>
    <row r="369" spans="1:9" ht="15" x14ac:dyDescent="0.25">
      <c r="A369" s="468" t="s">
        <v>1448</v>
      </c>
      <c r="B369" s="469" t="s">
        <v>1449</v>
      </c>
      <c r="C369" s="472" t="s">
        <v>756</v>
      </c>
      <c r="D369" s="479"/>
      <c r="E369" s="472"/>
      <c r="F369" s="472" t="s">
        <v>699</v>
      </c>
      <c r="G369" s="472" t="s">
        <v>700</v>
      </c>
      <c r="H369" s="472">
        <v>4.5</v>
      </c>
      <c r="I369" s="473"/>
    </row>
    <row r="370" spans="1:9" ht="15" x14ac:dyDescent="0.25">
      <c r="A370" s="468" t="s">
        <v>1450</v>
      </c>
      <c r="B370" s="469" t="s">
        <v>1451</v>
      </c>
      <c r="C370" s="472" t="s">
        <v>756</v>
      </c>
      <c r="D370" s="479"/>
      <c r="E370" s="472"/>
      <c r="F370" s="472" t="s">
        <v>699</v>
      </c>
      <c r="G370" s="472" t="s">
        <v>700</v>
      </c>
      <c r="H370" s="472">
        <v>4.5</v>
      </c>
      <c r="I370" s="473"/>
    </row>
    <row r="371" spans="1:9" ht="25.5" x14ac:dyDescent="0.25">
      <c r="A371" s="468" t="s">
        <v>1452</v>
      </c>
      <c r="B371" s="475" t="s">
        <v>1453</v>
      </c>
      <c r="C371" s="476" t="s">
        <v>756</v>
      </c>
      <c r="D371" s="471"/>
      <c r="E371" s="470"/>
      <c r="F371" s="472" t="s">
        <v>699</v>
      </c>
      <c r="G371" s="472" t="s">
        <v>700</v>
      </c>
      <c r="H371" s="472">
        <v>4.3</v>
      </c>
      <c r="I371" s="473"/>
    </row>
    <row r="372" spans="1:9" ht="25.5" x14ac:dyDescent="0.25">
      <c r="A372" s="468" t="s">
        <v>1454</v>
      </c>
      <c r="B372" s="475" t="s">
        <v>1455</v>
      </c>
      <c r="C372" s="476" t="s">
        <v>756</v>
      </c>
      <c r="D372" s="471"/>
      <c r="E372" s="470"/>
      <c r="F372" s="472" t="s">
        <v>699</v>
      </c>
      <c r="G372" s="472" t="s">
        <v>700</v>
      </c>
      <c r="H372" s="472">
        <v>4.3</v>
      </c>
      <c r="I372" s="473"/>
    </row>
    <row r="373" spans="1:9" ht="25.5" x14ac:dyDescent="0.25">
      <c r="A373" s="468" t="s">
        <v>1456</v>
      </c>
      <c r="B373" s="475" t="s">
        <v>1457</v>
      </c>
      <c r="C373" s="476" t="s">
        <v>756</v>
      </c>
      <c r="D373" s="471"/>
      <c r="E373" s="470"/>
      <c r="F373" s="472" t="s">
        <v>699</v>
      </c>
      <c r="G373" s="472" t="s">
        <v>700</v>
      </c>
      <c r="H373" s="472">
        <v>4.3</v>
      </c>
      <c r="I373" s="473"/>
    </row>
    <row r="374" spans="1:9" ht="25.5" x14ac:dyDescent="0.25">
      <c r="A374" s="468" t="s">
        <v>1458</v>
      </c>
      <c r="B374" s="475" t="s">
        <v>1459</v>
      </c>
      <c r="C374" s="476" t="s">
        <v>756</v>
      </c>
      <c r="D374" s="471"/>
      <c r="E374" s="470"/>
      <c r="F374" s="472" t="s">
        <v>699</v>
      </c>
      <c r="G374" s="472" t="s">
        <v>700</v>
      </c>
      <c r="H374" s="472">
        <v>4.3</v>
      </c>
      <c r="I374" s="473"/>
    </row>
    <row r="375" spans="1:9" ht="25.5" x14ac:dyDescent="0.25">
      <c r="A375" s="468" t="s">
        <v>1460</v>
      </c>
      <c r="B375" s="475" t="s">
        <v>1461</v>
      </c>
      <c r="C375" s="476" t="s">
        <v>756</v>
      </c>
      <c r="D375" s="471"/>
      <c r="E375" s="470"/>
      <c r="F375" s="472" t="s">
        <v>699</v>
      </c>
      <c r="G375" s="472" t="s">
        <v>700</v>
      </c>
      <c r="H375" s="472">
        <v>4.3</v>
      </c>
      <c r="I375" s="473"/>
    </row>
    <row r="376" spans="1:9" ht="25.5" x14ac:dyDescent="0.25">
      <c r="A376" s="468" t="s">
        <v>1462</v>
      </c>
      <c r="B376" s="475" t="s">
        <v>1463</v>
      </c>
      <c r="C376" s="476" t="s">
        <v>756</v>
      </c>
      <c r="D376" s="471"/>
      <c r="E376" s="470"/>
      <c r="F376" s="472" t="s">
        <v>699</v>
      </c>
      <c r="G376" s="472" t="s">
        <v>700</v>
      </c>
      <c r="H376" s="472">
        <v>4.3</v>
      </c>
      <c r="I376" s="473"/>
    </row>
    <row r="377" spans="1:9" ht="15" x14ac:dyDescent="0.25">
      <c r="A377" s="468" t="s">
        <v>1464</v>
      </c>
      <c r="B377" s="475" t="s">
        <v>1465</v>
      </c>
      <c r="C377" s="476" t="s">
        <v>756</v>
      </c>
      <c r="D377" s="471"/>
      <c r="E377" s="470"/>
      <c r="F377" s="472" t="s">
        <v>699</v>
      </c>
      <c r="G377" s="472" t="s">
        <v>700</v>
      </c>
      <c r="H377" s="472">
        <v>4.3</v>
      </c>
      <c r="I377" s="473"/>
    </row>
    <row r="378" spans="1:9" ht="15" x14ac:dyDescent="0.25">
      <c r="A378" s="468" t="s">
        <v>1466</v>
      </c>
      <c r="B378" s="469" t="s">
        <v>1467</v>
      </c>
      <c r="C378" s="472" t="s">
        <v>756</v>
      </c>
      <c r="D378" s="471"/>
      <c r="E378" s="470"/>
      <c r="F378" s="472" t="s">
        <v>699</v>
      </c>
      <c r="G378" s="472" t="s">
        <v>700</v>
      </c>
      <c r="H378" s="472">
        <v>4.4000000000000004</v>
      </c>
      <c r="I378" s="473"/>
    </row>
    <row r="379" spans="1:9" ht="25.5" x14ac:dyDescent="0.25">
      <c r="A379" s="468" t="s">
        <v>1468</v>
      </c>
      <c r="B379" s="469" t="s">
        <v>1469</v>
      </c>
      <c r="C379" s="472" t="s">
        <v>756</v>
      </c>
      <c r="D379" s="471"/>
      <c r="E379" s="470"/>
      <c r="F379" s="472" t="s">
        <v>699</v>
      </c>
      <c r="G379" s="472" t="s">
        <v>700</v>
      </c>
      <c r="H379" s="472">
        <v>4.4000000000000004</v>
      </c>
      <c r="I379" s="473"/>
    </row>
    <row r="380" spans="1:9" ht="25.5" x14ac:dyDescent="0.25">
      <c r="A380" s="468" t="s">
        <v>1470</v>
      </c>
      <c r="B380" s="475" t="s">
        <v>1471</v>
      </c>
      <c r="C380" s="476" t="s">
        <v>756</v>
      </c>
      <c r="D380" s="471"/>
      <c r="E380" s="470"/>
      <c r="F380" s="472" t="s">
        <v>699</v>
      </c>
      <c r="G380" s="472" t="s">
        <v>700</v>
      </c>
      <c r="H380" s="472">
        <v>4.3</v>
      </c>
      <c r="I380" s="473"/>
    </row>
    <row r="381" spans="1:9" ht="25.5" x14ac:dyDescent="0.25">
      <c r="A381" s="468" t="s">
        <v>1472</v>
      </c>
      <c r="B381" s="475" t="s">
        <v>1473</v>
      </c>
      <c r="C381" s="476" t="s">
        <v>756</v>
      </c>
      <c r="D381" s="471"/>
      <c r="E381" s="470"/>
      <c r="F381" s="472" t="s">
        <v>699</v>
      </c>
      <c r="G381" s="472" t="s">
        <v>700</v>
      </c>
      <c r="H381" s="472">
        <v>4.3</v>
      </c>
      <c r="I381" s="473"/>
    </row>
    <row r="382" spans="1:9" ht="15" x14ac:dyDescent="0.25">
      <c r="A382" s="468" t="s">
        <v>1474</v>
      </c>
      <c r="B382" s="475" t="s">
        <v>1475</v>
      </c>
      <c r="C382" s="476" t="s">
        <v>739</v>
      </c>
      <c r="D382" s="471"/>
      <c r="E382" s="470"/>
      <c r="F382" s="472" t="s">
        <v>699</v>
      </c>
      <c r="G382" s="472" t="s">
        <v>700</v>
      </c>
      <c r="H382" s="472">
        <v>4.3</v>
      </c>
      <c r="I382" s="473"/>
    </row>
    <row r="383" spans="1:9" ht="25.5" x14ac:dyDescent="0.25">
      <c r="A383" s="468" t="s">
        <v>1476</v>
      </c>
      <c r="B383" s="475" t="s">
        <v>1477</v>
      </c>
      <c r="C383" s="476" t="s">
        <v>756</v>
      </c>
      <c r="D383" s="471"/>
      <c r="E383" s="470"/>
      <c r="F383" s="472" t="s">
        <v>699</v>
      </c>
      <c r="G383" s="472" t="s">
        <v>700</v>
      </c>
      <c r="H383" s="472">
        <v>4.3</v>
      </c>
      <c r="I383" s="473"/>
    </row>
    <row r="384" spans="1:9" ht="15" x14ac:dyDescent="0.25">
      <c r="A384" s="468" t="s">
        <v>1478</v>
      </c>
      <c r="B384" s="475" t="s">
        <v>1479</v>
      </c>
      <c r="C384" s="476" t="s">
        <v>756</v>
      </c>
      <c r="D384" s="471"/>
      <c r="E384" s="470"/>
      <c r="F384" s="472" t="s">
        <v>699</v>
      </c>
      <c r="G384" s="472" t="s">
        <v>700</v>
      </c>
      <c r="H384" s="472">
        <v>4.3</v>
      </c>
      <c r="I384" s="473"/>
    </row>
    <row r="385" spans="1:9" ht="15" x14ac:dyDescent="0.25">
      <c r="A385" s="468" t="s">
        <v>1480</v>
      </c>
      <c r="B385" s="475" t="s">
        <v>1481</v>
      </c>
      <c r="C385" s="476" t="s">
        <v>756</v>
      </c>
      <c r="D385" s="471"/>
      <c r="E385" s="470"/>
      <c r="F385" s="472" t="s">
        <v>699</v>
      </c>
      <c r="G385" s="472" t="s">
        <v>700</v>
      </c>
      <c r="H385" s="472">
        <v>4.3</v>
      </c>
      <c r="I385" s="473"/>
    </row>
    <row r="386" spans="1:9" ht="25.5" x14ac:dyDescent="0.25">
      <c r="A386" s="468" t="s">
        <v>1482</v>
      </c>
      <c r="B386" s="475" t="s">
        <v>1483</v>
      </c>
      <c r="C386" s="476" t="s">
        <v>756</v>
      </c>
      <c r="D386" s="471"/>
      <c r="E386" s="470"/>
      <c r="F386" s="472" t="s">
        <v>699</v>
      </c>
      <c r="G386" s="472" t="s">
        <v>700</v>
      </c>
      <c r="H386" s="472">
        <v>4.3</v>
      </c>
      <c r="I386" s="473"/>
    </row>
    <row r="387" spans="1:9" ht="25.5" x14ac:dyDescent="0.25">
      <c r="A387" s="468" t="s">
        <v>1484</v>
      </c>
      <c r="B387" s="475" t="s">
        <v>1485</v>
      </c>
      <c r="C387" s="476" t="s">
        <v>756</v>
      </c>
      <c r="D387" s="471"/>
      <c r="E387" s="470"/>
      <c r="F387" s="472" t="s">
        <v>699</v>
      </c>
      <c r="G387" s="472" t="s">
        <v>700</v>
      </c>
      <c r="H387" s="472">
        <v>4.3</v>
      </c>
      <c r="I387" s="473"/>
    </row>
    <row r="388" spans="1:9" ht="25.5" x14ac:dyDescent="0.25">
      <c r="A388" s="468" t="s">
        <v>1486</v>
      </c>
      <c r="B388" s="474" t="s">
        <v>1487</v>
      </c>
      <c r="C388" s="470" t="s">
        <v>833</v>
      </c>
      <c r="D388" s="470"/>
      <c r="E388" s="470"/>
      <c r="F388" s="472" t="s">
        <v>699</v>
      </c>
      <c r="G388" s="472" t="s">
        <v>700</v>
      </c>
      <c r="H388" s="472">
        <v>4.3</v>
      </c>
      <c r="I388" s="478" t="s">
        <v>756</v>
      </c>
    </row>
    <row r="389" spans="1:9" ht="25.5" x14ac:dyDescent="0.25">
      <c r="A389" s="468" t="s">
        <v>1488</v>
      </c>
      <c r="B389" s="474" t="s">
        <v>1489</v>
      </c>
      <c r="C389" s="470" t="s">
        <v>833</v>
      </c>
      <c r="D389" s="470"/>
      <c r="E389" s="470"/>
      <c r="F389" s="472" t="s">
        <v>699</v>
      </c>
      <c r="G389" s="472" t="s">
        <v>700</v>
      </c>
      <c r="H389" s="472">
        <v>4.3</v>
      </c>
      <c r="I389" s="478" t="s">
        <v>756</v>
      </c>
    </row>
    <row r="390" spans="1:9" ht="15" x14ac:dyDescent="0.25">
      <c r="A390" s="468" t="s">
        <v>1490</v>
      </c>
      <c r="B390" s="475" t="s">
        <v>1491</v>
      </c>
      <c r="C390" s="476" t="s">
        <v>698</v>
      </c>
      <c r="D390" s="471"/>
      <c r="E390" s="470"/>
      <c r="F390" s="472" t="s">
        <v>699</v>
      </c>
      <c r="G390" s="472" t="s">
        <v>700</v>
      </c>
      <c r="H390" s="472">
        <v>4.3</v>
      </c>
      <c r="I390" s="473"/>
    </row>
    <row r="391" spans="1:9" ht="15" x14ac:dyDescent="0.25">
      <c r="A391" s="468" t="s">
        <v>1492</v>
      </c>
      <c r="B391" s="475" t="s">
        <v>1493</v>
      </c>
      <c r="C391" s="476" t="s">
        <v>698</v>
      </c>
      <c r="D391" s="471"/>
      <c r="E391" s="470"/>
      <c r="F391" s="472" t="s">
        <v>699</v>
      </c>
      <c r="G391" s="472" t="s">
        <v>700</v>
      </c>
      <c r="H391" s="472">
        <v>4.3</v>
      </c>
      <c r="I391" s="473"/>
    </row>
    <row r="392" spans="1:9" ht="15" x14ac:dyDescent="0.25">
      <c r="A392" s="468" t="s">
        <v>1494</v>
      </c>
      <c r="B392" s="475" t="s">
        <v>1495</v>
      </c>
      <c r="C392" s="476" t="s">
        <v>698</v>
      </c>
      <c r="D392" s="471"/>
      <c r="E392" s="470"/>
      <c r="F392" s="472" t="s">
        <v>699</v>
      </c>
      <c r="G392" s="472" t="s">
        <v>700</v>
      </c>
      <c r="H392" s="472">
        <v>4.3</v>
      </c>
      <c r="I392" s="473"/>
    </row>
    <row r="393" spans="1:9" ht="25.5" x14ac:dyDescent="0.25">
      <c r="A393" s="468" t="s">
        <v>1496</v>
      </c>
      <c r="B393" s="475" t="s">
        <v>1497</v>
      </c>
      <c r="C393" s="476" t="s">
        <v>698</v>
      </c>
      <c r="D393" s="471"/>
      <c r="E393" s="470"/>
      <c r="F393" s="472" t="s">
        <v>699</v>
      </c>
      <c r="G393" s="472" t="s">
        <v>700</v>
      </c>
      <c r="H393" s="472">
        <v>4.3</v>
      </c>
      <c r="I393" s="473"/>
    </row>
    <row r="394" spans="1:9" ht="15" x14ac:dyDescent="0.25">
      <c r="A394" s="468" t="s">
        <v>1498</v>
      </c>
      <c r="B394" s="475" t="s">
        <v>1499</v>
      </c>
      <c r="C394" s="476" t="s">
        <v>698</v>
      </c>
      <c r="D394" s="471"/>
      <c r="E394" s="470"/>
      <c r="F394" s="472" t="s">
        <v>699</v>
      </c>
      <c r="G394" s="472" t="s">
        <v>700</v>
      </c>
      <c r="H394" s="472">
        <v>4.3</v>
      </c>
      <c r="I394" s="473"/>
    </row>
    <row r="395" spans="1:9" ht="25.5" x14ac:dyDescent="0.25">
      <c r="A395" s="468" t="s">
        <v>1500</v>
      </c>
      <c r="B395" s="475" t="s">
        <v>1501</v>
      </c>
      <c r="C395" s="476" t="s">
        <v>698</v>
      </c>
      <c r="D395" s="471"/>
      <c r="E395" s="470"/>
      <c r="F395" s="472" t="s">
        <v>699</v>
      </c>
      <c r="G395" s="472" t="s">
        <v>700</v>
      </c>
      <c r="H395" s="472">
        <v>4.3</v>
      </c>
      <c r="I395" s="473"/>
    </row>
    <row r="396" spans="1:9" ht="25.5" x14ac:dyDescent="0.25">
      <c r="A396" s="468" t="s">
        <v>1502</v>
      </c>
      <c r="B396" s="475" t="s">
        <v>1503</v>
      </c>
      <c r="C396" s="476" t="s">
        <v>698</v>
      </c>
      <c r="D396" s="471"/>
      <c r="E396" s="470"/>
      <c r="F396" s="472" t="s">
        <v>699</v>
      </c>
      <c r="G396" s="472" t="s">
        <v>700</v>
      </c>
      <c r="H396" s="472">
        <v>4.3</v>
      </c>
      <c r="I396" s="473"/>
    </row>
    <row r="397" spans="1:9" ht="25.5" x14ac:dyDescent="0.25">
      <c r="A397" s="468" t="s">
        <v>1504</v>
      </c>
      <c r="B397" s="475" t="s">
        <v>1505</v>
      </c>
      <c r="C397" s="470" t="s">
        <v>756</v>
      </c>
      <c r="D397" s="479" t="s">
        <v>1196</v>
      </c>
      <c r="E397" s="470"/>
      <c r="F397" s="472" t="s">
        <v>699</v>
      </c>
      <c r="G397" s="472" t="s">
        <v>700</v>
      </c>
      <c r="H397" s="472">
        <v>4.3</v>
      </c>
      <c r="I397" s="473"/>
    </row>
    <row r="398" spans="1:9" ht="25.5" x14ac:dyDescent="0.25">
      <c r="A398" s="468" t="s">
        <v>1506</v>
      </c>
      <c r="B398" s="475" t="s">
        <v>1507</v>
      </c>
      <c r="C398" s="470" t="s">
        <v>756</v>
      </c>
      <c r="D398" s="479"/>
      <c r="E398" s="470"/>
      <c r="F398" s="472" t="s">
        <v>699</v>
      </c>
      <c r="G398" s="472" t="s">
        <v>700</v>
      </c>
      <c r="H398" s="472">
        <v>4.3</v>
      </c>
      <c r="I398" s="473"/>
    </row>
    <row r="399" spans="1:9" ht="25.5" x14ac:dyDescent="0.25">
      <c r="A399" s="468" t="s">
        <v>1508</v>
      </c>
      <c r="B399" s="475" t="s">
        <v>1509</v>
      </c>
      <c r="C399" s="470" t="s">
        <v>756</v>
      </c>
      <c r="D399" s="479"/>
      <c r="E399" s="470"/>
      <c r="F399" s="472" t="s">
        <v>699</v>
      </c>
      <c r="G399" s="472" t="s">
        <v>700</v>
      </c>
      <c r="H399" s="472">
        <v>4.3</v>
      </c>
      <c r="I399" s="473"/>
    </row>
    <row r="400" spans="1:9" ht="25.5" x14ac:dyDescent="0.25">
      <c r="A400" s="468" t="s">
        <v>1510</v>
      </c>
      <c r="B400" s="475" t="s">
        <v>1511</v>
      </c>
      <c r="C400" s="470" t="s">
        <v>756</v>
      </c>
      <c r="D400" s="479"/>
      <c r="E400" s="470"/>
      <c r="F400" s="472" t="s">
        <v>699</v>
      </c>
      <c r="G400" s="472" t="s">
        <v>700</v>
      </c>
      <c r="H400" s="472">
        <v>4.3</v>
      </c>
      <c r="I400" s="473"/>
    </row>
    <row r="401" spans="1:9" ht="25.5" x14ac:dyDescent="0.25">
      <c r="A401" s="468" t="s">
        <v>1512</v>
      </c>
      <c r="B401" s="475" t="s">
        <v>1513</v>
      </c>
      <c r="C401" s="470" t="s">
        <v>756</v>
      </c>
      <c r="D401" s="479"/>
      <c r="E401" s="470"/>
      <c r="F401" s="472" t="s">
        <v>699</v>
      </c>
      <c r="G401" s="472" t="s">
        <v>700</v>
      </c>
      <c r="H401" s="472">
        <v>4.3</v>
      </c>
      <c r="I401" s="473"/>
    </row>
    <row r="402" spans="1:9" ht="25.5" x14ac:dyDescent="0.25">
      <c r="A402" s="468" t="s">
        <v>1514</v>
      </c>
      <c r="B402" s="475" t="s">
        <v>1515</v>
      </c>
      <c r="C402" s="470" t="s">
        <v>756</v>
      </c>
      <c r="D402" s="479"/>
      <c r="E402" s="470"/>
      <c r="F402" s="472" t="s">
        <v>699</v>
      </c>
      <c r="G402" s="472" t="s">
        <v>700</v>
      </c>
      <c r="H402" s="472">
        <v>4.3</v>
      </c>
      <c r="I402" s="473"/>
    </row>
    <row r="403" spans="1:9" ht="25.5" x14ac:dyDescent="0.25">
      <c r="A403" s="468" t="s">
        <v>1516</v>
      </c>
      <c r="B403" s="475" t="s">
        <v>1517</v>
      </c>
      <c r="C403" s="470" t="s">
        <v>756</v>
      </c>
      <c r="D403" s="479"/>
      <c r="E403" s="470"/>
      <c r="F403" s="472" t="s">
        <v>699</v>
      </c>
      <c r="G403" s="472" t="s">
        <v>700</v>
      </c>
      <c r="H403" s="472">
        <v>4.3</v>
      </c>
      <c r="I403" s="473"/>
    </row>
    <row r="404" spans="1:9" ht="25.5" x14ac:dyDescent="0.25">
      <c r="A404" s="468" t="s">
        <v>1518</v>
      </c>
      <c r="B404" s="475" t="s">
        <v>1519</v>
      </c>
      <c r="C404" s="476" t="s">
        <v>756</v>
      </c>
      <c r="D404" s="471"/>
      <c r="E404" s="470"/>
      <c r="F404" s="472" t="s">
        <v>699</v>
      </c>
      <c r="G404" s="472" t="s">
        <v>700</v>
      </c>
      <c r="H404" s="472">
        <v>4.3</v>
      </c>
      <c r="I404" s="473"/>
    </row>
    <row r="405" spans="1:9" ht="25.5" x14ac:dyDescent="0.25">
      <c r="A405" s="468" t="s">
        <v>1520</v>
      </c>
      <c r="B405" s="475" t="s">
        <v>1521</v>
      </c>
      <c r="C405" s="476" t="s">
        <v>756</v>
      </c>
      <c r="D405" s="471"/>
      <c r="E405" s="470"/>
      <c r="F405" s="472" t="s">
        <v>699</v>
      </c>
      <c r="G405" s="472" t="s">
        <v>700</v>
      </c>
      <c r="H405" s="472">
        <v>4.3</v>
      </c>
      <c r="I405" s="473"/>
    </row>
    <row r="406" spans="1:9" ht="15" x14ac:dyDescent="0.25">
      <c r="A406" s="468" t="s">
        <v>1522</v>
      </c>
      <c r="B406" s="475" t="s">
        <v>1523</v>
      </c>
      <c r="C406" s="476" t="s">
        <v>756</v>
      </c>
      <c r="D406" s="471"/>
      <c r="E406" s="470"/>
      <c r="F406" s="472" t="s">
        <v>699</v>
      </c>
      <c r="G406" s="472" t="s">
        <v>700</v>
      </c>
      <c r="H406" s="472">
        <v>4.3</v>
      </c>
      <c r="I406" s="473"/>
    </row>
    <row r="407" spans="1:9" ht="25.5" x14ac:dyDescent="0.25">
      <c r="A407" s="468" t="s">
        <v>1524</v>
      </c>
      <c r="B407" s="475" t="s">
        <v>1525</v>
      </c>
      <c r="C407" s="476" t="s">
        <v>756</v>
      </c>
      <c r="D407" s="471"/>
      <c r="E407" s="470"/>
      <c r="F407" s="472" t="s">
        <v>699</v>
      </c>
      <c r="G407" s="472" t="s">
        <v>700</v>
      </c>
      <c r="H407" s="472">
        <v>4.3</v>
      </c>
      <c r="I407" s="473"/>
    </row>
    <row r="408" spans="1:9" ht="25.5" x14ac:dyDescent="0.25">
      <c r="A408" s="468" t="s">
        <v>1526</v>
      </c>
      <c r="B408" s="475" t="s">
        <v>1527</v>
      </c>
      <c r="C408" s="476" t="s">
        <v>756</v>
      </c>
      <c r="D408" s="471"/>
      <c r="E408" s="470"/>
      <c r="F408" s="472" t="s">
        <v>699</v>
      </c>
      <c r="G408" s="472" t="s">
        <v>700</v>
      </c>
      <c r="H408" s="472">
        <v>4.3</v>
      </c>
      <c r="I408" s="473"/>
    </row>
    <row r="409" spans="1:9" ht="25.5" x14ac:dyDescent="0.25">
      <c r="A409" s="468" t="s">
        <v>1528</v>
      </c>
      <c r="B409" s="475" t="s">
        <v>1529</v>
      </c>
      <c r="C409" s="476" t="s">
        <v>756</v>
      </c>
      <c r="D409" s="471"/>
      <c r="E409" s="470"/>
      <c r="F409" s="472" t="s">
        <v>699</v>
      </c>
      <c r="G409" s="472" t="s">
        <v>700</v>
      </c>
      <c r="H409" s="472">
        <v>4.3</v>
      </c>
      <c r="I409" s="473"/>
    </row>
    <row r="410" spans="1:9" ht="25.5" x14ac:dyDescent="0.25">
      <c r="A410" s="468" t="s">
        <v>1530</v>
      </c>
      <c r="B410" s="475" t="s">
        <v>1531</v>
      </c>
      <c r="C410" s="476" t="s">
        <v>756</v>
      </c>
      <c r="D410" s="471"/>
      <c r="E410" s="470"/>
      <c r="F410" s="472" t="s">
        <v>699</v>
      </c>
      <c r="G410" s="472" t="s">
        <v>700</v>
      </c>
      <c r="H410" s="472">
        <v>4.3</v>
      </c>
      <c r="I410" s="473"/>
    </row>
    <row r="411" spans="1:9" ht="25.5" x14ac:dyDescent="0.25">
      <c r="A411" s="468" t="s">
        <v>1532</v>
      </c>
      <c r="B411" s="475" t="s">
        <v>1533</v>
      </c>
      <c r="C411" s="476" t="s">
        <v>756</v>
      </c>
      <c r="D411" s="479"/>
      <c r="E411" s="470"/>
      <c r="F411" s="472" t="s">
        <v>699</v>
      </c>
      <c r="G411" s="472" t="s">
        <v>700</v>
      </c>
      <c r="H411" s="472">
        <v>4.3</v>
      </c>
      <c r="I411" s="473"/>
    </row>
    <row r="412" spans="1:9" ht="25.5" x14ac:dyDescent="0.25">
      <c r="A412" s="468" t="s">
        <v>1534</v>
      </c>
      <c r="B412" s="475" t="s">
        <v>1535</v>
      </c>
      <c r="C412" s="476" t="s">
        <v>756</v>
      </c>
      <c r="D412" s="479"/>
      <c r="E412" s="470"/>
      <c r="F412" s="472" t="s">
        <v>699</v>
      </c>
      <c r="G412" s="472" t="s">
        <v>700</v>
      </c>
      <c r="H412" s="472">
        <v>4.3</v>
      </c>
      <c r="I412" s="473"/>
    </row>
    <row r="413" spans="1:9" ht="25.5" x14ac:dyDescent="0.25">
      <c r="A413" s="468" t="s">
        <v>1536</v>
      </c>
      <c r="B413" s="475" t="s">
        <v>1537</v>
      </c>
      <c r="C413" s="476" t="s">
        <v>756</v>
      </c>
      <c r="D413" s="479"/>
      <c r="E413" s="470"/>
      <c r="F413" s="472" t="s">
        <v>699</v>
      </c>
      <c r="G413" s="472" t="s">
        <v>700</v>
      </c>
      <c r="H413" s="472">
        <v>4.3</v>
      </c>
      <c r="I413" s="473"/>
    </row>
    <row r="414" spans="1:9" ht="38.25" x14ac:dyDescent="0.25">
      <c r="A414" s="468" t="s">
        <v>1538</v>
      </c>
      <c r="B414" s="475" t="s">
        <v>1539</v>
      </c>
      <c r="C414" s="476" t="s">
        <v>756</v>
      </c>
      <c r="D414" s="479"/>
      <c r="E414" s="470"/>
      <c r="F414" s="472" t="s">
        <v>699</v>
      </c>
      <c r="G414" s="472" t="s">
        <v>700</v>
      </c>
      <c r="H414" s="472">
        <v>4.3</v>
      </c>
      <c r="I414" s="473"/>
    </row>
    <row r="415" spans="1:9" ht="38.25" x14ac:dyDescent="0.25">
      <c r="A415" s="468" t="s">
        <v>1540</v>
      </c>
      <c r="B415" s="475" t="s">
        <v>1541</v>
      </c>
      <c r="C415" s="476" t="s">
        <v>756</v>
      </c>
      <c r="D415" s="479"/>
      <c r="E415" s="470"/>
      <c r="F415" s="472" t="s">
        <v>699</v>
      </c>
      <c r="G415" s="472" t="s">
        <v>700</v>
      </c>
      <c r="H415" s="472">
        <v>4.3</v>
      </c>
      <c r="I415" s="473"/>
    </row>
    <row r="416" spans="1:9" ht="38.25" x14ac:dyDescent="0.25">
      <c r="A416" s="468" t="s">
        <v>1542</v>
      </c>
      <c r="B416" s="475" t="s">
        <v>1543</v>
      </c>
      <c r="C416" s="476" t="s">
        <v>756</v>
      </c>
      <c r="D416" s="479"/>
      <c r="E416" s="470"/>
      <c r="F416" s="472" t="s">
        <v>699</v>
      </c>
      <c r="G416" s="472" t="s">
        <v>700</v>
      </c>
      <c r="H416" s="472">
        <v>4.3</v>
      </c>
      <c r="I416" s="473"/>
    </row>
    <row r="417" spans="1:9" ht="25.5" x14ac:dyDescent="0.25">
      <c r="A417" s="468" t="s">
        <v>1544</v>
      </c>
      <c r="B417" s="475" t="s">
        <v>1545</v>
      </c>
      <c r="C417" s="476" t="s">
        <v>756</v>
      </c>
      <c r="D417" s="479"/>
      <c r="E417" s="470"/>
      <c r="F417" s="472" t="s">
        <v>699</v>
      </c>
      <c r="G417" s="472" t="s">
        <v>700</v>
      </c>
      <c r="H417" s="472">
        <v>4.3</v>
      </c>
      <c r="I417" s="473"/>
    </row>
    <row r="418" spans="1:9" ht="25.5" x14ac:dyDescent="0.25">
      <c r="A418" s="468" t="s">
        <v>1546</v>
      </c>
      <c r="B418" s="475" t="s">
        <v>1547</v>
      </c>
      <c r="C418" s="476" t="s">
        <v>756</v>
      </c>
      <c r="D418" s="479"/>
      <c r="E418" s="470"/>
      <c r="F418" s="472" t="s">
        <v>699</v>
      </c>
      <c r="G418" s="472" t="s">
        <v>700</v>
      </c>
      <c r="H418" s="472">
        <v>4.3</v>
      </c>
      <c r="I418" s="473"/>
    </row>
    <row r="419" spans="1:9" ht="25.5" x14ac:dyDescent="0.25">
      <c r="A419" s="468" t="s">
        <v>1548</v>
      </c>
      <c r="B419" s="475" t="s">
        <v>1549</v>
      </c>
      <c r="C419" s="476" t="s">
        <v>756</v>
      </c>
      <c r="D419" s="479"/>
      <c r="E419" s="470"/>
      <c r="F419" s="472" t="s">
        <v>699</v>
      </c>
      <c r="G419" s="472" t="s">
        <v>700</v>
      </c>
      <c r="H419" s="472">
        <v>4.3</v>
      </c>
      <c r="I419" s="473"/>
    </row>
    <row r="420" spans="1:9" ht="25.5" x14ac:dyDescent="0.25">
      <c r="A420" s="468" t="s">
        <v>1550</v>
      </c>
      <c r="B420" s="475" t="s">
        <v>1551</v>
      </c>
      <c r="C420" s="476" t="s">
        <v>756</v>
      </c>
      <c r="D420" s="479"/>
      <c r="E420" s="470"/>
      <c r="F420" s="472" t="s">
        <v>699</v>
      </c>
      <c r="G420" s="472" t="s">
        <v>700</v>
      </c>
      <c r="H420" s="472">
        <v>4.3</v>
      </c>
      <c r="I420" s="473"/>
    </row>
    <row r="421" spans="1:9" ht="25.5" x14ac:dyDescent="0.25">
      <c r="A421" s="468" t="s">
        <v>1552</v>
      </c>
      <c r="B421" s="475" t="s">
        <v>1553</v>
      </c>
      <c r="C421" s="476" t="s">
        <v>756</v>
      </c>
      <c r="D421" s="479"/>
      <c r="E421" s="470"/>
      <c r="F421" s="472" t="s">
        <v>699</v>
      </c>
      <c r="G421" s="472" t="s">
        <v>700</v>
      </c>
      <c r="H421" s="472">
        <v>4.3</v>
      </c>
      <c r="I421" s="473"/>
    </row>
    <row r="422" spans="1:9" ht="25.5" x14ac:dyDescent="0.25">
      <c r="A422" s="468" t="s">
        <v>1554</v>
      </c>
      <c r="B422" s="475" t="s">
        <v>1555</v>
      </c>
      <c r="C422" s="476" t="s">
        <v>756</v>
      </c>
      <c r="D422" s="479"/>
      <c r="E422" s="470"/>
      <c r="F422" s="472" t="s">
        <v>699</v>
      </c>
      <c r="G422" s="472" t="s">
        <v>700</v>
      </c>
      <c r="H422" s="472">
        <v>4.3</v>
      </c>
      <c r="I422" s="473"/>
    </row>
    <row r="423" spans="1:9" ht="25.5" x14ac:dyDescent="0.25">
      <c r="A423" s="468" t="s">
        <v>1556</v>
      </c>
      <c r="B423" s="475" t="s">
        <v>1557</v>
      </c>
      <c r="C423" s="476" t="s">
        <v>756</v>
      </c>
      <c r="D423" s="479"/>
      <c r="E423" s="470"/>
      <c r="F423" s="472" t="s">
        <v>699</v>
      </c>
      <c r="G423" s="472" t="s">
        <v>700</v>
      </c>
      <c r="H423" s="472">
        <v>4.3</v>
      </c>
      <c r="I423" s="473"/>
    </row>
    <row r="424" spans="1:9" ht="25.5" x14ac:dyDescent="0.25">
      <c r="A424" s="468" t="s">
        <v>1558</v>
      </c>
      <c r="B424" s="475" t="s">
        <v>1559</v>
      </c>
      <c r="C424" s="476" t="s">
        <v>756</v>
      </c>
      <c r="D424" s="479"/>
      <c r="E424" s="470"/>
      <c r="F424" s="472" t="s">
        <v>699</v>
      </c>
      <c r="G424" s="472" t="s">
        <v>700</v>
      </c>
      <c r="H424" s="472">
        <v>4.3</v>
      </c>
      <c r="I424" s="473"/>
    </row>
    <row r="425" spans="1:9" ht="15" x14ac:dyDescent="0.25">
      <c r="A425" s="468" t="s">
        <v>1560</v>
      </c>
      <c r="B425" s="475" t="s">
        <v>1561</v>
      </c>
      <c r="C425" s="476" t="s">
        <v>756</v>
      </c>
      <c r="D425" s="471"/>
      <c r="E425" s="470"/>
      <c r="F425" s="472" t="s">
        <v>699</v>
      </c>
      <c r="G425" s="472" t="s">
        <v>700</v>
      </c>
      <c r="H425" s="472">
        <v>4.3</v>
      </c>
      <c r="I425" s="473"/>
    </row>
    <row r="426" spans="1:9" ht="25.5" x14ac:dyDescent="0.25">
      <c r="A426" s="468" t="s">
        <v>1562</v>
      </c>
      <c r="B426" s="469" t="s">
        <v>1563</v>
      </c>
      <c r="C426" s="472" t="s">
        <v>756</v>
      </c>
      <c r="D426" s="471"/>
      <c r="E426" s="470"/>
      <c r="F426" s="472" t="s">
        <v>699</v>
      </c>
      <c r="G426" s="472" t="s">
        <v>700</v>
      </c>
      <c r="H426" s="472">
        <v>4.4000000000000004</v>
      </c>
      <c r="I426" s="473"/>
    </row>
    <row r="427" spans="1:9" ht="25.5" x14ac:dyDescent="0.25">
      <c r="A427" s="468" t="s">
        <v>1564</v>
      </c>
      <c r="B427" s="475" t="s">
        <v>1565</v>
      </c>
      <c r="C427" s="470" t="s">
        <v>756</v>
      </c>
      <c r="D427" s="471"/>
      <c r="E427" s="470"/>
      <c r="F427" s="472" t="s">
        <v>699</v>
      </c>
      <c r="G427" s="472" t="s">
        <v>700</v>
      </c>
      <c r="H427" s="472">
        <v>4.3</v>
      </c>
      <c r="I427" s="473"/>
    </row>
    <row r="428" spans="1:9" ht="25.5" x14ac:dyDescent="0.25">
      <c r="A428" s="468" t="s">
        <v>1566</v>
      </c>
      <c r="B428" s="475" t="s">
        <v>1567</v>
      </c>
      <c r="C428" s="470" t="s">
        <v>756</v>
      </c>
      <c r="D428" s="471"/>
      <c r="E428" s="470"/>
      <c r="F428" s="472" t="s">
        <v>699</v>
      </c>
      <c r="G428" s="472" t="s">
        <v>700</v>
      </c>
      <c r="H428" s="472">
        <v>4.3</v>
      </c>
      <c r="I428" s="473"/>
    </row>
    <row r="429" spans="1:9" ht="15" x14ac:dyDescent="0.25">
      <c r="A429" s="468" t="s">
        <v>1568</v>
      </c>
      <c r="B429" s="475" t="s">
        <v>1569</v>
      </c>
      <c r="C429" s="476" t="s">
        <v>756</v>
      </c>
      <c r="D429" s="471"/>
      <c r="E429" s="470"/>
      <c r="F429" s="472" t="s">
        <v>699</v>
      </c>
      <c r="G429" s="472" t="s">
        <v>700</v>
      </c>
      <c r="H429" s="472">
        <v>4.3</v>
      </c>
      <c r="I429" s="473"/>
    </row>
    <row r="430" spans="1:9" ht="15" x14ac:dyDescent="0.25">
      <c r="A430" s="468" t="s">
        <v>1570</v>
      </c>
      <c r="B430" s="475" t="s">
        <v>1571</v>
      </c>
      <c r="C430" s="476" t="s">
        <v>756</v>
      </c>
      <c r="D430" s="471"/>
      <c r="E430" s="470"/>
      <c r="F430" s="472" t="s">
        <v>699</v>
      </c>
      <c r="G430" s="472" t="s">
        <v>700</v>
      </c>
      <c r="H430" s="472">
        <v>4.3</v>
      </c>
      <c r="I430" s="473"/>
    </row>
    <row r="431" spans="1:9" ht="15" x14ac:dyDescent="0.25">
      <c r="A431" s="468" t="s">
        <v>1572</v>
      </c>
      <c r="B431" s="475" t="s">
        <v>1573</v>
      </c>
      <c r="C431" s="476" t="s">
        <v>756</v>
      </c>
      <c r="D431" s="471"/>
      <c r="E431" s="470"/>
      <c r="F431" s="472" t="s">
        <v>699</v>
      </c>
      <c r="G431" s="472" t="s">
        <v>700</v>
      </c>
      <c r="H431" s="472">
        <v>4.3</v>
      </c>
      <c r="I431" s="473"/>
    </row>
    <row r="432" spans="1:9" ht="15" x14ac:dyDescent="0.25">
      <c r="A432" s="468" t="s">
        <v>1574</v>
      </c>
      <c r="B432" s="475" t="s">
        <v>1575</v>
      </c>
      <c r="C432" s="476" t="s">
        <v>756</v>
      </c>
      <c r="D432" s="471"/>
      <c r="E432" s="470"/>
      <c r="F432" s="472" t="s">
        <v>699</v>
      </c>
      <c r="G432" s="472" t="s">
        <v>700</v>
      </c>
      <c r="H432" s="472">
        <v>4.3</v>
      </c>
      <c r="I432" s="473"/>
    </row>
    <row r="433" spans="1:9" ht="15" x14ac:dyDescent="0.25">
      <c r="A433" s="468" t="s">
        <v>1576</v>
      </c>
      <c r="B433" s="475" t="s">
        <v>1577</v>
      </c>
      <c r="C433" s="476" t="s">
        <v>756</v>
      </c>
      <c r="D433" s="471"/>
      <c r="E433" s="470"/>
      <c r="F433" s="472" t="s">
        <v>699</v>
      </c>
      <c r="G433" s="472" t="s">
        <v>700</v>
      </c>
      <c r="H433" s="472">
        <v>4.3</v>
      </c>
      <c r="I433" s="473"/>
    </row>
    <row r="434" spans="1:9" ht="15" x14ac:dyDescent="0.25">
      <c r="A434" s="468" t="s">
        <v>1578</v>
      </c>
      <c r="B434" s="475" t="s">
        <v>1579</v>
      </c>
      <c r="C434" s="476" t="s">
        <v>756</v>
      </c>
      <c r="D434" s="471"/>
      <c r="E434" s="470"/>
      <c r="F434" s="472" t="s">
        <v>699</v>
      </c>
      <c r="G434" s="472" t="s">
        <v>700</v>
      </c>
      <c r="H434" s="472">
        <v>4.3</v>
      </c>
      <c r="I434" s="473"/>
    </row>
    <row r="435" spans="1:9" ht="15" x14ac:dyDescent="0.25">
      <c r="A435" s="468" t="s">
        <v>1580</v>
      </c>
      <c r="B435" s="475" t="s">
        <v>1581</v>
      </c>
      <c r="C435" s="476" t="s">
        <v>756</v>
      </c>
      <c r="D435" s="471"/>
      <c r="E435" s="470"/>
      <c r="F435" s="472" t="s">
        <v>699</v>
      </c>
      <c r="G435" s="472" t="s">
        <v>700</v>
      </c>
      <c r="H435" s="472">
        <v>4.3</v>
      </c>
      <c r="I435" s="473"/>
    </row>
    <row r="436" spans="1:9" ht="15" x14ac:dyDescent="0.25">
      <c r="A436" s="468" t="s">
        <v>1582</v>
      </c>
      <c r="B436" s="475" t="s">
        <v>1583</v>
      </c>
      <c r="C436" s="476" t="s">
        <v>756</v>
      </c>
      <c r="D436" s="471"/>
      <c r="E436" s="470"/>
      <c r="F436" s="472" t="s">
        <v>699</v>
      </c>
      <c r="G436" s="472" t="s">
        <v>700</v>
      </c>
      <c r="H436" s="472">
        <v>4.3</v>
      </c>
      <c r="I436" s="473"/>
    </row>
    <row r="437" spans="1:9" ht="15" x14ac:dyDescent="0.25">
      <c r="A437" s="468" t="s">
        <v>1584</v>
      </c>
      <c r="B437" s="469" t="s">
        <v>1585</v>
      </c>
      <c r="C437" s="472" t="s">
        <v>756</v>
      </c>
      <c r="D437" s="471"/>
      <c r="E437" s="470"/>
      <c r="F437" s="472" t="s">
        <v>699</v>
      </c>
      <c r="G437" s="472" t="s">
        <v>700</v>
      </c>
      <c r="H437" s="472">
        <v>4.3</v>
      </c>
      <c r="I437" s="473"/>
    </row>
    <row r="438" spans="1:9" ht="25.5" x14ac:dyDescent="0.25">
      <c r="A438" s="468" t="s">
        <v>1586</v>
      </c>
      <c r="B438" s="475" t="s">
        <v>1587</v>
      </c>
      <c r="C438" s="476" t="s">
        <v>756</v>
      </c>
      <c r="D438" s="471"/>
      <c r="E438" s="470"/>
      <c r="F438" s="472" t="s">
        <v>699</v>
      </c>
      <c r="G438" s="472" t="s">
        <v>700</v>
      </c>
      <c r="H438" s="472">
        <v>4.3</v>
      </c>
      <c r="I438" s="473"/>
    </row>
    <row r="439" spans="1:9" ht="25.5" x14ac:dyDescent="0.25">
      <c r="A439" s="468" t="s">
        <v>1588</v>
      </c>
      <c r="B439" s="475" t="s">
        <v>1589</v>
      </c>
      <c r="C439" s="476" t="s">
        <v>756</v>
      </c>
      <c r="D439" s="471"/>
      <c r="E439" s="470"/>
      <c r="F439" s="472" t="s">
        <v>699</v>
      </c>
      <c r="G439" s="472" t="s">
        <v>700</v>
      </c>
      <c r="H439" s="472">
        <v>4.3</v>
      </c>
      <c r="I439" s="473"/>
    </row>
    <row r="440" spans="1:9" ht="15" x14ac:dyDescent="0.25">
      <c r="A440" s="468" t="s">
        <v>1590</v>
      </c>
      <c r="B440" s="475" t="s">
        <v>1591</v>
      </c>
      <c r="C440" s="476" t="s">
        <v>698</v>
      </c>
      <c r="D440" s="471"/>
      <c r="E440" s="470"/>
      <c r="F440" s="472" t="s">
        <v>699</v>
      </c>
      <c r="G440" s="472" t="s">
        <v>700</v>
      </c>
      <c r="H440" s="472">
        <v>4.3</v>
      </c>
      <c r="I440" s="473"/>
    </row>
    <row r="441" spans="1:9" ht="15" x14ac:dyDescent="0.25">
      <c r="A441" s="468" t="s">
        <v>1592</v>
      </c>
      <c r="B441" s="475" t="s">
        <v>1593</v>
      </c>
      <c r="C441" s="476" t="s">
        <v>698</v>
      </c>
      <c r="D441" s="471"/>
      <c r="E441" s="470"/>
      <c r="F441" s="472" t="s">
        <v>699</v>
      </c>
      <c r="G441" s="472" t="s">
        <v>700</v>
      </c>
      <c r="H441" s="472">
        <v>4.3</v>
      </c>
      <c r="I441" s="473"/>
    </row>
    <row r="442" spans="1:9" ht="15" x14ac:dyDescent="0.25">
      <c r="A442" s="468" t="s">
        <v>1594</v>
      </c>
      <c r="B442" s="475" t="s">
        <v>1595</v>
      </c>
      <c r="C442" s="476" t="s">
        <v>698</v>
      </c>
      <c r="D442" s="471"/>
      <c r="E442" s="470"/>
      <c r="F442" s="472" t="s">
        <v>699</v>
      </c>
      <c r="G442" s="472" t="s">
        <v>700</v>
      </c>
      <c r="H442" s="472">
        <v>4.3</v>
      </c>
      <c r="I442" s="473"/>
    </row>
    <row r="443" spans="1:9" ht="15" x14ac:dyDescent="0.25">
      <c r="A443" s="468" t="s">
        <v>1596</v>
      </c>
      <c r="B443" s="475" t="s">
        <v>1597</v>
      </c>
      <c r="C443" s="476" t="s">
        <v>698</v>
      </c>
      <c r="D443" s="471"/>
      <c r="E443" s="470"/>
      <c r="F443" s="472" t="s">
        <v>699</v>
      </c>
      <c r="G443" s="472" t="s">
        <v>700</v>
      </c>
      <c r="H443" s="472">
        <v>4.3</v>
      </c>
      <c r="I443" s="473"/>
    </row>
    <row r="444" spans="1:9" ht="25.5" x14ac:dyDescent="0.25">
      <c r="A444" s="468" t="s">
        <v>1598</v>
      </c>
      <c r="B444" s="469" t="s">
        <v>1599</v>
      </c>
      <c r="C444" s="476" t="s">
        <v>698</v>
      </c>
      <c r="D444" s="471"/>
      <c r="E444" s="470"/>
      <c r="F444" s="472" t="s">
        <v>699</v>
      </c>
      <c r="G444" s="472" t="s">
        <v>700</v>
      </c>
      <c r="H444" s="472">
        <v>4.3</v>
      </c>
      <c r="I444" s="473"/>
    </row>
    <row r="445" spans="1:9" ht="15" x14ac:dyDescent="0.25">
      <c r="A445" s="468" t="s">
        <v>1600</v>
      </c>
      <c r="B445" s="469" t="s">
        <v>1601</v>
      </c>
      <c r="C445" s="476" t="s">
        <v>698</v>
      </c>
      <c r="D445" s="471"/>
      <c r="E445" s="470"/>
      <c r="F445" s="472" t="s">
        <v>699</v>
      </c>
      <c r="G445" s="472" t="s">
        <v>700</v>
      </c>
      <c r="H445" s="472">
        <v>4.3</v>
      </c>
      <c r="I445" s="473"/>
    </row>
    <row r="446" spans="1:9" ht="15" x14ac:dyDescent="0.25">
      <c r="A446" s="468" t="s">
        <v>1602</v>
      </c>
      <c r="B446" s="475" t="s">
        <v>1603</v>
      </c>
      <c r="C446" s="476" t="s">
        <v>698</v>
      </c>
      <c r="D446" s="471"/>
      <c r="E446" s="470"/>
      <c r="F446" s="472" t="s">
        <v>699</v>
      </c>
      <c r="G446" s="472" t="s">
        <v>700</v>
      </c>
      <c r="H446" s="472">
        <v>4.3</v>
      </c>
      <c r="I446" s="473"/>
    </row>
    <row r="447" spans="1:9" ht="25.5" x14ac:dyDescent="0.25">
      <c r="A447" s="468" t="s">
        <v>1604</v>
      </c>
      <c r="B447" s="475" t="s">
        <v>1605</v>
      </c>
      <c r="C447" s="476" t="s">
        <v>830</v>
      </c>
      <c r="D447" s="471"/>
      <c r="E447" s="470"/>
      <c r="F447" s="472" t="s">
        <v>699</v>
      </c>
      <c r="G447" s="472" t="s">
        <v>700</v>
      </c>
      <c r="H447" s="472">
        <v>4.3</v>
      </c>
      <c r="I447" s="473"/>
    </row>
    <row r="448" spans="1:9" ht="25.5" x14ac:dyDescent="0.25">
      <c r="A448" s="468" t="s">
        <v>1606</v>
      </c>
      <c r="B448" s="475" t="s">
        <v>1607</v>
      </c>
      <c r="C448" s="476" t="s">
        <v>756</v>
      </c>
      <c r="D448" s="471"/>
      <c r="E448" s="470"/>
      <c r="F448" s="472" t="s">
        <v>699</v>
      </c>
      <c r="G448" s="472" t="s">
        <v>700</v>
      </c>
      <c r="H448" s="472">
        <v>4.3</v>
      </c>
      <c r="I448" s="473"/>
    </row>
    <row r="449" spans="1:9" ht="25.5" x14ac:dyDescent="0.25">
      <c r="A449" s="468" t="s">
        <v>1608</v>
      </c>
      <c r="B449" s="469" t="s">
        <v>1609</v>
      </c>
      <c r="C449" s="470" t="s">
        <v>833</v>
      </c>
      <c r="D449" s="470"/>
      <c r="E449" s="470"/>
      <c r="F449" s="472" t="s">
        <v>699</v>
      </c>
      <c r="G449" s="472" t="s">
        <v>700</v>
      </c>
      <c r="H449" s="472">
        <v>4.3</v>
      </c>
      <c r="I449" s="478" t="s">
        <v>698</v>
      </c>
    </row>
    <row r="450" spans="1:9" ht="25.5" x14ac:dyDescent="0.25">
      <c r="A450" s="468" t="s">
        <v>1610</v>
      </c>
      <c r="B450" s="469" t="s">
        <v>1611</v>
      </c>
      <c r="C450" s="470" t="s">
        <v>833</v>
      </c>
      <c r="D450" s="470"/>
      <c r="E450" s="470"/>
      <c r="F450" s="472" t="s">
        <v>699</v>
      </c>
      <c r="G450" s="472" t="s">
        <v>700</v>
      </c>
      <c r="H450" s="472">
        <v>4.3</v>
      </c>
      <c r="I450" s="478" t="s">
        <v>698</v>
      </c>
    </row>
    <row r="451" spans="1:9" ht="25.5" x14ac:dyDescent="0.25">
      <c r="A451" s="468" t="s">
        <v>1612</v>
      </c>
      <c r="B451" s="475" t="s">
        <v>1613</v>
      </c>
      <c r="C451" s="476" t="s">
        <v>698</v>
      </c>
      <c r="D451" s="471"/>
      <c r="E451" s="470"/>
      <c r="F451" s="472" t="s">
        <v>699</v>
      </c>
      <c r="G451" s="472" t="s">
        <v>700</v>
      </c>
      <c r="H451" s="472">
        <v>4.3</v>
      </c>
      <c r="I451" s="473"/>
    </row>
    <row r="452" spans="1:9" ht="15" x14ac:dyDescent="0.25">
      <c r="A452" s="468" t="s">
        <v>1614</v>
      </c>
      <c r="B452" s="475" t="s">
        <v>1615</v>
      </c>
      <c r="C452" s="476" t="s">
        <v>739</v>
      </c>
      <c r="D452" s="471"/>
      <c r="E452" s="470"/>
      <c r="F452" s="472" t="s">
        <v>699</v>
      </c>
      <c r="G452" s="472" t="s">
        <v>700</v>
      </c>
      <c r="H452" s="472">
        <v>4.3</v>
      </c>
      <c r="I452" s="473"/>
    </row>
    <row r="453" spans="1:9" ht="15" x14ac:dyDescent="0.25">
      <c r="A453" s="468" t="s">
        <v>1616</v>
      </c>
      <c r="B453" s="475" t="s">
        <v>1617</v>
      </c>
      <c r="C453" s="476" t="s">
        <v>850</v>
      </c>
      <c r="D453" s="471"/>
      <c r="E453" s="470"/>
      <c r="F453" s="472" t="s">
        <v>699</v>
      </c>
      <c r="G453" s="472" t="s">
        <v>700</v>
      </c>
      <c r="H453" s="472">
        <v>4.3</v>
      </c>
      <c r="I453" s="473"/>
    </row>
    <row r="454" spans="1:9" ht="15" x14ac:dyDescent="0.25">
      <c r="A454" s="468" t="s">
        <v>1618</v>
      </c>
      <c r="B454" s="475" t="s">
        <v>1619</v>
      </c>
      <c r="C454" s="476" t="s">
        <v>850</v>
      </c>
      <c r="D454" s="471"/>
      <c r="E454" s="470"/>
      <c r="F454" s="472" t="s">
        <v>699</v>
      </c>
      <c r="G454" s="472" t="s">
        <v>700</v>
      </c>
      <c r="H454" s="472">
        <v>4.3</v>
      </c>
      <c r="I454" s="473"/>
    </row>
    <row r="455" spans="1:9" ht="15" x14ac:dyDescent="0.25">
      <c r="A455" s="468" t="s">
        <v>1620</v>
      </c>
      <c r="B455" s="475" t="s">
        <v>1621</v>
      </c>
      <c r="C455" s="476" t="s">
        <v>850</v>
      </c>
      <c r="D455" s="471"/>
      <c r="E455" s="470"/>
      <c r="F455" s="472" t="s">
        <v>699</v>
      </c>
      <c r="G455" s="472" t="s">
        <v>700</v>
      </c>
      <c r="H455" s="472">
        <v>4.3</v>
      </c>
      <c r="I455" s="473"/>
    </row>
    <row r="456" spans="1:9" ht="25.5" x14ac:dyDescent="0.25">
      <c r="A456" s="468" t="s">
        <v>1622</v>
      </c>
      <c r="B456" s="474" t="s">
        <v>1623</v>
      </c>
      <c r="C456" s="470" t="s">
        <v>833</v>
      </c>
      <c r="D456" s="470"/>
      <c r="E456" s="470"/>
      <c r="F456" s="472" t="s">
        <v>699</v>
      </c>
      <c r="G456" s="472" t="s">
        <v>700</v>
      </c>
      <c r="H456" s="472">
        <v>4.3</v>
      </c>
      <c r="I456" s="478" t="s">
        <v>850</v>
      </c>
    </row>
    <row r="457" spans="1:9" ht="25.5" x14ac:dyDescent="0.25">
      <c r="A457" s="468" t="s">
        <v>1624</v>
      </c>
      <c r="B457" s="474" t="s">
        <v>1625</v>
      </c>
      <c r="C457" s="470" t="s">
        <v>833</v>
      </c>
      <c r="D457" s="470"/>
      <c r="E457" s="470"/>
      <c r="F457" s="472" t="s">
        <v>699</v>
      </c>
      <c r="G457" s="472" t="s">
        <v>700</v>
      </c>
      <c r="H457" s="472">
        <v>4.3</v>
      </c>
      <c r="I457" s="478" t="s">
        <v>850</v>
      </c>
    </row>
    <row r="458" spans="1:9" ht="15" x14ac:dyDescent="0.25">
      <c r="A458" s="468" t="s">
        <v>1626</v>
      </c>
      <c r="B458" s="475" t="s">
        <v>1627</v>
      </c>
      <c r="C458" s="476" t="s">
        <v>698</v>
      </c>
      <c r="D458" s="471"/>
      <c r="E458" s="470"/>
      <c r="F458" s="472" t="s">
        <v>699</v>
      </c>
      <c r="G458" s="472" t="s">
        <v>700</v>
      </c>
      <c r="H458" s="472">
        <v>4.3</v>
      </c>
      <c r="I458" s="473"/>
    </row>
    <row r="459" spans="1:9" ht="15" x14ac:dyDescent="0.25">
      <c r="A459" s="468" t="s">
        <v>1628</v>
      </c>
      <c r="B459" s="469" t="s">
        <v>1629</v>
      </c>
      <c r="C459" s="476" t="s">
        <v>698</v>
      </c>
      <c r="D459" s="471"/>
      <c r="E459" s="470"/>
      <c r="F459" s="472" t="s">
        <v>699</v>
      </c>
      <c r="G459" s="472" t="s">
        <v>700</v>
      </c>
      <c r="H459" s="472">
        <v>4.3</v>
      </c>
      <c r="I459" s="473"/>
    </row>
    <row r="460" spans="1:9" ht="15" x14ac:dyDescent="0.25">
      <c r="A460" s="468" t="s">
        <v>1630</v>
      </c>
      <c r="B460" s="469" t="s">
        <v>1631</v>
      </c>
      <c r="C460" s="476" t="s">
        <v>698</v>
      </c>
      <c r="D460" s="471"/>
      <c r="E460" s="470"/>
      <c r="F460" s="472" t="s">
        <v>699</v>
      </c>
      <c r="G460" s="472" t="s">
        <v>700</v>
      </c>
      <c r="H460" s="472">
        <v>4.3</v>
      </c>
      <c r="I460" s="473"/>
    </row>
    <row r="461" spans="1:9" ht="15" x14ac:dyDescent="0.25">
      <c r="A461" s="468" t="s">
        <v>1632</v>
      </c>
      <c r="B461" s="475" t="s">
        <v>1633</v>
      </c>
      <c r="C461" s="476" t="s">
        <v>698</v>
      </c>
      <c r="D461" s="471"/>
      <c r="E461" s="470"/>
      <c r="F461" s="472" t="s">
        <v>1634</v>
      </c>
      <c r="G461" s="472" t="s">
        <v>1635</v>
      </c>
      <c r="H461" s="472">
        <v>4.3</v>
      </c>
      <c r="I461" s="473"/>
    </row>
    <row r="462" spans="1:9" ht="15" x14ac:dyDescent="0.25">
      <c r="A462" s="468" t="s">
        <v>1636</v>
      </c>
      <c r="B462" s="475" t="s">
        <v>1637</v>
      </c>
      <c r="C462" s="476" t="s">
        <v>698</v>
      </c>
      <c r="D462" s="471"/>
      <c r="E462" s="470"/>
      <c r="F462" s="472" t="s">
        <v>1634</v>
      </c>
      <c r="G462" s="472" t="s">
        <v>1635</v>
      </c>
      <c r="H462" s="472">
        <v>4.3</v>
      </c>
      <c r="I462" s="473"/>
    </row>
    <row r="463" spans="1:9" ht="15" x14ac:dyDescent="0.25">
      <c r="A463" s="468" t="s">
        <v>1638</v>
      </c>
      <c r="B463" s="475" t="s">
        <v>1639</v>
      </c>
      <c r="C463" s="476" t="s">
        <v>698</v>
      </c>
      <c r="D463" s="471"/>
      <c r="E463" s="470"/>
      <c r="F463" s="472" t="s">
        <v>1634</v>
      </c>
      <c r="G463" s="472" t="s">
        <v>1635</v>
      </c>
      <c r="H463" s="472">
        <v>4.3</v>
      </c>
      <c r="I463" s="473"/>
    </row>
    <row r="464" spans="1:9" ht="15" x14ac:dyDescent="0.25">
      <c r="A464" s="468" t="s">
        <v>1640</v>
      </c>
      <c r="B464" s="475" t="s">
        <v>1641</v>
      </c>
      <c r="C464" s="476" t="s">
        <v>698</v>
      </c>
      <c r="D464" s="471"/>
      <c r="E464" s="470"/>
      <c r="F464" s="472" t="s">
        <v>1634</v>
      </c>
      <c r="G464" s="472" t="s">
        <v>1635</v>
      </c>
      <c r="H464" s="472">
        <v>4.3</v>
      </c>
      <c r="I464" s="473"/>
    </row>
    <row r="465" spans="1:9" ht="15" x14ac:dyDescent="0.25">
      <c r="A465" s="468" t="s">
        <v>1642</v>
      </c>
      <c r="B465" s="475" t="s">
        <v>1643</v>
      </c>
      <c r="C465" s="476" t="s">
        <v>698</v>
      </c>
      <c r="D465" s="471"/>
      <c r="E465" s="470"/>
      <c r="F465" s="472" t="s">
        <v>1634</v>
      </c>
      <c r="G465" s="472" t="s">
        <v>1635</v>
      </c>
      <c r="H465" s="472">
        <v>4.3</v>
      </c>
      <c r="I465" s="473"/>
    </row>
    <row r="466" spans="1:9" ht="15" x14ac:dyDescent="0.25">
      <c r="A466" s="468" t="s">
        <v>1644</v>
      </c>
      <c r="B466" s="475" t="s">
        <v>1645</v>
      </c>
      <c r="C466" s="476" t="s">
        <v>698</v>
      </c>
      <c r="D466" s="471"/>
      <c r="E466" s="470"/>
      <c r="F466" s="472" t="s">
        <v>1634</v>
      </c>
      <c r="G466" s="472" t="s">
        <v>1635</v>
      </c>
      <c r="H466" s="472">
        <v>4.3</v>
      </c>
      <c r="I466" s="473"/>
    </row>
    <row r="467" spans="1:9" ht="15" x14ac:dyDescent="0.25">
      <c r="A467" s="468" t="s">
        <v>1646</v>
      </c>
      <c r="B467" s="475" t="s">
        <v>1647</v>
      </c>
      <c r="C467" s="476" t="s">
        <v>698</v>
      </c>
      <c r="D467" s="471"/>
      <c r="E467" s="470"/>
      <c r="F467" s="472" t="s">
        <v>1634</v>
      </c>
      <c r="G467" s="472" t="s">
        <v>1635</v>
      </c>
      <c r="H467" s="472">
        <v>4.3</v>
      </c>
      <c r="I467" s="473"/>
    </row>
    <row r="468" spans="1:9" ht="15" x14ac:dyDescent="0.25">
      <c r="A468" s="468" t="s">
        <v>1648</v>
      </c>
      <c r="B468" s="469" t="s">
        <v>1649</v>
      </c>
      <c r="C468" s="476" t="s">
        <v>698</v>
      </c>
      <c r="D468" s="471"/>
      <c r="E468" s="470"/>
      <c r="F468" s="472" t="s">
        <v>1634</v>
      </c>
      <c r="G468" s="472" t="s">
        <v>1635</v>
      </c>
      <c r="H468" s="472">
        <v>4.3</v>
      </c>
      <c r="I468" s="473"/>
    </row>
    <row r="469" spans="1:9" ht="15" x14ac:dyDescent="0.25">
      <c r="A469" s="468" t="s">
        <v>1650</v>
      </c>
      <c r="B469" s="475" t="s">
        <v>1651</v>
      </c>
      <c r="C469" s="476" t="s">
        <v>756</v>
      </c>
      <c r="D469" s="471"/>
      <c r="E469" s="470"/>
      <c r="F469" s="472" t="s">
        <v>1634</v>
      </c>
      <c r="G469" s="472" t="s">
        <v>1635</v>
      </c>
      <c r="H469" s="472">
        <v>4.3</v>
      </c>
      <c r="I469" s="473"/>
    </row>
    <row r="470" spans="1:9" ht="15" x14ac:dyDescent="0.25">
      <c r="A470" s="468" t="s">
        <v>1652</v>
      </c>
      <c r="B470" s="475" t="s">
        <v>1653</v>
      </c>
      <c r="C470" s="476" t="s">
        <v>756</v>
      </c>
      <c r="D470" s="471"/>
      <c r="E470" s="470"/>
      <c r="F470" s="472" t="s">
        <v>1634</v>
      </c>
      <c r="G470" s="472" t="s">
        <v>1635</v>
      </c>
      <c r="H470" s="472">
        <v>4.3</v>
      </c>
      <c r="I470" s="473"/>
    </row>
    <row r="471" spans="1:9" ht="25.5" x14ac:dyDescent="0.25">
      <c r="A471" s="468" t="s">
        <v>1654</v>
      </c>
      <c r="B471" s="475" t="s">
        <v>1655</v>
      </c>
      <c r="C471" s="476" t="s">
        <v>756</v>
      </c>
      <c r="D471" s="471"/>
      <c r="E471" s="470"/>
      <c r="F471" s="472" t="s">
        <v>1634</v>
      </c>
      <c r="G471" s="472" t="s">
        <v>1635</v>
      </c>
      <c r="H471" s="472">
        <v>4.3</v>
      </c>
      <c r="I471" s="473"/>
    </row>
    <row r="472" spans="1:9" ht="25.5" x14ac:dyDescent="0.25">
      <c r="A472" s="468" t="s">
        <v>1656</v>
      </c>
      <c r="B472" s="475" t="s">
        <v>1657</v>
      </c>
      <c r="C472" s="476" t="s">
        <v>756</v>
      </c>
      <c r="D472" s="471"/>
      <c r="E472" s="470"/>
      <c r="F472" s="472" t="s">
        <v>1634</v>
      </c>
      <c r="G472" s="472" t="s">
        <v>1635</v>
      </c>
      <c r="H472" s="472">
        <v>4.3</v>
      </c>
      <c r="I472" s="473"/>
    </row>
    <row r="473" spans="1:9" ht="15" x14ac:dyDescent="0.25">
      <c r="A473" s="468" t="s">
        <v>1658</v>
      </c>
      <c r="B473" s="475" t="s">
        <v>1659</v>
      </c>
      <c r="C473" s="476" t="s">
        <v>698</v>
      </c>
      <c r="D473" s="471"/>
      <c r="E473" s="470"/>
      <c r="F473" s="472" t="s">
        <v>1634</v>
      </c>
      <c r="G473" s="472" t="s">
        <v>1635</v>
      </c>
      <c r="H473" s="472">
        <v>4.3</v>
      </c>
      <c r="I473" s="473"/>
    </row>
    <row r="474" spans="1:9" ht="15" x14ac:dyDescent="0.25">
      <c r="A474" s="468" t="s">
        <v>1660</v>
      </c>
      <c r="B474" s="475" t="s">
        <v>1661</v>
      </c>
      <c r="C474" s="476" t="s">
        <v>698</v>
      </c>
      <c r="D474" s="471"/>
      <c r="E474" s="470"/>
      <c r="F474" s="472" t="s">
        <v>1634</v>
      </c>
      <c r="G474" s="472" t="s">
        <v>1635</v>
      </c>
      <c r="H474" s="472">
        <v>4.3</v>
      </c>
      <c r="I474" s="473"/>
    </row>
    <row r="475" spans="1:9" ht="15" x14ac:dyDescent="0.25">
      <c r="A475" s="468" t="s">
        <v>1662</v>
      </c>
      <c r="B475" s="475" t="s">
        <v>1663</v>
      </c>
      <c r="C475" s="476" t="s">
        <v>739</v>
      </c>
      <c r="D475" s="471"/>
      <c r="E475" s="470"/>
      <c r="F475" s="472" t="s">
        <v>1634</v>
      </c>
      <c r="G475" s="472" t="s">
        <v>1635</v>
      </c>
      <c r="H475" s="472">
        <v>4.3</v>
      </c>
      <c r="I475" s="473"/>
    </row>
    <row r="476" spans="1:9" ht="15" x14ac:dyDescent="0.25">
      <c r="A476" s="468" t="s">
        <v>1664</v>
      </c>
      <c r="B476" s="475" t="s">
        <v>1665</v>
      </c>
      <c r="C476" s="476" t="s">
        <v>756</v>
      </c>
      <c r="D476" s="471"/>
      <c r="E476" s="470"/>
      <c r="F476" s="472" t="s">
        <v>1634</v>
      </c>
      <c r="G476" s="472" t="s">
        <v>1635</v>
      </c>
      <c r="H476" s="472">
        <v>4.3</v>
      </c>
      <c r="I476" s="473"/>
    </row>
    <row r="477" spans="1:9" ht="25.5" x14ac:dyDescent="0.25">
      <c r="A477" s="468" t="s">
        <v>1666</v>
      </c>
      <c r="B477" s="474" t="s">
        <v>1667</v>
      </c>
      <c r="C477" s="470" t="s">
        <v>833</v>
      </c>
      <c r="D477" s="470"/>
      <c r="E477" s="470"/>
      <c r="F477" s="472" t="s">
        <v>1634</v>
      </c>
      <c r="G477" s="472" t="s">
        <v>1635</v>
      </c>
      <c r="H477" s="472">
        <v>4.3</v>
      </c>
      <c r="I477" s="478" t="s">
        <v>698</v>
      </c>
    </row>
    <row r="478" spans="1:9" ht="25.5" x14ac:dyDescent="0.25">
      <c r="A478" s="468" t="s">
        <v>1668</v>
      </c>
      <c r="B478" s="474" t="s">
        <v>1669</v>
      </c>
      <c r="C478" s="470" t="s">
        <v>833</v>
      </c>
      <c r="D478" s="470"/>
      <c r="E478" s="470"/>
      <c r="F478" s="472" t="s">
        <v>1634</v>
      </c>
      <c r="G478" s="472" t="s">
        <v>1635</v>
      </c>
      <c r="H478" s="472">
        <v>4.3</v>
      </c>
      <c r="I478" s="478" t="s">
        <v>698</v>
      </c>
    </row>
    <row r="479" spans="1:9" ht="15" x14ac:dyDescent="0.25">
      <c r="A479" s="468" t="s">
        <v>1670</v>
      </c>
      <c r="B479" s="475" t="s">
        <v>1671</v>
      </c>
      <c r="C479" s="476" t="s">
        <v>698</v>
      </c>
      <c r="D479" s="471"/>
      <c r="E479" s="470"/>
      <c r="F479" s="472" t="s">
        <v>1634</v>
      </c>
      <c r="G479" s="472" t="s">
        <v>1635</v>
      </c>
      <c r="H479" s="472">
        <v>4.3</v>
      </c>
      <c r="I479" s="473"/>
    </row>
    <row r="480" spans="1:9" ht="15" x14ac:dyDescent="0.25">
      <c r="A480" s="468" t="s">
        <v>1672</v>
      </c>
      <c r="B480" s="475" t="s">
        <v>1673</v>
      </c>
      <c r="C480" s="476" t="s">
        <v>739</v>
      </c>
      <c r="D480" s="471"/>
      <c r="E480" s="470"/>
      <c r="F480" s="472" t="s">
        <v>1634</v>
      </c>
      <c r="G480" s="472" t="s">
        <v>1635</v>
      </c>
      <c r="H480" s="472">
        <v>4.3</v>
      </c>
      <c r="I480" s="473"/>
    </row>
    <row r="481" spans="1:9" ht="15" x14ac:dyDescent="0.25">
      <c r="A481" s="468" t="s">
        <v>1674</v>
      </c>
      <c r="B481" s="475" t="s">
        <v>1675</v>
      </c>
      <c r="C481" s="476" t="s">
        <v>756</v>
      </c>
      <c r="D481" s="471"/>
      <c r="E481" s="470"/>
      <c r="F481" s="472" t="s">
        <v>1634</v>
      </c>
      <c r="G481" s="472" t="s">
        <v>1635</v>
      </c>
      <c r="H481" s="472">
        <v>4.3</v>
      </c>
      <c r="I481" s="473"/>
    </row>
    <row r="482" spans="1:9" ht="15" x14ac:dyDescent="0.25">
      <c r="A482" s="468" t="s">
        <v>1676</v>
      </c>
      <c r="B482" s="475" t="s">
        <v>1677</v>
      </c>
      <c r="C482" s="476" t="s">
        <v>756</v>
      </c>
      <c r="D482" s="471"/>
      <c r="E482" s="470"/>
      <c r="F482" s="472" t="s">
        <v>1634</v>
      </c>
      <c r="G482" s="472" t="s">
        <v>1635</v>
      </c>
      <c r="H482" s="472">
        <v>4.3</v>
      </c>
      <c r="I482" s="473"/>
    </row>
    <row r="483" spans="1:9" ht="25.5" x14ac:dyDescent="0.25">
      <c r="A483" s="468" t="s">
        <v>1678</v>
      </c>
      <c r="B483" s="474" t="s">
        <v>1679</v>
      </c>
      <c r="C483" s="470" t="s">
        <v>833</v>
      </c>
      <c r="D483" s="470"/>
      <c r="E483" s="470"/>
      <c r="F483" s="472" t="s">
        <v>1634</v>
      </c>
      <c r="G483" s="472" t="s">
        <v>1635</v>
      </c>
      <c r="H483" s="472">
        <v>4.3</v>
      </c>
      <c r="I483" s="478" t="s">
        <v>698</v>
      </c>
    </row>
    <row r="484" spans="1:9" ht="25.5" x14ac:dyDescent="0.25">
      <c r="A484" s="468" t="s">
        <v>1680</v>
      </c>
      <c r="B484" s="474" t="s">
        <v>1681</v>
      </c>
      <c r="C484" s="470" t="s">
        <v>833</v>
      </c>
      <c r="D484" s="470"/>
      <c r="E484" s="470"/>
      <c r="F484" s="472" t="s">
        <v>1634</v>
      </c>
      <c r="G484" s="472" t="s">
        <v>1635</v>
      </c>
      <c r="H484" s="472">
        <v>4.3</v>
      </c>
      <c r="I484" s="478" t="s">
        <v>698</v>
      </c>
    </row>
    <row r="485" spans="1:9" ht="25.5" x14ac:dyDescent="0.25">
      <c r="A485" s="468" t="s">
        <v>1682</v>
      </c>
      <c r="B485" s="475" t="s">
        <v>1683</v>
      </c>
      <c r="C485" s="476" t="s">
        <v>698</v>
      </c>
      <c r="D485" s="471"/>
      <c r="E485" s="470"/>
      <c r="F485" s="472" t="s">
        <v>1634</v>
      </c>
      <c r="G485" s="472" t="s">
        <v>1635</v>
      </c>
      <c r="H485" s="472">
        <v>4.3</v>
      </c>
      <c r="I485" s="473"/>
    </row>
    <row r="486" spans="1:9" ht="15" x14ac:dyDescent="0.25">
      <c r="A486" s="468" t="s">
        <v>1684</v>
      </c>
      <c r="B486" s="475" t="s">
        <v>1685</v>
      </c>
      <c r="C486" s="476" t="s">
        <v>698</v>
      </c>
      <c r="D486" s="471"/>
      <c r="E486" s="470"/>
      <c r="F486" s="472" t="s">
        <v>1634</v>
      </c>
      <c r="G486" s="472" t="s">
        <v>1635</v>
      </c>
      <c r="H486" s="472">
        <v>4.3</v>
      </c>
      <c r="I486" s="473"/>
    </row>
    <row r="487" spans="1:9" ht="25.5" x14ac:dyDescent="0.25">
      <c r="A487" s="468" t="s">
        <v>1686</v>
      </c>
      <c r="B487" s="475" t="s">
        <v>1687</v>
      </c>
      <c r="C487" s="476" t="s">
        <v>698</v>
      </c>
      <c r="D487" s="471"/>
      <c r="E487" s="470"/>
      <c r="F487" s="472" t="s">
        <v>1634</v>
      </c>
      <c r="G487" s="472" t="s">
        <v>1635</v>
      </c>
      <c r="H487" s="472">
        <v>4.3</v>
      </c>
      <c r="I487" s="473"/>
    </row>
    <row r="488" spans="1:9" ht="15" x14ac:dyDescent="0.25">
      <c r="A488" s="468" t="s">
        <v>1688</v>
      </c>
      <c r="B488" s="475" t="s">
        <v>1689</v>
      </c>
      <c r="C488" s="476" t="s">
        <v>698</v>
      </c>
      <c r="D488" s="471"/>
      <c r="E488" s="470"/>
      <c r="F488" s="472" t="s">
        <v>1634</v>
      </c>
      <c r="G488" s="472" t="s">
        <v>1635</v>
      </c>
      <c r="H488" s="472">
        <v>4.3</v>
      </c>
      <c r="I488" s="473"/>
    </row>
    <row r="489" spans="1:9" ht="15" x14ac:dyDescent="0.25">
      <c r="A489" s="468" t="s">
        <v>1690</v>
      </c>
      <c r="B489" s="475" t="s">
        <v>1691</v>
      </c>
      <c r="C489" s="476" t="s">
        <v>698</v>
      </c>
      <c r="D489" s="471"/>
      <c r="E489" s="470"/>
      <c r="F489" s="472" t="s">
        <v>1634</v>
      </c>
      <c r="G489" s="472" t="s">
        <v>1635</v>
      </c>
      <c r="H489" s="472">
        <v>4.3</v>
      </c>
      <c r="I489" s="473"/>
    </row>
    <row r="490" spans="1:9" ht="25.5" x14ac:dyDescent="0.25">
      <c r="A490" s="468" t="s">
        <v>1692</v>
      </c>
      <c r="B490" s="475" t="s">
        <v>1693</v>
      </c>
      <c r="C490" s="476" t="s">
        <v>698</v>
      </c>
      <c r="D490" s="471"/>
      <c r="E490" s="470"/>
      <c r="F490" s="472" t="s">
        <v>1634</v>
      </c>
      <c r="G490" s="472" t="s">
        <v>1635</v>
      </c>
      <c r="H490" s="472">
        <v>4.3</v>
      </c>
      <c r="I490" s="473"/>
    </row>
    <row r="491" spans="1:9" ht="15" x14ac:dyDescent="0.25">
      <c r="A491" s="468" t="s">
        <v>1694</v>
      </c>
      <c r="B491" s="469" t="s">
        <v>1695</v>
      </c>
      <c r="C491" s="476" t="s">
        <v>698</v>
      </c>
      <c r="D491" s="471"/>
      <c r="E491" s="470"/>
      <c r="F491" s="472" t="s">
        <v>1634</v>
      </c>
      <c r="G491" s="472" t="s">
        <v>1635</v>
      </c>
      <c r="H491" s="472">
        <v>4.3</v>
      </c>
      <c r="I491" s="473"/>
    </row>
    <row r="492" spans="1:9" ht="25.5" x14ac:dyDescent="0.25">
      <c r="A492" s="468" t="s">
        <v>1696</v>
      </c>
      <c r="B492" s="475" t="s">
        <v>1697</v>
      </c>
      <c r="C492" s="476" t="s">
        <v>756</v>
      </c>
      <c r="D492" s="471"/>
      <c r="E492" s="470"/>
      <c r="F492" s="472" t="s">
        <v>1634</v>
      </c>
      <c r="G492" s="472" t="s">
        <v>1635</v>
      </c>
      <c r="H492" s="472">
        <v>4.3</v>
      </c>
      <c r="I492" s="473"/>
    </row>
    <row r="493" spans="1:9" ht="15" x14ac:dyDescent="0.25">
      <c r="A493" s="468" t="s">
        <v>1698</v>
      </c>
      <c r="B493" s="475" t="s">
        <v>1699</v>
      </c>
      <c r="C493" s="476" t="s">
        <v>739</v>
      </c>
      <c r="D493" s="471"/>
      <c r="E493" s="470"/>
      <c r="F493" s="472" t="s">
        <v>1634</v>
      </c>
      <c r="G493" s="472" t="s">
        <v>1635</v>
      </c>
      <c r="H493" s="472">
        <v>4.3</v>
      </c>
      <c r="I493" s="473"/>
    </row>
    <row r="494" spans="1:9" ht="15" x14ac:dyDescent="0.25">
      <c r="A494" s="468" t="s">
        <v>1700</v>
      </c>
      <c r="B494" s="475" t="s">
        <v>1701</v>
      </c>
      <c r="C494" s="476" t="s">
        <v>756</v>
      </c>
      <c r="D494" s="471"/>
      <c r="E494" s="470"/>
      <c r="F494" s="472" t="s">
        <v>1634</v>
      </c>
      <c r="G494" s="472" t="s">
        <v>1635</v>
      </c>
      <c r="H494" s="472">
        <v>4.3</v>
      </c>
      <c r="I494" s="473"/>
    </row>
    <row r="495" spans="1:9" ht="15" x14ac:dyDescent="0.25">
      <c r="A495" s="468" t="s">
        <v>1702</v>
      </c>
      <c r="B495" s="475" t="s">
        <v>1703</v>
      </c>
      <c r="C495" s="476" t="s">
        <v>756</v>
      </c>
      <c r="D495" s="471"/>
      <c r="E495" s="470"/>
      <c r="F495" s="472" t="s">
        <v>1634</v>
      </c>
      <c r="G495" s="472" t="s">
        <v>1635</v>
      </c>
      <c r="H495" s="472">
        <v>4.3</v>
      </c>
      <c r="I495" s="473"/>
    </row>
    <row r="496" spans="1:9" ht="25.5" x14ac:dyDescent="0.25">
      <c r="A496" s="468" t="s">
        <v>1704</v>
      </c>
      <c r="B496" s="474" t="s">
        <v>1705</v>
      </c>
      <c r="C496" s="470" t="s">
        <v>833</v>
      </c>
      <c r="D496" s="470"/>
      <c r="E496" s="470"/>
      <c r="F496" s="472" t="s">
        <v>1634</v>
      </c>
      <c r="G496" s="472" t="s">
        <v>1635</v>
      </c>
      <c r="H496" s="472">
        <v>4.3</v>
      </c>
      <c r="I496" s="478" t="s">
        <v>698</v>
      </c>
    </row>
    <row r="497" spans="1:9" ht="25.5" x14ac:dyDescent="0.25">
      <c r="A497" s="468" t="s">
        <v>1706</v>
      </c>
      <c r="B497" s="474" t="s">
        <v>1707</v>
      </c>
      <c r="C497" s="470" t="s">
        <v>833</v>
      </c>
      <c r="D497" s="470"/>
      <c r="E497" s="470"/>
      <c r="F497" s="472" t="s">
        <v>1634</v>
      </c>
      <c r="G497" s="472" t="s">
        <v>1635</v>
      </c>
      <c r="H497" s="472">
        <v>4.3</v>
      </c>
      <c r="I497" s="478" t="s">
        <v>698</v>
      </c>
    </row>
    <row r="498" spans="1:9" ht="15" x14ac:dyDescent="0.25">
      <c r="A498" s="468" t="s">
        <v>1708</v>
      </c>
      <c r="B498" s="469" t="s">
        <v>1709</v>
      </c>
      <c r="C498" s="472" t="s">
        <v>756</v>
      </c>
      <c r="D498" s="471"/>
      <c r="E498" s="470"/>
      <c r="F498" s="472" t="s">
        <v>1710</v>
      </c>
      <c r="G498" s="472" t="s">
        <v>1711</v>
      </c>
      <c r="H498" s="472">
        <v>4.4000000000000004</v>
      </c>
      <c r="I498" s="473"/>
    </row>
    <row r="499" spans="1:9" ht="25.5" x14ac:dyDescent="0.25">
      <c r="A499" s="468" t="s">
        <v>1712</v>
      </c>
      <c r="B499" s="469" t="s">
        <v>1713</v>
      </c>
      <c r="C499" s="472" t="s">
        <v>756</v>
      </c>
      <c r="D499" s="471"/>
      <c r="E499" s="470"/>
      <c r="F499" s="472" t="s">
        <v>1710</v>
      </c>
      <c r="G499" s="472" t="s">
        <v>1711</v>
      </c>
      <c r="H499" s="472">
        <v>4.4000000000000004</v>
      </c>
      <c r="I499" s="473"/>
    </row>
    <row r="500" spans="1:9" ht="25.5" x14ac:dyDescent="0.25">
      <c r="A500" s="468" t="s">
        <v>1714</v>
      </c>
      <c r="B500" s="469" t="s">
        <v>1715</v>
      </c>
      <c r="C500" s="472" t="s">
        <v>756</v>
      </c>
      <c r="D500" s="471"/>
      <c r="E500" s="470"/>
      <c r="F500" s="472" t="s">
        <v>1710</v>
      </c>
      <c r="G500" s="472" t="s">
        <v>1711</v>
      </c>
      <c r="H500" s="472">
        <v>4.4000000000000004</v>
      </c>
      <c r="I500" s="473"/>
    </row>
    <row r="501" spans="1:9" ht="15" x14ac:dyDescent="0.25">
      <c r="A501" s="468" t="s">
        <v>1716</v>
      </c>
      <c r="B501" s="475" t="s">
        <v>1717</v>
      </c>
      <c r="C501" s="476" t="s">
        <v>698</v>
      </c>
      <c r="D501" s="471"/>
      <c r="E501" s="470"/>
      <c r="F501" s="472" t="s">
        <v>1710</v>
      </c>
      <c r="G501" s="472" t="s">
        <v>1711</v>
      </c>
      <c r="H501" s="472">
        <v>4.3</v>
      </c>
      <c r="I501" s="473"/>
    </row>
    <row r="502" spans="1:9" ht="15" x14ac:dyDescent="0.25">
      <c r="A502" s="468" t="s">
        <v>1718</v>
      </c>
      <c r="B502" s="475" t="s">
        <v>1719</v>
      </c>
      <c r="C502" s="476" t="s">
        <v>698</v>
      </c>
      <c r="D502" s="471"/>
      <c r="E502" s="470"/>
      <c r="F502" s="472" t="s">
        <v>1710</v>
      </c>
      <c r="G502" s="472" t="s">
        <v>1711</v>
      </c>
      <c r="H502" s="472">
        <v>4.3</v>
      </c>
      <c r="I502" s="473"/>
    </row>
    <row r="503" spans="1:9" ht="15" x14ac:dyDescent="0.25">
      <c r="A503" s="468" t="s">
        <v>1720</v>
      </c>
      <c r="B503" s="475" t="s">
        <v>1721</v>
      </c>
      <c r="C503" s="476" t="s">
        <v>698</v>
      </c>
      <c r="D503" s="471"/>
      <c r="E503" s="470"/>
      <c r="F503" s="472" t="s">
        <v>1710</v>
      </c>
      <c r="G503" s="472" t="s">
        <v>1711</v>
      </c>
      <c r="H503" s="472">
        <v>4.3</v>
      </c>
      <c r="I503" s="473"/>
    </row>
    <row r="504" spans="1:9" ht="15" x14ac:dyDescent="0.25">
      <c r="A504" s="468" t="s">
        <v>1722</v>
      </c>
      <c r="B504" s="475" t="s">
        <v>1723</v>
      </c>
      <c r="C504" s="476" t="s">
        <v>698</v>
      </c>
      <c r="D504" s="471"/>
      <c r="E504" s="470"/>
      <c r="F504" s="472" t="s">
        <v>1710</v>
      </c>
      <c r="G504" s="472" t="s">
        <v>1711</v>
      </c>
      <c r="H504" s="472">
        <v>4.3</v>
      </c>
      <c r="I504" s="473"/>
    </row>
    <row r="505" spans="1:9" ht="15" x14ac:dyDescent="0.25">
      <c r="A505" s="468" t="s">
        <v>1724</v>
      </c>
      <c r="B505" s="475" t="s">
        <v>1725</v>
      </c>
      <c r="C505" s="476" t="s">
        <v>739</v>
      </c>
      <c r="D505" s="471"/>
      <c r="E505" s="470"/>
      <c r="F505" s="472" t="s">
        <v>1710</v>
      </c>
      <c r="G505" s="472" t="s">
        <v>1711</v>
      </c>
      <c r="H505" s="472">
        <v>4.3</v>
      </c>
      <c r="I505" s="473"/>
    </row>
    <row r="506" spans="1:9" ht="15" x14ac:dyDescent="0.25">
      <c r="A506" s="468" t="s">
        <v>1726</v>
      </c>
      <c r="B506" s="475" t="s">
        <v>1727</v>
      </c>
      <c r="C506" s="476" t="s">
        <v>756</v>
      </c>
      <c r="D506" s="471"/>
      <c r="E506" s="470"/>
      <c r="F506" s="472" t="s">
        <v>1710</v>
      </c>
      <c r="G506" s="472" t="s">
        <v>1711</v>
      </c>
      <c r="H506" s="472">
        <v>4.3</v>
      </c>
      <c r="I506" s="473"/>
    </row>
    <row r="507" spans="1:9" ht="25.5" x14ac:dyDescent="0.25">
      <c r="A507" s="468" t="s">
        <v>1728</v>
      </c>
      <c r="B507" s="474" t="s">
        <v>1729</v>
      </c>
      <c r="C507" s="470" t="s">
        <v>833</v>
      </c>
      <c r="D507" s="470"/>
      <c r="E507" s="470"/>
      <c r="F507" s="472" t="s">
        <v>1710</v>
      </c>
      <c r="G507" s="472" t="s">
        <v>1711</v>
      </c>
      <c r="H507" s="472">
        <v>4.3</v>
      </c>
      <c r="I507" s="478" t="s">
        <v>756</v>
      </c>
    </row>
    <row r="508" spans="1:9" ht="25.5" x14ac:dyDescent="0.25">
      <c r="A508" s="468" t="s">
        <v>1730</v>
      </c>
      <c r="B508" s="474" t="s">
        <v>1731</v>
      </c>
      <c r="C508" s="470" t="s">
        <v>833</v>
      </c>
      <c r="D508" s="470"/>
      <c r="E508" s="470"/>
      <c r="F508" s="472" t="s">
        <v>1710</v>
      </c>
      <c r="G508" s="472" t="s">
        <v>1711</v>
      </c>
      <c r="H508" s="472">
        <v>4.3</v>
      </c>
      <c r="I508" s="478" t="s">
        <v>756</v>
      </c>
    </row>
    <row r="509" spans="1:9" ht="25.5" x14ac:dyDescent="0.25">
      <c r="A509" s="468" t="s">
        <v>1732</v>
      </c>
      <c r="B509" s="475" t="s">
        <v>1733</v>
      </c>
      <c r="C509" s="476" t="s">
        <v>698</v>
      </c>
      <c r="D509" s="471"/>
      <c r="E509" s="470"/>
      <c r="F509" s="472" t="s">
        <v>1710</v>
      </c>
      <c r="G509" s="472" t="s">
        <v>1711</v>
      </c>
      <c r="H509" s="472">
        <v>4.3</v>
      </c>
      <c r="I509" s="473"/>
    </row>
    <row r="510" spans="1:9" ht="15" x14ac:dyDescent="0.25">
      <c r="A510" s="468" t="s">
        <v>1734</v>
      </c>
      <c r="B510" s="475" t="s">
        <v>1735</v>
      </c>
      <c r="C510" s="476" t="s">
        <v>698</v>
      </c>
      <c r="D510" s="471"/>
      <c r="E510" s="470"/>
      <c r="F510" s="472" t="s">
        <v>1710</v>
      </c>
      <c r="G510" s="472" t="s">
        <v>1711</v>
      </c>
      <c r="H510" s="472">
        <v>4.3</v>
      </c>
      <c r="I510" s="473"/>
    </row>
    <row r="511" spans="1:9" ht="15" x14ac:dyDescent="0.25">
      <c r="A511" s="468" t="s">
        <v>1736</v>
      </c>
      <c r="B511" s="475" t="s">
        <v>1737</v>
      </c>
      <c r="C511" s="476" t="s">
        <v>698</v>
      </c>
      <c r="D511" s="471"/>
      <c r="E511" s="470"/>
      <c r="F511" s="472" t="s">
        <v>1710</v>
      </c>
      <c r="G511" s="472" t="s">
        <v>1711</v>
      </c>
      <c r="H511" s="472">
        <v>4.3</v>
      </c>
      <c r="I511" s="473"/>
    </row>
    <row r="512" spans="1:9" ht="15" x14ac:dyDescent="0.25">
      <c r="A512" s="468" t="s">
        <v>1738</v>
      </c>
      <c r="B512" s="475" t="s">
        <v>1739</v>
      </c>
      <c r="C512" s="476" t="s">
        <v>698</v>
      </c>
      <c r="D512" s="471"/>
      <c r="E512" s="470"/>
      <c r="F512" s="472" t="s">
        <v>1710</v>
      </c>
      <c r="G512" s="472" t="s">
        <v>1711</v>
      </c>
      <c r="H512" s="472">
        <v>4.3</v>
      </c>
      <c r="I512" s="473"/>
    </row>
    <row r="513" spans="1:9" ht="15" x14ac:dyDescent="0.25">
      <c r="A513" s="468" t="s">
        <v>1740</v>
      </c>
      <c r="B513" s="475" t="s">
        <v>1741</v>
      </c>
      <c r="C513" s="476" t="s">
        <v>698</v>
      </c>
      <c r="D513" s="471"/>
      <c r="E513" s="470"/>
      <c r="F513" s="472" t="s">
        <v>1710</v>
      </c>
      <c r="G513" s="472" t="s">
        <v>1711</v>
      </c>
      <c r="H513" s="472">
        <v>4.3</v>
      </c>
      <c r="I513" s="473"/>
    </row>
    <row r="514" spans="1:9" ht="15" x14ac:dyDescent="0.25">
      <c r="A514" s="468" t="s">
        <v>1742</v>
      </c>
      <c r="B514" s="475" t="s">
        <v>1743</v>
      </c>
      <c r="C514" s="476" t="s">
        <v>698</v>
      </c>
      <c r="D514" s="471"/>
      <c r="E514" s="470"/>
      <c r="F514" s="472" t="s">
        <v>1710</v>
      </c>
      <c r="G514" s="472" t="s">
        <v>1711</v>
      </c>
      <c r="H514" s="472">
        <v>4.3</v>
      </c>
      <c r="I514" s="473"/>
    </row>
    <row r="515" spans="1:9" ht="25.5" x14ac:dyDescent="0.25">
      <c r="A515" s="468" t="s">
        <v>1744</v>
      </c>
      <c r="B515" s="474" t="s">
        <v>1745</v>
      </c>
      <c r="C515" s="470" t="s">
        <v>756</v>
      </c>
      <c r="D515" s="471"/>
      <c r="E515" s="470"/>
      <c r="F515" s="472" t="s">
        <v>1710</v>
      </c>
      <c r="G515" s="472" t="s">
        <v>1711</v>
      </c>
      <c r="H515" s="472">
        <v>4.3</v>
      </c>
      <c r="I515" s="473"/>
    </row>
    <row r="516" spans="1:9" ht="15" x14ac:dyDescent="0.25">
      <c r="A516" s="468" t="s">
        <v>1746</v>
      </c>
      <c r="B516" s="474" t="s">
        <v>1747</v>
      </c>
      <c r="C516" s="470" t="s">
        <v>756</v>
      </c>
      <c r="D516" s="471"/>
      <c r="E516" s="470"/>
      <c r="F516" s="472" t="s">
        <v>1710</v>
      </c>
      <c r="G516" s="472" t="s">
        <v>1711</v>
      </c>
      <c r="H516" s="472">
        <v>4.3</v>
      </c>
      <c r="I516" s="473"/>
    </row>
    <row r="517" spans="1:9" ht="25.5" x14ac:dyDescent="0.25">
      <c r="A517" s="468" t="s">
        <v>1748</v>
      </c>
      <c r="B517" s="474" t="s">
        <v>1749</v>
      </c>
      <c r="C517" s="470" t="s">
        <v>756</v>
      </c>
      <c r="D517" s="471"/>
      <c r="E517" s="470"/>
      <c r="F517" s="472" t="s">
        <v>1710</v>
      </c>
      <c r="G517" s="472" t="s">
        <v>1711</v>
      </c>
      <c r="H517" s="472">
        <v>4.3</v>
      </c>
      <c r="I517" s="473"/>
    </row>
    <row r="518" spans="1:9" ht="25.5" x14ac:dyDescent="0.25">
      <c r="A518" s="468" t="s">
        <v>1750</v>
      </c>
      <c r="B518" s="474" t="s">
        <v>1751</v>
      </c>
      <c r="C518" s="470" t="s">
        <v>756</v>
      </c>
      <c r="D518" s="471"/>
      <c r="E518" s="470"/>
      <c r="F518" s="472" t="s">
        <v>1710</v>
      </c>
      <c r="G518" s="472" t="s">
        <v>1711</v>
      </c>
      <c r="H518" s="472">
        <v>4.3</v>
      </c>
      <c r="I518" s="473"/>
    </row>
    <row r="519" spans="1:9" ht="15" x14ac:dyDescent="0.25">
      <c r="A519" s="468" t="s">
        <v>1752</v>
      </c>
      <c r="B519" s="475" t="s">
        <v>1753</v>
      </c>
      <c r="C519" s="476" t="s">
        <v>698</v>
      </c>
      <c r="D519" s="471"/>
      <c r="E519" s="470"/>
      <c r="F519" s="472" t="s">
        <v>1710</v>
      </c>
      <c r="G519" s="472" t="s">
        <v>1711</v>
      </c>
      <c r="H519" s="472">
        <v>4.3</v>
      </c>
      <c r="I519" s="473"/>
    </row>
    <row r="520" spans="1:9" ht="15" x14ac:dyDescent="0.25">
      <c r="A520" s="468" t="s">
        <v>1754</v>
      </c>
      <c r="B520" s="475" t="s">
        <v>1755</v>
      </c>
      <c r="C520" s="476" t="s">
        <v>739</v>
      </c>
      <c r="D520" s="471"/>
      <c r="E520" s="470"/>
      <c r="F520" s="472" t="s">
        <v>1710</v>
      </c>
      <c r="G520" s="472" t="s">
        <v>1711</v>
      </c>
      <c r="H520" s="472">
        <v>4.3</v>
      </c>
      <c r="I520" s="473"/>
    </row>
    <row r="521" spans="1:9" ht="15" x14ac:dyDescent="0.25">
      <c r="A521" s="468" t="s">
        <v>1756</v>
      </c>
      <c r="B521" s="475" t="s">
        <v>1757</v>
      </c>
      <c r="C521" s="476" t="s">
        <v>850</v>
      </c>
      <c r="D521" s="471"/>
      <c r="E521" s="470"/>
      <c r="F521" s="472" t="s">
        <v>1710</v>
      </c>
      <c r="G521" s="472" t="s">
        <v>1711</v>
      </c>
      <c r="H521" s="472">
        <v>4.3</v>
      </c>
      <c r="I521" s="473"/>
    </row>
    <row r="522" spans="1:9" ht="15" x14ac:dyDescent="0.25">
      <c r="A522" s="468" t="s">
        <v>1758</v>
      </c>
      <c r="B522" s="475" t="s">
        <v>1759</v>
      </c>
      <c r="C522" s="476" t="s">
        <v>756</v>
      </c>
      <c r="D522" s="471"/>
      <c r="E522" s="470"/>
      <c r="F522" s="472" t="s">
        <v>1710</v>
      </c>
      <c r="G522" s="472" t="s">
        <v>1711</v>
      </c>
      <c r="H522" s="472">
        <v>4.3</v>
      </c>
      <c r="I522" s="473"/>
    </row>
    <row r="523" spans="1:9" ht="25.5" x14ac:dyDescent="0.25">
      <c r="A523" s="468" t="s">
        <v>1760</v>
      </c>
      <c r="B523" s="474" t="s">
        <v>1761</v>
      </c>
      <c r="C523" s="470" t="s">
        <v>833</v>
      </c>
      <c r="D523" s="470"/>
      <c r="E523" s="470"/>
      <c r="F523" s="472" t="s">
        <v>1710</v>
      </c>
      <c r="G523" s="472" t="s">
        <v>1711</v>
      </c>
      <c r="H523" s="472">
        <v>4.3</v>
      </c>
      <c r="I523" s="478" t="s">
        <v>756</v>
      </c>
    </row>
    <row r="524" spans="1:9" ht="25.5" x14ac:dyDescent="0.25">
      <c r="A524" s="468" t="s">
        <v>1762</v>
      </c>
      <c r="B524" s="474" t="s">
        <v>1763</v>
      </c>
      <c r="C524" s="470" t="s">
        <v>833</v>
      </c>
      <c r="D524" s="470"/>
      <c r="E524" s="470"/>
      <c r="F524" s="472" t="s">
        <v>1710</v>
      </c>
      <c r="G524" s="472" t="s">
        <v>1711</v>
      </c>
      <c r="H524" s="472">
        <v>4.3</v>
      </c>
      <c r="I524" s="478" t="s">
        <v>756</v>
      </c>
    </row>
    <row r="525" spans="1:9" ht="25.5" x14ac:dyDescent="0.25">
      <c r="A525" s="468" t="s">
        <v>1764</v>
      </c>
      <c r="B525" s="475" t="s">
        <v>1765</v>
      </c>
      <c r="C525" s="476" t="s">
        <v>698</v>
      </c>
      <c r="D525" s="471"/>
      <c r="E525" s="470"/>
      <c r="F525" s="472" t="s">
        <v>1766</v>
      </c>
      <c r="G525" s="472" t="s">
        <v>1767</v>
      </c>
      <c r="H525" s="472">
        <v>4.3</v>
      </c>
      <c r="I525" s="473"/>
    </row>
    <row r="526" spans="1:9" ht="25.5" x14ac:dyDescent="0.25">
      <c r="A526" s="468" t="s">
        <v>1768</v>
      </c>
      <c r="B526" s="469" t="s">
        <v>1769</v>
      </c>
      <c r="C526" s="476" t="s">
        <v>698</v>
      </c>
      <c r="D526" s="471"/>
      <c r="E526" s="470"/>
      <c r="F526" s="472" t="s">
        <v>1766</v>
      </c>
      <c r="G526" s="472" t="s">
        <v>1767</v>
      </c>
      <c r="H526" s="472">
        <v>4.3</v>
      </c>
      <c r="I526" s="473"/>
    </row>
    <row r="527" spans="1:9" ht="38.25" x14ac:dyDescent="0.25">
      <c r="A527" s="468" t="s">
        <v>1770</v>
      </c>
      <c r="B527" s="469" t="s">
        <v>1771</v>
      </c>
      <c r="C527" s="476" t="s">
        <v>698</v>
      </c>
      <c r="D527" s="471"/>
      <c r="E527" s="470"/>
      <c r="F527" s="472" t="s">
        <v>1766</v>
      </c>
      <c r="G527" s="472" t="s">
        <v>1767</v>
      </c>
      <c r="H527" s="472">
        <v>4.3</v>
      </c>
      <c r="I527" s="473"/>
    </row>
    <row r="528" spans="1:9" ht="25.5" x14ac:dyDescent="0.25">
      <c r="A528" s="468" t="s">
        <v>1772</v>
      </c>
      <c r="B528" s="469" t="s">
        <v>1773</v>
      </c>
      <c r="C528" s="476" t="s">
        <v>698</v>
      </c>
      <c r="D528" s="471"/>
      <c r="E528" s="470"/>
      <c r="F528" s="472" t="s">
        <v>1766</v>
      </c>
      <c r="G528" s="472" t="s">
        <v>1767</v>
      </c>
      <c r="H528" s="472">
        <v>4.3</v>
      </c>
      <c r="I528" s="473"/>
    </row>
    <row r="529" spans="1:9" ht="15" x14ac:dyDescent="0.25">
      <c r="A529" s="468" t="s">
        <v>1774</v>
      </c>
      <c r="B529" s="475" t="s">
        <v>1775</v>
      </c>
      <c r="C529" s="476" t="s">
        <v>698</v>
      </c>
      <c r="D529" s="471"/>
      <c r="E529" s="470"/>
      <c r="F529" s="472" t="s">
        <v>1766</v>
      </c>
      <c r="G529" s="472" t="s">
        <v>1767</v>
      </c>
      <c r="H529" s="472">
        <v>4.3</v>
      </c>
      <c r="I529" s="473"/>
    </row>
    <row r="530" spans="1:9" ht="15" x14ac:dyDescent="0.25">
      <c r="A530" s="468" t="s">
        <v>1776</v>
      </c>
      <c r="B530" s="469" t="s">
        <v>1777</v>
      </c>
      <c r="C530" s="472" t="s">
        <v>698</v>
      </c>
      <c r="D530" s="471"/>
      <c r="E530" s="470"/>
      <c r="F530" s="472" t="s">
        <v>1766</v>
      </c>
      <c r="G530" s="472" t="s">
        <v>1767</v>
      </c>
      <c r="H530" s="472">
        <v>4.4000000000000004</v>
      </c>
      <c r="I530" s="473"/>
    </row>
    <row r="531" spans="1:9" ht="15" x14ac:dyDescent="0.25">
      <c r="A531" s="468" t="s">
        <v>1778</v>
      </c>
      <c r="B531" s="469" t="s">
        <v>1779</v>
      </c>
      <c r="C531" s="476" t="s">
        <v>698</v>
      </c>
      <c r="D531" s="471"/>
      <c r="E531" s="470"/>
      <c r="F531" s="472" t="s">
        <v>1766</v>
      </c>
      <c r="G531" s="472" t="s">
        <v>1767</v>
      </c>
      <c r="H531" s="472">
        <v>4.3</v>
      </c>
      <c r="I531" s="473"/>
    </row>
    <row r="532" spans="1:9" ht="15" x14ac:dyDescent="0.25">
      <c r="A532" s="468" t="s">
        <v>1780</v>
      </c>
      <c r="B532" s="469" t="s">
        <v>1781</v>
      </c>
      <c r="C532" s="476" t="s">
        <v>698</v>
      </c>
      <c r="D532" s="471"/>
      <c r="E532" s="470"/>
      <c r="F532" s="472" t="s">
        <v>1766</v>
      </c>
      <c r="G532" s="472" t="s">
        <v>1767</v>
      </c>
      <c r="H532" s="472">
        <v>4.3</v>
      </c>
      <c r="I532" s="473"/>
    </row>
    <row r="533" spans="1:9" ht="15" x14ac:dyDescent="0.25">
      <c r="A533" s="468" t="s">
        <v>1782</v>
      </c>
      <c r="B533" s="475" t="s">
        <v>1783</v>
      </c>
      <c r="C533" s="476" t="s">
        <v>698</v>
      </c>
      <c r="D533" s="471"/>
      <c r="E533" s="470"/>
      <c r="F533" s="472" t="s">
        <v>1766</v>
      </c>
      <c r="G533" s="472" t="s">
        <v>1767</v>
      </c>
      <c r="H533" s="472">
        <v>4.3</v>
      </c>
      <c r="I533" s="473"/>
    </row>
    <row r="534" spans="1:9" ht="38.25" x14ac:dyDescent="0.25">
      <c r="A534" s="468" t="s">
        <v>1784</v>
      </c>
      <c r="B534" s="469" t="s">
        <v>1785</v>
      </c>
      <c r="C534" s="476" t="s">
        <v>698</v>
      </c>
      <c r="D534" s="471"/>
      <c r="E534" s="470"/>
      <c r="F534" s="472" t="s">
        <v>1766</v>
      </c>
      <c r="G534" s="472" t="s">
        <v>1767</v>
      </c>
      <c r="H534" s="472">
        <v>4.3</v>
      </c>
      <c r="I534" s="473"/>
    </row>
    <row r="535" spans="1:9" ht="25.5" x14ac:dyDescent="0.25">
      <c r="A535" s="468" t="s">
        <v>1786</v>
      </c>
      <c r="B535" s="469" t="s">
        <v>1787</v>
      </c>
      <c r="C535" s="476" t="s">
        <v>698</v>
      </c>
      <c r="D535" s="471"/>
      <c r="E535" s="470"/>
      <c r="F535" s="472" t="s">
        <v>1766</v>
      </c>
      <c r="G535" s="472" t="s">
        <v>1767</v>
      </c>
      <c r="H535" s="472">
        <v>4.3</v>
      </c>
      <c r="I535" s="473"/>
    </row>
    <row r="536" spans="1:9" ht="15" x14ac:dyDescent="0.25">
      <c r="A536" s="468" t="s">
        <v>1788</v>
      </c>
      <c r="B536" s="475" t="s">
        <v>1789</v>
      </c>
      <c r="C536" s="476" t="s">
        <v>698</v>
      </c>
      <c r="D536" s="471"/>
      <c r="E536" s="470"/>
      <c r="F536" s="472" t="s">
        <v>1766</v>
      </c>
      <c r="G536" s="472" t="s">
        <v>1767</v>
      </c>
      <c r="H536" s="472">
        <v>4.3</v>
      </c>
      <c r="I536" s="473"/>
    </row>
    <row r="537" spans="1:9" ht="51" x14ac:dyDescent="0.25">
      <c r="A537" s="468" t="s">
        <v>1790</v>
      </c>
      <c r="B537" s="469" t="s">
        <v>1791</v>
      </c>
      <c r="C537" s="472" t="s">
        <v>698</v>
      </c>
      <c r="D537" s="471"/>
      <c r="E537" s="470"/>
      <c r="F537" s="472" t="s">
        <v>1766</v>
      </c>
      <c r="G537" s="472" t="s">
        <v>1767</v>
      </c>
      <c r="H537" s="472">
        <v>4.4000000000000004</v>
      </c>
      <c r="I537" s="473"/>
    </row>
    <row r="538" spans="1:9" ht="15" x14ac:dyDescent="0.25">
      <c r="A538" s="468" t="s">
        <v>1792</v>
      </c>
      <c r="B538" s="469" t="s">
        <v>1793</v>
      </c>
      <c r="C538" s="472" t="s">
        <v>698</v>
      </c>
      <c r="D538" s="471"/>
      <c r="E538" s="470"/>
      <c r="F538" s="472" t="s">
        <v>1766</v>
      </c>
      <c r="G538" s="472" t="s">
        <v>1767</v>
      </c>
      <c r="H538" s="472">
        <v>4.4000000000000004</v>
      </c>
      <c r="I538" s="473"/>
    </row>
    <row r="539" spans="1:9" ht="15" x14ac:dyDescent="0.25">
      <c r="A539" s="468" t="s">
        <v>1794</v>
      </c>
      <c r="B539" s="469" t="s">
        <v>1795</v>
      </c>
      <c r="C539" s="472" t="s">
        <v>698</v>
      </c>
      <c r="D539" s="479"/>
      <c r="E539" s="472"/>
      <c r="F539" s="472" t="s">
        <v>1766</v>
      </c>
      <c r="G539" s="472" t="s">
        <v>1767</v>
      </c>
      <c r="H539" s="472">
        <v>4.5</v>
      </c>
      <c r="I539" s="473"/>
    </row>
    <row r="540" spans="1:9" ht="15" x14ac:dyDescent="0.25">
      <c r="A540" s="468" t="s">
        <v>1796</v>
      </c>
      <c r="B540" s="475" t="s">
        <v>1797</v>
      </c>
      <c r="C540" s="476" t="s">
        <v>698</v>
      </c>
      <c r="D540" s="471"/>
      <c r="E540" s="470"/>
      <c r="F540" s="472" t="s">
        <v>1766</v>
      </c>
      <c r="G540" s="472" t="s">
        <v>1767</v>
      </c>
      <c r="H540" s="472">
        <v>4.3</v>
      </c>
      <c r="I540" s="473"/>
    </row>
    <row r="541" spans="1:9" ht="15" x14ac:dyDescent="0.25">
      <c r="A541" s="468" t="s">
        <v>1798</v>
      </c>
      <c r="B541" s="475" t="s">
        <v>1799</v>
      </c>
      <c r="C541" s="476" t="s">
        <v>698</v>
      </c>
      <c r="D541" s="471"/>
      <c r="E541" s="470"/>
      <c r="F541" s="472" t="s">
        <v>1766</v>
      </c>
      <c r="G541" s="472" t="s">
        <v>1767</v>
      </c>
      <c r="H541" s="472">
        <v>4.3</v>
      </c>
      <c r="I541" s="473"/>
    </row>
    <row r="542" spans="1:9" ht="38.25" x14ac:dyDescent="0.25">
      <c r="A542" s="468" t="s">
        <v>1800</v>
      </c>
      <c r="B542" s="475" t="s">
        <v>1801</v>
      </c>
      <c r="C542" s="476" t="s">
        <v>850</v>
      </c>
      <c r="D542" s="471"/>
      <c r="E542" s="470"/>
      <c r="F542" s="472" t="s">
        <v>1766</v>
      </c>
      <c r="G542" s="472" t="s">
        <v>1767</v>
      </c>
      <c r="H542" s="472">
        <v>4.3</v>
      </c>
      <c r="I542" s="473"/>
    </row>
    <row r="543" spans="1:9" ht="25.5" x14ac:dyDescent="0.25">
      <c r="A543" s="468" t="s">
        <v>1802</v>
      </c>
      <c r="B543" s="475" t="s">
        <v>1803</v>
      </c>
      <c r="C543" s="476" t="s">
        <v>850</v>
      </c>
      <c r="D543" s="471"/>
      <c r="E543" s="470"/>
      <c r="F543" s="472" t="s">
        <v>1766</v>
      </c>
      <c r="G543" s="472" t="s">
        <v>1767</v>
      </c>
      <c r="H543" s="472">
        <v>4.3</v>
      </c>
      <c r="I543" s="473"/>
    </row>
    <row r="544" spans="1:9" ht="25.5" x14ac:dyDescent="0.25">
      <c r="A544" s="468" t="s">
        <v>1804</v>
      </c>
      <c r="B544" s="475" t="s">
        <v>1805</v>
      </c>
      <c r="C544" s="476" t="s">
        <v>850</v>
      </c>
      <c r="D544" s="471"/>
      <c r="E544" s="470"/>
      <c r="F544" s="472" t="s">
        <v>1766</v>
      </c>
      <c r="G544" s="472" t="s">
        <v>1767</v>
      </c>
      <c r="H544" s="472">
        <v>4.3</v>
      </c>
      <c r="I544" s="473"/>
    </row>
    <row r="545" spans="1:9" ht="25.5" x14ac:dyDescent="0.25">
      <c r="A545" s="468" t="s">
        <v>1806</v>
      </c>
      <c r="B545" s="475" t="s">
        <v>1807</v>
      </c>
      <c r="C545" s="476" t="s">
        <v>850</v>
      </c>
      <c r="D545" s="471"/>
      <c r="E545" s="470"/>
      <c r="F545" s="472" t="s">
        <v>1766</v>
      </c>
      <c r="G545" s="472" t="s">
        <v>1767</v>
      </c>
      <c r="H545" s="472">
        <v>4.3</v>
      </c>
      <c r="I545" s="473"/>
    </row>
    <row r="546" spans="1:9" ht="15" x14ac:dyDescent="0.25">
      <c r="A546" s="468" t="s">
        <v>1808</v>
      </c>
      <c r="B546" s="475" t="s">
        <v>1809</v>
      </c>
      <c r="C546" s="476" t="s">
        <v>756</v>
      </c>
      <c r="D546" s="471"/>
      <c r="E546" s="470"/>
      <c r="F546" s="472" t="s">
        <v>1766</v>
      </c>
      <c r="G546" s="472" t="s">
        <v>1767</v>
      </c>
      <c r="H546" s="472">
        <v>4.3</v>
      </c>
      <c r="I546" s="473"/>
    </row>
    <row r="547" spans="1:9" ht="15" x14ac:dyDescent="0.25">
      <c r="A547" s="468" t="s">
        <v>1810</v>
      </c>
      <c r="B547" s="475" t="s">
        <v>1811</v>
      </c>
      <c r="C547" s="476" t="s">
        <v>850</v>
      </c>
      <c r="D547" s="471"/>
      <c r="E547" s="470"/>
      <c r="F547" s="472" t="s">
        <v>1766</v>
      </c>
      <c r="G547" s="472" t="s">
        <v>1767</v>
      </c>
      <c r="H547" s="472">
        <v>4.3</v>
      </c>
      <c r="I547" s="473"/>
    </row>
    <row r="548" spans="1:9" ht="15" x14ac:dyDescent="0.25">
      <c r="A548" s="468" t="s">
        <v>1812</v>
      </c>
      <c r="B548" s="475" t="s">
        <v>1813</v>
      </c>
      <c r="C548" s="476" t="s">
        <v>850</v>
      </c>
      <c r="D548" s="471"/>
      <c r="E548" s="470"/>
      <c r="F548" s="472" t="s">
        <v>1766</v>
      </c>
      <c r="G548" s="472" t="s">
        <v>1767</v>
      </c>
      <c r="H548" s="472">
        <v>4.3</v>
      </c>
      <c r="I548" s="473"/>
    </row>
    <row r="549" spans="1:9" ht="15" x14ac:dyDescent="0.25">
      <c r="A549" s="468" t="s">
        <v>1814</v>
      </c>
      <c r="B549" s="475" t="s">
        <v>1815</v>
      </c>
      <c r="C549" s="476" t="s">
        <v>850</v>
      </c>
      <c r="D549" s="471"/>
      <c r="E549" s="470"/>
      <c r="F549" s="472" t="s">
        <v>1766</v>
      </c>
      <c r="G549" s="472" t="s">
        <v>1767</v>
      </c>
      <c r="H549" s="472">
        <v>4.3</v>
      </c>
      <c r="I549" s="473"/>
    </row>
    <row r="550" spans="1:9" ht="15" x14ac:dyDescent="0.25">
      <c r="A550" s="468" t="s">
        <v>1816</v>
      </c>
      <c r="B550" s="475" t="s">
        <v>1817</v>
      </c>
      <c r="C550" s="476" t="s">
        <v>756</v>
      </c>
      <c r="D550" s="471"/>
      <c r="E550" s="470"/>
      <c r="F550" s="472" t="s">
        <v>1766</v>
      </c>
      <c r="G550" s="472" t="s">
        <v>1767</v>
      </c>
      <c r="H550" s="472">
        <v>4.3</v>
      </c>
      <c r="I550" s="473"/>
    </row>
    <row r="551" spans="1:9" ht="15" x14ac:dyDescent="0.25">
      <c r="A551" s="468" t="s">
        <v>1818</v>
      </c>
      <c r="B551" s="475" t="s">
        <v>1819</v>
      </c>
      <c r="C551" s="476" t="s">
        <v>756</v>
      </c>
      <c r="D551" s="471"/>
      <c r="E551" s="470"/>
      <c r="F551" s="472" t="s">
        <v>1766</v>
      </c>
      <c r="G551" s="472" t="s">
        <v>1767</v>
      </c>
      <c r="H551" s="472">
        <v>4.3</v>
      </c>
      <c r="I551" s="473"/>
    </row>
    <row r="552" spans="1:9" ht="15" x14ac:dyDescent="0.25">
      <c r="A552" s="468" t="s">
        <v>1820</v>
      </c>
      <c r="B552" s="469" t="s">
        <v>1821</v>
      </c>
      <c r="C552" s="472" t="s">
        <v>756</v>
      </c>
      <c r="D552" s="479"/>
      <c r="E552" s="472"/>
      <c r="F552" s="472" t="s">
        <v>1766</v>
      </c>
      <c r="G552" s="472" t="s">
        <v>1767</v>
      </c>
      <c r="H552" s="472">
        <v>4.5</v>
      </c>
      <c r="I552" s="473"/>
    </row>
    <row r="553" spans="1:9" ht="15" x14ac:dyDescent="0.25">
      <c r="A553" s="468" t="s">
        <v>1822</v>
      </c>
      <c r="B553" s="475" t="s">
        <v>1823</v>
      </c>
      <c r="C553" s="476" t="s">
        <v>850</v>
      </c>
      <c r="D553" s="471"/>
      <c r="E553" s="470"/>
      <c r="F553" s="472" t="s">
        <v>1766</v>
      </c>
      <c r="G553" s="472" t="s">
        <v>1767</v>
      </c>
      <c r="H553" s="472">
        <v>4.3</v>
      </c>
      <c r="I553" s="473"/>
    </row>
    <row r="554" spans="1:9" ht="15" x14ac:dyDescent="0.25">
      <c r="A554" s="468" t="s">
        <v>1824</v>
      </c>
      <c r="B554" s="475" t="s">
        <v>1825</v>
      </c>
      <c r="C554" s="476" t="s">
        <v>850</v>
      </c>
      <c r="D554" s="471"/>
      <c r="E554" s="470"/>
      <c r="F554" s="472" t="s">
        <v>1766</v>
      </c>
      <c r="G554" s="472" t="s">
        <v>1767</v>
      </c>
      <c r="H554" s="472">
        <v>4.3</v>
      </c>
      <c r="I554" s="473"/>
    </row>
    <row r="555" spans="1:9" ht="15" x14ac:dyDescent="0.25">
      <c r="A555" s="468" t="s">
        <v>1826</v>
      </c>
      <c r="B555" s="475" t="s">
        <v>1827</v>
      </c>
      <c r="C555" s="476" t="s">
        <v>698</v>
      </c>
      <c r="D555" s="471"/>
      <c r="E555" s="470"/>
      <c r="F555" s="472" t="s">
        <v>1766</v>
      </c>
      <c r="G555" s="472" t="s">
        <v>1767</v>
      </c>
      <c r="H555" s="472">
        <v>4.3</v>
      </c>
      <c r="I555" s="473"/>
    </row>
    <row r="556" spans="1:9" ht="15" x14ac:dyDescent="0.25">
      <c r="A556" s="468" t="s">
        <v>1828</v>
      </c>
      <c r="B556" s="475" t="s">
        <v>1829</v>
      </c>
      <c r="C556" s="476" t="s">
        <v>756</v>
      </c>
      <c r="D556" s="471"/>
      <c r="E556" s="470"/>
      <c r="F556" s="472" t="s">
        <v>1766</v>
      </c>
      <c r="G556" s="472" t="s">
        <v>1767</v>
      </c>
      <c r="H556" s="472">
        <v>4.3</v>
      </c>
      <c r="I556" s="473"/>
    </row>
    <row r="557" spans="1:9" ht="15" x14ac:dyDescent="0.25">
      <c r="A557" s="468" t="s">
        <v>1830</v>
      </c>
      <c r="B557" s="475" t="s">
        <v>1831</v>
      </c>
      <c r="C557" s="476" t="s">
        <v>756</v>
      </c>
      <c r="D557" s="471"/>
      <c r="E557" s="470"/>
      <c r="F557" s="472" t="s">
        <v>1766</v>
      </c>
      <c r="G557" s="472" t="s">
        <v>1767</v>
      </c>
      <c r="H557" s="472">
        <v>4.3</v>
      </c>
      <c r="I557" s="473"/>
    </row>
    <row r="558" spans="1:9" ht="15" x14ac:dyDescent="0.25">
      <c r="A558" s="468" t="s">
        <v>1832</v>
      </c>
      <c r="B558" s="475" t="s">
        <v>1833</v>
      </c>
      <c r="C558" s="476" t="s">
        <v>756</v>
      </c>
      <c r="D558" s="471"/>
      <c r="E558" s="470"/>
      <c r="F558" s="472" t="s">
        <v>1766</v>
      </c>
      <c r="G558" s="472" t="s">
        <v>1767</v>
      </c>
      <c r="H558" s="472">
        <v>4.3</v>
      </c>
      <c r="I558" s="473"/>
    </row>
    <row r="559" spans="1:9" ht="25.5" x14ac:dyDescent="0.25">
      <c r="A559" s="468" t="s">
        <v>1834</v>
      </c>
      <c r="B559" s="474" t="s">
        <v>1835</v>
      </c>
      <c r="C559" s="470" t="s">
        <v>833</v>
      </c>
      <c r="D559" s="470"/>
      <c r="E559" s="470"/>
      <c r="F559" s="472" t="s">
        <v>1766</v>
      </c>
      <c r="G559" s="472" t="s">
        <v>1767</v>
      </c>
      <c r="H559" s="472">
        <v>4.3</v>
      </c>
      <c r="I559" s="478" t="s">
        <v>850</v>
      </c>
    </row>
    <row r="560" spans="1:9" ht="25.5" x14ac:dyDescent="0.25">
      <c r="A560" s="468" t="s">
        <v>1836</v>
      </c>
      <c r="B560" s="474" t="s">
        <v>1837</v>
      </c>
      <c r="C560" s="470" t="s">
        <v>833</v>
      </c>
      <c r="D560" s="470"/>
      <c r="E560" s="470"/>
      <c r="F560" s="472" t="s">
        <v>1766</v>
      </c>
      <c r="G560" s="472" t="s">
        <v>1767</v>
      </c>
      <c r="H560" s="472">
        <v>4.3</v>
      </c>
      <c r="I560" s="478" t="s">
        <v>850</v>
      </c>
    </row>
    <row r="561" spans="1:9" ht="25.5" x14ac:dyDescent="0.25">
      <c r="A561" s="468" t="s">
        <v>1838</v>
      </c>
      <c r="B561" s="475" t="s">
        <v>1839</v>
      </c>
      <c r="C561" s="476" t="s">
        <v>739</v>
      </c>
      <c r="D561" s="471"/>
      <c r="E561" s="470"/>
      <c r="F561" s="472" t="s">
        <v>1766</v>
      </c>
      <c r="G561" s="472" t="s">
        <v>1767</v>
      </c>
      <c r="H561" s="472">
        <v>4.3</v>
      </c>
      <c r="I561" s="473"/>
    </row>
    <row r="562" spans="1:9" ht="15" x14ac:dyDescent="0.25">
      <c r="A562" s="468" t="s">
        <v>1840</v>
      </c>
      <c r="B562" s="475" t="s">
        <v>1841</v>
      </c>
      <c r="C562" s="476" t="s">
        <v>739</v>
      </c>
      <c r="D562" s="471"/>
      <c r="E562" s="470"/>
      <c r="F562" s="472" t="s">
        <v>1766</v>
      </c>
      <c r="G562" s="472" t="s">
        <v>1767</v>
      </c>
      <c r="H562" s="472">
        <v>4.3</v>
      </c>
      <c r="I562" s="473"/>
    </row>
    <row r="563" spans="1:9" ht="15" x14ac:dyDescent="0.25">
      <c r="A563" s="468" t="s">
        <v>1842</v>
      </c>
      <c r="B563" s="475" t="s">
        <v>1843</v>
      </c>
      <c r="C563" s="476" t="s">
        <v>739</v>
      </c>
      <c r="D563" s="471"/>
      <c r="E563" s="470"/>
      <c r="F563" s="472" t="s">
        <v>1766</v>
      </c>
      <c r="G563" s="472" t="s">
        <v>1767</v>
      </c>
      <c r="H563" s="472">
        <v>4.3</v>
      </c>
      <c r="I563" s="473"/>
    </row>
    <row r="564" spans="1:9" ht="15" x14ac:dyDescent="0.25">
      <c r="A564" s="468" t="s">
        <v>1844</v>
      </c>
      <c r="B564" s="469" t="s">
        <v>1845</v>
      </c>
      <c r="C564" s="476" t="s">
        <v>739</v>
      </c>
      <c r="D564" s="471"/>
      <c r="E564" s="470"/>
      <c r="F564" s="472" t="s">
        <v>1766</v>
      </c>
      <c r="G564" s="472" t="s">
        <v>1767</v>
      </c>
      <c r="H564" s="472">
        <v>4.3</v>
      </c>
      <c r="I564" s="473"/>
    </row>
    <row r="565" spans="1:9" ht="15" x14ac:dyDescent="0.25">
      <c r="A565" s="468" t="s">
        <v>1846</v>
      </c>
      <c r="B565" s="475" t="s">
        <v>1847</v>
      </c>
      <c r="C565" s="476" t="s">
        <v>739</v>
      </c>
      <c r="D565" s="471"/>
      <c r="E565" s="470"/>
      <c r="F565" s="472" t="s">
        <v>1766</v>
      </c>
      <c r="G565" s="472" t="s">
        <v>1767</v>
      </c>
      <c r="H565" s="472">
        <v>4.3</v>
      </c>
      <c r="I565" s="473"/>
    </row>
    <row r="566" spans="1:9" ht="15" x14ac:dyDescent="0.25">
      <c r="A566" s="468" t="s">
        <v>1848</v>
      </c>
      <c r="B566" s="475" t="s">
        <v>1849</v>
      </c>
      <c r="C566" s="476" t="s">
        <v>756</v>
      </c>
      <c r="D566" s="471"/>
      <c r="E566" s="470"/>
      <c r="F566" s="472" t="s">
        <v>1766</v>
      </c>
      <c r="G566" s="472" t="s">
        <v>1767</v>
      </c>
      <c r="H566" s="472">
        <v>4.3</v>
      </c>
      <c r="I566" s="473"/>
    </row>
    <row r="567" spans="1:9" ht="15" x14ac:dyDescent="0.25">
      <c r="A567" s="468" t="s">
        <v>1850</v>
      </c>
      <c r="B567" s="475" t="s">
        <v>1851</v>
      </c>
      <c r="C567" s="476" t="s">
        <v>756</v>
      </c>
      <c r="D567" s="471"/>
      <c r="E567" s="470"/>
      <c r="F567" s="472" t="s">
        <v>1766</v>
      </c>
      <c r="G567" s="472" t="s">
        <v>1767</v>
      </c>
      <c r="H567" s="472">
        <v>4.3</v>
      </c>
      <c r="I567" s="473"/>
    </row>
    <row r="568" spans="1:9" ht="15" x14ac:dyDescent="0.25">
      <c r="A568" s="468" t="s">
        <v>1852</v>
      </c>
      <c r="B568" s="475" t="s">
        <v>1853</v>
      </c>
      <c r="C568" s="476" t="s">
        <v>756</v>
      </c>
      <c r="D568" s="471"/>
      <c r="E568" s="470"/>
      <c r="F568" s="472" t="s">
        <v>1766</v>
      </c>
      <c r="G568" s="472" t="s">
        <v>1767</v>
      </c>
      <c r="H568" s="472">
        <v>4.3</v>
      </c>
      <c r="I568" s="473"/>
    </row>
    <row r="569" spans="1:9" ht="15" x14ac:dyDescent="0.25">
      <c r="A569" s="468" t="s">
        <v>1854</v>
      </c>
      <c r="B569" s="475" t="s">
        <v>1855</v>
      </c>
      <c r="C569" s="476" t="s">
        <v>756</v>
      </c>
      <c r="D569" s="471"/>
      <c r="E569" s="470"/>
      <c r="F569" s="472" t="s">
        <v>1766</v>
      </c>
      <c r="G569" s="472" t="s">
        <v>1767</v>
      </c>
      <c r="H569" s="472">
        <v>4.3</v>
      </c>
      <c r="I569" s="473"/>
    </row>
    <row r="570" spans="1:9" ht="15" x14ac:dyDescent="0.25">
      <c r="A570" s="468" t="s">
        <v>1856</v>
      </c>
      <c r="B570" s="475" t="s">
        <v>1857</v>
      </c>
      <c r="C570" s="476" t="s">
        <v>756</v>
      </c>
      <c r="D570" s="471"/>
      <c r="E570" s="470"/>
      <c r="F570" s="472" t="s">
        <v>1766</v>
      </c>
      <c r="G570" s="472" t="s">
        <v>1767</v>
      </c>
      <c r="H570" s="472">
        <v>4.3</v>
      </c>
      <c r="I570" s="473"/>
    </row>
    <row r="571" spans="1:9" ht="15" x14ac:dyDescent="0.25">
      <c r="A571" s="468" t="s">
        <v>1858</v>
      </c>
      <c r="B571" s="475" t="s">
        <v>1859</v>
      </c>
      <c r="C571" s="476" t="s">
        <v>698</v>
      </c>
      <c r="D571" s="484"/>
      <c r="E571" s="485"/>
      <c r="F571" s="472" t="s">
        <v>1766</v>
      </c>
      <c r="G571" s="472" t="s">
        <v>1767</v>
      </c>
      <c r="H571" s="472">
        <v>4.3</v>
      </c>
      <c r="I571" s="473"/>
    </row>
    <row r="572" spans="1:9" ht="15" x14ac:dyDescent="0.25">
      <c r="A572" s="468" t="s">
        <v>1860</v>
      </c>
      <c r="B572" s="475" t="s">
        <v>1861</v>
      </c>
      <c r="C572" s="476" t="s">
        <v>698</v>
      </c>
      <c r="D572" s="484"/>
      <c r="E572" s="485"/>
      <c r="F572" s="472" t="s">
        <v>1766</v>
      </c>
      <c r="G572" s="472" t="s">
        <v>1767</v>
      </c>
      <c r="H572" s="472">
        <v>4.3</v>
      </c>
      <c r="I572" s="473"/>
    </row>
    <row r="573" spans="1:9" ht="15" x14ac:dyDescent="0.25">
      <c r="A573" s="468" t="s">
        <v>1862</v>
      </c>
      <c r="B573" s="469" t="s">
        <v>1863</v>
      </c>
      <c r="C573" s="476" t="s">
        <v>698</v>
      </c>
      <c r="D573" s="484"/>
      <c r="E573" s="485"/>
      <c r="F573" s="472" t="s">
        <v>1766</v>
      </c>
      <c r="G573" s="472" t="s">
        <v>1767</v>
      </c>
      <c r="H573" s="472">
        <v>4.3</v>
      </c>
      <c r="I573" s="473"/>
    </row>
    <row r="574" spans="1:9" ht="15" x14ac:dyDescent="0.25">
      <c r="A574" s="468" t="s">
        <v>1864</v>
      </c>
      <c r="B574" s="475" t="s">
        <v>1865</v>
      </c>
      <c r="C574" s="476" t="s">
        <v>756</v>
      </c>
      <c r="D574" s="471"/>
      <c r="E574" s="470"/>
      <c r="F574" s="472" t="s">
        <v>1766</v>
      </c>
      <c r="G574" s="472" t="s">
        <v>1767</v>
      </c>
      <c r="H574" s="472">
        <v>4.3</v>
      </c>
      <c r="I574" s="473"/>
    </row>
    <row r="575" spans="1:9" ht="15" x14ac:dyDescent="0.25">
      <c r="A575" s="468" t="s">
        <v>1866</v>
      </c>
      <c r="B575" s="475" t="s">
        <v>1867</v>
      </c>
      <c r="C575" s="476" t="s">
        <v>756</v>
      </c>
      <c r="D575" s="484"/>
      <c r="E575" s="485"/>
      <c r="F575" s="472" t="s">
        <v>1766</v>
      </c>
      <c r="G575" s="472" t="s">
        <v>1767</v>
      </c>
      <c r="H575" s="472">
        <v>4.3</v>
      </c>
      <c r="I575" s="473"/>
    </row>
    <row r="576" spans="1:9" ht="25.5" x14ac:dyDescent="0.25">
      <c r="A576" s="468" t="s">
        <v>1868</v>
      </c>
      <c r="B576" s="474" t="s">
        <v>1869</v>
      </c>
      <c r="C576" s="470" t="s">
        <v>833</v>
      </c>
      <c r="D576" s="470"/>
      <c r="E576" s="470"/>
      <c r="F576" s="472" t="s">
        <v>1766</v>
      </c>
      <c r="G576" s="472" t="s">
        <v>1767</v>
      </c>
      <c r="H576" s="472">
        <v>4.3</v>
      </c>
      <c r="I576" s="478" t="s">
        <v>756</v>
      </c>
    </row>
    <row r="577" spans="1:9" ht="15" x14ac:dyDescent="0.25">
      <c r="A577" s="468" t="s">
        <v>1870</v>
      </c>
      <c r="B577" s="474" t="s">
        <v>1871</v>
      </c>
      <c r="C577" s="470" t="s">
        <v>833</v>
      </c>
      <c r="D577" s="470"/>
      <c r="E577" s="470"/>
      <c r="F577" s="472" t="s">
        <v>1766</v>
      </c>
      <c r="G577" s="472" t="s">
        <v>1767</v>
      </c>
      <c r="H577" s="472">
        <v>4.3</v>
      </c>
      <c r="I577" s="478" t="s">
        <v>756</v>
      </c>
    </row>
    <row r="578" spans="1:9" ht="15" x14ac:dyDescent="0.25">
      <c r="A578" s="468" t="s">
        <v>1872</v>
      </c>
      <c r="B578" s="475" t="s">
        <v>1873</v>
      </c>
      <c r="C578" s="476" t="s">
        <v>756</v>
      </c>
      <c r="D578" s="471"/>
      <c r="E578" s="470"/>
      <c r="F578" s="472" t="s">
        <v>1766</v>
      </c>
      <c r="G578" s="472" t="s">
        <v>1767</v>
      </c>
      <c r="H578" s="472">
        <v>4.3</v>
      </c>
      <c r="I578" s="473"/>
    </row>
    <row r="579" spans="1:9" ht="15" x14ac:dyDescent="0.25">
      <c r="A579" s="468" t="s">
        <v>1874</v>
      </c>
      <c r="B579" s="475" t="s">
        <v>1875</v>
      </c>
      <c r="C579" s="476" t="s">
        <v>698</v>
      </c>
      <c r="D579" s="471"/>
      <c r="E579" s="470"/>
      <c r="F579" s="472" t="s">
        <v>1766</v>
      </c>
      <c r="G579" s="472" t="s">
        <v>1767</v>
      </c>
      <c r="H579" s="472">
        <v>4.3</v>
      </c>
      <c r="I579" s="473"/>
    </row>
    <row r="580" spans="1:9" ht="15" x14ac:dyDescent="0.25">
      <c r="A580" s="468" t="s">
        <v>1876</v>
      </c>
      <c r="B580" s="469" t="s">
        <v>1877</v>
      </c>
      <c r="C580" s="476" t="s">
        <v>698</v>
      </c>
      <c r="D580" s="471"/>
      <c r="E580" s="470"/>
      <c r="F580" s="472" t="s">
        <v>1766</v>
      </c>
      <c r="G580" s="472" t="s">
        <v>1767</v>
      </c>
      <c r="H580" s="472">
        <v>4.3</v>
      </c>
      <c r="I580" s="473"/>
    </row>
    <row r="581" spans="1:9" ht="15" x14ac:dyDescent="0.25">
      <c r="A581" s="468" t="s">
        <v>1878</v>
      </c>
      <c r="B581" s="475" t="s">
        <v>1879</v>
      </c>
      <c r="C581" s="476" t="s">
        <v>756</v>
      </c>
      <c r="D581" s="471"/>
      <c r="E581" s="470"/>
      <c r="F581" s="472" t="s">
        <v>1766</v>
      </c>
      <c r="G581" s="472" t="s">
        <v>1767</v>
      </c>
      <c r="H581" s="472">
        <v>4.3</v>
      </c>
      <c r="I581" s="473"/>
    </row>
    <row r="582" spans="1:9" ht="25.5" x14ac:dyDescent="0.25">
      <c r="A582" s="468" t="s">
        <v>1880</v>
      </c>
      <c r="B582" s="475" t="s">
        <v>1881</v>
      </c>
      <c r="C582" s="476" t="s">
        <v>739</v>
      </c>
      <c r="D582" s="471"/>
      <c r="E582" s="470"/>
      <c r="F582" s="472" t="s">
        <v>1766</v>
      </c>
      <c r="G582" s="472" t="s">
        <v>1767</v>
      </c>
      <c r="H582" s="472">
        <v>4.3</v>
      </c>
      <c r="I582" s="473"/>
    </row>
    <row r="583" spans="1:9" ht="15" x14ac:dyDescent="0.25">
      <c r="A583" s="468" t="s">
        <v>1882</v>
      </c>
      <c r="B583" s="475" t="s">
        <v>1883</v>
      </c>
      <c r="C583" s="476" t="s">
        <v>756</v>
      </c>
      <c r="D583" s="471"/>
      <c r="E583" s="470"/>
      <c r="F583" s="472" t="s">
        <v>1766</v>
      </c>
      <c r="G583" s="472" t="s">
        <v>1767</v>
      </c>
      <c r="H583" s="472">
        <v>4.3</v>
      </c>
      <c r="I583" s="473"/>
    </row>
    <row r="584" spans="1:9" ht="15" x14ac:dyDescent="0.25">
      <c r="A584" s="468" t="s">
        <v>1884</v>
      </c>
      <c r="B584" s="474" t="s">
        <v>1885</v>
      </c>
      <c r="C584" s="470" t="s">
        <v>833</v>
      </c>
      <c r="D584" s="470"/>
      <c r="E584" s="470"/>
      <c r="F584" s="472" t="s">
        <v>1766</v>
      </c>
      <c r="G584" s="472" t="s">
        <v>1767</v>
      </c>
      <c r="H584" s="472">
        <v>4.3</v>
      </c>
      <c r="I584" s="478" t="s">
        <v>756</v>
      </c>
    </row>
    <row r="585" spans="1:9" ht="15" x14ac:dyDescent="0.25">
      <c r="A585" s="468" t="s">
        <v>1886</v>
      </c>
      <c r="B585" s="474" t="s">
        <v>1887</v>
      </c>
      <c r="C585" s="470" t="s">
        <v>833</v>
      </c>
      <c r="D585" s="470"/>
      <c r="E585" s="470"/>
      <c r="F585" s="472" t="s">
        <v>1766</v>
      </c>
      <c r="G585" s="472" t="s">
        <v>1767</v>
      </c>
      <c r="H585" s="472">
        <v>4.3</v>
      </c>
      <c r="I585" s="478" t="s">
        <v>756</v>
      </c>
    </row>
    <row r="586" spans="1:9" ht="15" x14ac:dyDescent="0.25">
      <c r="A586" s="468" t="s">
        <v>1888</v>
      </c>
      <c r="B586" s="475" t="s">
        <v>1889</v>
      </c>
      <c r="C586" s="476" t="s">
        <v>850</v>
      </c>
      <c r="D586" s="471"/>
      <c r="E586" s="470"/>
      <c r="F586" s="472" t="s">
        <v>1766</v>
      </c>
      <c r="G586" s="472" t="s">
        <v>1767</v>
      </c>
      <c r="H586" s="472">
        <v>4.3</v>
      </c>
      <c r="I586" s="473"/>
    </row>
    <row r="587" spans="1:9" ht="15" x14ac:dyDescent="0.25">
      <c r="A587" s="468" t="s">
        <v>1890</v>
      </c>
      <c r="B587" s="475" t="s">
        <v>1891</v>
      </c>
      <c r="C587" s="476" t="s">
        <v>850</v>
      </c>
      <c r="D587" s="471"/>
      <c r="E587" s="470"/>
      <c r="F587" s="472" t="s">
        <v>1766</v>
      </c>
      <c r="G587" s="472" t="s">
        <v>1767</v>
      </c>
      <c r="H587" s="472">
        <v>4.3</v>
      </c>
      <c r="I587" s="473"/>
    </row>
    <row r="588" spans="1:9" ht="15" x14ac:dyDescent="0.25">
      <c r="A588" s="468" t="s">
        <v>1892</v>
      </c>
      <c r="B588" s="475" t="s">
        <v>1893</v>
      </c>
      <c r="C588" s="476" t="s">
        <v>850</v>
      </c>
      <c r="D588" s="471"/>
      <c r="E588" s="470"/>
      <c r="F588" s="472" t="s">
        <v>1766</v>
      </c>
      <c r="G588" s="472" t="s">
        <v>1767</v>
      </c>
      <c r="H588" s="472">
        <v>4.3</v>
      </c>
      <c r="I588" s="473"/>
    </row>
    <row r="589" spans="1:9" ht="15" x14ac:dyDescent="0.25">
      <c r="A589" s="468" t="s">
        <v>1894</v>
      </c>
      <c r="B589" s="475" t="s">
        <v>1895</v>
      </c>
      <c r="C589" s="476" t="s">
        <v>756</v>
      </c>
      <c r="D589" s="471"/>
      <c r="E589" s="470"/>
      <c r="F589" s="472" t="s">
        <v>1766</v>
      </c>
      <c r="G589" s="472" t="s">
        <v>1767</v>
      </c>
      <c r="H589" s="472">
        <v>4.3</v>
      </c>
      <c r="I589" s="473"/>
    </row>
    <row r="590" spans="1:9" ht="25.5" x14ac:dyDescent="0.25">
      <c r="A590" s="468" t="s">
        <v>1896</v>
      </c>
      <c r="B590" s="475" t="s">
        <v>1897</v>
      </c>
      <c r="C590" s="476" t="s">
        <v>850</v>
      </c>
      <c r="D590" s="471"/>
      <c r="E590" s="470"/>
      <c r="F590" s="472" t="s">
        <v>1766</v>
      </c>
      <c r="G590" s="472" t="s">
        <v>1767</v>
      </c>
      <c r="H590" s="472">
        <v>4.3</v>
      </c>
      <c r="I590" s="473"/>
    </row>
    <row r="591" spans="1:9" ht="25.5" x14ac:dyDescent="0.25">
      <c r="A591" s="468" t="s">
        <v>1898</v>
      </c>
      <c r="B591" s="475" t="s">
        <v>1899</v>
      </c>
      <c r="C591" s="476" t="s">
        <v>850</v>
      </c>
      <c r="D591" s="471"/>
      <c r="E591" s="470"/>
      <c r="F591" s="472" t="s">
        <v>1766</v>
      </c>
      <c r="G591" s="472" t="s">
        <v>1767</v>
      </c>
      <c r="H591" s="472">
        <v>4.3</v>
      </c>
      <c r="I591" s="473"/>
    </row>
    <row r="592" spans="1:9" ht="25.5" x14ac:dyDescent="0.25">
      <c r="A592" s="468" t="s">
        <v>1900</v>
      </c>
      <c r="B592" s="475" t="s">
        <v>1901</v>
      </c>
      <c r="C592" s="476" t="s">
        <v>756</v>
      </c>
      <c r="D592" s="471"/>
      <c r="E592" s="470"/>
      <c r="F592" s="472" t="s">
        <v>1766</v>
      </c>
      <c r="G592" s="472" t="s">
        <v>1767</v>
      </c>
      <c r="H592" s="472">
        <v>4.3</v>
      </c>
      <c r="I592" s="473"/>
    </row>
    <row r="593" spans="1:9" ht="15" x14ac:dyDescent="0.25">
      <c r="A593" s="468" t="s">
        <v>1902</v>
      </c>
      <c r="B593" s="475" t="s">
        <v>1903</v>
      </c>
      <c r="C593" s="476" t="s">
        <v>756</v>
      </c>
      <c r="D593" s="471"/>
      <c r="E593" s="470"/>
      <c r="F593" s="472" t="s">
        <v>1766</v>
      </c>
      <c r="G593" s="472" t="s">
        <v>1767</v>
      </c>
      <c r="H593" s="472">
        <v>4.3</v>
      </c>
      <c r="I593" s="473"/>
    </row>
    <row r="594" spans="1:9" ht="15" x14ac:dyDescent="0.25">
      <c r="A594" s="468" t="s">
        <v>1904</v>
      </c>
      <c r="B594" s="475" t="s">
        <v>1905</v>
      </c>
      <c r="C594" s="476" t="s">
        <v>756</v>
      </c>
      <c r="D594" s="471"/>
      <c r="E594" s="470"/>
      <c r="F594" s="472" t="s">
        <v>1766</v>
      </c>
      <c r="G594" s="472" t="s">
        <v>1767</v>
      </c>
      <c r="H594" s="472">
        <v>4.3</v>
      </c>
      <c r="I594" s="473"/>
    </row>
    <row r="595" spans="1:9" ht="15" x14ac:dyDescent="0.25">
      <c r="A595" s="468" t="s">
        <v>1906</v>
      </c>
      <c r="B595" s="475" t="s">
        <v>1907</v>
      </c>
      <c r="C595" s="476" t="s">
        <v>698</v>
      </c>
      <c r="D595" s="471"/>
      <c r="E595" s="470"/>
      <c r="F595" s="472" t="s">
        <v>1766</v>
      </c>
      <c r="G595" s="472" t="s">
        <v>1767</v>
      </c>
      <c r="H595" s="472">
        <v>4.3</v>
      </c>
      <c r="I595" s="473"/>
    </row>
    <row r="596" spans="1:9" ht="15" x14ac:dyDescent="0.25">
      <c r="A596" s="468" t="s">
        <v>1908</v>
      </c>
      <c r="B596" s="475" t="s">
        <v>1909</v>
      </c>
      <c r="C596" s="476" t="s">
        <v>850</v>
      </c>
      <c r="D596" s="482"/>
      <c r="E596" s="483"/>
      <c r="F596" s="472" t="s">
        <v>1766</v>
      </c>
      <c r="G596" s="472" t="s">
        <v>1767</v>
      </c>
      <c r="H596" s="472">
        <v>4.5999999999999996</v>
      </c>
      <c r="I596" s="473"/>
    </row>
    <row r="597" spans="1:9" ht="25.5" x14ac:dyDescent="0.25">
      <c r="A597" s="468" t="s">
        <v>1910</v>
      </c>
      <c r="B597" s="474" t="s">
        <v>1911</v>
      </c>
      <c r="C597" s="470" t="s">
        <v>833</v>
      </c>
      <c r="D597" s="470"/>
      <c r="E597" s="470"/>
      <c r="F597" s="472" t="s">
        <v>1766</v>
      </c>
      <c r="G597" s="472" t="s">
        <v>1767</v>
      </c>
      <c r="H597" s="472">
        <v>4.3</v>
      </c>
      <c r="I597" s="478" t="s">
        <v>756</v>
      </c>
    </row>
    <row r="598" spans="1:9" ht="15" x14ac:dyDescent="0.25">
      <c r="A598" s="468" t="s">
        <v>1912</v>
      </c>
      <c r="B598" s="474" t="s">
        <v>1913</v>
      </c>
      <c r="C598" s="470" t="s">
        <v>833</v>
      </c>
      <c r="D598" s="470"/>
      <c r="E598" s="470"/>
      <c r="F598" s="472" t="s">
        <v>1766</v>
      </c>
      <c r="G598" s="472" t="s">
        <v>1767</v>
      </c>
      <c r="H598" s="472">
        <v>4.3</v>
      </c>
      <c r="I598" s="478" t="s">
        <v>756</v>
      </c>
    </row>
    <row r="599" spans="1:9" ht="25.5" x14ac:dyDescent="0.25">
      <c r="A599" s="468" t="s">
        <v>1914</v>
      </c>
      <c r="B599" s="475" t="s">
        <v>1915</v>
      </c>
      <c r="C599" s="476" t="s">
        <v>850</v>
      </c>
      <c r="D599" s="471"/>
      <c r="E599" s="470"/>
      <c r="F599" s="472" t="s">
        <v>1766</v>
      </c>
      <c r="G599" s="472" t="s">
        <v>1767</v>
      </c>
      <c r="H599" s="472">
        <v>4.3</v>
      </c>
      <c r="I599" s="473"/>
    </row>
    <row r="600" spans="1:9" ht="25.5" x14ac:dyDescent="0.25">
      <c r="A600" s="468" t="s">
        <v>1916</v>
      </c>
      <c r="B600" s="475" t="s">
        <v>1917</v>
      </c>
      <c r="C600" s="476" t="s">
        <v>850</v>
      </c>
      <c r="D600" s="471"/>
      <c r="E600" s="470"/>
      <c r="F600" s="472" t="s">
        <v>1766</v>
      </c>
      <c r="G600" s="472" t="s">
        <v>1767</v>
      </c>
      <c r="H600" s="472">
        <v>4.3</v>
      </c>
      <c r="I600" s="473"/>
    </row>
    <row r="601" spans="1:9" ht="25.5" x14ac:dyDescent="0.25">
      <c r="A601" s="468" t="s">
        <v>1918</v>
      </c>
      <c r="B601" s="475" t="s">
        <v>1919</v>
      </c>
      <c r="C601" s="476" t="s">
        <v>850</v>
      </c>
      <c r="D601" s="471"/>
      <c r="E601" s="470"/>
      <c r="F601" s="472" t="s">
        <v>1766</v>
      </c>
      <c r="G601" s="472" t="s">
        <v>1767</v>
      </c>
      <c r="H601" s="472">
        <v>4.3</v>
      </c>
      <c r="I601" s="473"/>
    </row>
    <row r="602" spans="1:9" ht="25.5" x14ac:dyDescent="0.25">
      <c r="A602" s="468" t="s">
        <v>1920</v>
      </c>
      <c r="B602" s="475" t="s">
        <v>1921</v>
      </c>
      <c r="C602" s="476" t="s">
        <v>850</v>
      </c>
      <c r="D602" s="471"/>
      <c r="E602" s="470"/>
      <c r="F602" s="472" t="s">
        <v>1766</v>
      </c>
      <c r="G602" s="472" t="s">
        <v>1767</v>
      </c>
      <c r="H602" s="472">
        <v>4.3</v>
      </c>
      <c r="I602" s="473"/>
    </row>
    <row r="603" spans="1:9" ht="38.25" x14ac:dyDescent="0.25">
      <c r="A603" s="468" t="s">
        <v>1922</v>
      </c>
      <c r="B603" s="469" t="s">
        <v>1923</v>
      </c>
      <c r="C603" s="472" t="s">
        <v>850</v>
      </c>
      <c r="D603" s="471"/>
      <c r="E603" s="470"/>
      <c r="F603" s="472" t="s">
        <v>1766</v>
      </c>
      <c r="G603" s="472" t="s">
        <v>1767</v>
      </c>
      <c r="H603" s="472">
        <v>4.4000000000000004</v>
      </c>
      <c r="I603" s="473"/>
    </row>
    <row r="604" spans="1:9" ht="38.25" x14ac:dyDescent="0.25">
      <c r="A604" s="468" t="s">
        <v>1924</v>
      </c>
      <c r="B604" s="469" t="s">
        <v>1925</v>
      </c>
      <c r="C604" s="472" t="s">
        <v>850</v>
      </c>
      <c r="D604" s="471"/>
      <c r="E604" s="470"/>
      <c r="F604" s="472" t="s">
        <v>1766</v>
      </c>
      <c r="G604" s="472" t="s">
        <v>1767</v>
      </c>
      <c r="H604" s="472">
        <v>4.3</v>
      </c>
      <c r="I604" s="473"/>
    </row>
    <row r="605" spans="1:9" ht="25.5" x14ac:dyDescent="0.25">
      <c r="A605" s="468" t="s">
        <v>1926</v>
      </c>
      <c r="B605" s="475" t="s">
        <v>1927</v>
      </c>
      <c r="C605" s="476" t="s">
        <v>850</v>
      </c>
      <c r="D605" s="471"/>
      <c r="E605" s="470"/>
      <c r="F605" s="472" t="s">
        <v>1766</v>
      </c>
      <c r="G605" s="472" t="s">
        <v>1767</v>
      </c>
      <c r="H605" s="472">
        <v>4.3</v>
      </c>
      <c r="I605" s="473"/>
    </row>
    <row r="606" spans="1:9" ht="25.5" x14ac:dyDescent="0.25">
      <c r="A606" s="468" t="s">
        <v>1928</v>
      </c>
      <c r="B606" s="475" t="s">
        <v>1929</v>
      </c>
      <c r="C606" s="476" t="s">
        <v>850</v>
      </c>
      <c r="D606" s="482"/>
      <c r="E606" s="483"/>
      <c r="F606" s="472" t="s">
        <v>1766</v>
      </c>
      <c r="G606" s="472" t="s">
        <v>1767</v>
      </c>
      <c r="H606" s="472">
        <v>4.5999999999999996</v>
      </c>
      <c r="I606" s="473"/>
    </row>
    <row r="607" spans="1:9" ht="25.5" x14ac:dyDescent="0.25">
      <c r="A607" s="468" t="s">
        <v>1930</v>
      </c>
      <c r="B607" s="475" t="s">
        <v>1931</v>
      </c>
      <c r="C607" s="476" t="s">
        <v>850</v>
      </c>
      <c r="D607" s="482"/>
      <c r="E607" s="483"/>
      <c r="F607" s="472" t="s">
        <v>1766</v>
      </c>
      <c r="G607" s="472" t="s">
        <v>1767</v>
      </c>
      <c r="H607" s="472">
        <v>4.5999999999999996</v>
      </c>
      <c r="I607" s="473"/>
    </row>
    <row r="608" spans="1:9" ht="38.25" x14ac:dyDescent="0.25">
      <c r="A608" s="468" t="s">
        <v>1932</v>
      </c>
      <c r="B608" s="475" t="s">
        <v>1933</v>
      </c>
      <c r="C608" s="476" t="s">
        <v>850</v>
      </c>
      <c r="D608" s="471"/>
      <c r="E608" s="470"/>
      <c r="F608" s="472" t="s">
        <v>1766</v>
      </c>
      <c r="G608" s="472" t="s">
        <v>1767</v>
      </c>
      <c r="H608" s="472">
        <v>4.3</v>
      </c>
      <c r="I608" s="473"/>
    </row>
    <row r="609" spans="1:9" ht="38.25" x14ac:dyDescent="0.25">
      <c r="A609" s="468" t="s">
        <v>1934</v>
      </c>
      <c r="B609" s="475" t="s">
        <v>1935</v>
      </c>
      <c r="C609" s="476" t="s">
        <v>850</v>
      </c>
      <c r="D609" s="471"/>
      <c r="E609" s="470"/>
      <c r="F609" s="472" t="s">
        <v>1766</v>
      </c>
      <c r="G609" s="472" t="s">
        <v>1767</v>
      </c>
      <c r="H609" s="472">
        <v>4.3</v>
      </c>
      <c r="I609" s="473"/>
    </row>
    <row r="610" spans="1:9" ht="25.5" x14ac:dyDescent="0.25">
      <c r="A610" s="468" t="s">
        <v>1936</v>
      </c>
      <c r="B610" s="469" t="s">
        <v>1937</v>
      </c>
      <c r="C610" s="472" t="s">
        <v>698</v>
      </c>
      <c r="D610" s="471"/>
      <c r="E610" s="470"/>
      <c r="F610" s="472" t="s">
        <v>1766</v>
      </c>
      <c r="G610" s="472" t="s">
        <v>1767</v>
      </c>
      <c r="H610" s="472">
        <v>4.4000000000000004</v>
      </c>
      <c r="I610" s="473"/>
    </row>
    <row r="611" spans="1:9" ht="25.5" x14ac:dyDescent="0.25">
      <c r="A611" s="468" t="s">
        <v>1938</v>
      </c>
      <c r="B611" s="469" t="s">
        <v>1939</v>
      </c>
      <c r="C611" s="472" t="s">
        <v>698</v>
      </c>
      <c r="D611" s="471"/>
      <c r="E611" s="470"/>
      <c r="F611" s="472" t="s">
        <v>1766</v>
      </c>
      <c r="G611" s="472" t="s">
        <v>1767</v>
      </c>
      <c r="H611" s="472">
        <v>4.4000000000000004</v>
      </c>
      <c r="I611" s="473"/>
    </row>
    <row r="612" spans="1:9" ht="25.5" x14ac:dyDescent="0.25">
      <c r="A612" s="468" t="s">
        <v>1940</v>
      </c>
      <c r="B612" s="469" t="s">
        <v>1941</v>
      </c>
      <c r="C612" s="472" t="s">
        <v>698</v>
      </c>
      <c r="D612" s="471"/>
      <c r="E612" s="470"/>
      <c r="F612" s="472" t="s">
        <v>1766</v>
      </c>
      <c r="G612" s="472" t="s">
        <v>1767</v>
      </c>
      <c r="H612" s="472">
        <v>4.4000000000000004</v>
      </c>
      <c r="I612" s="473"/>
    </row>
    <row r="613" spans="1:9" ht="15" x14ac:dyDescent="0.25">
      <c r="A613" s="468" t="s">
        <v>1942</v>
      </c>
      <c r="B613" s="475" t="s">
        <v>1943</v>
      </c>
      <c r="C613" s="476" t="s">
        <v>698</v>
      </c>
      <c r="D613" s="471"/>
      <c r="E613" s="470"/>
      <c r="F613" s="472" t="s">
        <v>1944</v>
      </c>
      <c r="G613" s="472" t="s">
        <v>3</v>
      </c>
      <c r="H613" s="472">
        <v>4.3</v>
      </c>
      <c r="I613" s="473"/>
    </row>
    <row r="614" spans="1:9" ht="15" x14ac:dyDescent="0.25">
      <c r="A614" s="468" t="s">
        <v>1945</v>
      </c>
      <c r="B614" s="475" t="s">
        <v>1946</v>
      </c>
      <c r="C614" s="476" t="s">
        <v>698</v>
      </c>
      <c r="D614" s="471"/>
      <c r="E614" s="470"/>
      <c r="F614" s="472" t="s">
        <v>1944</v>
      </c>
      <c r="G614" s="472" t="s">
        <v>3</v>
      </c>
      <c r="H614" s="472">
        <v>4.3</v>
      </c>
      <c r="I614" s="473"/>
    </row>
    <row r="615" spans="1:9" ht="15" x14ac:dyDescent="0.25">
      <c r="A615" s="468" t="s">
        <v>1947</v>
      </c>
      <c r="B615" s="475" t="s">
        <v>1948</v>
      </c>
      <c r="C615" s="476" t="s">
        <v>698</v>
      </c>
      <c r="D615" s="471"/>
      <c r="E615" s="470"/>
      <c r="F615" s="472" t="s">
        <v>1944</v>
      </c>
      <c r="G615" s="472" t="s">
        <v>3</v>
      </c>
      <c r="H615" s="472">
        <v>4.3</v>
      </c>
      <c r="I615" s="473"/>
    </row>
    <row r="616" spans="1:9" ht="15" x14ac:dyDescent="0.25">
      <c r="A616" s="468" t="s">
        <v>1949</v>
      </c>
      <c r="B616" s="475" t="s">
        <v>1950</v>
      </c>
      <c r="C616" s="476" t="s">
        <v>698</v>
      </c>
      <c r="D616" s="471"/>
      <c r="E616" s="470"/>
      <c r="F616" s="472" t="s">
        <v>1944</v>
      </c>
      <c r="G616" s="472" t="s">
        <v>3</v>
      </c>
      <c r="H616" s="472">
        <v>4.3</v>
      </c>
      <c r="I616" s="473"/>
    </row>
    <row r="617" spans="1:9" ht="15" x14ac:dyDescent="0.25">
      <c r="A617" s="468" t="s">
        <v>1951</v>
      </c>
      <c r="B617" s="475" t="s">
        <v>1952</v>
      </c>
      <c r="C617" s="476" t="s">
        <v>698</v>
      </c>
      <c r="D617" s="471"/>
      <c r="E617" s="470"/>
      <c r="F617" s="472" t="s">
        <v>1944</v>
      </c>
      <c r="G617" s="472" t="s">
        <v>3</v>
      </c>
      <c r="H617" s="472">
        <v>4.3</v>
      </c>
      <c r="I617" s="473"/>
    </row>
    <row r="618" spans="1:9" ht="15" x14ac:dyDescent="0.25">
      <c r="A618" s="468" t="s">
        <v>1953</v>
      </c>
      <c r="B618" s="475" t="s">
        <v>1954</v>
      </c>
      <c r="C618" s="476" t="s">
        <v>698</v>
      </c>
      <c r="D618" s="471"/>
      <c r="E618" s="470"/>
      <c r="F618" s="472" t="s">
        <v>1944</v>
      </c>
      <c r="G618" s="472" t="s">
        <v>3</v>
      </c>
      <c r="H618" s="472">
        <v>4.3</v>
      </c>
      <c r="I618" s="473"/>
    </row>
    <row r="619" spans="1:9" ht="15" x14ac:dyDescent="0.25">
      <c r="A619" s="468" t="s">
        <v>1955</v>
      </c>
      <c r="B619" s="475" t="s">
        <v>1956</v>
      </c>
      <c r="C619" s="476" t="s">
        <v>698</v>
      </c>
      <c r="D619" s="471"/>
      <c r="E619" s="470"/>
      <c r="F619" s="472" t="s">
        <v>1944</v>
      </c>
      <c r="G619" s="472" t="s">
        <v>3</v>
      </c>
      <c r="H619" s="472">
        <v>4.3</v>
      </c>
      <c r="I619" s="473"/>
    </row>
    <row r="620" spans="1:9" ht="25.5" x14ac:dyDescent="0.25">
      <c r="A620" s="468" t="s">
        <v>1957</v>
      </c>
      <c r="B620" s="475" t="s">
        <v>1958</v>
      </c>
      <c r="C620" s="476" t="s">
        <v>698</v>
      </c>
      <c r="D620" s="471"/>
      <c r="E620" s="470"/>
      <c r="F620" s="472" t="s">
        <v>1944</v>
      </c>
      <c r="G620" s="472" t="s">
        <v>3</v>
      </c>
      <c r="H620" s="472">
        <v>4.3</v>
      </c>
      <c r="I620" s="473"/>
    </row>
    <row r="621" spans="1:9" ht="15" x14ac:dyDescent="0.25">
      <c r="A621" s="468" t="s">
        <v>1959</v>
      </c>
      <c r="B621" s="475" t="s">
        <v>1960</v>
      </c>
      <c r="C621" s="476" t="s">
        <v>698</v>
      </c>
      <c r="D621" s="471"/>
      <c r="E621" s="470"/>
      <c r="F621" s="472" t="s">
        <v>1944</v>
      </c>
      <c r="G621" s="472" t="s">
        <v>3</v>
      </c>
      <c r="H621" s="472">
        <v>4.3</v>
      </c>
      <c r="I621" s="473"/>
    </row>
    <row r="622" spans="1:9" ht="25.5" x14ac:dyDescent="0.25">
      <c r="A622" s="468" t="s">
        <v>1961</v>
      </c>
      <c r="B622" s="475" t="s">
        <v>1962</v>
      </c>
      <c r="C622" s="476" t="s">
        <v>850</v>
      </c>
      <c r="D622" s="471"/>
      <c r="E622" s="470"/>
      <c r="F622" s="472" t="s">
        <v>1944</v>
      </c>
      <c r="G622" s="472" t="s">
        <v>3</v>
      </c>
      <c r="H622" s="472">
        <v>4.3</v>
      </c>
      <c r="I622" s="473"/>
    </row>
    <row r="623" spans="1:9" ht="25.5" x14ac:dyDescent="0.25">
      <c r="A623" s="468" t="s">
        <v>1963</v>
      </c>
      <c r="B623" s="475" t="s">
        <v>1964</v>
      </c>
      <c r="C623" s="476" t="s">
        <v>850</v>
      </c>
      <c r="D623" s="471"/>
      <c r="E623" s="470"/>
      <c r="F623" s="472" t="s">
        <v>1944</v>
      </c>
      <c r="G623" s="472" t="s">
        <v>3</v>
      </c>
      <c r="H623" s="472">
        <v>4.3</v>
      </c>
      <c r="I623" s="473"/>
    </row>
    <row r="624" spans="1:9" ht="25.5" x14ac:dyDescent="0.25">
      <c r="A624" s="468" t="s">
        <v>1965</v>
      </c>
      <c r="B624" s="475" t="s">
        <v>1966</v>
      </c>
      <c r="C624" s="476" t="s">
        <v>850</v>
      </c>
      <c r="D624" s="471"/>
      <c r="E624" s="470"/>
      <c r="F624" s="472" t="s">
        <v>1944</v>
      </c>
      <c r="G624" s="472" t="s">
        <v>3</v>
      </c>
      <c r="H624" s="472">
        <v>4.3</v>
      </c>
      <c r="I624" s="473"/>
    </row>
    <row r="625" spans="1:9" ht="15" x14ac:dyDescent="0.25">
      <c r="A625" s="468" t="s">
        <v>1967</v>
      </c>
      <c r="B625" s="475" t="s">
        <v>1968</v>
      </c>
      <c r="C625" s="476" t="s">
        <v>850</v>
      </c>
      <c r="D625" s="471"/>
      <c r="E625" s="470"/>
      <c r="F625" s="472" t="s">
        <v>1944</v>
      </c>
      <c r="G625" s="472" t="s">
        <v>3</v>
      </c>
      <c r="H625" s="472">
        <v>4.3</v>
      </c>
      <c r="I625" s="473"/>
    </row>
    <row r="626" spans="1:9" ht="25.5" x14ac:dyDescent="0.25">
      <c r="A626" s="468" t="s">
        <v>1969</v>
      </c>
      <c r="B626" s="475" t="s">
        <v>1970</v>
      </c>
      <c r="C626" s="476" t="s">
        <v>756</v>
      </c>
      <c r="D626" s="471"/>
      <c r="E626" s="470"/>
      <c r="F626" s="472" t="s">
        <v>1944</v>
      </c>
      <c r="G626" s="472" t="s">
        <v>3</v>
      </c>
      <c r="H626" s="472">
        <v>4.3</v>
      </c>
      <c r="I626" s="473"/>
    </row>
    <row r="627" spans="1:9" ht="25.5" x14ac:dyDescent="0.25">
      <c r="A627" s="468" t="s">
        <v>1971</v>
      </c>
      <c r="B627" s="475" t="s">
        <v>1972</v>
      </c>
      <c r="C627" s="476" t="s">
        <v>756</v>
      </c>
      <c r="D627" s="471"/>
      <c r="E627" s="470"/>
      <c r="F627" s="472" t="s">
        <v>1944</v>
      </c>
      <c r="G627" s="472" t="s">
        <v>3</v>
      </c>
      <c r="H627" s="472">
        <v>4.3</v>
      </c>
      <c r="I627" s="473"/>
    </row>
    <row r="628" spans="1:9" ht="25.5" x14ac:dyDescent="0.25">
      <c r="A628" s="468" t="s">
        <v>1973</v>
      </c>
      <c r="B628" s="475" t="s">
        <v>1974</v>
      </c>
      <c r="C628" s="476" t="s">
        <v>756</v>
      </c>
      <c r="D628" s="471"/>
      <c r="E628" s="470"/>
      <c r="F628" s="472" t="s">
        <v>1944</v>
      </c>
      <c r="G628" s="472" t="s">
        <v>3</v>
      </c>
      <c r="H628" s="472">
        <v>4.3</v>
      </c>
      <c r="I628" s="473"/>
    </row>
    <row r="629" spans="1:9" ht="25.5" x14ac:dyDescent="0.25">
      <c r="A629" s="468" t="s">
        <v>1975</v>
      </c>
      <c r="B629" s="475" t="s">
        <v>1976</v>
      </c>
      <c r="C629" s="476" t="s">
        <v>756</v>
      </c>
      <c r="D629" s="471"/>
      <c r="E629" s="470"/>
      <c r="F629" s="472" t="s">
        <v>1944</v>
      </c>
      <c r="G629" s="472" t="s">
        <v>3</v>
      </c>
      <c r="H629" s="472">
        <v>4.3</v>
      </c>
      <c r="I629" s="473"/>
    </row>
    <row r="630" spans="1:9" ht="25.5" x14ac:dyDescent="0.25">
      <c r="A630" s="468" t="s">
        <v>1977</v>
      </c>
      <c r="B630" s="475" t="s">
        <v>1978</v>
      </c>
      <c r="C630" s="476" t="s">
        <v>756</v>
      </c>
      <c r="D630" s="471"/>
      <c r="E630" s="470"/>
      <c r="F630" s="472" t="s">
        <v>1944</v>
      </c>
      <c r="G630" s="472" t="s">
        <v>3</v>
      </c>
      <c r="H630" s="472">
        <v>4.3</v>
      </c>
      <c r="I630" s="473"/>
    </row>
    <row r="631" spans="1:9" ht="15" x14ac:dyDescent="0.25">
      <c r="A631" s="468" t="s">
        <v>1979</v>
      </c>
      <c r="B631" s="475" t="s">
        <v>1980</v>
      </c>
      <c r="C631" s="476" t="s">
        <v>756</v>
      </c>
      <c r="D631" s="471"/>
      <c r="E631" s="470"/>
      <c r="F631" s="472" t="s">
        <v>1944</v>
      </c>
      <c r="G631" s="472" t="s">
        <v>3</v>
      </c>
      <c r="H631" s="472">
        <v>4.3</v>
      </c>
      <c r="I631" s="473"/>
    </row>
    <row r="632" spans="1:9" ht="15" x14ac:dyDescent="0.25">
      <c r="A632" s="468" t="s">
        <v>1981</v>
      </c>
      <c r="B632" s="475" t="s">
        <v>1982</v>
      </c>
      <c r="C632" s="476" t="s">
        <v>850</v>
      </c>
      <c r="D632" s="471"/>
      <c r="E632" s="470"/>
      <c r="F632" s="472" t="s">
        <v>1944</v>
      </c>
      <c r="G632" s="472" t="s">
        <v>3</v>
      </c>
      <c r="H632" s="472">
        <v>4.3</v>
      </c>
      <c r="I632" s="473"/>
    </row>
    <row r="633" spans="1:9" ht="15" x14ac:dyDescent="0.25">
      <c r="A633" s="468" t="s">
        <v>1983</v>
      </c>
      <c r="B633" s="475" t="s">
        <v>1984</v>
      </c>
      <c r="C633" s="476" t="s">
        <v>756</v>
      </c>
      <c r="D633" s="471"/>
      <c r="E633" s="470"/>
      <c r="F633" s="472" t="s">
        <v>1944</v>
      </c>
      <c r="G633" s="472" t="s">
        <v>3</v>
      </c>
      <c r="H633" s="472">
        <v>4.3</v>
      </c>
      <c r="I633" s="473"/>
    </row>
    <row r="634" spans="1:9" ht="15" x14ac:dyDescent="0.25">
      <c r="A634" s="468" t="s">
        <v>1985</v>
      </c>
      <c r="B634" s="475" t="s">
        <v>1986</v>
      </c>
      <c r="C634" s="476" t="s">
        <v>756</v>
      </c>
      <c r="D634" s="471"/>
      <c r="E634" s="470"/>
      <c r="F634" s="472" t="s">
        <v>1944</v>
      </c>
      <c r="G634" s="472" t="s">
        <v>3</v>
      </c>
      <c r="H634" s="472">
        <v>4.3</v>
      </c>
      <c r="I634" s="473"/>
    </row>
    <row r="635" spans="1:9" ht="15" x14ac:dyDescent="0.25">
      <c r="A635" s="468" t="s">
        <v>1987</v>
      </c>
      <c r="B635" s="474" t="s">
        <v>1988</v>
      </c>
      <c r="C635" s="470" t="s">
        <v>833</v>
      </c>
      <c r="D635" s="470"/>
      <c r="E635" s="470"/>
      <c r="F635" s="472" t="s">
        <v>1944</v>
      </c>
      <c r="G635" s="472" t="s">
        <v>3</v>
      </c>
      <c r="H635" s="472">
        <v>4.3</v>
      </c>
      <c r="I635" s="478" t="s">
        <v>756</v>
      </c>
    </row>
    <row r="636" spans="1:9" ht="15" x14ac:dyDescent="0.25">
      <c r="A636" s="468" t="s">
        <v>1989</v>
      </c>
      <c r="B636" s="474" t="s">
        <v>1990</v>
      </c>
      <c r="C636" s="470" t="s">
        <v>833</v>
      </c>
      <c r="D636" s="470"/>
      <c r="E636" s="470"/>
      <c r="F636" s="472" t="s">
        <v>1944</v>
      </c>
      <c r="G636" s="472" t="s">
        <v>3</v>
      </c>
      <c r="H636" s="472">
        <v>4.3</v>
      </c>
      <c r="I636" s="478" t="s">
        <v>756</v>
      </c>
    </row>
    <row r="637" spans="1:9" ht="15" x14ac:dyDescent="0.25">
      <c r="A637" s="468" t="s">
        <v>1991</v>
      </c>
      <c r="B637" s="475" t="s">
        <v>1992</v>
      </c>
      <c r="C637" s="476" t="s">
        <v>739</v>
      </c>
      <c r="D637" s="471"/>
      <c r="E637" s="470"/>
      <c r="F637" s="472" t="s">
        <v>1944</v>
      </c>
      <c r="G637" s="472" t="s">
        <v>3</v>
      </c>
      <c r="H637" s="472">
        <v>4.3</v>
      </c>
      <c r="I637" s="473"/>
    </row>
    <row r="638" spans="1:9" ht="15" x14ac:dyDescent="0.25">
      <c r="A638" s="468" t="s">
        <v>1993</v>
      </c>
      <c r="B638" s="475" t="s">
        <v>1994</v>
      </c>
      <c r="C638" s="476" t="s">
        <v>756</v>
      </c>
      <c r="D638" s="471"/>
      <c r="E638" s="470"/>
      <c r="F638" s="472" t="s">
        <v>1944</v>
      </c>
      <c r="G638" s="472" t="s">
        <v>3</v>
      </c>
      <c r="H638" s="472">
        <v>4.3</v>
      </c>
      <c r="I638" s="473"/>
    </row>
    <row r="639" spans="1:9" ht="15" x14ac:dyDescent="0.25">
      <c r="A639" s="468" t="s">
        <v>1995</v>
      </c>
      <c r="B639" s="475" t="s">
        <v>1996</v>
      </c>
      <c r="C639" s="476" t="s">
        <v>756</v>
      </c>
      <c r="D639" s="471"/>
      <c r="E639" s="470"/>
      <c r="F639" s="472" t="s">
        <v>1944</v>
      </c>
      <c r="G639" s="472" t="s">
        <v>3</v>
      </c>
      <c r="H639" s="472">
        <v>4.3</v>
      </c>
      <c r="I639" s="473"/>
    </row>
    <row r="640" spans="1:9" ht="15" x14ac:dyDescent="0.25">
      <c r="A640" s="468" t="s">
        <v>1997</v>
      </c>
      <c r="B640" s="475" t="s">
        <v>1998</v>
      </c>
      <c r="C640" s="476" t="s">
        <v>756</v>
      </c>
      <c r="D640" s="471"/>
      <c r="E640" s="470"/>
      <c r="F640" s="472" t="s">
        <v>1944</v>
      </c>
      <c r="G640" s="472" t="s">
        <v>3</v>
      </c>
      <c r="H640" s="472">
        <v>4.3</v>
      </c>
      <c r="I640" s="473"/>
    </row>
    <row r="641" spans="1:9" ht="15" x14ac:dyDescent="0.25">
      <c r="A641" s="468" t="s">
        <v>1999</v>
      </c>
      <c r="B641" s="475" t="s">
        <v>2000</v>
      </c>
      <c r="C641" s="476" t="s">
        <v>756</v>
      </c>
      <c r="D641" s="471"/>
      <c r="E641" s="470"/>
      <c r="F641" s="472" t="s">
        <v>1944</v>
      </c>
      <c r="G641" s="472" t="s">
        <v>3</v>
      </c>
      <c r="H641" s="472">
        <v>4.3</v>
      </c>
      <c r="I641" s="473"/>
    </row>
    <row r="642" spans="1:9" ht="15" x14ac:dyDescent="0.25">
      <c r="A642" s="468" t="s">
        <v>2001</v>
      </c>
      <c r="B642" s="475" t="s">
        <v>2002</v>
      </c>
      <c r="C642" s="476" t="s">
        <v>756</v>
      </c>
      <c r="D642" s="471"/>
      <c r="E642" s="470"/>
      <c r="F642" s="472" t="s">
        <v>1944</v>
      </c>
      <c r="G642" s="472" t="s">
        <v>3</v>
      </c>
      <c r="H642" s="472">
        <v>4.3</v>
      </c>
      <c r="I642" s="473"/>
    </row>
    <row r="643" spans="1:9" ht="15" x14ac:dyDescent="0.25">
      <c r="A643" s="468" t="s">
        <v>2003</v>
      </c>
      <c r="B643" s="475" t="s">
        <v>2004</v>
      </c>
      <c r="C643" s="476" t="s">
        <v>756</v>
      </c>
      <c r="D643" s="471"/>
      <c r="E643" s="470"/>
      <c r="F643" s="472" t="s">
        <v>1944</v>
      </c>
      <c r="G643" s="472" t="s">
        <v>3</v>
      </c>
      <c r="H643" s="472">
        <v>4.3</v>
      </c>
      <c r="I643" s="473"/>
    </row>
    <row r="644" spans="1:9" ht="15" x14ac:dyDescent="0.25">
      <c r="A644" s="468" t="s">
        <v>2005</v>
      </c>
      <c r="B644" s="475" t="s">
        <v>2006</v>
      </c>
      <c r="C644" s="476" t="s">
        <v>756</v>
      </c>
      <c r="D644" s="471"/>
      <c r="E644" s="470"/>
      <c r="F644" s="472" t="s">
        <v>1944</v>
      </c>
      <c r="G644" s="472" t="s">
        <v>3</v>
      </c>
      <c r="H644" s="472">
        <v>4.3</v>
      </c>
      <c r="I644" s="473"/>
    </row>
    <row r="645" spans="1:9" ht="15" x14ac:dyDescent="0.25">
      <c r="A645" s="468" t="s">
        <v>2007</v>
      </c>
      <c r="B645" s="475" t="s">
        <v>2008</v>
      </c>
      <c r="C645" s="476" t="s">
        <v>756</v>
      </c>
      <c r="D645" s="471"/>
      <c r="E645" s="470"/>
      <c r="F645" s="472" t="s">
        <v>1944</v>
      </c>
      <c r="G645" s="472" t="s">
        <v>3</v>
      </c>
      <c r="H645" s="472">
        <v>4.3</v>
      </c>
      <c r="I645" s="473"/>
    </row>
    <row r="646" spans="1:9" ht="15" x14ac:dyDescent="0.25">
      <c r="A646" s="468" t="s">
        <v>2009</v>
      </c>
      <c r="B646" s="475" t="s">
        <v>2010</v>
      </c>
      <c r="C646" s="476" t="s">
        <v>756</v>
      </c>
      <c r="D646" s="471"/>
      <c r="E646" s="470"/>
      <c r="F646" s="472" t="s">
        <v>1944</v>
      </c>
      <c r="G646" s="472" t="s">
        <v>3</v>
      </c>
      <c r="H646" s="472">
        <v>4.3</v>
      </c>
      <c r="I646" s="473"/>
    </row>
    <row r="647" spans="1:9" ht="15" x14ac:dyDescent="0.25">
      <c r="A647" s="468" t="s">
        <v>2011</v>
      </c>
      <c r="B647" s="475" t="s">
        <v>2012</v>
      </c>
      <c r="C647" s="476" t="s">
        <v>756</v>
      </c>
      <c r="D647" s="471"/>
      <c r="E647" s="470"/>
      <c r="F647" s="472" t="s">
        <v>1944</v>
      </c>
      <c r="G647" s="472" t="s">
        <v>3</v>
      </c>
      <c r="H647" s="472">
        <v>4.3</v>
      </c>
      <c r="I647" s="473"/>
    </row>
    <row r="648" spans="1:9" ht="15" x14ac:dyDescent="0.25">
      <c r="A648" s="468" t="s">
        <v>2013</v>
      </c>
      <c r="B648" s="469" t="s">
        <v>2014</v>
      </c>
      <c r="C648" s="472" t="s">
        <v>756</v>
      </c>
      <c r="D648" s="471"/>
      <c r="E648" s="470"/>
      <c r="F648" s="472" t="s">
        <v>1944</v>
      </c>
      <c r="G648" s="472" t="s">
        <v>3</v>
      </c>
      <c r="H648" s="472">
        <v>4.4000000000000004</v>
      </c>
      <c r="I648" s="473"/>
    </row>
    <row r="649" spans="1:9" ht="15" x14ac:dyDescent="0.25">
      <c r="A649" s="468" t="s">
        <v>2015</v>
      </c>
      <c r="B649" s="474" t="s">
        <v>2016</v>
      </c>
      <c r="C649" s="470" t="s">
        <v>756</v>
      </c>
      <c r="D649" s="470"/>
      <c r="E649" s="470"/>
      <c r="F649" s="472" t="s">
        <v>1944</v>
      </c>
      <c r="G649" s="472" t="s">
        <v>3</v>
      </c>
      <c r="H649" s="472">
        <v>4.3</v>
      </c>
      <c r="I649" s="478" t="s">
        <v>698</v>
      </c>
    </row>
    <row r="650" spans="1:9" ht="15" x14ac:dyDescent="0.25">
      <c r="A650" s="468" t="s">
        <v>2017</v>
      </c>
      <c r="B650" s="474" t="s">
        <v>2018</v>
      </c>
      <c r="C650" s="470" t="s">
        <v>756</v>
      </c>
      <c r="D650" s="470"/>
      <c r="E650" s="470"/>
      <c r="F650" s="472" t="s">
        <v>1944</v>
      </c>
      <c r="G650" s="472" t="s">
        <v>3</v>
      </c>
      <c r="H650" s="472">
        <v>4.3</v>
      </c>
      <c r="I650" s="478" t="s">
        <v>698</v>
      </c>
    </row>
    <row r="651" spans="1:9" ht="25.5" x14ac:dyDescent="0.25">
      <c r="A651" s="468" t="s">
        <v>2019</v>
      </c>
      <c r="B651" s="475" t="s">
        <v>2020</v>
      </c>
      <c r="C651" s="476" t="s">
        <v>756</v>
      </c>
      <c r="D651" s="471"/>
      <c r="E651" s="470"/>
      <c r="F651" s="472" t="s">
        <v>1944</v>
      </c>
      <c r="G651" s="472" t="s">
        <v>3</v>
      </c>
      <c r="H651" s="472">
        <v>4.3</v>
      </c>
      <c r="I651" s="473"/>
    </row>
    <row r="652" spans="1:9" ht="25.5" x14ac:dyDescent="0.25">
      <c r="A652" s="468" t="s">
        <v>2021</v>
      </c>
      <c r="B652" s="475" t="s">
        <v>2022</v>
      </c>
      <c r="C652" s="476" t="s">
        <v>756</v>
      </c>
      <c r="D652" s="471"/>
      <c r="E652" s="470"/>
      <c r="F652" s="472" t="s">
        <v>1944</v>
      </c>
      <c r="G652" s="472" t="s">
        <v>3</v>
      </c>
      <c r="H652" s="472">
        <v>4.3</v>
      </c>
      <c r="I652" s="473"/>
    </row>
    <row r="653" spans="1:9" ht="25.5" x14ac:dyDescent="0.25">
      <c r="A653" s="468" t="s">
        <v>2023</v>
      </c>
      <c r="B653" s="475" t="s">
        <v>2024</v>
      </c>
      <c r="C653" s="476" t="s">
        <v>756</v>
      </c>
      <c r="D653" s="471"/>
      <c r="E653" s="470"/>
      <c r="F653" s="472" t="s">
        <v>1944</v>
      </c>
      <c r="G653" s="472" t="s">
        <v>3</v>
      </c>
      <c r="H653" s="472">
        <v>4.3</v>
      </c>
      <c r="I653" s="473"/>
    </row>
    <row r="654" spans="1:9" ht="25.5" x14ac:dyDescent="0.25">
      <c r="A654" s="468" t="s">
        <v>2025</v>
      </c>
      <c r="B654" s="475" t="s">
        <v>2026</v>
      </c>
      <c r="C654" s="476" t="s">
        <v>756</v>
      </c>
      <c r="D654" s="471"/>
      <c r="E654" s="470"/>
      <c r="F654" s="472" t="s">
        <v>1944</v>
      </c>
      <c r="G654" s="472" t="s">
        <v>3</v>
      </c>
      <c r="H654" s="472">
        <v>4.3</v>
      </c>
      <c r="I654" s="473"/>
    </row>
    <row r="655" spans="1:9" ht="25.5" x14ac:dyDescent="0.25">
      <c r="A655" s="468" t="s">
        <v>2027</v>
      </c>
      <c r="B655" s="475" t="s">
        <v>2028</v>
      </c>
      <c r="C655" s="476" t="s">
        <v>756</v>
      </c>
      <c r="D655" s="471"/>
      <c r="E655" s="470"/>
      <c r="F655" s="472" t="s">
        <v>1944</v>
      </c>
      <c r="G655" s="472" t="s">
        <v>3</v>
      </c>
      <c r="H655" s="472">
        <v>4.3</v>
      </c>
      <c r="I655" s="473"/>
    </row>
    <row r="656" spans="1:9" ht="15" x14ac:dyDescent="0.25">
      <c r="A656" s="468" t="s">
        <v>2029</v>
      </c>
      <c r="B656" s="475" t="s">
        <v>2030</v>
      </c>
      <c r="C656" s="476" t="s">
        <v>698</v>
      </c>
      <c r="D656" s="471"/>
      <c r="E656" s="470"/>
      <c r="F656" s="472" t="s">
        <v>2031</v>
      </c>
      <c r="G656" s="472" t="s">
        <v>1711</v>
      </c>
      <c r="H656" s="472">
        <v>4.3</v>
      </c>
      <c r="I656" s="473"/>
    </row>
    <row r="657" spans="1:9" ht="15" x14ac:dyDescent="0.25">
      <c r="A657" s="468" t="s">
        <v>2032</v>
      </c>
      <c r="B657" s="475" t="s">
        <v>2033</v>
      </c>
      <c r="C657" s="476" t="s">
        <v>756</v>
      </c>
      <c r="D657" s="471"/>
      <c r="E657" s="470"/>
      <c r="F657" s="472" t="s">
        <v>2031</v>
      </c>
      <c r="G657" s="472" t="s">
        <v>1711</v>
      </c>
      <c r="H657" s="472">
        <v>4.3</v>
      </c>
      <c r="I657" s="473"/>
    </row>
    <row r="658" spans="1:9" ht="15" x14ac:dyDescent="0.25">
      <c r="A658" s="468" t="s">
        <v>2034</v>
      </c>
      <c r="B658" s="475" t="s">
        <v>2035</v>
      </c>
      <c r="C658" s="476" t="s">
        <v>756</v>
      </c>
      <c r="D658" s="471"/>
      <c r="E658" s="470"/>
      <c r="F658" s="472" t="s">
        <v>2031</v>
      </c>
      <c r="G658" s="472" t="s">
        <v>1711</v>
      </c>
      <c r="H658" s="472">
        <v>4.3</v>
      </c>
      <c r="I658" s="473"/>
    </row>
    <row r="659" spans="1:9" ht="15" x14ac:dyDescent="0.25">
      <c r="A659" s="468" t="s">
        <v>2036</v>
      </c>
      <c r="B659" s="475" t="s">
        <v>2037</v>
      </c>
      <c r="C659" s="476" t="s">
        <v>756</v>
      </c>
      <c r="D659" s="471"/>
      <c r="E659" s="470"/>
      <c r="F659" s="472" t="s">
        <v>2031</v>
      </c>
      <c r="G659" s="472" t="s">
        <v>1711</v>
      </c>
      <c r="H659" s="472">
        <v>4.3</v>
      </c>
      <c r="I659" s="473"/>
    </row>
    <row r="660" spans="1:9" ht="15" x14ac:dyDescent="0.25">
      <c r="A660" s="468" t="s">
        <v>2038</v>
      </c>
      <c r="B660" s="475" t="s">
        <v>2039</v>
      </c>
      <c r="C660" s="476" t="s">
        <v>756</v>
      </c>
      <c r="D660" s="471"/>
      <c r="E660" s="470"/>
      <c r="F660" s="472" t="s">
        <v>2031</v>
      </c>
      <c r="G660" s="472" t="s">
        <v>1711</v>
      </c>
      <c r="H660" s="472">
        <v>4.3</v>
      </c>
      <c r="I660" s="473"/>
    </row>
    <row r="661" spans="1:9" ht="15" x14ac:dyDescent="0.25">
      <c r="A661" s="468" t="s">
        <v>2040</v>
      </c>
      <c r="B661" s="475" t="s">
        <v>2041</v>
      </c>
      <c r="C661" s="476" t="s">
        <v>739</v>
      </c>
      <c r="D661" s="482"/>
      <c r="E661" s="483"/>
      <c r="F661" s="472" t="s">
        <v>2031</v>
      </c>
      <c r="G661" s="472" t="s">
        <v>1711</v>
      </c>
      <c r="H661" s="472">
        <v>4.5999999999999996</v>
      </c>
      <c r="I661" s="473"/>
    </row>
    <row r="662" spans="1:9" ht="15" x14ac:dyDescent="0.25">
      <c r="A662" s="468" t="s">
        <v>2042</v>
      </c>
      <c r="B662" s="474" t="s">
        <v>2043</v>
      </c>
      <c r="C662" s="470" t="s">
        <v>833</v>
      </c>
      <c r="D662" s="470"/>
      <c r="E662" s="470"/>
      <c r="F662" s="472" t="s">
        <v>2031</v>
      </c>
      <c r="G662" s="472" t="s">
        <v>1711</v>
      </c>
      <c r="H662" s="472">
        <v>4.3</v>
      </c>
      <c r="I662" s="478" t="s">
        <v>756</v>
      </c>
    </row>
    <row r="663" spans="1:9" ht="15" x14ac:dyDescent="0.25">
      <c r="A663" s="468" t="s">
        <v>2044</v>
      </c>
      <c r="B663" s="474" t="s">
        <v>2045</v>
      </c>
      <c r="C663" s="470" t="s">
        <v>833</v>
      </c>
      <c r="D663" s="470"/>
      <c r="E663" s="470"/>
      <c r="F663" s="472" t="s">
        <v>2031</v>
      </c>
      <c r="G663" s="472" t="s">
        <v>1711</v>
      </c>
      <c r="H663" s="472">
        <v>4.3</v>
      </c>
      <c r="I663" s="478" t="s">
        <v>756</v>
      </c>
    </row>
    <row r="664" spans="1:9" ht="15" x14ac:dyDescent="0.25">
      <c r="A664" s="468" t="s">
        <v>2046</v>
      </c>
      <c r="B664" s="475" t="s">
        <v>2047</v>
      </c>
      <c r="C664" s="476" t="s">
        <v>698</v>
      </c>
      <c r="D664" s="471"/>
      <c r="E664" s="470"/>
      <c r="F664" s="472" t="s">
        <v>2031</v>
      </c>
      <c r="G664" s="472" t="s">
        <v>1711</v>
      </c>
      <c r="H664" s="472">
        <v>4.3</v>
      </c>
      <c r="I664" s="473"/>
    </row>
    <row r="665" spans="1:9" ht="15" x14ac:dyDescent="0.25">
      <c r="A665" s="468" t="s">
        <v>2048</v>
      </c>
      <c r="B665" s="475" t="s">
        <v>2049</v>
      </c>
      <c r="C665" s="476" t="s">
        <v>698</v>
      </c>
      <c r="D665" s="471"/>
      <c r="E665" s="470"/>
      <c r="F665" s="472" t="s">
        <v>2031</v>
      </c>
      <c r="G665" s="472" t="s">
        <v>1711</v>
      </c>
      <c r="H665" s="472">
        <v>4.3</v>
      </c>
      <c r="I665" s="473"/>
    </row>
    <row r="666" spans="1:9" ht="15" x14ac:dyDescent="0.25">
      <c r="A666" s="468" t="s">
        <v>2050</v>
      </c>
      <c r="B666" s="475" t="s">
        <v>2051</v>
      </c>
      <c r="C666" s="476" t="s">
        <v>756</v>
      </c>
      <c r="D666" s="471"/>
      <c r="E666" s="470"/>
      <c r="F666" s="472" t="s">
        <v>2031</v>
      </c>
      <c r="G666" s="472" t="s">
        <v>1711</v>
      </c>
      <c r="H666" s="472">
        <v>4.3</v>
      </c>
      <c r="I666" s="473"/>
    </row>
    <row r="667" spans="1:9" ht="15" x14ac:dyDescent="0.25">
      <c r="A667" s="468" t="s">
        <v>2052</v>
      </c>
      <c r="B667" s="475" t="s">
        <v>2053</v>
      </c>
      <c r="C667" s="476" t="s">
        <v>756</v>
      </c>
      <c r="D667" s="471"/>
      <c r="E667" s="470"/>
      <c r="F667" s="472" t="s">
        <v>2031</v>
      </c>
      <c r="G667" s="472" t="s">
        <v>1711</v>
      </c>
      <c r="H667" s="472">
        <v>4.3</v>
      </c>
      <c r="I667" s="473"/>
    </row>
    <row r="668" spans="1:9" ht="15" x14ac:dyDescent="0.25">
      <c r="A668" s="468" t="s">
        <v>2054</v>
      </c>
      <c r="B668" s="475" t="s">
        <v>2055</v>
      </c>
      <c r="C668" s="476" t="s">
        <v>756</v>
      </c>
      <c r="D668" s="471"/>
      <c r="E668" s="470"/>
      <c r="F668" s="472" t="s">
        <v>2031</v>
      </c>
      <c r="G668" s="472" t="s">
        <v>1711</v>
      </c>
      <c r="H668" s="472">
        <v>4.3</v>
      </c>
      <c r="I668" s="473"/>
    </row>
    <row r="669" spans="1:9" ht="15" x14ac:dyDescent="0.25">
      <c r="A669" s="468" t="s">
        <v>2056</v>
      </c>
      <c r="B669" s="475" t="s">
        <v>2057</v>
      </c>
      <c r="C669" s="476" t="s">
        <v>756</v>
      </c>
      <c r="D669" s="471"/>
      <c r="E669" s="470"/>
      <c r="F669" s="472" t="s">
        <v>2031</v>
      </c>
      <c r="G669" s="472" t="s">
        <v>1711</v>
      </c>
      <c r="H669" s="472">
        <v>4.3</v>
      </c>
      <c r="I669" s="473"/>
    </row>
    <row r="670" spans="1:9" ht="15" x14ac:dyDescent="0.25">
      <c r="A670" s="468" t="s">
        <v>2058</v>
      </c>
      <c r="B670" s="469" t="s">
        <v>2059</v>
      </c>
      <c r="C670" s="472" t="s">
        <v>739</v>
      </c>
      <c r="D670" s="471"/>
      <c r="E670" s="470"/>
      <c r="F670" s="472" t="s">
        <v>2031</v>
      </c>
      <c r="G670" s="472" t="s">
        <v>1711</v>
      </c>
      <c r="H670" s="472">
        <v>4.4000000000000004</v>
      </c>
      <c r="I670" s="473"/>
    </row>
    <row r="671" spans="1:9" ht="15" x14ac:dyDescent="0.25">
      <c r="A671" s="468" t="s">
        <v>2060</v>
      </c>
      <c r="B671" s="474" t="s">
        <v>2061</v>
      </c>
      <c r="C671" s="470" t="s">
        <v>833</v>
      </c>
      <c r="D671" s="470"/>
      <c r="E671" s="470"/>
      <c r="F671" s="472" t="s">
        <v>2031</v>
      </c>
      <c r="G671" s="472" t="s">
        <v>1711</v>
      </c>
      <c r="H671" s="472">
        <v>4.3</v>
      </c>
      <c r="I671" s="478" t="s">
        <v>756</v>
      </c>
    </row>
    <row r="672" spans="1:9" ht="15" x14ac:dyDescent="0.25">
      <c r="A672" s="468" t="s">
        <v>2062</v>
      </c>
      <c r="B672" s="474" t="s">
        <v>2063</v>
      </c>
      <c r="C672" s="470" t="s">
        <v>833</v>
      </c>
      <c r="D672" s="470"/>
      <c r="E672" s="470"/>
      <c r="F672" s="472" t="s">
        <v>2031</v>
      </c>
      <c r="G672" s="472" t="s">
        <v>1711</v>
      </c>
      <c r="H672" s="472">
        <v>4.3</v>
      </c>
      <c r="I672" s="478" t="s">
        <v>756</v>
      </c>
    </row>
    <row r="673" spans="1:9" ht="15" x14ac:dyDescent="0.25">
      <c r="A673" s="468" t="s">
        <v>2064</v>
      </c>
      <c r="B673" s="475" t="s">
        <v>2065</v>
      </c>
      <c r="C673" s="476" t="s">
        <v>698</v>
      </c>
      <c r="D673" s="471"/>
      <c r="E673" s="470"/>
      <c r="F673" s="472" t="s">
        <v>2031</v>
      </c>
      <c r="G673" s="472" t="s">
        <v>1711</v>
      </c>
      <c r="H673" s="472">
        <v>4.3</v>
      </c>
      <c r="I673" s="473"/>
    </row>
    <row r="674" spans="1:9" ht="15" x14ac:dyDescent="0.25">
      <c r="A674" s="468" t="s">
        <v>2066</v>
      </c>
      <c r="B674" s="475" t="s">
        <v>2067</v>
      </c>
      <c r="C674" s="476" t="s">
        <v>698</v>
      </c>
      <c r="D674" s="471"/>
      <c r="E674" s="470"/>
      <c r="F674" s="472" t="s">
        <v>2031</v>
      </c>
      <c r="G674" s="472" t="s">
        <v>1711</v>
      </c>
      <c r="H674" s="472">
        <v>4.3</v>
      </c>
      <c r="I674" s="473"/>
    </row>
    <row r="675" spans="1:9" ht="15" x14ac:dyDescent="0.25">
      <c r="A675" s="468" t="s">
        <v>2068</v>
      </c>
      <c r="B675" s="475" t="s">
        <v>2069</v>
      </c>
      <c r="C675" s="476" t="s">
        <v>698</v>
      </c>
      <c r="D675" s="471"/>
      <c r="E675" s="470"/>
      <c r="F675" s="472" t="s">
        <v>2031</v>
      </c>
      <c r="G675" s="472" t="s">
        <v>1711</v>
      </c>
      <c r="H675" s="472">
        <v>4.3</v>
      </c>
      <c r="I675" s="473"/>
    </row>
    <row r="676" spans="1:9" ht="15" x14ac:dyDescent="0.25">
      <c r="A676" s="468" t="s">
        <v>2070</v>
      </c>
      <c r="B676" s="475" t="s">
        <v>2071</v>
      </c>
      <c r="C676" s="476" t="s">
        <v>698</v>
      </c>
      <c r="D676" s="471"/>
      <c r="E676" s="470"/>
      <c r="F676" s="472" t="s">
        <v>2031</v>
      </c>
      <c r="G676" s="472" t="s">
        <v>1711</v>
      </c>
      <c r="H676" s="472">
        <v>4.3</v>
      </c>
      <c r="I676" s="473"/>
    </row>
    <row r="677" spans="1:9" ht="15" x14ac:dyDescent="0.25">
      <c r="A677" s="468" t="s">
        <v>2072</v>
      </c>
      <c r="B677" s="475" t="s">
        <v>2073</v>
      </c>
      <c r="C677" s="476" t="s">
        <v>698</v>
      </c>
      <c r="D677" s="471"/>
      <c r="E677" s="470"/>
      <c r="F677" s="472" t="s">
        <v>2031</v>
      </c>
      <c r="G677" s="472" t="s">
        <v>1711</v>
      </c>
      <c r="H677" s="472">
        <v>4.3</v>
      </c>
      <c r="I677" s="473"/>
    </row>
    <row r="678" spans="1:9" ht="15" x14ac:dyDescent="0.25">
      <c r="A678" s="468" t="s">
        <v>2074</v>
      </c>
      <c r="B678" s="475" t="s">
        <v>2075</v>
      </c>
      <c r="C678" s="476" t="s">
        <v>698</v>
      </c>
      <c r="D678" s="471"/>
      <c r="E678" s="470"/>
      <c r="F678" s="472" t="s">
        <v>2031</v>
      </c>
      <c r="G678" s="472" t="s">
        <v>1711</v>
      </c>
      <c r="H678" s="472">
        <v>4.3</v>
      </c>
      <c r="I678" s="473"/>
    </row>
    <row r="679" spans="1:9" ht="25.5" x14ac:dyDescent="0.25">
      <c r="A679" s="468" t="s">
        <v>2076</v>
      </c>
      <c r="B679" s="475" t="s">
        <v>2077</v>
      </c>
      <c r="C679" s="476" t="s">
        <v>698</v>
      </c>
      <c r="D679" s="471"/>
      <c r="E679" s="470"/>
      <c r="F679" s="472" t="s">
        <v>2031</v>
      </c>
      <c r="G679" s="472" t="s">
        <v>1711</v>
      </c>
      <c r="H679" s="472">
        <v>4.3</v>
      </c>
      <c r="I679" s="473"/>
    </row>
    <row r="680" spans="1:9" ht="15" x14ac:dyDescent="0.25">
      <c r="A680" s="468" t="s">
        <v>2078</v>
      </c>
      <c r="B680" s="475" t="s">
        <v>2079</v>
      </c>
      <c r="C680" s="476" t="s">
        <v>698</v>
      </c>
      <c r="D680" s="471"/>
      <c r="E680" s="470"/>
      <c r="F680" s="472" t="s">
        <v>2031</v>
      </c>
      <c r="G680" s="472" t="s">
        <v>1711</v>
      </c>
      <c r="H680" s="472">
        <v>4.3</v>
      </c>
      <c r="I680" s="473"/>
    </row>
    <row r="681" spans="1:9" ht="15" x14ac:dyDescent="0.25">
      <c r="A681" s="468" t="s">
        <v>2080</v>
      </c>
      <c r="B681" s="475" t="s">
        <v>2081</v>
      </c>
      <c r="C681" s="476" t="s">
        <v>756</v>
      </c>
      <c r="D681" s="471"/>
      <c r="E681" s="470"/>
      <c r="F681" s="472" t="s">
        <v>2031</v>
      </c>
      <c r="G681" s="472" t="s">
        <v>1711</v>
      </c>
      <c r="H681" s="472">
        <v>4.3</v>
      </c>
      <c r="I681" s="473"/>
    </row>
    <row r="682" spans="1:9" ht="15" x14ac:dyDescent="0.25">
      <c r="A682" s="468" t="s">
        <v>2082</v>
      </c>
      <c r="B682" s="475" t="s">
        <v>2083</v>
      </c>
      <c r="C682" s="476" t="s">
        <v>756</v>
      </c>
      <c r="D682" s="471"/>
      <c r="E682" s="470"/>
      <c r="F682" s="472" t="s">
        <v>2031</v>
      </c>
      <c r="G682" s="472" t="s">
        <v>1711</v>
      </c>
      <c r="H682" s="472">
        <v>4.3</v>
      </c>
      <c r="I682" s="473"/>
    </row>
    <row r="683" spans="1:9" ht="15" x14ac:dyDescent="0.25">
      <c r="A683" s="468" t="s">
        <v>2084</v>
      </c>
      <c r="B683" s="475" t="s">
        <v>2085</v>
      </c>
      <c r="C683" s="476" t="s">
        <v>756</v>
      </c>
      <c r="D683" s="471"/>
      <c r="E683" s="470"/>
      <c r="F683" s="472" t="s">
        <v>2031</v>
      </c>
      <c r="G683" s="472" t="s">
        <v>1711</v>
      </c>
      <c r="H683" s="472">
        <v>4.3</v>
      </c>
      <c r="I683" s="473"/>
    </row>
    <row r="684" spans="1:9" ht="15" x14ac:dyDescent="0.25">
      <c r="A684" s="468" t="s">
        <v>2086</v>
      </c>
      <c r="B684" s="475" t="s">
        <v>2087</v>
      </c>
      <c r="C684" s="476" t="s">
        <v>756</v>
      </c>
      <c r="D684" s="471"/>
      <c r="E684" s="470"/>
      <c r="F684" s="472" t="s">
        <v>2031</v>
      </c>
      <c r="G684" s="472" t="s">
        <v>1711</v>
      </c>
      <c r="H684" s="472">
        <v>4.3</v>
      </c>
      <c r="I684" s="473"/>
    </row>
    <row r="685" spans="1:9" ht="25.5" x14ac:dyDescent="0.25">
      <c r="A685" s="468" t="s">
        <v>2088</v>
      </c>
      <c r="B685" s="475" t="s">
        <v>2089</v>
      </c>
      <c r="C685" s="476" t="s">
        <v>756</v>
      </c>
      <c r="D685" s="471"/>
      <c r="E685" s="470"/>
      <c r="F685" s="472" t="s">
        <v>2031</v>
      </c>
      <c r="G685" s="472" t="s">
        <v>1711</v>
      </c>
      <c r="H685" s="472">
        <v>4.3</v>
      </c>
      <c r="I685" s="473"/>
    </row>
    <row r="686" spans="1:9" ht="25.5" x14ac:dyDescent="0.25">
      <c r="A686" s="468" t="s">
        <v>2090</v>
      </c>
      <c r="B686" s="475" t="s">
        <v>2091</v>
      </c>
      <c r="C686" s="476" t="s">
        <v>756</v>
      </c>
      <c r="D686" s="471"/>
      <c r="E686" s="470"/>
      <c r="F686" s="472" t="s">
        <v>2031</v>
      </c>
      <c r="G686" s="472" t="s">
        <v>1711</v>
      </c>
      <c r="H686" s="472">
        <v>4.3</v>
      </c>
      <c r="I686" s="473"/>
    </row>
    <row r="687" spans="1:9" ht="15" x14ac:dyDescent="0.25">
      <c r="A687" s="468" t="s">
        <v>2092</v>
      </c>
      <c r="B687" s="475" t="s">
        <v>2093</v>
      </c>
      <c r="C687" s="476" t="s">
        <v>756</v>
      </c>
      <c r="D687" s="471"/>
      <c r="E687" s="470"/>
      <c r="F687" s="472" t="s">
        <v>2031</v>
      </c>
      <c r="G687" s="472" t="s">
        <v>1711</v>
      </c>
      <c r="H687" s="472">
        <v>4.3</v>
      </c>
      <c r="I687" s="473"/>
    </row>
    <row r="688" spans="1:9" ht="15" x14ac:dyDescent="0.25">
      <c r="A688" s="468" t="s">
        <v>2094</v>
      </c>
      <c r="B688" s="475" t="s">
        <v>2095</v>
      </c>
      <c r="C688" s="476" t="s">
        <v>756</v>
      </c>
      <c r="D688" s="471"/>
      <c r="E688" s="470"/>
      <c r="F688" s="472" t="s">
        <v>2031</v>
      </c>
      <c r="G688" s="472" t="s">
        <v>1711</v>
      </c>
      <c r="H688" s="472">
        <v>4.3</v>
      </c>
      <c r="I688" s="473"/>
    </row>
    <row r="689" spans="1:9" ht="15" x14ac:dyDescent="0.25">
      <c r="A689" s="468" t="s">
        <v>2096</v>
      </c>
      <c r="B689" s="475" t="s">
        <v>2097</v>
      </c>
      <c r="C689" s="476" t="s">
        <v>756</v>
      </c>
      <c r="D689" s="471"/>
      <c r="E689" s="470"/>
      <c r="F689" s="472" t="s">
        <v>2031</v>
      </c>
      <c r="G689" s="472" t="s">
        <v>1711</v>
      </c>
      <c r="H689" s="472">
        <v>4.3</v>
      </c>
      <c r="I689" s="473"/>
    </row>
    <row r="690" spans="1:9" ht="15" x14ac:dyDescent="0.25">
      <c r="A690" s="468" t="s">
        <v>2098</v>
      </c>
      <c r="B690" s="475" t="s">
        <v>2099</v>
      </c>
      <c r="C690" s="476" t="s">
        <v>756</v>
      </c>
      <c r="D690" s="471"/>
      <c r="E690" s="470"/>
      <c r="F690" s="472" t="s">
        <v>2031</v>
      </c>
      <c r="G690" s="472" t="s">
        <v>1711</v>
      </c>
      <c r="H690" s="472">
        <v>4.3</v>
      </c>
      <c r="I690" s="473"/>
    </row>
    <row r="691" spans="1:9" ht="15" x14ac:dyDescent="0.25">
      <c r="A691" s="468" t="s">
        <v>2100</v>
      </c>
      <c r="B691" s="475" t="s">
        <v>2101</v>
      </c>
      <c r="C691" s="476" t="s">
        <v>756</v>
      </c>
      <c r="D691" s="471"/>
      <c r="E691" s="470"/>
      <c r="F691" s="472" t="s">
        <v>2031</v>
      </c>
      <c r="G691" s="472" t="s">
        <v>1711</v>
      </c>
      <c r="H691" s="472">
        <v>4.3</v>
      </c>
      <c r="I691" s="473"/>
    </row>
    <row r="692" spans="1:9" ht="15" x14ac:dyDescent="0.25">
      <c r="A692" s="468" t="s">
        <v>2102</v>
      </c>
      <c r="B692" s="475" t="s">
        <v>2103</v>
      </c>
      <c r="C692" s="476" t="s">
        <v>756</v>
      </c>
      <c r="D692" s="471"/>
      <c r="E692" s="470"/>
      <c r="F692" s="472" t="s">
        <v>2031</v>
      </c>
      <c r="G692" s="472" t="s">
        <v>1711</v>
      </c>
      <c r="H692" s="472">
        <v>4.3</v>
      </c>
      <c r="I692" s="473"/>
    </row>
    <row r="693" spans="1:9" ht="15" x14ac:dyDescent="0.25">
      <c r="A693" s="468" t="s">
        <v>2104</v>
      </c>
      <c r="B693" s="475" t="s">
        <v>2105</v>
      </c>
      <c r="C693" s="476" t="s">
        <v>756</v>
      </c>
      <c r="D693" s="471"/>
      <c r="E693" s="470"/>
      <c r="F693" s="472" t="s">
        <v>2031</v>
      </c>
      <c r="G693" s="472" t="s">
        <v>1711</v>
      </c>
      <c r="H693" s="472">
        <v>4.3</v>
      </c>
      <c r="I693" s="473"/>
    </row>
    <row r="694" spans="1:9" ht="15" x14ac:dyDescent="0.25">
      <c r="A694" s="468" t="s">
        <v>2106</v>
      </c>
      <c r="B694" s="475" t="s">
        <v>2107</v>
      </c>
      <c r="C694" s="476" t="s">
        <v>756</v>
      </c>
      <c r="D694" s="471"/>
      <c r="E694" s="470"/>
      <c r="F694" s="472" t="s">
        <v>2031</v>
      </c>
      <c r="G694" s="472" t="s">
        <v>1711</v>
      </c>
      <c r="H694" s="472">
        <v>4.3</v>
      </c>
      <c r="I694" s="473"/>
    </row>
    <row r="695" spans="1:9" ht="15" x14ac:dyDescent="0.25">
      <c r="A695" s="468" t="s">
        <v>2108</v>
      </c>
      <c r="B695" s="475" t="s">
        <v>2109</v>
      </c>
      <c r="C695" s="476" t="s">
        <v>756</v>
      </c>
      <c r="D695" s="471"/>
      <c r="E695" s="470"/>
      <c r="F695" s="472" t="s">
        <v>2031</v>
      </c>
      <c r="G695" s="472" t="s">
        <v>1711</v>
      </c>
      <c r="H695" s="472">
        <v>4.3</v>
      </c>
      <c r="I695" s="473"/>
    </row>
    <row r="696" spans="1:9" ht="15" x14ac:dyDescent="0.25">
      <c r="A696" s="468" t="s">
        <v>2110</v>
      </c>
      <c r="B696" s="475" t="s">
        <v>2111</v>
      </c>
      <c r="C696" s="476" t="s">
        <v>756</v>
      </c>
      <c r="D696" s="471"/>
      <c r="E696" s="470"/>
      <c r="F696" s="472" t="s">
        <v>2031</v>
      </c>
      <c r="G696" s="472" t="s">
        <v>1711</v>
      </c>
      <c r="H696" s="472">
        <v>4.3</v>
      </c>
      <c r="I696" s="473"/>
    </row>
    <row r="697" spans="1:9" ht="15" x14ac:dyDescent="0.25">
      <c r="A697" s="468" t="s">
        <v>2112</v>
      </c>
      <c r="B697" s="475" t="s">
        <v>2113</v>
      </c>
      <c r="C697" s="476" t="s">
        <v>756</v>
      </c>
      <c r="D697" s="471"/>
      <c r="E697" s="470"/>
      <c r="F697" s="472" t="s">
        <v>2031</v>
      </c>
      <c r="G697" s="472" t="s">
        <v>1711</v>
      </c>
      <c r="H697" s="472">
        <v>4.3</v>
      </c>
      <c r="I697" s="473"/>
    </row>
    <row r="698" spans="1:9" ht="15" x14ac:dyDescent="0.25">
      <c r="A698" s="468" t="s">
        <v>2114</v>
      </c>
      <c r="B698" s="475" t="s">
        <v>2115</v>
      </c>
      <c r="C698" s="476" t="s">
        <v>756</v>
      </c>
      <c r="D698" s="471"/>
      <c r="E698" s="470"/>
      <c r="F698" s="472" t="s">
        <v>2031</v>
      </c>
      <c r="G698" s="472" t="s">
        <v>1711</v>
      </c>
      <c r="H698" s="472">
        <v>4.3</v>
      </c>
      <c r="I698" s="473"/>
    </row>
    <row r="699" spans="1:9" ht="25.5" x14ac:dyDescent="0.25">
      <c r="A699" s="468" t="s">
        <v>2116</v>
      </c>
      <c r="B699" s="475" t="s">
        <v>2117</v>
      </c>
      <c r="C699" s="476" t="s">
        <v>756</v>
      </c>
      <c r="D699" s="471"/>
      <c r="E699" s="470"/>
      <c r="F699" s="472" t="s">
        <v>2031</v>
      </c>
      <c r="G699" s="472" t="s">
        <v>1711</v>
      </c>
      <c r="H699" s="472">
        <v>4.3</v>
      </c>
      <c r="I699" s="473"/>
    </row>
    <row r="700" spans="1:9" ht="25.5" x14ac:dyDescent="0.25">
      <c r="A700" s="468" t="s">
        <v>2118</v>
      </c>
      <c r="B700" s="475" t="s">
        <v>2119</v>
      </c>
      <c r="C700" s="476" t="s">
        <v>756</v>
      </c>
      <c r="D700" s="471"/>
      <c r="E700" s="470"/>
      <c r="F700" s="472" t="s">
        <v>2031</v>
      </c>
      <c r="G700" s="472" t="s">
        <v>1711</v>
      </c>
      <c r="H700" s="472">
        <v>4.3</v>
      </c>
      <c r="I700" s="473"/>
    </row>
    <row r="701" spans="1:9" ht="15" x14ac:dyDescent="0.25">
      <c r="A701" s="468" t="s">
        <v>2120</v>
      </c>
      <c r="B701" s="475" t="s">
        <v>2121</v>
      </c>
      <c r="C701" s="476" t="s">
        <v>756</v>
      </c>
      <c r="D701" s="471"/>
      <c r="E701" s="470"/>
      <c r="F701" s="472" t="s">
        <v>2031</v>
      </c>
      <c r="G701" s="472" t="s">
        <v>1711</v>
      </c>
      <c r="H701" s="472">
        <v>4.3</v>
      </c>
      <c r="I701" s="473"/>
    </row>
    <row r="702" spans="1:9" ht="15" x14ac:dyDescent="0.25">
      <c r="A702" s="468" t="s">
        <v>2122</v>
      </c>
      <c r="B702" s="475" t="s">
        <v>2123</v>
      </c>
      <c r="C702" s="476" t="s">
        <v>756</v>
      </c>
      <c r="D702" s="471"/>
      <c r="E702" s="470"/>
      <c r="F702" s="472" t="s">
        <v>2031</v>
      </c>
      <c r="G702" s="472" t="s">
        <v>1711</v>
      </c>
      <c r="H702" s="472">
        <v>4.3</v>
      </c>
      <c r="I702" s="473"/>
    </row>
    <row r="703" spans="1:9" ht="15" x14ac:dyDescent="0.25">
      <c r="A703" s="468" t="s">
        <v>2124</v>
      </c>
      <c r="B703" s="475" t="s">
        <v>2125</v>
      </c>
      <c r="C703" s="476" t="s">
        <v>756</v>
      </c>
      <c r="D703" s="471"/>
      <c r="E703" s="470"/>
      <c r="F703" s="472" t="s">
        <v>2031</v>
      </c>
      <c r="G703" s="472" t="s">
        <v>1711</v>
      </c>
      <c r="H703" s="472">
        <v>4.3</v>
      </c>
      <c r="I703" s="473"/>
    </row>
    <row r="704" spans="1:9" ht="15" x14ac:dyDescent="0.25">
      <c r="A704" s="468" t="s">
        <v>2126</v>
      </c>
      <c r="B704" s="475" t="s">
        <v>2127</v>
      </c>
      <c r="C704" s="476" t="s">
        <v>756</v>
      </c>
      <c r="D704" s="471"/>
      <c r="E704" s="470"/>
      <c r="F704" s="472" t="s">
        <v>2031</v>
      </c>
      <c r="G704" s="472" t="s">
        <v>1711</v>
      </c>
      <c r="H704" s="472">
        <v>4.3</v>
      </c>
      <c r="I704" s="473"/>
    </row>
    <row r="705" spans="1:9" ht="15" x14ac:dyDescent="0.25">
      <c r="A705" s="468" t="s">
        <v>2128</v>
      </c>
      <c r="B705" s="475" t="s">
        <v>2129</v>
      </c>
      <c r="C705" s="476" t="s">
        <v>756</v>
      </c>
      <c r="D705" s="471"/>
      <c r="E705" s="470"/>
      <c r="F705" s="472" t="s">
        <v>2031</v>
      </c>
      <c r="G705" s="472" t="s">
        <v>1711</v>
      </c>
      <c r="H705" s="472">
        <v>4.3</v>
      </c>
      <c r="I705" s="473"/>
    </row>
    <row r="706" spans="1:9" ht="25.5" x14ac:dyDescent="0.25">
      <c r="A706" s="468" t="s">
        <v>2130</v>
      </c>
      <c r="B706" s="475" t="s">
        <v>2131</v>
      </c>
      <c r="C706" s="476" t="s">
        <v>756</v>
      </c>
      <c r="D706" s="471"/>
      <c r="E706" s="470"/>
      <c r="F706" s="472" t="s">
        <v>2031</v>
      </c>
      <c r="G706" s="472" t="s">
        <v>1711</v>
      </c>
      <c r="H706" s="472">
        <v>4.3</v>
      </c>
      <c r="I706" s="473"/>
    </row>
    <row r="707" spans="1:9" ht="15" x14ac:dyDescent="0.25">
      <c r="A707" s="468" t="s">
        <v>2132</v>
      </c>
      <c r="B707" s="475" t="s">
        <v>2133</v>
      </c>
      <c r="C707" s="476" t="s">
        <v>756</v>
      </c>
      <c r="D707" s="471"/>
      <c r="E707" s="470"/>
      <c r="F707" s="472" t="s">
        <v>2031</v>
      </c>
      <c r="G707" s="472" t="s">
        <v>1711</v>
      </c>
      <c r="H707" s="472">
        <v>4.3</v>
      </c>
      <c r="I707" s="473"/>
    </row>
    <row r="708" spans="1:9" ht="15" x14ac:dyDescent="0.25">
      <c r="A708" s="468" t="s">
        <v>2134</v>
      </c>
      <c r="B708" s="475" t="s">
        <v>2135</v>
      </c>
      <c r="C708" s="476" t="s">
        <v>756</v>
      </c>
      <c r="D708" s="471"/>
      <c r="E708" s="470"/>
      <c r="F708" s="472" t="s">
        <v>2031</v>
      </c>
      <c r="G708" s="472" t="s">
        <v>1711</v>
      </c>
      <c r="H708" s="472">
        <v>4.3</v>
      </c>
      <c r="I708" s="473"/>
    </row>
    <row r="709" spans="1:9" ht="15" x14ac:dyDescent="0.25">
      <c r="A709" s="468" t="s">
        <v>2136</v>
      </c>
      <c r="B709" s="475" t="s">
        <v>2137</v>
      </c>
      <c r="C709" s="476" t="s">
        <v>756</v>
      </c>
      <c r="D709" s="471"/>
      <c r="E709" s="470"/>
      <c r="F709" s="472" t="s">
        <v>2031</v>
      </c>
      <c r="G709" s="472" t="s">
        <v>1711</v>
      </c>
      <c r="H709" s="472">
        <v>4.3</v>
      </c>
      <c r="I709" s="473"/>
    </row>
    <row r="710" spans="1:9" ht="15" x14ac:dyDescent="0.25">
      <c r="A710" s="468" t="s">
        <v>2138</v>
      </c>
      <c r="B710" s="475" t="s">
        <v>2139</v>
      </c>
      <c r="C710" s="476" t="s">
        <v>756</v>
      </c>
      <c r="D710" s="471"/>
      <c r="E710" s="470"/>
      <c r="F710" s="472" t="s">
        <v>2031</v>
      </c>
      <c r="G710" s="472" t="s">
        <v>1711</v>
      </c>
      <c r="H710" s="472">
        <v>4.3</v>
      </c>
      <c r="I710" s="473"/>
    </row>
    <row r="711" spans="1:9" ht="25.5" x14ac:dyDescent="0.25">
      <c r="A711" s="468" t="s">
        <v>111</v>
      </c>
      <c r="B711" s="475" t="s">
        <v>2140</v>
      </c>
      <c r="C711" s="476" t="s">
        <v>756</v>
      </c>
      <c r="D711" s="471"/>
      <c r="E711" s="470"/>
      <c r="F711" s="472" t="s">
        <v>2031</v>
      </c>
      <c r="G711" s="472" t="s">
        <v>1711</v>
      </c>
      <c r="H711" s="472">
        <v>4.3</v>
      </c>
      <c r="I711" s="473"/>
    </row>
    <row r="712" spans="1:9" ht="25.5" x14ac:dyDescent="0.25">
      <c r="A712" s="468" t="s">
        <v>2141</v>
      </c>
      <c r="B712" s="475" t="s">
        <v>2142</v>
      </c>
      <c r="C712" s="476" t="s">
        <v>756</v>
      </c>
      <c r="D712" s="471"/>
      <c r="E712" s="470"/>
      <c r="F712" s="472" t="s">
        <v>2031</v>
      </c>
      <c r="G712" s="472" t="s">
        <v>1711</v>
      </c>
      <c r="H712" s="472">
        <v>4.3</v>
      </c>
      <c r="I712" s="473"/>
    </row>
    <row r="713" spans="1:9" ht="25.5" x14ac:dyDescent="0.25">
      <c r="A713" s="468" t="s">
        <v>2143</v>
      </c>
      <c r="B713" s="475" t="s">
        <v>2144</v>
      </c>
      <c r="C713" s="476" t="s">
        <v>756</v>
      </c>
      <c r="D713" s="471"/>
      <c r="E713" s="470"/>
      <c r="F713" s="472" t="s">
        <v>2031</v>
      </c>
      <c r="G713" s="472" t="s">
        <v>1711</v>
      </c>
      <c r="H713" s="472">
        <v>4.3</v>
      </c>
      <c r="I713" s="473"/>
    </row>
    <row r="714" spans="1:9" ht="25.5" x14ac:dyDescent="0.25">
      <c r="A714" s="468" t="s">
        <v>2145</v>
      </c>
      <c r="B714" s="475" t="s">
        <v>2146</v>
      </c>
      <c r="C714" s="476" t="s">
        <v>756</v>
      </c>
      <c r="D714" s="471"/>
      <c r="E714" s="470"/>
      <c r="F714" s="472" t="s">
        <v>2031</v>
      </c>
      <c r="G714" s="472" t="s">
        <v>1711</v>
      </c>
      <c r="H714" s="472">
        <v>4.3</v>
      </c>
      <c r="I714" s="473"/>
    </row>
    <row r="715" spans="1:9" ht="15" x14ac:dyDescent="0.25">
      <c r="A715" s="468" t="s">
        <v>2147</v>
      </c>
      <c r="B715" s="475" t="s">
        <v>2148</v>
      </c>
      <c r="C715" s="476" t="s">
        <v>756</v>
      </c>
      <c r="D715" s="471"/>
      <c r="E715" s="470"/>
      <c r="F715" s="472" t="s">
        <v>2031</v>
      </c>
      <c r="G715" s="472" t="s">
        <v>1711</v>
      </c>
      <c r="H715" s="472">
        <v>4.3</v>
      </c>
      <c r="I715" s="473"/>
    </row>
    <row r="716" spans="1:9" ht="25.5" x14ac:dyDescent="0.25">
      <c r="A716" s="468" t="s">
        <v>2149</v>
      </c>
      <c r="B716" s="475" t="s">
        <v>2150</v>
      </c>
      <c r="C716" s="476" t="s">
        <v>756</v>
      </c>
      <c r="D716" s="471"/>
      <c r="E716" s="470"/>
      <c r="F716" s="472" t="s">
        <v>2031</v>
      </c>
      <c r="G716" s="472" t="s">
        <v>1711</v>
      </c>
      <c r="H716" s="472">
        <v>4.3</v>
      </c>
      <c r="I716" s="473"/>
    </row>
    <row r="717" spans="1:9" ht="25.5" x14ac:dyDescent="0.25">
      <c r="A717" s="468" t="s">
        <v>2151</v>
      </c>
      <c r="B717" s="475" t="s">
        <v>2152</v>
      </c>
      <c r="C717" s="476" t="s">
        <v>756</v>
      </c>
      <c r="D717" s="471"/>
      <c r="E717" s="470"/>
      <c r="F717" s="472" t="s">
        <v>2031</v>
      </c>
      <c r="G717" s="472" t="s">
        <v>1711</v>
      </c>
      <c r="H717" s="472">
        <v>4.3</v>
      </c>
      <c r="I717" s="473"/>
    </row>
    <row r="718" spans="1:9" ht="15" x14ac:dyDescent="0.25">
      <c r="A718" s="468" t="s">
        <v>2153</v>
      </c>
      <c r="B718" s="475" t="s">
        <v>2154</v>
      </c>
      <c r="C718" s="476" t="s">
        <v>756</v>
      </c>
      <c r="D718" s="471"/>
      <c r="E718" s="470"/>
      <c r="F718" s="472" t="s">
        <v>2031</v>
      </c>
      <c r="G718" s="472" t="s">
        <v>1711</v>
      </c>
      <c r="H718" s="472">
        <v>4.3</v>
      </c>
      <c r="I718" s="473"/>
    </row>
    <row r="719" spans="1:9" ht="15" x14ac:dyDescent="0.25">
      <c r="A719" s="468" t="s">
        <v>2155</v>
      </c>
      <c r="B719" s="475" t="s">
        <v>2156</v>
      </c>
      <c r="C719" s="476" t="s">
        <v>756</v>
      </c>
      <c r="D719" s="471"/>
      <c r="E719" s="470"/>
      <c r="F719" s="472" t="s">
        <v>2031</v>
      </c>
      <c r="G719" s="472" t="s">
        <v>1711</v>
      </c>
      <c r="H719" s="472">
        <v>4.3</v>
      </c>
      <c r="I719" s="473"/>
    </row>
    <row r="720" spans="1:9" ht="15" x14ac:dyDescent="0.25">
      <c r="A720" s="468" t="s">
        <v>2157</v>
      </c>
      <c r="B720" s="475" t="s">
        <v>2158</v>
      </c>
      <c r="C720" s="476" t="s">
        <v>756</v>
      </c>
      <c r="D720" s="471"/>
      <c r="E720" s="470"/>
      <c r="F720" s="472" t="s">
        <v>2031</v>
      </c>
      <c r="G720" s="472" t="s">
        <v>1711</v>
      </c>
      <c r="H720" s="472">
        <v>4.3</v>
      </c>
      <c r="I720" s="473"/>
    </row>
    <row r="721" spans="1:9" ht="15" x14ac:dyDescent="0.25">
      <c r="A721" s="468" t="s">
        <v>2159</v>
      </c>
      <c r="B721" s="475" t="s">
        <v>2160</v>
      </c>
      <c r="C721" s="476" t="s">
        <v>756</v>
      </c>
      <c r="D721" s="471"/>
      <c r="E721" s="470"/>
      <c r="F721" s="472" t="s">
        <v>2031</v>
      </c>
      <c r="G721" s="472" t="s">
        <v>1711</v>
      </c>
      <c r="H721" s="472">
        <v>4.3</v>
      </c>
      <c r="I721" s="473"/>
    </row>
    <row r="722" spans="1:9" ht="15" x14ac:dyDescent="0.25">
      <c r="A722" s="468" t="s">
        <v>2161</v>
      </c>
      <c r="B722" s="475" t="s">
        <v>2162</v>
      </c>
      <c r="C722" s="476" t="s">
        <v>756</v>
      </c>
      <c r="D722" s="471"/>
      <c r="E722" s="470"/>
      <c r="F722" s="472" t="s">
        <v>2031</v>
      </c>
      <c r="G722" s="472" t="s">
        <v>1711</v>
      </c>
      <c r="H722" s="472">
        <v>4.3</v>
      </c>
      <c r="I722" s="473"/>
    </row>
    <row r="723" spans="1:9" ht="15" x14ac:dyDescent="0.25">
      <c r="A723" s="468" t="s">
        <v>2163</v>
      </c>
      <c r="B723" s="475" t="s">
        <v>2164</v>
      </c>
      <c r="C723" s="476" t="s">
        <v>756</v>
      </c>
      <c r="D723" s="471"/>
      <c r="E723" s="470"/>
      <c r="F723" s="472" t="s">
        <v>2031</v>
      </c>
      <c r="G723" s="472" t="s">
        <v>1711</v>
      </c>
      <c r="H723" s="472">
        <v>4.3</v>
      </c>
      <c r="I723" s="473"/>
    </row>
    <row r="724" spans="1:9" ht="15" x14ac:dyDescent="0.25">
      <c r="A724" s="468" t="s">
        <v>2165</v>
      </c>
      <c r="B724" s="475" t="s">
        <v>2166</v>
      </c>
      <c r="C724" s="476" t="s">
        <v>756</v>
      </c>
      <c r="D724" s="471"/>
      <c r="E724" s="470"/>
      <c r="F724" s="472" t="s">
        <v>2031</v>
      </c>
      <c r="G724" s="472" t="s">
        <v>1711</v>
      </c>
      <c r="H724" s="472">
        <v>4.3</v>
      </c>
      <c r="I724" s="473"/>
    </row>
    <row r="725" spans="1:9" ht="15" x14ac:dyDescent="0.25">
      <c r="A725" s="468" t="s">
        <v>2167</v>
      </c>
      <c r="B725" s="475" t="s">
        <v>2168</v>
      </c>
      <c r="C725" s="476" t="s">
        <v>756</v>
      </c>
      <c r="D725" s="471"/>
      <c r="E725" s="470"/>
      <c r="F725" s="472" t="s">
        <v>2031</v>
      </c>
      <c r="G725" s="472" t="s">
        <v>1711</v>
      </c>
      <c r="H725" s="472">
        <v>4.3</v>
      </c>
      <c r="I725" s="473"/>
    </row>
    <row r="726" spans="1:9" ht="15" x14ac:dyDescent="0.25">
      <c r="A726" s="468" t="s">
        <v>2169</v>
      </c>
      <c r="B726" s="475" t="s">
        <v>2170</v>
      </c>
      <c r="C726" s="476" t="s">
        <v>756</v>
      </c>
      <c r="D726" s="471"/>
      <c r="E726" s="470"/>
      <c r="F726" s="472" t="s">
        <v>2031</v>
      </c>
      <c r="G726" s="472" t="s">
        <v>1711</v>
      </c>
      <c r="H726" s="472">
        <v>4.3</v>
      </c>
      <c r="I726" s="473"/>
    </row>
    <row r="727" spans="1:9" ht="15" x14ac:dyDescent="0.25">
      <c r="A727" s="468" t="s">
        <v>2171</v>
      </c>
      <c r="B727" s="475" t="s">
        <v>2172</v>
      </c>
      <c r="C727" s="476" t="s">
        <v>756</v>
      </c>
      <c r="D727" s="471"/>
      <c r="E727" s="470"/>
      <c r="F727" s="472" t="s">
        <v>2031</v>
      </c>
      <c r="G727" s="472" t="s">
        <v>1711</v>
      </c>
      <c r="H727" s="472">
        <v>4.3</v>
      </c>
      <c r="I727" s="473"/>
    </row>
    <row r="728" spans="1:9" ht="15" x14ac:dyDescent="0.25">
      <c r="A728" s="468" t="s">
        <v>2173</v>
      </c>
      <c r="B728" s="475" t="s">
        <v>2174</v>
      </c>
      <c r="C728" s="476" t="s">
        <v>756</v>
      </c>
      <c r="D728" s="471"/>
      <c r="E728" s="470"/>
      <c r="F728" s="472" t="s">
        <v>2031</v>
      </c>
      <c r="G728" s="472" t="s">
        <v>1711</v>
      </c>
      <c r="H728" s="472">
        <v>4.3</v>
      </c>
      <c r="I728" s="473"/>
    </row>
    <row r="729" spans="1:9" ht="15" x14ac:dyDescent="0.25">
      <c r="A729" s="468" t="s">
        <v>121</v>
      </c>
      <c r="B729" s="475" t="s">
        <v>2175</v>
      </c>
      <c r="C729" s="476" t="s">
        <v>756</v>
      </c>
      <c r="D729" s="471"/>
      <c r="E729" s="470"/>
      <c r="F729" s="472" t="s">
        <v>2031</v>
      </c>
      <c r="G729" s="472" t="s">
        <v>1711</v>
      </c>
      <c r="H729" s="472">
        <v>4.3</v>
      </c>
      <c r="I729" s="473"/>
    </row>
    <row r="730" spans="1:9" ht="15" x14ac:dyDescent="0.25">
      <c r="A730" s="468" t="s">
        <v>2176</v>
      </c>
      <c r="B730" s="475" t="s">
        <v>2177</v>
      </c>
      <c r="C730" s="476" t="s">
        <v>739</v>
      </c>
      <c r="D730" s="471"/>
      <c r="E730" s="470"/>
      <c r="F730" s="472" t="s">
        <v>2031</v>
      </c>
      <c r="G730" s="472" t="s">
        <v>1711</v>
      </c>
      <c r="H730" s="472">
        <v>4.3</v>
      </c>
      <c r="I730" s="473"/>
    </row>
    <row r="731" spans="1:9" ht="15" x14ac:dyDescent="0.25">
      <c r="A731" s="468" t="s">
        <v>2178</v>
      </c>
      <c r="B731" s="475" t="s">
        <v>2179</v>
      </c>
      <c r="C731" s="476" t="s">
        <v>756</v>
      </c>
      <c r="D731" s="471"/>
      <c r="E731" s="470"/>
      <c r="F731" s="472" t="s">
        <v>2031</v>
      </c>
      <c r="G731" s="472" t="s">
        <v>1711</v>
      </c>
      <c r="H731" s="472">
        <v>4.3</v>
      </c>
      <c r="I731" s="473"/>
    </row>
    <row r="732" spans="1:9" ht="15" x14ac:dyDescent="0.25">
      <c r="A732" s="468" t="s">
        <v>2180</v>
      </c>
      <c r="B732" s="475" t="s">
        <v>2181</v>
      </c>
      <c r="C732" s="476" t="s">
        <v>756</v>
      </c>
      <c r="D732" s="471"/>
      <c r="E732" s="470"/>
      <c r="F732" s="472" t="s">
        <v>2031</v>
      </c>
      <c r="G732" s="472" t="s">
        <v>1711</v>
      </c>
      <c r="H732" s="472">
        <v>4.3</v>
      </c>
      <c r="I732" s="473"/>
    </row>
    <row r="733" spans="1:9" ht="15" x14ac:dyDescent="0.25">
      <c r="A733" s="468" t="s">
        <v>2182</v>
      </c>
      <c r="B733" s="475" t="s">
        <v>2183</v>
      </c>
      <c r="C733" s="476" t="s">
        <v>756</v>
      </c>
      <c r="D733" s="471"/>
      <c r="E733" s="470"/>
      <c r="F733" s="472" t="s">
        <v>2031</v>
      </c>
      <c r="G733" s="472" t="s">
        <v>1711</v>
      </c>
      <c r="H733" s="472">
        <v>4.3</v>
      </c>
      <c r="I733" s="473"/>
    </row>
    <row r="734" spans="1:9" ht="15" x14ac:dyDescent="0.25">
      <c r="A734" s="468" t="s">
        <v>2184</v>
      </c>
      <c r="B734" s="475" t="s">
        <v>2185</v>
      </c>
      <c r="C734" s="476" t="s">
        <v>756</v>
      </c>
      <c r="D734" s="471"/>
      <c r="E734" s="470"/>
      <c r="F734" s="472" t="s">
        <v>2031</v>
      </c>
      <c r="G734" s="472" t="s">
        <v>1711</v>
      </c>
      <c r="H734" s="472">
        <v>4.3</v>
      </c>
      <c r="I734" s="473"/>
    </row>
    <row r="735" spans="1:9" ht="15" x14ac:dyDescent="0.25">
      <c r="A735" s="468" t="s">
        <v>2186</v>
      </c>
      <c r="B735" s="475" t="s">
        <v>2187</v>
      </c>
      <c r="C735" s="476" t="s">
        <v>756</v>
      </c>
      <c r="D735" s="471"/>
      <c r="E735" s="470"/>
      <c r="F735" s="472" t="s">
        <v>2031</v>
      </c>
      <c r="G735" s="472" t="s">
        <v>1711</v>
      </c>
      <c r="H735" s="472">
        <v>4.3</v>
      </c>
      <c r="I735" s="473"/>
    </row>
    <row r="736" spans="1:9" ht="25.5" x14ac:dyDescent="0.25">
      <c r="A736" s="468" t="s">
        <v>2188</v>
      </c>
      <c r="B736" s="474" t="s">
        <v>2189</v>
      </c>
      <c r="C736" s="470" t="s">
        <v>833</v>
      </c>
      <c r="D736" s="470"/>
      <c r="E736" s="470"/>
      <c r="F736" s="472" t="s">
        <v>2031</v>
      </c>
      <c r="G736" s="472" t="s">
        <v>1711</v>
      </c>
      <c r="H736" s="472">
        <v>4.3</v>
      </c>
      <c r="I736" s="478" t="s">
        <v>756</v>
      </c>
    </row>
    <row r="737" spans="1:9" ht="15" x14ac:dyDescent="0.25">
      <c r="A737" s="468" t="s">
        <v>2190</v>
      </c>
      <c r="B737" s="474" t="s">
        <v>2191</v>
      </c>
      <c r="C737" s="470" t="s">
        <v>833</v>
      </c>
      <c r="D737" s="470"/>
      <c r="E737" s="470"/>
      <c r="F737" s="472" t="s">
        <v>2031</v>
      </c>
      <c r="G737" s="472" t="s">
        <v>1711</v>
      </c>
      <c r="H737" s="472">
        <v>4.3</v>
      </c>
      <c r="I737" s="478" t="s">
        <v>756</v>
      </c>
    </row>
    <row r="738" spans="1:9" ht="15" x14ac:dyDescent="0.25">
      <c r="A738" s="468" t="s">
        <v>127</v>
      </c>
      <c r="B738" s="475" t="s">
        <v>2192</v>
      </c>
      <c r="C738" s="476" t="s">
        <v>698</v>
      </c>
      <c r="D738" s="471"/>
      <c r="E738" s="470"/>
      <c r="F738" s="472" t="s">
        <v>1944</v>
      </c>
      <c r="G738" s="472" t="s">
        <v>3</v>
      </c>
      <c r="H738" s="472">
        <v>4.3</v>
      </c>
      <c r="I738" s="473"/>
    </row>
    <row r="739" spans="1:9" ht="15" x14ac:dyDescent="0.25">
      <c r="A739" s="468" t="s">
        <v>2193</v>
      </c>
      <c r="B739" s="475" t="s">
        <v>2194</v>
      </c>
      <c r="C739" s="476" t="s">
        <v>830</v>
      </c>
      <c r="D739" s="471"/>
      <c r="E739" s="470"/>
      <c r="F739" s="472" t="s">
        <v>1944</v>
      </c>
      <c r="G739" s="472" t="s">
        <v>3</v>
      </c>
      <c r="H739" s="472">
        <v>4.3</v>
      </c>
      <c r="I739" s="473"/>
    </row>
    <row r="740" spans="1:9" ht="15" x14ac:dyDescent="0.25">
      <c r="A740" s="468" t="s">
        <v>2195</v>
      </c>
      <c r="B740" s="475" t="s">
        <v>2196</v>
      </c>
      <c r="C740" s="476" t="s">
        <v>698</v>
      </c>
      <c r="D740" s="471"/>
      <c r="E740" s="470"/>
      <c r="F740" s="472" t="s">
        <v>1944</v>
      </c>
      <c r="G740" s="472" t="s">
        <v>3</v>
      </c>
      <c r="H740" s="472">
        <v>4.3</v>
      </c>
      <c r="I740" s="473"/>
    </row>
    <row r="741" spans="1:9" ht="15" x14ac:dyDescent="0.25">
      <c r="A741" s="468" t="s">
        <v>2197</v>
      </c>
      <c r="B741" s="475" t="s">
        <v>2198</v>
      </c>
      <c r="C741" s="476" t="s">
        <v>739</v>
      </c>
      <c r="D741" s="471"/>
      <c r="E741" s="470"/>
      <c r="F741" s="472" t="s">
        <v>1944</v>
      </c>
      <c r="G741" s="472" t="s">
        <v>3</v>
      </c>
      <c r="H741" s="472">
        <v>4.3</v>
      </c>
      <c r="I741" s="473"/>
    </row>
    <row r="742" spans="1:9" ht="15" x14ac:dyDescent="0.25">
      <c r="A742" s="468" t="s">
        <v>2199</v>
      </c>
      <c r="B742" s="475" t="s">
        <v>2200</v>
      </c>
      <c r="C742" s="476" t="s">
        <v>756</v>
      </c>
      <c r="D742" s="471"/>
      <c r="E742" s="470"/>
      <c r="F742" s="472" t="s">
        <v>1944</v>
      </c>
      <c r="G742" s="472" t="s">
        <v>3</v>
      </c>
      <c r="H742" s="472">
        <v>4.3</v>
      </c>
      <c r="I742" s="473"/>
    </row>
    <row r="743" spans="1:9" ht="25.5" x14ac:dyDescent="0.25">
      <c r="A743" s="468" t="s">
        <v>2201</v>
      </c>
      <c r="B743" s="474" t="s">
        <v>2202</v>
      </c>
      <c r="C743" s="470" t="s">
        <v>833</v>
      </c>
      <c r="D743" s="470"/>
      <c r="E743" s="470"/>
      <c r="F743" s="472" t="s">
        <v>1944</v>
      </c>
      <c r="G743" s="472" t="s">
        <v>3</v>
      </c>
      <c r="H743" s="472">
        <v>4.3</v>
      </c>
      <c r="I743" s="478" t="s">
        <v>698</v>
      </c>
    </row>
    <row r="744" spans="1:9" ht="15" x14ac:dyDescent="0.25">
      <c r="A744" s="468" t="s">
        <v>2203</v>
      </c>
      <c r="B744" s="474" t="s">
        <v>2204</v>
      </c>
      <c r="C744" s="470" t="s">
        <v>833</v>
      </c>
      <c r="D744" s="470"/>
      <c r="E744" s="470"/>
      <c r="F744" s="472" t="s">
        <v>1944</v>
      </c>
      <c r="G744" s="472" t="s">
        <v>3</v>
      </c>
      <c r="H744" s="472">
        <v>4.3</v>
      </c>
      <c r="I744" s="478" t="s">
        <v>698</v>
      </c>
    </row>
    <row r="745" spans="1:9" ht="15" x14ac:dyDescent="0.25">
      <c r="A745" s="468" t="s">
        <v>2205</v>
      </c>
      <c r="B745" s="475" t="s">
        <v>2206</v>
      </c>
      <c r="C745" s="476" t="s">
        <v>756</v>
      </c>
      <c r="D745" s="471"/>
      <c r="E745" s="470"/>
      <c r="F745" s="472" t="s">
        <v>1944</v>
      </c>
      <c r="G745" s="472" t="s">
        <v>3</v>
      </c>
      <c r="H745" s="472">
        <v>4.3</v>
      </c>
      <c r="I745" s="473"/>
    </row>
    <row r="746" spans="1:9" ht="15" x14ac:dyDescent="0.25">
      <c r="A746" s="468" t="s">
        <v>2207</v>
      </c>
      <c r="B746" s="475" t="s">
        <v>2208</v>
      </c>
      <c r="C746" s="476" t="s">
        <v>756</v>
      </c>
      <c r="D746" s="471"/>
      <c r="E746" s="470"/>
      <c r="F746" s="472" t="s">
        <v>1944</v>
      </c>
      <c r="G746" s="472" t="s">
        <v>3</v>
      </c>
      <c r="H746" s="472">
        <v>4.3</v>
      </c>
      <c r="I746" s="473"/>
    </row>
    <row r="747" spans="1:9" ht="25.5" x14ac:dyDescent="0.25">
      <c r="A747" s="468" t="s">
        <v>2209</v>
      </c>
      <c r="B747" s="475" t="s">
        <v>2210</v>
      </c>
      <c r="C747" s="476" t="s">
        <v>756</v>
      </c>
      <c r="D747" s="471"/>
      <c r="E747" s="470"/>
      <c r="F747" s="472" t="s">
        <v>1944</v>
      </c>
      <c r="G747" s="472" t="s">
        <v>3</v>
      </c>
      <c r="H747" s="472">
        <v>4.3</v>
      </c>
      <c r="I747" s="473"/>
    </row>
    <row r="748" spans="1:9" ht="15" x14ac:dyDescent="0.25">
      <c r="A748" s="468" t="s">
        <v>2211</v>
      </c>
      <c r="B748" s="475" t="s">
        <v>2212</v>
      </c>
      <c r="C748" s="476" t="s">
        <v>756</v>
      </c>
      <c r="D748" s="471"/>
      <c r="E748" s="470"/>
      <c r="F748" s="472" t="s">
        <v>1944</v>
      </c>
      <c r="G748" s="472" t="s">
        <v>3</v>
      </c>
      <c r="H748" s="472">
        <v>4.3</v>
      </c>
      <c r="I748" s="473"/>
    </row>
    <row r="749" spans="1:9" ht="25.5" x14ac:dyDescent="0.25">
      <c r="A749" s="468" t="s">
        <v>2213</v>
      </c>
      <c r="B749" s="475" t="s">
        <v>2214</v>
      </c>
      <c r="C749" s="476" t="s">
        <v>756</v>
      </c>
      <c r="D749" s="471"/>
      <c r="E749" s="470"/>
      <c r="F749" s="472" t="s">
        <v>1944</v>
      </c>
      <c r="G749" s="472" t="s">
        <v>3</v>
      </c>
      <c r="H749" s="472">
        <v>4.3</v>
      </c>
      <c r="I749" s="473"/>
    </row>
    <row r="750" spans="1:9" ht="25.5" x14ac:dyDescent="0.25">
      <c r="A750" s="468" t="s">
        <v>2215</v>
      </c>
      <c r="B750" s="475" t="s">
        <v>2216</v>
      </c>
      <c r="C750" s="476" t="s">
        <v>756</v>
      </c>
      <c r="D750" s="471"/>
      <c r="E750" s="470"/>
      <c r="F750" s="472" t="s">
        <v>1944</v>
      </c>
      <c r="G750" s="472" t="s">
        <v>3</v>
      </c>
      <c r="H750" s="472">
        <v>4.3</v>
      </c>
      <c r="I750" s="473"/>
    </row>
    <row r="751" spans="1:9" ht="25.5" x14ac:dyDescent="0.25">
      <c r="A751" s="468" t="s">
        <v>2217</v>
      </c>
      <c r="B751" s="475" t="s">
        <v>2218</v>
      </c>
      <c r="C751" s="476" t="s">
        <v>756</v>
      </c>
      <c r="D751" s="471"/>
      <c r="E751" s="470"/>
      <c r="F751" s="472" t="s">
        <v>1944</v>
      </c>
      <c r="G751" s="472" t="s">
        <v>3</v>
      </c>
      <c r="H751" s="472">
        <v>4.3</v>
      </c>
      <c r="I751" s="473"/>
    </row>
    <row r="752" spans="1:9" ht="15" x14ac:dyDescent="0.25">
      <c r="A752" s="468" t="s">
        <v>2219</v>
      </c>
      <c r="B752" s="475" t="s">
        <v>2220</v>
      </c>
      <c r="C752" s="476" t="s">
        <v>698</v>
      </c>
      <c r="D752" s="471"/>
      <c r="E752" s="470"/>
      <c r="F752" s="472" t="s">
        <v>1944</v>
      </c>
      <c r="G752" s="472" t="s">
        <v>3</v>
      </c>
      <c r="H752" s="472">
        <v>4.3</v>
      </c>
      <c r="I752" s="473"/>
    </row>
    <row r="753" spans="1:9" ht="15" x14ac:dyDescent="0.25">
      <c r="A753" s="468" t="s">
        <v>2221</v>
      </c>
      <c r="B753" s="475" t="s">
        <v>2222</v>
      </c>
      <c r="C753" s="476" t="s">
        <v>698</v>
      </c>
      <c r="D753" s="471"/>
      <c r="E753" s="470"/>
      <c r="F753" s="472" t="s">
        <v>1944</v>
      </c>
      <c r="G753" s="472" t="s">
        <v>3</v>
      </c>
      <c r="H753" s="472">
        <v>4.3</v>
      </c>
      <c r="I753" s="473"/>
    </row>
    <row r="754" spans="1:9" ht="15" x14ac:dyDescent="0.25">
      <c r="A754" s="468" t="s">
        <v>2223</v>
      </c>
      <c r="B754" s="475" t="s">
        <v>2224</v>
      </c>
      <c r="C754" s="476" t="s">
        <v>739</v>
      </c>
      <c r="D754" s="471"/>
      <c r="E754" s="470"/>
      <c r="F754" s="472" t="s">
        <v>1944</v>
      </c>
      <c r="G754" s="472" t="s">
        <v>3</v>
      </c>
      <c r="H754" s="472">
        <v>4.3</v>
      </c>
      <c r="I754" s="473"/>
    </row>
    <row r="755" spans="1:9" ht="15" x14ac:dyDescent="0.25">
      <c r="A755" s="468" t="s">
        <v>2225</v>
      </c>
      <c r="B755" s="475" t="s">
        <v>2226</v>
      </c>
      <c r="C755" s="476" t="s">
        <v>756</v>
      </c>
      <c r="D755" s="471"/>
      <c r="E755" s="470"/>
      <c r="F755" s="472" t="s">
        <v>1944</v>
      </c>
      <c r="G755" s="472" t="s">
        <v>3</v>
      </c>
      <c r="H755" s="472">
        <v>4.3</v>
      </c>
      <c r="I755" s="473"/>
    </row>
    <row r="756" spans="1:9" ht="25.5" x14ac:dyDescent="0.25">
      <c r="A756" s="468" t="s">
        <v>2227</v>
      </c>
      <c r="B756" s="474" t="s">
        <v>2228</v>
      </c>
      <c r="C756" s="470" t="s">
        <v>833</v>
      </c>
      <c r="D756" s="470"/>
      <c r="E756" s="470"/>
      <c r="F756" s="472" t="s">
        <v>1944</v>
      </c>
      <c r="G756" s="472" t="s">
        <v>3</v>
      </c>
      <c r="H756" s="472">
        <v>4.3</v>
      </c>
      <c r="I756" s="478" t="s">
        <v>698</v>
      </c>
    </row>
    <row r="757" spans="1:9" ht="25.5" x14ac:dyDescent="0.25">
      <c r="A757" s="468" t="s">
        <v>2229</v>
      </c>
      <c r="B757" s="474" t="s">
        <v>2230</v>
      </c>
      <c r="C757" s="470" t="s">
        <v>833</v>
      </c>
      <c r="D757" s="470"/>
      <c r="E757" s="470"/>
      <c r="F757" s="472" t="s">
        <v>1944</v>
      </c>
      <c r="G757" s="472" t="s">
        <v>3</v>
      </c>
      <c r="H757" s="472">
        <v>4.3</v>
      </c>
      <c r="I757" s="478" t="s">
        <v>698</v>
      </c>
    </row>
    <row r="758" spans="1:9" ht="15" x14ac:dyDescent="0.25">
      <c r="A758" s="468" t="s">
        <v>2231</v>
      </c>
      <c r="B758" s="475" t="s">
        <v>2232</v>
      </c>
      <c r="C758" s="476" t="s">
        <v>756</v>
      </c>
      <c r="D758" s="471"/>
      <c r="E758" s="470"/>
      <c r="F758" s="472" t="s">
        <v>1944</v>
      </c>
      <c r="G758" s="472" t="s">
        <v>3</v>
      </c>
      <c r="H758" s="472">
        <v>4.3</v>
      </c>
      <c r="I758" s="473"/>
    </row>
    <row r="759" spans="1:9" ht="15" x14ac:dyDescent="0.25">
      <c r="A759" s="468" t="s">
        <v>2233</v>
      </c>
      <c r="B759" s="475" t="s">
        <v>2234</v>
      </c>
      <c r="C759" s="476" t="s">
        <v>756</v>
      </c>
      <c r="D759" s="471"/>
      <c r="E759" s="470"/>
      <c r="F759" s="472" t="s">
        <v>1944</v>
      </c>
      <c r="G759" s="472" t="s">
        <v>3</v>
      </c>
      <c r="H759" s="472">
        <v>4.3</v>
      </c>
      <c r="I759" s="473"/>
    </row>
    <row r="760" spans="1:9" ht="15" x14ac:dyDescent="0.25">
      <c r="A760" s="468" t="s">
        <v>2235</v>
      </c>
      <c r="B760" s="475" t="s">
        <v>2236</v>
      </c>
      <c r="C760" s="476" t="s">
        <v>756</v>
      </c>
      <c r="D760" s="471"/>
      <c r="E760" s="470"/>
      <c r="F760" s="472" t="s">
        <v>1944</v>
      </c>
      <c r="G760" s="472" t="s">
        <v>3</v>
      </c>
      <c r="H760" s="472">
        <v>4.3</v>
      </c>
      <c r="I760" s="473"/>
    </row>
    <row r="761" spans="1:9" ht="15" x14ac:dyDescent="0.25">
      <c r="A761" s="468" t="s">
        <v>2237</v>
      </c>
      <c r="B761" s="475" t="s">
        <v>2238</v>
      </c>
      <c r="C761" s="476" t="s">
        <v>756</v>
      </c>
      <c r="D761" s="471"/>
      <c r="E761" s="470"/>
      <c r="F761" s="472" t="s">
        <v>1944</v>
      </c>
      <c r="G761" s="472" t="s">
        <v>3</v>
      </c>
      <c r="H761" s="472">
        <v>4.3</v>
      </c>
      <c r="I761" s="473"/>
    </row>
    <row r="762" spans="1:9" ht="15" x14ac:dyDescent="0.25">
      <c r="A762" s="468" t="s">
        <v>2239</v>
      </c>
      <c r="B762" s="475" t="s">
        <v>2240</v>
      </c>
      <c r="C762" s="476" t="s">
        <v>756</v>
      </c>
      <c r="D762" s="471"/>
      <c r="E762" s="470"/>
      <c r="F762" s="472" t="s">
        <v>1944</v>
      </c>
      <c r="G762" s="472" t="s">
        <v>3</v>
      </c>
      <c r="H762" s="472">
        <v>4.3</v>
      </c>
      <c r="I762" s="473"/>
    </row>
    <row r="763" spans="1:9" ht="25.5" x14ac:dyDescent="0.25">
      <c r="A763" s="468" t="s">
        <v>2241</v>
      </c>
      <c r="B763" s="475" t="s">
        <v>2242</v>
      </c>
      <c r="C763" s="476" t="s">
        <v>756</v>
      </c>
      <c r="D763" s="471"/>
      <c r="E763" s="470"/>
      <c r="F763" s="472" t="s">
        <v>1944</v>
      </c>
      <c r="G763" s="472" t="s">
        <v>3</v>
      </c>
      <c r="H763" s="472">
        <v>4.3</v>
      </c>
      <c r="I763" s="473"/>
    </row>
    <row r="764" spans="1:9" ht="15" x14ac:dyDescent="0.25">
      <c r="A764" s="468" t="s">
        <v>2243</v>
      </c>
      <c r="B764" s="475" t="s">
        <v>2244</v>
      </c>
      <c r="C764" s="476" t="s">
        <v>756</v>
      </c>
      <c r="D764" s="471"/>
      <c r="E764" s="470"/>
      <c r="F764" s="472" t="s">
        <v>1944</v>
      </c>
      <c r="G764" s="472" t="s">
        <v>3</v>
      </c>
      <c r="H764" s="472">
        <v>4.3</v>
      </c>
      <c r="I764" s="473"/>
    </row>
    <row r="765" spans="1:9" ht="15" x14ac:dyDescent="0.25">
      <c r="A765" s="468" t="s">
        <v>2245</v>
      </c>
      <c r="B765" s="475" t="s">
        <v>2246</v>
      </c>
      <c r="C765" s="476" t="s">
        <v>756</v>
      </c>
      <c r="D765" s="471"/>
      <c r="E765" s="470"/>
      <c r="F765" s="472" t="s">
        <v>1944</v>
      </c>
      <c r="G765" s="472" t="s">
        <v>3</v>
      </c>
      <c r="H765" s="472">
        <v>4.3</v>
      </c>
      <c r="I765" s="473"/>
    </row>
    <row r="766" spans="1:9" ht="15" x14ac:dyDescent="0.25">
      <c r="A766" s="468" t="s">
        <v>2247</v>
      </c>
      <c r="B766" s="475" t="s">
        <v>2248</v>
      </c>
      <c r="C766" s="476" t="s">
        <v>756</v>
      </c>
      <c r="D766" s="471"/>
      <c r="E766" s="470"/>
      <c r="F766" s="472" t="s">
        <v>1944</v>
      </c>
      <c r="G766" s="472" t="s">
        <v>3</v>
      </c>
      <c r="H766" s="472">
        <v>4.3</v>
      </c>
      <c r="I766" s="473"/>
    </row>
    <row r="767" spans="1:9" ht="15" x14ac:dyDescent="0.25">
      <c r="A767" s="468" t="s">
        <v>2249</v>
      </c>
      <c r="B767" s="475" t="s">
        <v>2250</v>
      </c>
      <c r="C767" s="476" t="s">
        <v>756</v>
      </c>
      <c r="D767" s="471"/>
      <c r="E767" s="470"/>
      <c r="F767" s="472" t="s">
        <v>1944</v>
      </c>
      <c r="G767" s="472" t="s">
        <v>3</v>
      </c>
      <c r="H767" s="472">
        <v>4.3</v>
      </c>
      <c r="I767" s="473"/>
    </row>
    <row r="768" spans="1:9" ht="15" x14ac:dyDescent="0.25">
      <c r="A768" s="468" t="s">
        <v>2251</v>
      </c>
      <c r="B768" s="475" t="s">
        <v>2252</v>
      </c>
      <c r="C768" s="476" t="s">
        <v>756</v>
      </c>
      <c r="D768" s="471"/>
      <c r="E768" s="470"/>
      <c r="F768" s="472" t="s">
        <v>1944</v>
      </c>
      <c r="G768" s="472" t="s">
        <v>3</v>
      </c>
      <c r="H768" s="472">
        <v>4.3</v>
      </c>
      <c r="I768" s="473"/>
    </row>
    <row r="769" spans="1:9" ht="15" x14ac:dyDescent="0.25">
      <c r="A769" s="468" t="s">
        <v>2253</v>
      </c>
      <c r="B769" s="475" t="s">
        <v>2254</v>
      </c>
      <c r="C769" s="476" t="s">
        <v>756</v>
      </c>
      <c r="D769" s="471"/>
      <c r="E769" s="470"/>
      <c r="F769" s="472" t="s">
        <v>1944</v>
      </c>
      <c r="G769" s="472" t="s">
        <v>3</v>
      </c>
      <c r="H769" s="472">
        <v>4.3</v>
      </c>
      <c r="I769" s="473"/>
    </row>
    <row r="770" spans="1:9" ht="25.5" x14ac:dyDescent="0.25">
      <c r="A770" s="468" t="s">
        <v>2255</v>
      </c>
      <c r="B770" s="475" t="s">
        <v>2256</v>
      </c>
      <c r="C770" s="476" t="s">
        <v>756</v>
      </c>
      <c r="D770" s="471"/>
      <c r="E770" s="470"/>
      <c r="F770" s="472" t="s">
        <v>1944</v>
      </c>
      <c r="G770" s="472" t="s">
        <v>3</v>
      </c>
      <c r="H770" s="472">
        <v>4.3</v>
      </c>
      <c r="I770" s="473"/>
    </row>
    <row r="771" spans="1:9" ht="25.5" x14ac:dyDescent="0.25">
      <c r="A771" s="468" t="s">
        <v>2257</v>
      </c>
      <c r="B771" s="475" t="s">
        <v>2258</v>
      </c>
      <c r="C771" s="476" t="s">
        <v>756</v>
      </c>
      <c r="D771" s="471"/>
      <c r="E771" s="470"/>
      <c r="F771" s="472" t="s">
        <v>1944</v>
      </c>
      <c r="G771" s="472" t="s">
        <v>3</v>
      </c>
      <c r="H771" s="472">
        <v>4.3</v>
      </c>
      <c r="I771" s="473"/>
    </row>
    <row r="772" spans="1:9" ht="25.5" x14ac:dyDescent="0.25">
      <c r="A772" s="468" t="s">
        <v>2259</v>
      </c>
      <c r="B772" s="475" t="s">
        <v>2260</v>
      </c>
      <c r="C772" s="476" t="s">
        <v>756</v>
      </c>
      <c r="D772" s="471"/>
      <c r="E772" s="470"/>
      <c r="F772" s="472" t="s">
        <v>1944</v>
      </c>
      <c r="G772" s="472" t="s">
        <v>3</v>
      </c>
      <c r="H772" s="472">
        <v>4.3</v>
      </c>
      <c r="I772" s="473"/>
    </row>
    <row r="773" spans="1:9" ht="25.5" x14ac:dyDescent="0.25">
      <c r="A773" s="468" t="s">
        <v>2261</v>
      </c>
      <c r="B773" s="475" t="s">
        <v>2262</v>
      </c>
      <c r="C773" s="476" t="s">
        <v>756</v>
      </c>
      <c r="D773" s="471"/>
      <c r="E773" s="470"/>
      <c r="F773" s="472" t="s">
        <v>1944</v>
      </c>
      <c r="G773" s="472" t="s">
        <v>3</v>
      </c>
      <c r="H773" s="472">
        <v>4.3</v>
      </c>
      <c r="I773" s="473"/>
    </row>
    <row r="774" spans="1:9" ht="25.5" x14ac:dyDescent="0.25">
      <c r="A774" s="468" t="s">
        <v>2263</v>
      </c>
      <c r="B774" s="475" t="s">
        <v>2264</v>
      </c>
      <c r="C774" s="476" t="s">
        <v>756</v>
      </c>
      <c r="D774" s="471"/>
      <c r="E774" s="470"/>
      <c r="F774" s="472" t="s">
        <v>1944</v>
      </c>
      <c r="G774" s="472" t="s">
        <v>3</v>
      </c>
      <c r="H774" s="472">
        <v>4.3</v>
      </c>
      <c r="I774" s="473"/>
    </row>
    <row r="775" spans="1:9" ht="25.5" x14ac:dyDescent="0.25">
      <c r="A775" s="468" t="s">
        <v>2265</v>
      </c>
      <c r="B775" s="475" t="s">
        <v>2266</v>
      </c>
      <c r="C775" s="476" t="s">
        <v>756</v>
      </c>
      <c r="D775" s="471"/>
      <c r="E775" s="470"/>
      <c r="F775" s="472" t="s">
        <v>1944</v>
      </c>
      <c r="G775" s="472" t="s">
        <v>3</v>
      </c>
      <c r="H775" s="472">
        <v>4.3</v>
      </c>
      <c r="I775" s="473"/>
    </row>
    <row r="776" spans="1:9" ht="25.5" x14ac:dyDescent="0.25">
      <c r="A776" s="468" t="s">
        <v>2267</v>
      </c>
      <c r="B776" s="475" t="s">
        <v>2268</v>
      </c>
      <c r="C776" s="476" t="s">
        <v>756</v>
      </c>
      <c r="D776" s="471"/>
      <c r="E776" s="470"/>
      <c r="F776" s="472" t="s">
        <v>1944</v>
      </c>
      <c r="G776" s="472" t="s">
        <v>3</v>
      </c>
      <c r="H776" s="472">
        <v>4.3</v>
      </c>
      <c r="I776" s="473"/>
    </row>
    <row r="777" spans="1:9" ht="25.5" x14ac:dyDescent="0.25">
      <c r="A777" s="468" t="s">
        <v>2269</v>
      </c>
      <c r="B777" s="469" t="s">
        <v>2270</v>
      </c>
      <c r="C777" s="472" t="s">
        <v>756</v>
      </c>
      <c r="D777" s="471"/>
      <c r="E777" s="470"/>
      <c r="F777" s="472" t="s">
        <v>1944</v>
      </c>
      <c r="G777" s="472" t="s">
        <v>3</v>
      </c>
      <c r="H777" s="472">
        <v>4.4000000000000004</v>
      </c>
      <c r="I777" s="473"/>
    </row>
    <row r="778" spans="1:9" ht="25.5" x14ac:dyDescent="0.25">
      <c r="A778" s="468" t="s">
        <v>2271</v>
      </c>
      <c r="B778" s="475" t="s">
        <v>2272</v>
      </c>
      <c r="C778" s="476" t="s">
        <v>756</v>
      </c>
      <c r="D778" s="471"/>
      <c r="E778" s="470"/>
      <c r="F778" s="472" t="s">
        <v>1944</v>
      </c>
      <c r="G778" s="472" t="s">
        <v>3</v>
      </c>
      <c r="H778" s="472">
        <v>4.3</v>
      </c>
      <c r="I778" s="473"/>
    </row>
    <row r="779" spans="1:9" ht="25.5" x14ac:dyDescent="0.25">
      <c r="A779" s="468" t="s">
        <v>2273</v>
      </c>
      <c r="B779" s="475" t="s">
        <v>2274</v>
      </c>
      <c r="C779" s="476" t="s">
        <v>756</v>
      </c>
      <c r="D779" s="471"/>
      <c r="E779" s="470"/>
      <c r="F779" s="472" t="s">
        <v>1944</v>
      </c>
      <c r="G779" s="472" t="s">
        <v>3</v>
      </c>
      <c r="H779" s="472">
        <v>4.3</v>
      </c>
      <c r="I779" s="473"/>
    </row>
    <row r="780" spans="1:9" ht="25.5" x14ac:dyDescent="0.25">
      <c r="A780" s="468" t="s">
        <v>2275</v>
      </c>
      <c r="B780" s="475" t="s">
        <v>2276</v>
      </c>
      <c r="C780" s="476" t="s">
        <v>756</v>
      </c>
      <c r="D780" s="471"/>
      <c r="E780" s="470"/>
      <c r="F780" s="472" t="s">
        <v>1944</v>
      </c>
      <c r="G780" s="472" t="s">
        <v>3</v>
      </c>
      <c r="H780" s="472">
        <v>4.3</v>
      </c>
      <c r="I780" s="473"/>
    </row>
    <row r="781" spans="1:9" ht="25.5" x14ac:dyDescent="0.25">
      <c r="A781" s="468" t="s">
        <v>2277</v>
      </c>
      <c r="B781" s="475" t="s">
        <v>2278</v>
      </c>
      <c r="C781" s="476" t="s">
        <v>756</v>
      </c>
      <c r="D781" s="471"/>
      <c r="E781" s="470"/>
      <c r="F781" s="472" t="s">
        <v>1944</v>
      </c>
      <c r="G781" s="472" t="s">
        <v>3</v>
      </c>
      <c r="H781" s="472">
        <v>4.3</v>
      </c>
      <c r="I781" s="473"/>
    </row>
    <row r="782" spans="1:9" ht="25.5" x14ac:dyDescent="0.25">
      <c r="A782" s="468" t="s">
        <v>2279</v>
      </c>
      <c r="B782" s="475" t="s">
        <v>2280</v>
      </c>
      <c r="C782" s="476" t="s">
        <v>756</v>
      </c>
      <c r="D782" s="471"/>
      <c r="E782" s="470"/>
      <c r="F782" s="472" t="s">
        <v>1944</v>
      </c>
      <c r="G782" s="472" t="s">
        <v>3</v>
      </c>
      <c r="H782" s="472">
        <v>4.3</v>
      </c>
      <c r="I782" s="473"/>
    </row>
    <row r="783" spans="1:9" ht="15" x14ac:dyDescent="0.25">
      <c r="A783" s="468" t="s">
        <v>2281</v>
      </c>
      <c r="B783" s="475" t="s">
        <v>2282</v>
      </c>
      <c r="C783" s="476" t="s">
        <v>756</v>
      </c>
      <c r="D783" s="471"/>
      <c r="E783" s="470"/>
      <c r="F783" s="472" t="s">
        <v>1944</v>
      </c>
      <c r="G783" s="472" t="s">
        <v>3</v>
      </c>
      <c r="H783" s="472">
        <v>4.3</v>
      </c>
      <c r="I783" s="473"/>
    </row>
    <row r="784" spans="1:9" ht="25.5" x14ac:dyDescent="0.25">
      <c r="A784" s="468" t="s">
        <v>2283</v>
      </c>
      <c r="B784" s="475" t="s">
        <v>2284</v>
      </c>
      <c r="C784" s="476" t="s">
        <v>756</v>
      </c>
      <c r="D784" s="471"/>
      <c r="E784" s="470"/>
      <c r="F784" s="472" t="s">
        <v>1944</v>
      </c>
      <c r="G784" s="472" t="s">
        <v>3</v>
      </c>
      <c r="H784" s="472">
        <v>4.3</v>
      </c>
      <c r="I784" s="473"/>
    </row>
    <row r="785" spans="1:9" ht="25.5" x14ac:dyDescent="0.25">
      <c r="A785" s="468" t="s">
        <v>2285</v>
      </c>
      <c r="B785" s="475" t="s">
        <v>2286</v>
      </c>
      <c r="C785" s="476" t="s">
        <v>756</v>
      </c>
      <c r="D785" s="471"/>
      <c r="E785" s="470"/>
      <c r="F785" s="472" t="s">
        <v>1944</v>
      </c>
      <c r="G785" s="472" t="s">
        <v>3</v>
      </c>
      <c r="H785" s="472">
        <v>4.3</v>
      </c>
      <c r="I785" s="473"/>
    </row>
    <row r="786" spans="1:9" ht="25.5" x14ac:dyDescent="0.25">
      <c r="A786" s="468" t="s">
        <v>2287</v>
      </c>
      <c r="B786" s="475" t="s">
        <v>2288</v>
      </c>
      <c r="C786" s="476" t="s">
        <v>756</v>
      </c>
      <c r="D786" s="471"/>
      <c r="E786" s="470"/>
      <c r="F786" s="472" t="s">
        <v>1944</v>
      </c>
      <c r="G786" s="472" t="s">
        <v>3</v>
      </c>
      <c r="H786" s="472">
        <v>4.3</v>
      </c>
      <c r="I786" s="473"/>
    </row>
    <row r="787" spans="1:9" ht="25.5" x14ac:dyDescent="0.25">
      <c r="A787" s="468" t="s">
        <v>2289</v>
      </c>
      <c r="B787" s="475" t="s">
        <v>2290</v>
      </c>
      <c r="C787" s="476" t="s">
        <v>756</v>
      </c>
      <c r="D787" s="471"/>
      <c r="E787" s="470"/>
      <c r="F787" s="472" t="s">
        <v>1944</v>
      </c>
      <c r="G787" s="472" t="s">
        <v>3</v>
      </c>
      <c r="H787" s="472">
        <v>4.3</v>
      </c>
      <c r="I787" s="473"/>
    </row>
    <row r="788" spans="1:9" ht="15" x14ac:dyDescent="0.25">
      <c r="A788" s="468" t="s">
        <v>2291</v>
      </c>
      <c r="B788" s="475" t="s">
        <v>2292</v>
      </c>
      <c r="C788" s="476" t="s">
        <v>756</v>
      </c>
      <c r="D788" s="471"/>
      <c r="E788" s="470"/>
      <c r="F788" s="472" t="s">
        <v>1944</v>
      </c>
      <c r="G788" s="472" t="s">
        <v>3</v>
      </c>
      <c r="H788" s="472">
        <v>4.3</v>
      </c>
      <c r="I788" s="473"/>
    </row>
    <row r="789" spans="1:9" ht="25.5" x14ac:dyDescent="0.25">
      <c r="A789" s="468" t="s">
        <v>2293</v>
      </c>
      <c r="B789" s="475" t="s">
        <v>2294</v>
      </c>
      <c r="C789" s="476" t="s">
        <v>756</v>
      </c>
      <c r="D789" s="471"/>
      <c r="E789" s="470"/>
      <c r="F789" s="472" t="s">
        <v>1944</v>
      </c>
      <c r="G789" s="472" t="s">
        <v>3</v>
      </c>
      <c r="H789" s="472">
        <v>4.3</v>
      </c>
      <c r="I789" s="473"/>
    </row>
    <row r="790" spans="1:9" ht="25.5" x14ac:dyDescent="0.25">
      <c r="A790" s="468" t="s">
        <v>2295</v>
      </c>
      <c r="B790" s="475" t="s">
        <v>2296</v>
      </c>
      <c r="C790" s="476" t="s">
        <v>756</v>
      </c>
      <c r="D790" s="471"/>
      <c r="E790" s="470"/>
      <c r="F790" s="472" t="s">
        <v>1944</v>
      </c>
      <c r="G790" s="472" t="s">
        <v>3</v>
      </c>
      <c r="H790" s="472">
        <v>4.3</v>
      </c>
      <c r="I790" s="473"/>
    </row>
    <row r="791" spans="1:9" ht="25.5" x14ac:dyDescent="0.25">
      <c r="A791" s="468" t="s">
        <v>2297</v>
      </c>
      <c r="B791" s="475" t="s">
        <v>2298</v>
      </c>
      <c r="C791" s="476" t="s">
        <v>756</v>
      </c>
      <c r="D791" s="471"/>
      <c r="E791" s="470"/>
      <c r="F791" s="472" t="s">
        <v>1944</v>
      </c>
      <c r="G791" s="472" t="s">
        <v>3</v>
      </c>
      <c r="H791" s="472">
        <v>4.3</v>
      </c>
      <c r="I791" s="473"/>
    </row>
    <row r="792" spans="1:9" ht="15" x14ac:dyDescent="0.25">
      <c r="A792" s="468" t="s">
        <v>2299</v>
      </c>
      <c r="B792" s="475" t="s">
        <v>2300</v>
      </c>
      <c r="C792" s="476" t="s">
        <v>756</v>
      </c>
      <c r="D792" s="471"/>
      <c r="E792" s="470"/>
      <c r="F792" s="472" t="s">
        <v>1944</v>
      </c>
      <c r="G792" s="472" t="s">
        <v>3</v>
      </c>
      <c r="H792" s="472">
        <v>4.3</v>
      </c>
      <c r="I792" s="473"/>
    </row>
    <row r="793" spans="1:9" ht="25.5" x14ac:dyDescent="0.25">
      <c r="A793" s="468" t="s">
        <v>2301</v>
      </c>
      <c r="B793" s="475" t="s">
        <v>2302</v>
      </c>
      <c r="C793" s="476" t="s">
        <v>756</v>
      </c>
      <c r="D793" s="471"/>
      <c r="E793" s="470"/>
      <c r="F793" s="472" t="s">
        <v>1944</v>
      </c>
      <c r="G793" s="472" t="s">
        <v>3</v>
      </c>
      <c r="H793" s="472">
        <v>4.3</v>
      </c>
      <c r="I793" s="473"/>
    </row>
    <row r="794" spans="1:9" ht="25.5" x14ac:dyDescent="0.25">
      <c r="A794" s="468" t="s">
        <v>2303</v>
      </c>
      <c r="B794" s="475" t="s">
        <v>2304</v>
      </c>
      <c r="C794" s="476" t="s">
        <v>756</v>
      </c>
      <c r="D794" s="471"/>
      <c r="E794" s="470"/>
      <c r="F794" s="472" t="s">
        <v>1944</v>
      </c>
      <c r="G794" s="472" t="s">
        <v>3</v>
      </c>
      <c r="H794" s="472">
        <v>4.3</v>
      </c>
      <c r="I794" s="473"/>
    </row>
    <row r="795" spans="1:9" ht="25.5" x14ac:dyDescent="0.25">
      <c r="A795" s="468" t="s">
        <v>2305</v>
      </c>
      <c r="B795" s="475" t="s">
        <v>2306</v>
      </c>
      <c r="C795" s="476" t="s">
        <v>756</v>
      </c>
      <c r="D795" s="471"/>
      <c r="E795" s="470"/>
      <c r="F795" s="472" t="s">
        <v>1944</v>
      </c>
      <c r="G795" s="472" t="s">
        <v>3</v>
      </c>
      <c r="H795" s="472">
        <v>4.3</v>
      </c>
      <c r="I795" s="473"/>
    </row>
    <row r="796" spans="1:9" ht="15" x14ac:dyDescent="0.25">
      <c r="A796" s="468" t="s">
        <v>2307</v>
      </c>
      <c r="B796" s="475" t="s">
        <v>2308</v>
      </c>
      <c r="C796" s="476" t="s">
        <v>756</v>
      </c>
      <c r="D796" s="471"/>
      <c r="E796" s="470"/>
      <c r="F796" s="472" t="s">
        <v>1944</v>
      </c>
      <c r="G796" s="472" t="s">
        <v>3</v>
      </c>
      <c r="H796" s="472">
        <v>4.3</v>
      </c>
      <c r="I796" s="473"/>
    </row>
    <row r="797" spans="1:9" ht="15" x14ac:dyDescent="0.25">
      <c r="A797" s="468" t="s">
        <v>2309</v>
      </c>
      <c r="B797" s="475" t="s">
        <v>2310</v>
      </c>
      <c r="C797" s="476" t="s">
        <v>756</v>
      </c>
      <c r="D797" s="471"/>
      <c r="E797" s="470"/>
      <c r="F797" s="472" t="s">
        <v>1944</v>
      </c>
      <c r="G797" s="472" t="s">
        <v>3</v>
      </c>
      <c r="H797" s="472">
        <v>4.3</v>
      </c>
      <c r="I797" s="473"/>
    </row>
    <row r="798" spans="1:9" ht="15" x14ac:dyDescent="0.25">
      <c r="A798" s="468" t="s">
        <v>2311</v>
      </c>
      <c r="B798" s="475" t="s">
        <v>2312</v>
      </c>
      <c r="C798" s="476" t="s">
        <v>756</v>
      </c>
      <c r="D798" s="471"/>
      <c r="E798" s="470"/>
      <c r="F798" s="472" t="s">
        <v>1944</v>
      </c>
      <c r="G798" s="472" t="s">
        <v>3</v>
      </c>
      <c r="H798" s="472">
        <v>4.3</v>
      </c>
      <c r="I798" s="473"/>
    </row>
    <row r="799" spans="1:9" ht="15" x14ac:dyDescent="0.25">
      <c r="A799" s="468" t="s">
        <v>2313</v>
      </c>
      <c r="B799" s="475" t="s">
        <v>2314</v>
      </c>
      <c r="C799" s="476" t="s">
        <v>756</v>
      </c>
      <c r="D799" s="471"/>
      <c r="E799" s="470"/>
      <c r="F799" s="472" t="s">
        <v>1944</v>
      </c>
      <c r="G799" s="472" t="s">
        <v>3</v>
      </c>
      <c r="H799" s="472">
        <v>4.3</v>
      </c>
      <c r="I799" s="473"/>
    </row>
    <row r="800" spans="1:9" ht="25.5" x14ac:dyDescent="0.25">
      <c r="A800" s="468" t="s">
        <v>2315</v>
      </c>
      <c r="B800" s="475" t="s">
        <v>2316</v>
      </c>
      <c r="C800" s="476" t="s">
        <v>756</v>
      </c>
      <c r="D800" s="471"/>
      <c r="E800" s="470"/>
      <c r="F800" s="472" t="s">
        <v>1944</v>
      </c>
      <c r="G800" s="472" t="s">
        <v>3</v>
      </c>
      <c r="H800" s="472">
        <v>4.3</v>
      </c>
      <c r="I800" s="473"/>
    </row>
    <row r="801" spans="1:9" ht="15" x14ac:dyDescent="0.25">
      <c r="A801" s="468" t="s">
        <v>2317</v>
      </c>
      <c r="B801" s="475" t="s">
        <v>2318</v>
      </c>
      <c r="C801" s="476" t="s">
        <v>756</v>
      </c>
      <c r="D801" s="471"/>
      <c r="E801" s="470"/>
      <c r="F801" s="472" t="s">
        <v>1944</v>
      </c>
      <c r="G801" s="472" t="s">
        <v>3</v>
      </c>
      <c r="H801" s="472">
        <v>4.3</v>
      </c>
      <c r="I801" s="473"/>
    </row>
    <row r="802" spans="1:9" ht="25.5" x14ac:dyDescent="0.25">
      <c r="A802" s="468" t="s">
        <v>2319</v>
      </c>
      <c r="B802" s="475" t="s">
        <v>2320</v>
      </c>
      <c r="C802" s="476" t="s">
        <v>756</v>
      </c>
      <c r="D802" s="471"/>
      <c r="E802" s="470"/>
      <c r="F802" s="472" t="s">
        <v>1944</v>
      </c>
      <c r="G802" s="472" t="s">
        <v>3</v>
      </c>
      <c r="H802" s="472">
        <v>4.3</v>
      </c>
      <c r="I802" s="473"/>
    </row>
    <row r="803" spans="1:9" ht="25.5" x14ac:dyDescent="0.25">
      <c r="A803" s="468" t="s">
        <v>2321</v>
      </c>
      <c r="B803" s="475" t="s">
        <v>2322</v>
      </c>
      <c r="C803" s="476" t="s">
        <v>756</v>
      </c>
      <c r="D803" s="471"/>
      <c r="E803" s="470"/>
      <c r="F803" s="472" t="s">
        <v>1944</v>
      </c>
      <c r="G803" s="472" t="s">
        <v>3</v>
      </c>
      <c r="H803" s="472">
        <v>4.3</v>
      </c>
      <c r="I803" s="473"/>
    </row>
    <row r="804" spans="1:9" ht="25.5" x14ac:dyDescent="0.25">
      <c r="A804" s="468" t="s">
        <v>2323</v>
      </c>
      <c r="B804" s="475" t="s">
        <v>2324</v>
      </c>
      <c r="C804" s="476" t="s">
        <v>756</v>
      </c>
      <c r="D804" s="471"/>
      <c r="E804" s="470"/>
      <c r="F804" s="472" t="s">
        <v>1944</v>
      </c>
      <c r="G804" s="472" t="s">
        <v>3</v>
      </c>
      <c r="H804" s="472">
        <v>4.3</v>
      </c>
      <c r="I804" s="473"/>
    </row>
    <row r="805" spans="1:9" ht="25.5" x14ac:dyDescent="0.25">
      <c r="A805" s="468" t="s">
        <v>2325</v>
      </c>
      <c r="B805" s="475" t="s">
        <v>2326</v>
      </c>
      <c r="C805" s="476" t="s">
        <v>756</v>
      </c>
      <c r="D805" s="471"/>
      <c r="E805" s="470"/>
      <c r="F805" s="472" t="s">
        <v>1944</v>
      </c>
      <c r="G805" s="472" t="s">
        <v>3</v>
      </c>
      <c r="H805" s="472">
        <v>4.3</v>
      </c>
      <c r="I805" s="473"/>
    </row>
    <row r="806" spans="1:9" ht="25.5" x14ac:dyDescent="0.25">
      <c r="A806" s="468" t="s">
        <v>2327</v>
      </c>
      <c r="B806" s="475" t="s">
        <v>2328</v>
      </c>
      <c r="C806" s="476" t="s">
        <v>756</v>
      </c>
      <c r="D806" s="471"/>
      <c r="E806" s="470"/>
      <c r="F806" s="472" t="s">
        <v>1944</v>
      </c>
      <c r="G806" s="472" t="s">
        <v>3</v>
      </c>
      <c r="H806" s="472">
        <v>4.3</v>
      </c>
      <c r="I806" s="473"/>
    </row>
    <row r="807" spans="1:9" ht="15" x14ac:dyDescent="0.25">
      <c r="A807" s="468" t="s">
        <v>2329</v>
      </c>
      <c r="B807" s="475" t="s">
        <v>2330</v>
      </c>
      <c r="C807" s="476" t="s">
        <v>756</v>
      </c>
      <c r="D807" s="471"/>
      <c r="E807" s="470"/>
      <c r="F807" s="472" t="s">
        <v>1944</v>
      </c>
      <c r="G807" s="472" t="s">
        <v>3</v>
      </c>
      <c r="H807" s="472">
        <v>4.3</v>
      </c>
      <c r="I807" s="473"/>
    </row>
    <row r="808" spans="1:9" ht="25.5" x14ac:dyDescent="0.25">
      <c r="A808" s="468" t="s">
        <v>2331</v>
      </c>
      <c r="B808" s="475" t="s">
        <v>2332</v>
      </c>
      <c r="C808" s="476" t="s">
        <v>756</v>
      </c>
      <c r="D808" s="471"/>
      <c r="E808" s="470"/>
      <c r="F808" s="472" t="s">
        <v>1944</v>
      </c>
      <c r="G808" s="472" t="s">
        <v>3</v>
      </c>
      <c r="H808" s="472">
        <v>4.3</v>
      </c>
      <c r="I808" s="473"/>
    </row>
    <row r="809" spans="1:9" ht="25.5" x14ac:dyDescent="0.25">
      <c r="A809" s="468" t="s">
        <v>2333</v>
      </c>
      <c r="B809" s="475" t="s">
        <v>2334</v>
      </c>
      <c r="C809" s="476" t="s">
        <v>756</v>
      </c>
      <c r="D809" s="471"/>
      <c r="E809" s="470"/>
      <c r="F809" s="472" t="s">
        <v>1944</v>
      </c>
      <c r="G809" s="472" t="s">
        <v>3</v>
      </c>
      <c r="H809" s="472">
        <v>4.3</v>
      </c>
      <c r="I809" s="473"/>
    </row>
    <row r="810" spans="1:9" ht="25.5" x14ac:dyDescent="0.25">
      <c r="A810" s="468" t="s">
        <v>2335</v>
      </c>
      <c r="B810" s="475" t="s">
        <v>2336</v>
      </c>
      <c r="C810" s="476" t="s">
        <v>756</v>
      </c>
      <c r="D810" s="471"/>
      <c r="E810" s="470"/>
      <c r="F810" s="472" t="s">
        <v>1944</v>
      </c>
      <c r="G810" s="472" t="s">
        <v>3</v>
      </c>
      <c r="H810" s="472">
        <v>4.3</v>
      </c>
      <c r="I810" s="473"/>
    </row>
    <row r="811" spans="1:9" ht="25.5" x14ac:dyDescent="0.25">
      <c r="A811" s="468" t="s">
        <v>2337</v>
      </c>
      <c r="B811" s="475" t="s">
        <v>2338</v>
      </c>
      <c r="C811" s="476" t="s">
        <v>756</v>
      </c>
      <c r="D811" s="471"/>
      <c r="E811" s="470"/>
      <c r="F811" s="472" t="s">
        <v>1944</v>
      </c>
      <c r="G811" s="472" t="s">
        <v>3</v>
      </c>
      <c r="H811" s="472">
        <v>4.3</v>
      </c>
      <c r="I811" s="473"/>
    </row>
    <row r="812" spans="1:9" ht="15" x14ac:dyDescent="0.25">
      <c r="A812" s="468" t="s">
        <v>2339</v>
      </c>
      <c r="B812" s="475" t="s">
        <v>2340</v>
      </c>
      <c r="C812" s="476" t="s">
        <v>698</v>
      </c>
      <c r="D812" s="471"/>
      <c r="E812" s="470"/>
      <c r="F812" s="472" t="s">
        <v>1944</v>
      </c>
      <c r="G812" s="472" t="s">
        <v>3</v>
      </c>
      <c r="H812" s="472">
        <v>4.3</v>
      </c>
      <c r="I812" s="473"/>
    </row>
    <row r="813" spans="1:9" ht="15" x14ac:dyDescent="0.25">
      <c r="A813" s="468" t="s">
        <v>2341</v>
      </c>
      <c r="B813" s="475" t="s">
        <v>2342</v>
      </c>
      <c r="C813" s="476" t="s">
        <v>756</v>
      </c>
      <c r="D813" s="471"/>
      <c r="E813" s="470"/>
      <c r="F813" s="472" t="s">
        <v>1944</v>
      </c>
      <c r="G813" s="472" t="s">
        <v>3</v>
      </c>
      <c r="H813" s="472">
        <v>4.3</v>
      </c>
      <c r="I813" s="473"/>
    </row>
    <row r="814" spans="1:9" ht="15" x14ac:dyDescent="0.25">
      <c r="A814" s="468" t="s">
        <v>2343</v>
      </c>
      <c r="B814" s="475" t="s">
        <v>2344</v>
      </c>
      <c r="C814" s="476" t="s">
        <v>739</v>
      </c>
      <c r="D814" s="471"/>
      <c r="E814" s="470"/>
      <c r="F814" s="472" t="s">
        <v>1944</v>
      </c>
      <c r="G814" s="472" t="s">
        <v>3</v>
      </c>
      <c r="H814" s="472">
        <v>4.3</v>
      </c>
      <c r="I814" s="473"/>
    </row>
    <row r="815" spans="1:9" ht="15" x14ac:dyDescent="0.25">
      <c r="A815" s="468" t="s">
        <v>2345</v>
      </c>
      <c r="B815" s="475" t="s">
        <v>2346</v>
      </c>
      <c r="C815" s="476" t="s">
        <v>756</v>
      </c>
      <c r="D815" s="471"/>
      <c r="E815" s="470"/>
      <c r="F815" s="472" t="s">
        <v>1944</v>
      </c>
      <c r="G815" s="472" t="s">
        <v>3</v>
      </c>
      <c r="H815" s="472">
        <v>4.3</v>
      </c>
      <c r="I815" s="473"/>
    </row>
    <row r="816" spans="1:9" ht="25.5" x14ac:dyDescent="0.25">
      <c r="A816" s="468" t="s">
        <v>2347</v>
      </c>
      <c r="B816" s="474" t="s">
        <v>2348</v>
      </c>
      <c r="C816" s="470" t="s">
        <v>833</v>
      </c>
      <c r="D816" s="470"/>
      <c r="E816" s="470"/>
      <c r="F816" s="472" t="s">
        <v>1944</v>
      </c>
      <c r="G816" s="472" t="s">
        <v>3</v>
      </c>
      <c r="H816" s="472">
        <v>4.3</v>
      </c>
      <c r="I816" s="478" t="s">
        <v>698</v>
      </c>
    </row>
    <row r="817" spans="1:9" ht="25.5" x14ac:dyDescent="0.25">
      <c r="A817" s="468" t="s">
        <v>2349</v>
      </c>
      <c r="B817" s="474" t="s">
        <v>2350</v>
      </c>
      <c r="C817" s="470" t="s">
        <v>833</v>
      </c>
      <c r="D817" s="470"/>
      <c r="E817" s="470"/>
      <c r="F817" s="472" t="s">
        <v>1944</v>
      </c>
      <c r="G817" s="472" t="s">
        <v>3</v>
      </c>
      <c r="H817" s="472">
        <v>4.3</v>
      </c>
      <c r="I817" s="478" t="s">
        <v>698</v>
      </c>
    </row>
    <row r="818" spans="1:9" ht="15" x14ac:dyDescent="0.25">
      <c r="A818" s="468" t="s">
        <v>2351</v>
      </c>
      <c r="B818" s="475" t="s">
        <v>2352</v>
      </c>
      <c r="C818" s="476" t="s">
        <v>698</v>
      </c>
      <c r="D818" s="471"/>
      <c r="E818" s="470"/>
      <c r="F818" s="472" t="s">
        <v>1944</v>
      </c>
      <c r="G818" s="472" t="s">
        <v>3</v>
      </c>
      <c r="H818" s="472">
        <v>4.3</v>
      </c>
      <c r="I818" s="473"/>
    </row>
    <row r="819" spans="1:9" ht="15" x14ac:dyDescent="0.25">
      <c r="A819" s="468" t="s">
        <v>2353</v>
      </c>
      <c r="B819" s="475" t="s">
        <v>2354</v>
      </c>
      <c r="C819" s="476" t="s">
        <v>698</v>
      </c>
      <c r="D819" s="471"/>
      <c r="E819" s="470"/>
      <c r="F819" s="472" t="s">
        <v>1944</v>
      </c>
      <c r="G819" s="472" t="s">
        <v>3</v>
      </c>
      <c r="H819" s="472">
        <v>4.3</v>
      </c>
      <c r="I819" s="473"/>
    </row>
    <row r="820" spans="1:9" ht="15" x14ac:dyDescent="0.25">
      <c r="A820" s="468" t="s">
        <v>2355</v>
      </c>
      <c r="B820" s="475" t="s">
        <v>2356</v>
      </c>
      <c r="C820" s="476" t="s">
        <v>698</v>
      </c>
      <c r="D820" s="471"/>
      <c r="E820" s="470"/>
      <c r="F820" s="472" t="s">
        <v>1944</v>
      </c>
      <c r="G820" s="472" t="s">
        <v>3</v>
      </c>
      <c r="H820" s="472">
        <v>4.3</v>
      </c>
      <c r="I820" s="473"/>
    </row>
    <row r="821" spans="1:9" ht="15" x14ac:dyDescent="0.25">
      <c r="A821" s="468" t="s">
        <v>2357</v>
      </c>
      <c r="B821" s="475" t="s">
        <v>2358</v>
      </c>
      <c r="C821" s="476" t="s">
        <v>698</v>
      </c>
      <c r="D821" s="471"/>
      <c r="E821" s="470"/>
      <c r="F821" s="472" t="s">
        <v>1944</v>
      </c>
      <c r="G821" s="472" t="s">
        <v>3</v>
      </c>
      <c r="H821" s="472">
        <v>4.3</v>
      </c>
      <c r="I821" s="473"/>
    </row>
    <row r="822" spans="1:9" ht="15" x14ac:dyDescent="0.25">
      <c r="A822" s="468" t="s">
        <v>2359</v>
      </c>
      <c r="B822" s="475" t="s">
        <v>2360</v>
      </c>
      <c r="C822" s="476" t="s">
        <v>830</v>
      </c>
      <c r="D822" s="471"/>
      <c r="E822" s="470"/>
      <c r="F822" s="472" t="s">
        <v>1944</v>
      </c>
      <c r="G822" s="472" t="s">
        <v>3</v>
      </c>
      <c r="H822" s="472">
        <v>4.3</v>
      </c>
      <c r="I822" s="473"/>
    </row>
    <row r="823" spans="1:9" ht="25.5" x14ac:dyDescent="0.25">
      <c r="A823" s="468" t="s">
        <v>2361</v>
      </c>
      <c r="B823" s="474" t="s">
        <v>2362</v>
      </c>
      <c r="C823" s="470" t="s">
        <v>833</v>
      </c>
      <c r="D823" s="470"/>
      <c r="E823" s="470"/>
      <c r="F823" s="472" t="s">
        <v>1944</v>
      </c>
      <c r="G823" s="472" t="s">
        <v>3</v>
      </c>
      <c r="H823" s="472">
        <v>4.3</v>
      </c>
      <c r="I823" s="478" t="s">
        <v>698</v>
      </c>
    </row>
    <row r="824" spans="1:9" ht="25.5" x14ac:dyDescent="0.25">
      <c r="A824" s="468" t="s">
        <v>2363</v>
      </c>
      <c r="B824" s="474" t="s">
        <v>2364</v>
      </c>
      <c r="C824" s="470" t="s">
        <v>833</v>
      </c>
      <c r="D824" s="470"/>
      <c r="E824" s="470"/>
      <c r="F824" s="472" t="s">
        <v>1944</v>
      </c>
      <c r="G824" s="472" t="s">
        <v>3</v>
      </c>
      <c r="H824" s="472">
        <v>4.3</v>
      </c>
      <c r="I824" s="478" t="s">
        <v>698</v>
      </c>
    </row>
    <row r="825" spans="1:9" ht="15" x14ac:dyDescent="0.25">
      <c r="A825" s="468" t="s">
        <v>2365</v>
      </c>
      <c r="B825" s="475" t="s">
        <v>2366</v>
      </c>
      <c r="C825" s="476" t="s">
        <v>756</v>
      </c>
      <c r="D825" s="471"/>
      <c r="E825" s="470"/>
      <c r="F825" s="472" t="s">
        <v>1944</v>
      </c>
      <c r="G825" s="472" t="s">
        <v>3</v>
      </c>
      <c r="H825" s="472">
        <v>4.3</v>
      </c>
      <c r="I825" s="473"/>
    </row>
    <row r="826" spans="1:9" ht="15" x14ac:dyDescent="0.25">
      <c r="A826" s="468" t="s">
        <v>2367</v>
      </c>
      <c r="B826" s="475" t="s">
        <v>2368</v>
      </c>
      <c r="C826" s="476" t="s">
        <v>756</v>
      </c>
      <c r="D826" s="471"/>
      <c r="E826" s="470"/>
      <c r="F826" s="472" t="s">
        <v>1944</v>
      </c>
      <c r="G826" s="472" t="s">
        <v>3</v>
      </c>
      <c r="H826" s="472">
        <v>4.3</v>
      </c>
      <c r="I826" s="473"/>
    </row>
    <row r="827" spans="1:9" ht="15" x14ac:dyDescent="0.25">
      <c r="A827" s="468" t="s">
        <v>2369</v>
      </c>
      <c r="B827" s="475" t="s">
        <v>2370</v>
      </c>
      <c r="C827" s="476" t="s">
        <v>756</v>
      </c>
      <c r="D827" s="471"/>
      <c r="E827" s="470"/>
      <c r="F827" s="472" t="s">
        <v>1944</v>
      </c>
      <c r="G827" s="472" t="s">
        <v>3</v>
      </c>
      <c r="H827" s="472">
        <v>4.3</v>
      </c>
      <c r="I827" s="473"/>
    </row>
    <row r="828" spans="1:9" ht="15" x14ac:dyDescent="0.25">
      <c r="A828" s="468" t="s">
        <v>2371</v>
      </c>
      <c r="B828" s="475" t="s">
        <v>2372</v>
      </c>
      <c r="C828" s="476" t="s">
        <v>756</v>
      </c>
      <c r="D828" s="471"/>
      <c r="E828" s="470"/>
      <c r="F828" s="472" t="s">
        <v>1944</v>
      </c>
      <c r="G828" s="472" t="s">
        <v>3</v>
      </c>
      <c r="H828" s="472">
        <v>4.3</v>
      </c>
      <c r="I828" s="473"/>
    </row>
    <row r="829" spans="1:9" ht="15" x14ac:dyDescent="0.25">
      <c r="A829" s="468" t="s">
        <v>2373</v>
      </c>
      <c r="B829" s="475" t="s">
        <v>2374</v>
      </c>
      <c r="C829" s="476" t="s">
        <v>756</v>
      </c>
      <c r="D829" s="471"/>
      <c r="E829" s="470"/>
      <c r="F829" s="472" t="s">
        <v>1944</v>
      </c>
      <c r="G829" s="472" t="s">
        <v>3</v>
      </c>
      <c r="H829" s="472">
        <v>4.3</v>
      </c>
      <c r="I829" s="473"/>
    </row>
    <row r="830" spans="1:9" ht="15" x14ac:dyDescent="0.25">
      <c r="A830" s="468" t="s">
        <v>2375</v>
      </c>
      <c r="B830" s="475" t="s">
        <v>2376</v>
      </c>
      <c r="C830" s="476" t="s">
        <v>756</v>
      </c>
      <c r="D830" s="471"/>
      <c r="E830" s="470"/>
      <c r="F830" s="472" t="s">
        <v>1944</v>
      </c>
      <c r="G830" s="472" t="s">
        <v>3</v>
      </c>
      <c r="H830" s="472">
        <v>4.3</v>
      </c>
      <c r="I830" s="473"/>
    </row>
    <row r="831" spans="1:9" ht="15" x14ac:dyDescent="0.25">
      <c r="A831" s="468" t="s">
        <v>2377</v>
      </c>
      <c r="B831" s="475" t="s">
        <v>2378</v>
      </c>
      <c r="C831" s="476" t="s">
        <v>756</v>
      </c>
      <c r="D831" s="471"/>
      <c r="E831" s="470"/>
      <c r="F831" s="472" t="s">
        <v>1944</v>
      </c>
      <c r="G831" s="472" t="s">
        <v>3</v>
      </c>
      <c r="H831" s="472">
        <v>4.3</v>
      </c>
      <c r="I831" s="473"/>
    </row>
    <row r="832" spans="1:9" ht="15" x14ac:dyDescent="0.25">
      <c r="A832" s="468" t="s">
        <v>2379</v>
      </c>
      <c r="B832" s="475" t="s">
        <v>2380</v>
      </c>
      <c r="C832" s="476" t="s">
        <v>756</v>
      </c>
      <c r="D832" s="471"/>
      <c r="E832" s="470"/>
      <c r="F832" s="472" t="s">
        <v>1944</v>
      </c>
      <c r="G832" s="472" t="s">
        <v>3</v>
      </c>
      <c r="H832" s="472">
        <v>4.3</v>
      </c>
      <c r="I832" s="473"/>
    </row>
    <row r="833" spans="1:9" ht="15" x14ac:dyDescent="0.25">
      <c r="A833" s="468" t="s">
        <v>2381</v>
      </c>
      <c r="B833" s="475" t="s">
        <v>2382</v>
      </c>
      <c r="C833" s="476" t="s">
        <v>756</v>
      </c>
      <c r="D833" s="471"/>
      <c r="E833" s="470"/>
      <c r="F833" s="472" t="s">
        <v>1944</v>
      </c>
      <c r="G833" s="472" t="s">
        <v>3</v>
      </c>
      <c r="H833" s="472">
        <v>4.3</v>
      </c>
      <c r="I833" s="473"/>
    </row>
    <row r="834" spans="1:9" ht="15" x14ac:dyDescent="0.25">
      <c r="A834" s="468" t="s">
        <v>2383</v>
      </c>
      <c r="B834" s="475" t="s">
        <v>2384</v>
      </c>
      <c r="C834" s="476" t="s">
        <v>756</v>
      </c>
      <c r="D834" s="471"/>
      <c r="E834" s="470"/>
      <c r="F834" s="472" t="s">
        <v>1944</v>
      </c>
      <c r="G834" s="472" t="s">
        <v>3</v>
      </c>
      <c r="H834" s="472">
        <v>4.3</v>
      </c>
      <c r="I834" s="473"/>
    </row>
    <row r="835" spans="1:9" ht="15" x14ac:dyDescent="0.25">
      <c r="A835" s="468" t="s">
        <v>2385</v>
      </c>
      <c r="B835" s="475" t="s">
        <v>2386</v>
      </c>
      <c r="C835" s="476" t="s">
        <v>756</v>
      </c>
      <c r="D835" s="471"/>
      <c r="E835" s="470"/>
      <c r="F835" s="472" t="s">
        <v>1944</v>
      </c>
      <c r="G835" s="472" t="s">
        <v>3</v>
      </c>
      <c r="H835" s="472">
        <v>4.3</v>
      </c>
      <c r="I835" s="473"/>
    </row>
    <row r="836" spans="1:9" ht="15" x14ac:dyDescent="0.25">
      <c r="A836" s="468" t="s">
        <v>2387</v>
      </c>
      <c r="B836" s="475" t="s">
        <v>2388</v>
      </c>
      <c r="C836" s="476" t="s">
        <v>739</v>
      </c>
      <c r="D836" s="471"/>
      <c r="E836" s="470"/>
      <c r="F836" s="472" t="s">
        <v>1944</v>
      </c>
      <c r="G836" s="472" t="s">
        <v>3</v>
      </c>
      <c r="H836" s="472">
        <v>4.3</v>
      </c>
      <c r="I836" s="473"/>
    </row>
    <row r="837" spans="1:9" ht="15" x14ac:dyDescent="0.25">
      <c r="A837" s="468" t="s">
        <v>2389</v>
      </c>
      <c r="B837" s="475" t="s">
        <v>2390</v>
      </c>
      <c r="C837" s="476" t="s">
        <v>756</v>
      </c>
      <c r="D837" s="471"/>
      <c r="E837" s="470"/>
      <c r="F837" s="472" t="s">
        <v>1944</v>
      </c>
      <c r="G837" s="472" t="s">
        <v>3</v>
      </c>
      <c r="H837" s="472">
        <v>4.3</v>
      </c>
      <c r="I837" s="473"/>
    </row>
    <row r="838" spans="1:9" ht="15" x14ac:dyDescent="0.25">
      <c r="A838" s="468" t="s">
        <v>2391</v>
      </c>
      <c r="B838" s="475" t="s">
        <v>2392</v>
      </c>
      <c r="C838" s="476" t="s">
        <v>756</v>
      </c>
      <c r="D838" s="471"/>
      <c r="E838" s="470"/>
      <c r="F838" s="472" t="s">
        <v>1944</v>
      </c>
      <c r="G838" s="472" t="s">
        <v>3</v>
      </c>
      <c r="H838" s="472">
        <v>4.3</v>
      </c>
      <c r="I838" s="473"/>
    </row>
    <row r="839" spans="1:9" ht="15" x14ac:dyDescent="0.25">
      <c r="A839" s="468" t="s">
        <v>2393</v>
      </c>
      <c r="B839" s="475" t="s">
        <v>2394</v>
      </c>
      <c r="C839" s="476" t="s">
        <v>756</v>
      </c>
      <c r="D839" s="471"/>
      <c r="E839" s="470"/>
      <c r="F839" s="472" t="s">
        <v>1944</v>
      </c>
      <c r="G839" s="472" t="s">
        <v>3</v>
      </c>
      <c r="H839" s="472">
        <v>4.3</v>
      </c>
      <c r="I839" s="473"/>
    </row>
    <row r="840" spans="1:9" ht="15" x14ac:dyDescent="0.25">
      <c r="A840" s="468" t="s">
        <v>2395</v>
      </c>
      <c r="B840" s="475" t="s">
        <v>2396</v>
      </c>
      <c r="C840" s="476" t="s">
        <v>756</v>
      </c>
      <c r="D840" s="471"/>
      <c r="E840" s="470"/>
      <c r="F840" s="472" t="s">
        <v>1944</v>
      </c>
      <c r="G840" s="472" t="s">
        <v>3</v>
      </c>
      <c r="H840" s="472">
        <v>4.3</v>
      </c>
      <c r="I840" s="473"/>
    </row>
    <row r="841" spans="1:9" ht="15" x14ac:dyDescent="0.25">
      <c r="A841" s="468" t="s">
        <v>2397</v>
      </c>
      <c r="B841" s="475" t="s">
        <v>2398</v>
      </c>
      <c r="C841" s="476" t="s">
        <v>756</v>
      </c>
      <c r="D841" s="471"/>
      <c r="E841" s="470"/>
      <c r="F841" s="472" t="s">
        <v>1944</v>
      </c>
      <c r="G841" s="472" t="s">
        <v>3</v>
      </c>
      <c r="H841" s="472">
        <v>4.3</v>
      </c>
      <c r="I841" s="473"/>
    </row>
    <row r="842" spans="1:9" ht="25.5" x14ac:dyDescent="0.25">
      <c r="A842" s="468" t="s">
        <v>2399</v>
      </c>
      <c r="B842" s="474" t="s">
        <v>2400</v>
      </c>
      <c r="C842" s="470" t="s">
        <v>833</v>
      </c>
      <c r="D842" s="470"/>
      <c r="E842" s="470"/>
      <c r="F842" s="472" t="s">
        <v>1944</v>
      </c>
      <c r="G842" s="472" t="s">
        <v>3</v>
      </c>
      <c r="H842" s="472">
        <v>4.3</v>
      </c>
      <c r="I842" s="478" t="s">
        <v>698</v>
      </c>
    </row>
    <row r="843" spans="1:9" ht="25.5" x14ac:dyDescent="0.25">
      <c r="A843" s="468" t="s">
        <v>2401</v>
      </c>
      <c r="B843" s="474" t="s">
        <v>2402</v>
      </c>
      <c r="C843" s="470" t="s">
        <v>833</v>
      </c>
      <c r="D843" s="470"/>
      <c r="E843" s="470"/>
      <c r="F843" s="472" t="s">
        <v>1944</v>
      </c>
      <c r="G843" s="472" t="s">
        <v>3</v>
      </c>
      <c r="H843" s="472">
        <v>4.3</v>
      </c>
      <c r="I843" s="478" t="s">
        <v>698</v>
      </c>
    </row>
    <row r="844" spans="1:9" ht="15" x14ac:dyDescent="0.25">
      <c r="A844" s="468" t="s">
        <v>2403</v>
      </c>
      <c r="B844" s="469" t="s">
        <v>2404</v>
      </c>
      <c r="C844" s="472" t="s">
        <v>756</v>
      </c>
      <c r="D844" s="471"/>
      <c r="E844" s="470"/>
      <c r="F844" s="472" t="s">
        <v>1944</v>
      </c>
      <c r="G844" s="472" t="s">
        <v>3</v>
      </c>
      <c r="H844" s="472">
        <v>4.4000000000000004</v>
      </c>
      <c r="I844" s="473"/>
    </row>
    <row r="845" spans="1:9" ht="15" x14ac:dyDescent="0.25">
      <c r="A845" s="468" t="s">
        <v>2405</v>
      </c>
      <c r="B845" s="469" t="s">
        <v>2406</v>
      </c>
      <c r="C845" s="472" t="s">
        <v>756</v>
      </c>
      <c r="D845" s="471"/>
      <c r="E845" s="470"/>
      <c r="F845" s="472" t="s">
        <v>1944</v>
      </c>
      <c r="G845" s="472" t="s">
        <v>3</v>
      </c>
      <c r="H845" s="472">
        <v>4.4000000000000004</v>
      </c>
      <c r="I845" s="473"/>
    </row>
    <row r="846" spans="1:9" ht="15" x14ac:dyDescent="0.25">
      <c r="A846" s="468" t="s">
        <v>2407</v>
      </c>
      <c r="B846" s="469" t="s">
        <v>2408</v>
      </c>
      <c r="C846" s="472" t="s">
        <v>756</v>
      </c>
      <c r="D846" s="482"/>
      <c r="E846" s="483"/>
      <c r="F846" s="472" t="s">
        <v>1944</v>
      </c>
      <c r="G846" s="472" t="s">
        <v>3</v>
      </c>
      <c r="H846" s="472">
        <v>4.5999999999999996</v>
      </c>
      <c r="I846" s="473"/>
    </row>
    <row r="847" spans="1:9" ht="15" x14ac:dyDescent="0.25">
      <c r="A847" s="468" t="s">
        <v>2409</v>
      </c>
      <c r="B847" s="469" t="s">
        <v>2410</v>
      </c>
      <c r="C847" s="472" t="s">
        <v>756</v>
      </c>
      <c r="D847" s="482"/>
      <c r="E847" s="483"/>
      <c r="F847" s="472" t="s">
        <v>1944</v>
      </c>
      <c r="G847" s="472" t="s">
        <v>3</v>
      </c>
      <c r="H847" s="472">
        <v>4.5999999999999996</v>
      </c>
      <c r="I847" s="473"/>
    </row>
    <row r="848" spans="1:9" ht="15" x14ac:dyDescent="0.25">
      <c r="A848" s="468" t="s">
        <v>2411</v>
      </c>
      <c r="B848" s="469" t="s">
        <v>2412</v>
      </c>
      <c r="C848" s="472" t="s">
        <v>756</v>
      </c>
      <c r="D848" s="482"/>
      <c r="E848" s="483"/>
      <c r="F848" s="472" t="s">
        <v>1944</v>
      </c>
      <c r="G848" s="472" t="s">
        <v>3</v>
      </c>
      <c r="H848" s="472">
        <v>4.5999999999999996</v>
      </c>
      <c r="I848" s="473"/>
    </row>
    <row r="849" spans="1:9" ht="25.5" x14ac:dyDescent="0.25">
      <c r="A849" s="468" t="s">
        <v>2413</v>
      </c>
      <c r="B849" s="469" t="s">
        <v>2414</v>
      </c>
      <c r="C849" s="472" t="s">
        <v>756</v>
      </c>
      <c r="D849" s="471"/>
      <c r="E849" s="470"/>
      <c r="F849" s="472" t="s">
        <v>1944</v>
      </c>
      <c r="G849" s="472" t="s">
        <v>3</v>
      </c>
      <c r="H849" s="472">
        <v>4.4000000000000004</v>
      </c>
      <c r="I849" s="473"/>
    </row>
    <row r="850" spans="1:9" ht="15" x14ac:dyDescent="0.25">
      <c r="A850" s="468" t="s">
        <v>2415</v>
      </c>
      <c r="B850" s="469" t="s">
        <v>2416</v>
      </c>
      <c r="C850" s="472" t="s">
        <v>756</v>
      </c>
      <c r="D850" s="471"/>
      <c r="E850" s="470"/>
      <c r="F850" s="472" t="s">
        <v>1944</v>
      </c>
      <c r="G850" s="472" t="s">
        <v>3</v>
      </c>
      <c r="H850" s="472">
        <v>4.4000000000000004</v>
      </c>
      <c r="I850" s="473"/>
    </row>
    <row r="851" spans="1:9" ht="15" x14ac:dyDescent="0.25">
      <c r="A851" s="468" t="s">
        <v>2417</v>
      </c>
      <c r="B851" s="475" t="s">
        <v>2418</v>
      </c>
      <c r="C851" s="476" t="s">
        <v>698</v>
      </c>
      <c r="D851" s="471"/>
      <c r="E851" s="470"/>
      <c r="F851" s="472" t="s">
        <v>1944</v>
      </c>
      <c r="G851" s="472" t="s">
        <v>3</v>
      </c>
      <c r="H851" s="472">
        <v>4.3</v>
      </c>
      <c r="I851" s="473"/>
    </row>
    <row r="852" spans="1:9" ht="15" x14ac:dyDescent="0.25">
      <c r="A852" s="468" t="s">
        <v>2419</v>
      </c>
      <c r="B852" s="475" t="s">
        <v>2420</v>
      </c>
      <c r="C852" s="476" t="s">
        <v>698</v>
      </c>
      <c r="D852" s="471"/>
      <c r="E852" s="470"/>
      <c r="F852" s="472" t="s">
        <v>1944</v>
      </c>
      <c r="G852" s="472" t="s">
        <v>3</v>
      </c>
      <c r="H852" s="472">
        <v>4.3</v>
      </c>
      <c r="I852" s="473"/>
    </row>
    <row r="853" spans="1:9" ht="15" x14ac:dyDescent="0.25">
      <c r="A853" s="468" t="s">
        <v>2421</v>
      </c>
      <c r="B853" s="475" t="s">
        <v>2422</v>
      </c>
      <c r="C853" s="476" t="s">
        <v>698</v>
      </c>
      <c r="D853" s="471"/>
      <c r="E853" s="470"/>
      <c r="F853" s="472" t="s">
        <v>1944</v>
      </c>
      <c r="G853" s="472" t="s">
        <v>3</v>
      </c>
      <c r="H853" s="472">
        <v>4.3</v>
      </c>
      <c r="I853" s="473"/>
    </row>
    <row r="854" spans="1:9" ht="15" x14ac:dyDescent="0.25">
      <c r="A854" s="468" t="s">
        <v>2423</v>
      </c>
      <c r="B854" s="475" t="s">
        <v>2424</v>
      </c>
      <c r="C854" s="476" t="s">
        <v>698</v>
      </c>
      <c r="D854" s="471"/>
      <c r="E854" s="470"/>
      <c r="F854" s="472" t="s">
        <v>1944</v>
      </c>
      <c r="G854" s="472" t="s">
        <v>3</v>
      </c>
      <c r="H854" s="472">
        <v>4.3</v>
      </c>
      <c r="I854" s="473"/>
    </row>
    <row r="855" spans="1:9" ht="15" x14ac:dyDescent="0.25">
      <c r="A855" s="468" t="s">
        <v>2425</v>
      </c>
      <c r="B855" s="475" t="s">
        <v>2426</v>
      </c>
      <c r="C855" s="476" t="s">
        <v>830</v>
      </c>
      <c r="D855" s="471"/>
      <c r="E855" s="470"/>
      <c r="F855" s="472" t="s">
        <v>1944</v>
      </c>
      <c r="G855" s="472" t="s">
        <v>3</v>
      </c>
      <c r="H855" s="472">
        <v>4.3</v>
      </c>
      <c r="I855" s="473"/>
    </row>
    <row r="856" spans="1:9" ht="15" x14ac:dyDescent="0.25">
      <c r="A856" s="468" t="s">
        <v>2427</v>
      </c>
      <c r="B856" s="475" t="s">
        <v>2428</v>
      </c>
      <c r="C856" s="476" t="s">
        <v>698</v>
      </c>
      <c r="D856" s="471"/>
      <c r="E856" s="470"/>
      <c r="F856" s="472" t="s">
        <v>1944</v>
      </c>
      <c r="G856" s="472" t="s">
        <v>3</v>
      </c>
      <c r="H856" s="472">
        <v>4.3</v>
      </c>
      <c r="I856" s="473"/>
    </row>
    <row r="857" spans="1:9" ht="15" x14ac:dyDescent="0.25">
      <c r="A857" s="468" t="s">
        <v>2429</v>
      </c>
      <c r="B857" s="475" t="s">
        <v>2430</v>
      </c>
      <c r="C857" s="476" t="s">
        <v>698</v>
      </c>
      <c r="D857" s="471"/>
      <c r="E857" s="470"/>
      <c r="F857" s="472" t="s">
        <v>1944</v>
      </c>
      <c r="G857" s="472" t="s">
        <v>3</v>
      </c>
      <c r="H857" s="472">
        <v>4.3</v>
      </c>
      <c r="I857" s="473"/>
    </row>
    <row r="858" spans="1:9" ht="25.5" x14ac:dyDescent="0.25">
      <c r="A858" s="468" t="s">
        <v>2431</v>
      </c>
      <c r="B858" s="475" t="s">
        <v>2432</v>
      </c>
      <c r="C858" s="476" t="s">
        <v>698</v>
      </c>
      <c r="D858" s="471"/>
      <c r="E858" s="470"/>
      <c r="F858" s="472" t="s">
        <v>1944</v>
      </c>
      <c r="G858" s="472" t="s">
        <v>3</v>
      </c>
      <c r="H858" s="472">
        <v>4.3</v>
      </c>
      <c r="I858" s="473"/>
    </row>
    <row r="859" spans="1:9" ht="25.5" x14ac:dyDescent="0.25">
      <c r="A859" s="468" t="s">
        <v>2433</v>
      </c>
      <c r="B859" s="475" t="s">
        <v>2434</v>
      </c>
      <c r="C859" s="476" t="s">
        <v>698</v>
      </c>
      <c r="D859" s="471"/>
      <c r="E859" s="470"/>
      <c r="F859" s="472" t="s">
        <v>1944</v>
      </c>
      <c r="G859" s="472" t="s">
        <v>3</v>
      </c>
      <c r="H859" s="472">
        <v>4.3</v>
      </c>
      <c r="I859" s="473"/>
    </row>
    <row r="860" spans="1:9" ht="15" x14ac:dyDescent="0.25">
      <c r="A860" s="468" t="s">
        <v>2435</v>
      </c>
      <c r="B860" s="475" t="s">
        <v>2436</v>
      </c>
      <c r="C860" s="476" t="s">
        <v>756</v>
      </c>
      <c r="D860" s="471"/>
      <c r="E860" s="470"/>
      <c r="F860" s="472" t="s">
        <v>1944</v>
      </c>
      <c r="G860" s="472" t="s">
        <v>3</v>
      </c>
      <c r="H860" s="472">
        <v>4.3</v>
      </c>
      <c r="I860" s="473"/>
    </row>
    <row r="861" spans="1:9" ht="15" x14ac:dyDescent="0.25">
      <c r="A861" s="468" t="s">
        <v>2437</v>
      </c>
      <c r="B861" s="475" t="s">
        <v>2438</v>
      </c>
      <c r="C861" s="476" t="s">
        <v>756</v>
      </c>
      <c r="D861" s="471"/>
      <c r="E861" s="470"/>
      <c r="F861" s="472" t="s">
        <v>1944</v>
      </c>
      <c r="G861" s="472" t="s">
        <v>3</v>
      </c>
      <c r="H861" s="472">
        <v>4.3</v>
      </c>
      <c r="I861" s="473"/>
    </row>
    <row r="862" spans="1:9" ht="15" x14ac:dyDescent="0.25">
      <c r="A862" s="468" t="s">
        <v>2439</v>
      </c>
      <c r="B862" s="475" t="s">
        <v>2440</v>
      </c>
      <c r="C862" s="476" t="s">
        <v>756</v>
      </c>
      <c r="D862" s="471"/>
      <c r="E862" s="470"/>
      <c r="F862" s="472" t="s">
        <v>1944</v>
      </c>
      <c r="G862" s="472" t="s">
        <v>3</v>
      </c>
      <c r="H862" s="472">
        <v>4.3</v>
      </c>
      <c r="I862" s="473"/>
    </row>
    <row r="863" spans="1:9" ht="15" x14ac:dyDescent="0.25">
      <c r="A863" s="468" t="s">
        <v>2441</v>
      </c>
      <c r="B863" s="475" t="s">
        <v>2442</v>
      </c>
      <c r="C863" s="476" t="s">
        <v>756</v>
      </c>
      <c r="D863" s="471"/>
      <c r="E863" s="470"/>
      <c r="F863" s="472" t="s">
        <v>1944</v>
      </c>
      <c r="G863" s="472" t="s">
        <v>3</v>
      </c>
      <c r="H863" s="472">
        <v>4.3</v>
      </c>
      <c r="I863" s="473"/>
    </row>
    <row r="864" spans="1:9" ht="15" x14ac:dyDescent="0.25">
      <c r="A864" s="468" t="s">
        <v>2443</v>
      </c>
      <c r="B864" s="475" t="s">
        <v>2444</v>
      </c>
      <c r="C864" s="476" t="s">
        <v>756</v>
      </c>
      <c r="D864" s="471"/>
      <c r="E864" s="470"/>
      <c r="F864" s="472" t="s">
        <v>1944</v>
      </c>
      <c r="G864" s="472" t="s">
        <v>3</v>
      </c>
      <c r="H864" s="472">
        <v>4.3</v>
      </c>
      <c r="I864" s="473"/>
    </row>
    <row r="865" spans="1:9" ht="15" x14ac:dyDescent="0.25">
      <c r="A865" s="468" t="s">
        <v>2445</v>
      </c>
      <c r="B865" s="475" t="s">
        <v>2446</v>
      </c>
      <c r="C865" s="476" t="s">
        <v>756</v>
      </c>
      <c r="D865" s="471"/>
      <c r="E865" s="470"/>
      <c r="F865" s="472" t="s">
        <v>1944</v>
      </c>
      <c r="G865" s="472" t="s">
        <v>3</v>
      </c>
      <c r="H865" s="472">
        <v>4.3</v>
      </c>
      <c r="I865" s="473"/>
    </row>
    <row r="866" spans="1:9" ht="15" x14ac:dyDescent="0.25">
      <c r="A866" s="468" t="s">
        <v>2447</v>
      </c>
      <c r="B866" s="475" t="s">
        <v>2448</v>
      </c>
      <c r="C866" s="476" t="s">
        <v>756</v>
      </c>
      <c r="D866" s="471"/>
      <c r="E866" s="470"/>
      <c r="F866" s="472" t="s">
        <v>1944</v>
      </c>
      <c r="G866" s="472" t="s">
        <v>3</v>
      </c>
      <c r="H866" s="472">
        <v>4.3</v>
      </c>
      <c r="I866" s="473"/>
    </row>
    <row r="867" spans="1:9" ht="25.5" x14ac:dyDescent="0.25">
      <c r="A867" s="468" t="s">
        <v>2449</v>
      </c>
      <c r="B867" s="475" t="s">
        <v>2450</v>
      </c>
      <c r="C867" s="476" t="s">
        <v>756</v>
      </c>
      <c r="D867" s="471"/>
      <c r="E867" s="470"/>
      <c r="F867" s="472" t="s">
        <v>1944</v>
      </c>
      <c r="G867" s="472" t="s">
        <v>3</v>
      </c>
      <c r="H867" s="472">
        <v>4.3</v>
      </c>
      <c r="I867" s="473"/>
    </row>
    <row r="868" spans="1:9" ht="15" x14ac:dyDescent="0.25">
      <c r="A868" s="468" t="s">
        <v>2451</v>
      </c>
      <c r="B868" s="475" t="s">
        <v>2452</v>
      </c>
      <c r="C868" s="476" t="s">
        <v>756</v>
      </c>
      <c r="D868" s="471"/>
      <c r="E868" s="470"/>
      <c r="F868" s="472" t="s">
        <v>1944</v>
      </c>
      <c r="G868" s="472" t="s">
        <v>3</v>
      </c>
      <c r="H868" s="472">
        <v>4.3</v>
      </c>
      <c r="I868" s="473"/>
    </row>
    <row r="869" spans="1:9" ht="15" x14ac:dyDescent="0.25">
      <c r="A869" s="468" t="s">
        <v>2453</v>
      </c>
      <c r="B869" s="475" t="s">
        <v>2454</v>
      </c>
      <c r="C869" s="476" t="s">
        <v>756</v>
      </c>
      <c r="D869" s="471"/>
      <c r="E869" s="470"/>
      <c r="F869" s="472" t="s">
        <v>1944</v>
      </c>
      <c r="G869" s="472" t="s">
        <v>3</v>
      </c>
      <c r="H869" s="472">
        <v>4.3</v>
      </c>
      <c r="I869" s="473"/>
    </row>
    <row r="870" spans="1:9" ht="15" x14ac:dyDescent="0.25">
      <c r="A870" s="468" t="s">
        <v>2455</v>
      </c>
      <c r="B870" s="475" t="s">
        <v>2456</v>
      </c>
      <c r="C870" s="476" t="s">
        <v>756</v>
      </c>
      <c r="D870" s="471"/>
      <c r="E870" s="470"/>
      <c r="F870" s="472" t="s">
        <v>1944</v>
      </c>
      <c r="G870" s="472" t="s">
        <v>3</v>
      </c>
      <c r="H870" s="472">
        <v>4.3</v>
      </c>
      <c r="I870" s="473"/>
    </row>
    <row r="871" spans="1:9" ht="15" x14ac:dyDescent="0.25">
      <c r="A871" s="468" t="s">
        <v>2457</v>
      </c>
      <c r="B871" s="475" t="s">
        <v>2458</v>
      </c>
      <c r="C871" s="476" t="s">
        <v>756</v>
      </c>
      <c r="D871" s="471"/>
      <c r="E871" s="470"/>
      <c r="F871" s="472" t="s">
        <v>1944</v>
      </c>
      <c r="G871" s="472" t="s">
        <v>3</v>
      </c>
      <c r="H871" s="472">
        <v>4.3</v>
      </c>
      <c r="I871" s="473"/>
    </row>
    <row r="872" spans="1:9" ht="15" x14ac:dyDescent="0.25">
      <c r="A872" s="468" t="s">
        <v>2459</v>
      </c>
      <c r="B872" s="475" t="s">
        <v>2460</v>
      </c>
      <c r="C872" s="476" t="s">
        <v>756</v>
      </c>
      <c r="D872" s="471"/>
      <c r="E872" s="470"/>
      <c r="F872" s="472" t="s">
        <v>1944</v>
      </c>
      <c r="G872" s="472" t="s">
        <v>3</v>
      </c>
      <c r="H872" s="472">
        <v>4.3</v>
      </c>
      <c r="I872" s="473"/>
    </row>
    <row r="873" spans="1:9" ht="15" x14ac:dyDescent="0.25">
      <c r="A873" s="468" t="s">
        <v>2461</v>
      </c>
      <c r="B873" s="475" t="s">
        <v>2462</v>
      </c>
      <c r="C873" s="476" t="s">
        <v>756</v>
      </c>
      <c r="D873" s="471"/>
      <c r="E873" s="470"/>
      <c r="F873" s="472" t="s">
        <v>1944</v>
      </c>
      <c r="G873" s="472" t="s">
        <v>3</v>
      </c>
      <c r="H873" s="472">
        <v>4.3</v>
      </c>
      <c r="I873" s="473"/>
    </row>
    <row r="874" spans="1:9" ht="15" x14ac:dyDescent="0.25">
      <c r="A874" s="468" t="s">
        <v>2463</v>
      </c>
      <c r="B874" s="475" t="s">
        <v>2464</v>
      </c>
      <c r="C874" s="476" t="s">
        <v>756</v>
      </c>
      <c r="D874" s="471"/>
      <c r="E874" s="470"/>
      <c r="F874" s="472" t="s">
        <v>1944</v>
      </c>
      <c r="G874" s="472" t="s">
        <v>3</v>
      </c>
      <c r="H874" s="472">
        <v>4.3</v>
      </c>
      <c r="I874" s="473"/>
    </row>
    <row r="875" spans="1:9" ht="25.5" x14ac:dyDescent="0.25">
      <c r="A875" s="468" t="s">
        <v>2465</v>
      </c>
      <c r="B875" s="475" t="s">
        <v>2466</v>
      </c>
      <c r="C875" s="476" t="s">
        <v>756</v>
      </c>
      <c r="D875" s="471"/>
      <c r="E875" s="470"/>
      <c r="F875" s="472" t="s">
        <v>1944</v>
      </c>
      <c r="G875" s="472" t="s">
        <v>3</v>
      </c>
      <c r="H875" s="472">
        <v>4.3</v>
      </c>
      <c r="I875" s="473"/>
    </row>
    <row r="876" spans="1:9" ht="25.5" x14ac:dyDescent="0.25">
      <c r="A876" s="468" t="s">
        <v>2467</v>
      </c>
      <c r="B876" s="475" t="s">
        <v>2468</v>
      </c>
      <c r="C876" s="476" t="s">
        <v>756</v>
      </c>
      <c r="D876" s="471"/>
      <c r="E876" s="470"/>
      <c r="F876" s="472" t="s">
        <v>1944</v>
      </c>
      <c r="G876" s="472" t="s">
        <v>3</v>
      </c>
      <c r="H876" s="472">
        <v>4.3</v>
      </c>
      <c r="I876" s="473"/>
    </row>
    <row r="877" spans="1:9" ht="25.5" x14ac:dyDescent="0.25">
      <c r="A877" s="468" t="s">
        <v>2469</v>
      </c>
      <c r="B877" s="475" t="s">
        <v>2470</v>
      </c>
      <c r="C877" s="476" t="s">
        <v>756</v>
      </c>
      <c r="D877" s="471"/>
      <c r="E877" s="470"/>
      <c r="F877" s="472" t="s">
        <v>1944</v>
      </c>
      <c r="G877" s="472" t="s">
        <v>3</v>
      </c>
      <c r="H877" s="472">
        <v>4.3</v>
      </c>
      <c r="I877" s="473"/>
    </row>
    <row r="878" spans="1:9" ht="25.5" x14ac:dyDescent="0.25">
      <c r="A878" s="468" t="s">
        <v>2471</v>
      </c>
      <c r="B878" s="475" t="s">
        <v>2472</v>
      </c>
      <c r="C878" s="476" t="s">
        <v>756</v>
      </c>
      <c r="D878" s="471"/>
      <c r="E878" s="470"/>
      <c r="F878" s="472" t="s">
        <v>1944</v>
      </c>
      <c r="G878" s="472" t="s">
        <v>3</v>
      </c>
      <c r="H878" s="472">
        <v>4.3</v>
      </c>
      <c r="I878" s="473"/>
    </row>
    <row r="879" spans="1:9" ht="15" x14ac:dyDescent="0.25">
      <c r="A879" s="468" t="s">
        <v>2473</v>
      </c>
      <c r="B879" s="475" t="s">
        <v>2474</v>
      </c>
      <c r="C879" s="476" t="s">
        <v>756</v>
      </c>
      <c r="D879" s="471"/>
      <c r="E879" s="470"/>
      <c r="F879" s="472" t="s">
        <v>1944</v>
      </c>
      <c r="G879" s="472" t="s">
        <v>3</v>
      </c>
      <c r="H879" s="472">
        <v>4.3</v>
      </c>
      <c r="I879" s="473"/>
    </row>
    <row r="880" spans="1:9" ht="15" x14ac:dyDescent="0.25">
      <c r="A880" s="468" t="s">
        <v>2475</v>
      </c>
      <c r="B880" s="475" t="s">
        <v>2476</v>
      </c>
      <c r="C880" s="476" t="s">
        <v>756</v>
      </c>
      <c r="D880" s="471"/>
      <c r="E880" s="470"/>
      <c r="F880" s="472" t="s">
        <v>1944</v>
      </c>
      <c r="G880" s="472" t="s">
        <v>3</v>
      </c>
      <c r="H880" s="472">
        <v>4.3</v>
      </c>
      <c r="I880" s="473"/>
    </row>
    <row r="881" spans="1:9" ht="15" x14ac:dyDescent="0.25">
      <c r="A881" s="468" t="s">
        <v>2477</v>
      </c>
      <c r="B881" s="475" t="s">
        <v>2478</v>
      </c>
      <c r="C881" s="476" t="s">
        <v>756</v>
      </c>
      <c r="D881" s="471"/>
      <c r="E881" s="470"/>
      <c r="F881" s="472" t="s">
        <v>1944</v>
      </c>
      <c r="G881" s="472" t="s">
        <v>3</v>
      </c>
      <c r="H881" s="472">
        <v>4.3</v>
      </c>
      <c r="I881" s="473"/>
    </row>
    <row r="882" spans="1:9" ht="15" x14ac:dyDescent="0.25">
      <c r="A882" s="468" t="s">
        <v>2479</v>
      </c>
      <c r="B882" s="475" t="s">
        <v>2480</v>
      </c>
      <c r="C882" s="476" t="s">
        <v>756</v>
      </c>
      <c r="D882" s="471"/>
      <c r="E882" s="470"/>
      <c r="F882" s="472" t="s">
        <v>1944</v>
      </c>
      <c r="G882" s="472" t="s">
        <v>3</v>
      </c>
      <c r="H882" s="472">
        <v>4.3</v>
      </c>
      <c r="I882" s="473"/>
    </row>
    <row r="883" spans="1:9" ht="15" x14ac:dyDescent="0.25">
      <c r="A883" s="468" t="s">
        <v>2481</v>
      </c>
      <c r="B883" s="475" t="s">
        <v>2482</v>
      </c>
      <c r="C883" s="476" t="s">
        <v>756</v>
      </c>
      <c r="D883" s="471"/>
      <c r="E883" s="470"/>
      <c r="F883" s="472" t="s">
        <v>1944</v>
      </c>
      <c r="G883" s="472" t="s">
        <v>3</v>
      </c>
      <c r="H883" s="472">
        <v>4.3</v>
      </c>
      <c r="I883" s="473"/>
    </row>
    <row r="884" spans="1:9" ht="15" x14ac:dyDescent="0.25">
      <c r="A884" s="468" t="s">
        <v>2483</v>
      </c>
      <c r="B884" s="475" t="s">
        <v>2484</v>
      </c>
      <c r="C884" s="476" t="s">
        <v>739</v>
      </c>
      <c r="D884" s="471"/>
      <c r="E884" s="470"/>
      <c r="F884" s="472" t="s">
        <v>1944</v>
      </c>
      <c r="G884" s="472" t="s">
        <v>3</v>
      </c>
      <c r="H884" s="472">
        <v>4.3</v>
      </c>
      <c r="I884" s="473"/>
    </row>
    <row r="885" spans="1:9" ht="15" x14ac:dyDescent="0.25">
      <c r="A885" s="468" t="s">
        <v>2485</v>
      </c>
      <c r="B885" s="475" t="s">
        <v>2486</v>
      </c>
      <c r="C885" s="476" t="s">
        <v>756</v>
      </c>
      <c r="D885" s="471"/>
      <c r="E885" s="470"/>
      <c r="F885" s="472" t="s">
        <v>1944</v>
      </c>
      <c r="G885" s="472" t="s">
        <v>3</v>
      </c>
      <c r="H885" s="472">
        <v>4.3</v>
      </c>
      <c r="I885" s="473"/>
    </row>
    <row r="886" spans="1:9" ht="15" x14ac:dyDescent="0.25">
      <c r="A886" s="468" t="s">
        <v>2487</v>
      </c>
      <c r="B886" s="475" t="s">
        <v>2488</v>
      </c>
      <c r="C886" s="476" t="s">
        <v>756</v>
      </c>
      <c r="D886" s="471"/>
      <c r="E886" s="470"/>
      <c r="F886" s="472" t="s">
        <v>1944</v>
      </c>
      <c r="G886" s="472" t="s">
        <v>3</v>
      </c>
      <c r="H886" s="472">
        <v>4.3</v>
      </c>
      <c r="I886" s="473"/>
    </row>
    <row r="887" spans="1:9" ht="15" x14ac:dyDescent="0.25">
      <c r="A887" s="468" t="s">
        <v>2489</v>
      </c>
      <c r="B887" s="475" t="s">
        <v>2490</v>
      </c>
      <c r="C887" s="476" t="s">
        <v>756</v>
      </c>
      <c r="D887" s="471"/>
      <c r="E887" s="470"/>
      <c r="F887" s="472" t="s">
        <v>1944</v>
      </c>
      <c r="G887" s="472" t="s">
        <v>3</v>
      </c>
      <c r="H887" s="472">
        <v>4.3</v>
      </c>
      <c r="I887" s="473"/>
    </row>
    <row r="888" spans="1:9" ht="25.5" x14ac:dyDescent="0.25">
      <c r="A888" s="468" t="s">
        <v>2491</v>
      </c>
      <c r="B888" s="475" t="s">
        <v>2492</v>
      </c>
      <c r="C888" s="476" t="s">
        <v>756</v>
      </c>
      <c r="D888" s="471"/>
      <c r="E888" s="470"/>
      <c r="F888" s="472" t="s">
        <v>1944</v>
      </c>
      <c r="G888" s="472" t="s">
        <v>3</v>
      </c>
      <c r="H888" s="472">
        <v>4.3</v>
      </c>
      <c r="I888" s="473"/>
    </row>
    <row r="889" spans="1:9" ht="25.5" x14ac:dyDescent="0.25">
      <c r="A889" s="468" t="s">
        <v>2493</v>
      </c>
      <c r="B889" s="474" t="s">
        <v>2494</v>
      </c>
      <c r="C889" s="470" t="s">
        <v>833</v>
      </c>
      <c r="D889" s="470"/>
      <c r="E889" s="470"/>
      <c r="F889" s="472" t="s">
        <v>1944</v>
      </c>
      <c r="G889" s="472" t="s">
        <v>3</v>
      </c>
      <c r="H889" s="472">
        <v>4.3</v>
      </c>
      <c r="I889" s="478" t="s">
        <v>698</v>
      </c>
    </row>
    <row r="890" spans="1:9" ht="15" x14ac:dyDescent="0.25">
      <c r="A890" s="468" t="s">
        <v>2495</v>
      </c>
      <c r="B890" s="474" t="s">
        <v>2496</v>
      </c>
      <c r="C890" s="470" t="s">
        <v>833</v>
      </c>
      <c r="D890" s="470"/>
      <c r="E890" s="470"/>
      <c r="F890" s="472" t="s">
        <v>1944</v>
      </c>
      <c r="G890" s="472" t="s">
        <v>3</v>
      </c>
      <c r="H890" s="472">
        <v>4.3</v>
      </c>
      <c r="I890" s="478" t="s">
        <v>698</v>
      </c>
    </row>
    <row r="891" spans="1:9" ht="15" x14ac:dyDescent="0.25">
      <c r="A891" s="468" t="s">
        <v>2497</v>
      </c>
      <c r="B891" s="475" t="s">
        <v>2498</v>
      </c>
      <c r="C891" s="476" t="s">
        <v>756</v>
      </c>
      <c r="D891" s="471"/>
      <c r="E891" s="470"/>
      <c r="F891" s="472" t="s">
        <v>1944</v>
      </c>
      <c r="G891" s="472" t="s">
        <v>3</v>
      </c>
      <c r="H891" s="472">
        <v>4.3</v>
      </c>
      <c r="I891" s="473"/>
    </row>
    <row r="892" spans="1:9" ht="15" x14ac:dyDescent="0.25">
      <c r="A892" s="468" t="s">
        <v>2499</v>
      </c>
      <c r="B892" s="475" t="s">
        <v>2500</v>
      </c>
      <c r="C892" s="476" t="s">
        <v>756</v>
      </c>
      <c r="D892" s="471"/>
      <c r="E892" s="470"/>
      <c r="F892" s="472" t="s">
        <v>1944</v>
      </c>
      <c r="G892" s="472" t="s">
        <v>3</v>
      </c>
      <c r="H892" s="472">
        <v>4.3</v>
      </c>
      <c r="I892" s="473"/>
    </row>
    <row r="893" spans="1:9" ht="15" x14ac:dyDescent="0.25">
      <c r="A893" s="468" t="s">
        <v>2501</v>
      </c>
      <c r="B893" s="474" t="s">
        <v>2502</v>
      </c>
      <c r="C893" s="470" t="s">
        <v>833</v>
      </c>
      <c r="D893" s="470"/>
      <c r="E893" s="470"/>
      <c r="F893" s="472" t="s">
        <v>1944</v>
      </c>
      <c r="G893" s="472" t="s">
        <v>3</v>
      </c>
      <c r="H893" s="472">
        <v>4.3</v>
      </c>
      <c r="I893" s="478" t="s">
        <v>698</v>
      </c>
    </row>
    <row r="894" spans="1:9" ht="15" x14ac:dyDescent="0.25">
      <c r="A894" s="468" t="s">
        <v>2503</v>
      </c>
      <c r="B894" s="474" t="s">
        <v>2504</v>
      </c>
      <c r="C894" s="470" t="s">
        <v>833</v>
      </c>
      <c r="D894" s="470"/>
      <c r="E894" s="470"/>
      <c r="F894" s="472" t="s">
        <v>1944</v>
      </c>
      <c r="G894" s="472" t="s">
        <v>3</v>
      </c>
      <c r="H894" s="472">
        <v>4.3</v>
      </c>
      <c r="I894" s="478" t="s">
        <v>698</v>
      </c>
    </row>
    <row r="895" spans="1:9" ht="15" x14ac:dyDescent="0.25">
      <c r="A895" s="468" t="s">
        <v>2505</v>
      </c>
      <c r="B895" s="475" t="s">
        <v>2506</v>
      </c>
      <c r="C895" s="476" t="s">
        <v>698</v>
      </c>
      <c r="D895" s="471"/>
      <c r="E895" s="470"/>
      <c r="F895" s="472" t="s">
        <v>1944</v>
      </c>
      <c r="G895" s="472" t="s">
        <v>3</v>
      </c>
      <c r="H895" s="472">
        <v>4.3</v>
      </c>
      <c r="I895" s="473"/>
    </row>
    <row r="896" spans="1:9" ht="15" x14ac:dyDescent="0.25">
      <c r="A896" s="468" t="s">
        <v>2507</v>
      </c>
      <c r="B896" s="475" t="s">
        <v>2508</v>
      </c>
      <c r="C896" s="476" t="s">
        <v>698</v>
      </c>
      <c r="D896" s="471"/>
      <c r="E896" s="470"/>
      <c r="F896" s="472" t="s">
        <v>1944</v>
      </c>
      <c r="G896" s="472" t="s">
        <v>3</v>
      </c>
      <c r="H896" s="472">
        <v>4.3</v>
      </c>
      <c r="I896" s="473"/>
    </row>
    <row r="897" spans="1:9" ht="15" x14ac:dyDescent="0.25">
      <c r="A897" s="468" t="s">
        <v>2509</v>
      </c>
      <c r="B897" s="475" t="s">
        <v>2510</v>
      </c>
      <c r="C897" s="476" t="s">
        <v>698</v>
      </c>
      <c r="D897" s="471"/>
      <c r="E897" s="470"/>
      <c r="F897" s="472" t="s">
        <v>1944</v>
      </c>
      <c r="G897" s="472" t="s">
        <v>3</v>
      </c>
      <c r="H897" s="472">
        <v>4.3</v>
      </c>
      <c r="I897" s="473"/>
    </row>
    <row r="898" spans="1:9" ht="15" x14ac:dyDescent="0.25">
      <c r="A898" s="468" t="s">
        <v>2511</v>
      </c>
      <c r="B898" s="475" t="s">
        <v>2512</v>
      </c>
      <c r="C898" s="476" t="s">
        <v>698</v>
      </c>
      <c r="D898" s="471"/>
      <c r="E898" s="470"/>
      <c r="F898" s="472" t="s">
        <v>1944</v>
      </c>
      <c r="G898" s="472" t="s">
        <v>3</v>
      </c>
      <c r="H898" s="472">
        <v>4.3</v>
      </c>
      <c r="I898" s="473"/>
    </row>
    <row r="899" spans="1:9" ht="25.5" x14ac:dyDescent="0.25">
      <c r="A899" s="468" t="s">
        <v>2513</v>
      </c>
      <c r="B899" s="475" t="s">
        <v>2514</v>
      </c>
      <c r="C899" s="476" t="s">
        <v>698</v>
      </c>
      <c r="D899" s="471"/>
      <c r="E899" s="470"/>
      <c r="F899" s="472" t="s">
        <v>1944</v>
      </c>
      <c r="G899" s="472" t="s">
        <v>3</v>
      </c>
      <c r="H899" s="472">
        <v>4.3</v>
      </c>
      <c r="I899" s="473"/>
    </row>
    <row r="900" spans="1:9" ht="25.5" x14ac:dyDescent="0.25">
      <c r="A900" s="468" t="s">
        <v>2515</v>
      </c>
      <c r="B900" s="475" t="s">
        <v>2516</v>
      </c>
      <c r="C900" s="476" t="s">
        <v>698</v>
      </c>
      <c r="D900" s="471"/>
      <c r="E900" s="470"/>
      <c r="F900" s="472" t="s">
        <v>1944</v>
      </c>
      <c r="G900" s="472" t="s">
        <v>3</v>
      </c>
      <c r="H900" s="472">
        <v>4.3</v>
      </c>
      <c r="I900" s="473"/>
    </row>
    <row r="901" spans="1:9" ht="15" x14ac:dyDescent="0.25">
      <c r="A901" s="468" t="s">
        <v>151</v>
      </c>
      <c r="B901" s="475" t="s">
        <v>2517</v>
      </c>
      <c r="C901" s="476" t="s">
        <v>756</v>
      </c>
      <c r="D901" s="471"/>
      <c r="E901" s="470"/>
      <c r="F901" s="472" t="s">
        <v>1944</v>
      </c>
      <c r="G901" s="472" t="s">
        <v>3</v>
      </c>
      <c r="H901" s="472">
        <v>4.3</v>
      </c>
      <c r="I901" s="473"/>
    </row>
    <row r="902" spans="1:9" ht="15" x14ac:dyDescent="0.25">
      <c r="A902" s="468" t="s">
        <v>2518</v>
      </c>
      <c r="B902" s="475" t="s">
        <v>2519</v>
      </c>
      <c r="C902" s="476" t="s">
        <v>756</v>
      </c>
      <c r="D902" s="471"/>
      <c r="E902" s="470"/>
      <c r="F902" s="472" t="s">
        <v>1944</v>
      </c>
      <c r="G902" s="472" t="s">
        <v>3</v>
      </c>
      <c r="H902" s="472">
        <v>4.3</v>
      </c>
      <c r="I902" s="473"/>
    </row>
    <row r="903" spans="1:9" ht="15" x14ac:dyDescent="0.25">
      <c r="A903" s="468" t="s">
        <v>2520</v>
      </c>
      <c r="B903" s="475" t="s">
        <v>2521</v>
      </c>
      <c r="C903" s="476" t="s">
        <v>756</v>
      </c>
      <c r="D903" s="471"/>
      <c r="E903" s="470"/>
      <c r="F903" s="472" t="s">
        <v>1944</v>
      </c>
      <c r="G903" s="472" t="s">
        <v>3</v>
      </c>
      <c r="H903" s="472">
        <v>4.3</v>
      </c>
      <c r="I903" s="473"/>
    </row>
    <row r="904" spans="1:9" ht="25.5" x14ac:dyDescent="0.25">
      <c r="A904" s="468" t="s">
        <v>2522</v>
      </c>
      <c r="B904" s="475" t="s">
        <v>2523</v>
      </c>
      <c r="C904" s="476" t="s">
        <v>756</v>
      </c>
      <c r="D904" s="471"/>
      <c r="E904" s="470"/>
      <c r="F904" s="472" t="s">
        <v>1944</v>
      </c>
      <c r="G904" s="472" t="s">
        <v>3</v>
      </c>
      <c r="H904" s="472">
        <v>4.3</v>
      </c>
      <c r="I904" s="473"/>
    </row>
    <row r="905" spans="1:9" ht="15" x14ac:dyDescent="0.25">
      <c r="A905" s="468" t="s">
        <v>2524</v>
      </c>
      <c r="B905" s="475" t="s">
        <v>2525</v>
      </c>
      <c r="C905" s="476" t="s">
        <v>756</v>
      </c>
      <c r="D905" s="471"/>
      <c r="E905" s="470"/>
      <c r="F905" s="472" t="s">
        <v>1944</v>
      </c>
      <c r="G905" s="472" t="s">
        <v>3</v>
      </c>
      <c r="H905" s="472">
        <v>4.3</v>
      </c>
      <c r="I905" s="473"/>
    </row>
    <row r="906" spans="1:9" ht="25.5" x14ac:dyDescent="0.25">
      <c r="A906" s="468" t="s">
        <v>2526</v>
      </c>
      <c r="B906" s="475" t="s">
        <v>2527</v>
      </c>
      <c r="C906" s="476" t="s">
        <v>756</v>
      </c>
      <c r="D906" s="471"/>
      <c r="E906" s="470"/>
      <c r="F906" s="472" t="s">
        <v>1944</v>
      </c>
      <c r="G906" s="472" t="s">
        <v>3</v>
      </c>
      <c r="H906" s="472">
        <v>4.3</v>
      </c>
      <c r="I906" s="473"/>
    </row>
    <row r="907" spans="1:9" ht="25.5" x14ac:dyDescent="0.25">
      <c r="A907" s="468" t="s">
        <v>2528</v>
      </c>
      <c r="B907" s="475" t="s">
        <v>2529</v>
      </c>
      <c r="C907" s="476" t="s">
        <v>756</v>
      </c>
      <c r="D907" s="471"/>
      <c r="E907" s="470"/>
      <c r="F907" s="472" t="s">
        <v>1944</v>
      </c>
      <c r="G907" s="472" t="s">
        <v>3</v>
      </c>
      <c r="H907" s="472">
        <v>4.3</v>
      </c>
      <c r="I907" s="473"/>
    </row>
    <row r="908" spans="1:9" ht="25.5" x14ac:dyDescent="0.25">
      <c r="A908" s="468" t="s">
        <v>2530</v>
      </c>
      <c r="B908" s="475" t="s">
        <v>2531</v>
      </c>
      <c r="C908" s="476" t="s">
        <v>756</v>
      </c>
      <c r="D908" s="471"/>
      <c r="E908" s="470"/>
      <c r="F908" s="472" t="s">
        <v>1944</v>
      </c>
      <c r="G908" s="472" t="s">
        <v>3</v>
      </c>
      <c r="H908" s="472">
        <v>4.3</v>
      </c>
      <c r="I908" s="473"/>
    </row>
    <row r="909" spans="1:9" ht="25.5" x14ac:dyDescent="0.25">
      <c r="A909" s="468" t="s">
        <v>2532</v>
      </c>
      <c r="B909" s="475" t="s">
        <v>2533</v>
      </c>
      <c r="C909" s="476" t="s">
        <v>756</v>
      </c>
      <c r="D909" s="471"/>
      <c r="E909" s="470"/>
      <c r="F909" s="472" t="s">
        <v>1944</v>
      </c>
      <c r="G909" s="472" t="s">
        <v>3</v>
      </c>
      <c r="H909" s="472">
        <v>4.3</v>
      </c>
      <c r="I909" s="473"/>
    </row>
    <row r="910" spans="1:9" ht="15" x14ac:dyDescent="0.25">
      <c r="A910" s="468" t="s">
        <v>2534</v>
      </c>
      <c r="B910" s="475" t="s">
        <v>2535</v>
      </c>
      <c r="C910" s="476" t="s">
        <v>756</v>
      </c>
      <c r="D910" s="471"/>
      <c r="E910" s="470"/>
      <c r="F910" s="472" t="s">
        <v>1944</v>
      </c>
      <c r="G910" s="472" t="s">
        <v>3</v>
      </c>
      <c r="H910" s="472">
        <v>4.3</v>
      </c>
      <c r="I910" s="473"/>
    </row>
    <row r="911" spans="1:9" ht="15" x14ac:dyDescent="0.25">
      <c r="A911" s="468" t="s">
        <v>2536</v>
      </c>
      <c r="B911" s="475" t="s">
        <v>2537</v>
      </c>
      <c r="C911" s="476" t="s">
        <v>756</v>
      </c>
      <c r="D911" s="471"/>
      <c r="E911" s="470"/>
      <c r="F911" s="472" t="s">
        <v>1944</v>
      </c>
      <c r="G911" s="472" t="s">
        <v>3</v>
      </c>
      <c r="H911" s="472">
        <v>4.3</v>
      </c>
      <c r="I911" s="473"/>
    </row>
    <row r="912" spans="1:9" ht="25.5" x14ac:dyDescent="0.25">
      <c r="A912" s="468" t="s">
        <v>2538</v>
      </c>
      <c r="B912" s="475" t="s">
        <v>2539</v>
      </c>
      <c r="C912" s="476" t="s">
        <v>756</v>
      </c>
      <c r="D912" s="471"/>
      <c r="E912" s="470"/>
      <c r="F912" s="472" t="s">
        <v>1944</v>
      </c>
      <c r="G912" s="472" t="s">
        <v>3</v>
      </c>
      <c r="H912" s="472">
        <v>4.3</v>
      </c>
      <c r="I912" s="473"/>
    </row>
    <row r="913" spans="1:9" ht="15" x14ac:dyDescent="0.25">
      <c r="A913" s="468" t="s">
        <v>2540</v>
      </c>
      <c r="B913" s="469" t="s">
        <v>2541</v>
      </c>
      <c r="C913" s="472" t="s">
        <v>756</v>
      </c>
      <c r="D913" s="471"/>
      <c r="E913" s="470"/>
      <c r="F913" s="472" t="s">
        <v>1944</v>
      </c>
      <c r="G913" s="472" t="s">
        <v>3</v>
      </c>
      <c r="H913" s="472">
        <v>4.4000000000000004</v>
      </c>
      <c r="I913" s="473"/>
    </row>
    <row r="914" spans="1:9" ht="15" x14ac:dyDescent="0.25">
      <c r="A914" s="468" t="s">
        <v>2542</v>
      </c>
      <c r="B914" s="475" t="s">
        <v>2543</v>
      </c>
      <c r="C914" s="476" t="s">
        <v>756</v>
      </c>
      <c r="D914" s="471"/>
      <c r="E914" s="470"/>
      <c r="F914" s="472" t="s">
        <v>1944</v>
      </c>
      <c r="G914" s="472" t="s">
        <v>3</v>
      </c>
      <c r="H914" s="472">
        <v>4.3</v>
      </c>
      <c r="I914" s="473"/>
    </row>
    <row r="915" spans="1:9" ht="15" x14ac:dyDescent="0.25">
      <c r="A915" s="468" t="s">
        <v>2544</v>
      </c>
      <c r="B915" s="475" t="s">
        <v>2545</v>
      </c>
      <c r="C915" s="476" t="s">
        <v>756</v>
      </c>
      <c r="D915" s="471"/>
      <c r="E915" s="470"/>
      <c r="F915" s="472" t="s">
        <v>1944</v>
      </c>
      <c r="G915" s="472" t="s">
        <v>3</v>
      </c>
      <c r="H915" s="472">
        <v>4.3</v>
      </c>
      <c r="I915" s="473"/>
    </row>
    <row r="916" spans="1:9" ht="15" x14ac:dyDescent="0.25">
      <c r="A916" s="468" t="s">
        <v>2546</v>
      </c>
      <c r="B916" s="475" t="s">
        <v>2547</v>
      </c>
      <c r="C916" s="476" t="s">
        <v>739</v>
      </c>
      <c r="D916" s="471"/>
      <c r="E916" s="470"/>
      <c r="F916" s="472" t="s">
        <v>1944</v>
      </c>
      <c r="G916" s="472" t="s">
        <v>3</v>
      </c>
      <c r="H916" s="472">
        <v>4.3</v>
      </c>
      <c r="I916" s="473"/>
    </row>
    <row r="917" spans="1:9" ht="15" x14ac:dyDescent="0.25">
      <c r="A917" s="468" t="s">
        <v>2548</v>
      </c>
      <c r="B917" s="475" t="s">
        <v>2549</v>
      </c>
      <c r="C917" s="476" t="s">
        <v>756</v>
      </c>
      <c r="D917" s="471"/>
      <c r="E917" s="470"/>
      <c r="F917" s="472" t="s">
        <v>1944</v>
      </c>
      <c r="G917" s="472" t="s">
        <v>3</v>
      </c>
      <c r="H917" s="472">
        <v>4.3</v>
      </c>
      <c r="I917" s="473"/>
    </row>
    <row r="918" spans="1:9" ht="15" x14ac:dyDescent="0.25">
      <c r="A918" s="468" t="s">
        <v>2550</v>
      </c>
      <c r="B918" s="475" t="s">
        <v>2551</v>
      </c>
      <c r="C918" s="476" t="s">
        <v>756</v>
      </c>
      <c r="D918" s="471"/>
      <c r="E918" s="470"/>
      <c r="F918" s="472" t="s">
        <v>1944</v>
      </c>
      <c r="G918" s="472" t="s">
        <v>3</v>
      </c>
      <c r="H918" s="472">
        <v>4.3</v>
      </c>
      <c r="I918" s="473"/>
    </row>
    <row r="919" spans="1:9" ht="15" x14ac:dyDescent="0.25">
      <c r="A919" s="468" t="s">
        <v>2552</v>
      </c>
      <c r="B919" s="475" t="s">
        <v>2553</v>
      </c>
      <c r="C919" s="476" t="s">
        <v>756</v>
      </c>
      <c r="D919" s="471"/>
      <c r="E919" s="470"/>
      <c r="F919" s="472" t="s">
        <v>1944</v>
      </c>
      <c r="G919" s="472" t="s">
        <v>3</v>
      </c>
      <c r="H919" s="472">
        <v>4.3</v>
      </c>
      <c r="I919" s="473"/>
    </row>
    <row r="920" spans="1:9" ht="25.5" x14ac:dyDescent="0.25">
      <c r="A920" s="468" t="s">
        <v>2554</v>
      </c>
      <c r="B920" s="474" t="s">
        <v>2555</v>
      </c>
      <c r="C920" s="470" t="s">
        <v>833</v>
      </c>
      <c r="D920" s="470"/>
      <c r="E920" s="470"/>
      <c r="F920" s="472" t="s">
        <v>1944</v>
      </c>
      <c r="G920" s="472" t="s">
        <v>3</v>
      </c>
      <c r="H920" s="472">
        <v>4.3</v>
      </c>
      <c r="I920" s="478" t="s">
        <v>756</v>
      </c>
    </row>
    <row r="921" spans="1:9" ht="15" x14ac:dyDescent="0.25">
      <c r="A921" s="468" t="s">
        <v>2556</v>
      </c>
      <c r="B921" s="474" t="s">
        <v>2557</v>
      </c>
      <c r="C921" s="470" t="s">
        <v>833</v>
      </c>
      <c r="D921" s="470"/>
      <c r="E921" s="470"/>
      <c r="F921" s="472" t="s">
        <v>1944</v>
      </c>
      <c r="G921" s="472" t="s">
        <v>3</v>
      </c>
      <c r="H921" s="472">
        <v>4.3</v>
      </c>
      <c r="I921" s="478" t="s">
        <v>756</v>
      </c>
    </row>
    <row r="922" spans="1:9" ht="15" x14ac:dyDescent="0.25">
      <c r="A922" s="468" t="s">
        <v>2558</v>
      </c>
      <c r="B922" s="475" t="s">
        <v>2559</v>
      </c>
      <c r="C922" s="476" t="s">
        <v>698</v>
      </c>
      <c r="D922" s="471"/>
      <c r="E922" s="470"/>
      <c r="F922" s="472" t="s">
        <v>1944</v>
      </c>
      <c r="G922" s="472" t="s">
        <v>3</v>
      </c>
      <c r="H922" s="472">
        <v>4.3</v>
      </c>
      <c r="I922" s="473"/>
    </row>
    <row r="923" spans="1:9" ht="15" x14ac:dyDescent="0.25">
      <c r="A923" s="468" t="s">
        <v>2560</v>
      </c>
      <c r="B923" s="475" t="s">
        <v>2561</v>
      </c>
      <c r="C923" s="476" t="s">
        <v>698</v>
      </c>
      <c r="D923" s="471"/>
      <c r="E923" s="470"/>
      <c r="F923" s="472" t="s">
        <v>1944</v>
      </c>
      <c r="G923" s="472" t="s">
        <v>3</v>
      </c>
      <c r="H923" s="472">
        <v>4.3</v>
      </c>
      <c r="I923" s="473"/>
    </row>
    <row r="924" spans="1:9" ht="15" x14ac:dyDescent="0.25">
      <c r="A924" s="468" t="s">
        <v>2562</v>
      </c>
      <c r="B924" s="475" t="s">
        <v>2563</v>
      </c>
      <c r="C924" s="476" t="s">
        <v>698</v>
      </c>
      <c r="D924" s="471"/>
      <c r="E924" s="470"/>
      <c r="F924" s="472" t="s">
        <v>1944</v>
      </c>
      <c r="G924" s="472" t="s">
        <v>3</v>
      </c>
      <c r="H924" s="472">
        <v>4.3</v>
      </c>
      <c r="I924" s="473"/>
    </row>
    <row r="925" spans="1:9" ht="15" x14ac:dyDescent="0.25">
      <c r="A925" s="468" t="s">
        <v>2564</v>
      </c>
      <c r="B925" s="475" t="s">
        <v>2565</v>
      </c>
      <c r="C925" s="476" t="s">
        <v>698</v>
      </c>
      <c r="D925" s="471"/>
      <c r="E925" s="470"/>
      <c r="F925" s="472" t="s">
        <v>1944</v>
      </c>
      <c r="G925" s="472" t="s">
        <v>3</v>
      </c>
      <c r="H925" s="472">
        <v>4.3</v>
      </c>
      <c r="I925" s="473"/>
    </row>
    <row r="926" spans="1:9" ht="15" x14ac:dyDescent="0.25">
      <c r="A926" s="468" t="s">
        <v>2566</v>
      </c>
      <c r="B926" s="475" t="s">
        <v>2567</v>
      </c>
      <c r="C926" s="476" t="s">
        <v>756</v>
      </c>
      <c r="D926" s="471"/>
      <c r="E926" s="470"/>
      <c r="F926" s="472" t="s">
        <v>1944</v>
      </c>
      <c r="G926" s="472" t="s">
        <v>3</v>
      </c>
      <c r="H926" s="472">
        <v>4.3</v>
      </c>
      <c r="I926" s="473"/>
    </row>
    <row r="927" spans="1:9" ht="15" x14ac:dyDescent="0.25">
      <c r="A927" s="468" t="s">
        <v>2568</v>
      </c>
      <c r="B927" s="475" t="s">
        <v>2569</v>
      </c>
      <c r="C927" s="476" t="s">
        <v>756</v>
      </c>
      <c r="D927" s="471"/>
      <c r="E927" s="470"/>
      <c r="F927" s="472" t="s">
        <v>1944</v>
      </c>
      <c r="G927" s="472" t="s">
        <v>3</v>
      </c>
      <c r="H927" s="472">
        <v>4.3</v>
      </c>
      <c r="I927" s="473"/>
    </row>
    <row r="928" spans="1:9" ht="15" x14ac:dyDescent="0.25">
      <c r="A928" s="468" t="s">
        <v>2570</v>
      </c>
      <c r="B928" s="475" t="s">
        <v>2571</v>
      </c>
      <c r="C928" s="476" t="s">
        <v>756</v>
      </c>
      <c r="D928" s="471"/>
      <c r="E928" s="470"/>
      <c r="F928" s="472" t="s">
        <v>1944</v>
      </c>
      <c r="G928" s="472" t="s">
        <v>3</v>
      </c>
      <c r="H928" s="472">
        <v>4.3</v>
      </c>
      <c r="I928" s="473"/>
    </row>
    <row r="929" spans="1:9" ht="15" x14ac:dyDescent="0.25">
      <c r="A929" s="468" t="s">
        <v>2572</v>
      </c>
      <c r="B929" s="475" t="s">
        <v>2573</v>
      </c>
      <c r="C929" s="476" t="s">
        <v>756</v>
      </c>
      <c r="D929" s="471"/>
      <c r="E929" s="470"/>
      <c r="F929" s="472" t="s">
        <v>1944</v>
      </c>
      <c r="G929" s="472" t="s">
        <v>3</v>
      </c>
      <c r="H929" s="472">
        <v>4.3</v>
      </c>
      <c r="I929" s="473"/>
    </row>
    <row r="930" spans="1:9" ht="25.5" x14ac:dyDescent="0.25">
      <c r="A930" s="468" t="s">
        <v>2574</v>
      </c>
      <c r="B930" s="475" t="s">
        <v>2575</v>
      </c>
      <c r="C930" s="476" t="s">
        <v>756</v>
      </c>
      <c r="D930" s="471"/>
      <c r="E930" s="470"/>
      <c r="F930" s="472" t="s">
        <v>1944</v>
      </c>
      <c r="G930" s="472" t="s">
        <v>3</v>
      </c>
      <c r="H930" s="472">
        <v>4.3</v>
      </c>
      <c r="I930" s="473"/>
    </row>
    <row r="931" spans="1:9" ht="15" x14ac:dyDescent="0.25">
      <c r="A931" s="468" t="s">
        <v>2576</v>
      </c>
      <c r="B931" s="475" t="s">
        <v>2577</v>
      </c>
      <c r="C931" s="476" t="s">
        <v>756</v>
      </c>
      <c r="D931" s="471"/>
      <c r="E931" s="470"/>
      <c r="F931" s="472" t="s">
        <v>1944</v>
      </c>
      <c r="G931" s="472" t="s">
        <v>3</v>
      </c>
      <c r="H931" s="472">
        <v>4.3</v>
      </c>
      <c r="I931" s="473"/>
    </row>
    <row r="932" spans="1:9" ht="25.5" x14ac:dyDescent="0.25">
      <c r="A932" s="468" t="s">
        <v>2578</v>
      </c>
      <c r="B932" s="475" t="s">
        <v>2579</v>
      </c>
      <c r="C932" s="476" t="s">
        <v>756</v>
      </c>
      <c r="D932" s="471"/>
      <c r="E932" s="470"/>
      <c r="F932" s="472" t="s">
        <v>1944</v>
      </c>
      <c r="G932" s="472" t="s">
        <v>3</v>
      </c>
      <c r="H932" s="472">
        <v>4.3</v>
      </c>
      <c r="I932" s="473"/>
    </row>
    <row r="933" spans="1:9" ht="15" x14ac:dyDescent="0.25">
      <c r="A933" s="468" t="s">
        <v>2580</v>
      </c>
      <c r="B933" s="475" t="s">
        <v>2581</v>
      </c>
      <c r="C933" s="476" t="s">
        <v>756</v>
      </c>
      <c r="D933" s="471"/>
      <c r="E933" s="470"/>
      <c r="F933" s="472" t="s">
        <v>1944</v>
      </c>
      <c r="G933" s="472" t="s">
        <v>3</v>
      </c>
      <c r="H933" s="472">
        <v>4.3</v>
      </c>
      <c r="I933" s="473"/>
    </row>
    <row r="934" spans="1:9" ht="15" x14ac:dyDescent="0.25">
      <c r="A934" s="468" t="s">
        <v>2582</v>
      </c>
      <c r="B934" s="475" t="s">
        <v>2583</v>
      </c>
      <c r="C934" s="476" t="s">
        <v>756</v>
      </c>
      <c r="D934" s="471"/>
      <c r="E934" s="470"/>
      <c r="F934" s="472" t="s">
        <v>1944</v>
      </c>
      <c r="G934" s="472" t="s">
        <v>3</v>
      </c>
      <c r="H934" s="472">
        <v>4.3</v>
      </c>
      <c r="I934" s="473"/>
    </row>
    <row r="935" spans="1:9" ht="15" x14ac:dyDescent="0.25">
      <c r="A935" s="468" t="s">
        <v>2584</v>
      </c>
      <c r="B935" s="475" t="s">
        <v>2585</v>
      </c>
      <c r="C935" s="476" t="s">
        <v>756</v>
      </c>
      <c r="D935" s="471"/>
      <c r="E935" s="470"/>
      <c r="F935" s="472" t="s">
        <v>1944</v>
      </c>
      <c r="G935" s="472" t="s">
        <v>3</v>
      </c>
      <c r="H935" s="472">
        <v>4.3</v>
      </c>
      <c r="I935" s="473"/>
    </row>
    <row r="936" spans="1:9" ht="15" x14ac:dyDescent="0.25">
      <c r="A936" s="468" t="s">
        <v>2586</v>
      </c>
      <c r="B936" s="475" t="s">
        <v>2587</v>
      </c>
      <c r="C936" s="476" t="s">
        <v>756</v>
      </c>
      <c r="D936" s="471"/>
      <c r="E936" s="470"/>
      <c r="F936" s="472" t="s">
        <v>1944</v>
      </c>
      <c r="G936" s="472" t="s">
        <v>3</v>
      </c>
      <c r="H936" s="472">
        <v>4.3</v>
      </c>
      <c r="I936" s="473"/>
    </row>
    <row r="937" spans="1:9" ht="15" x14ac:dyDescent="0.25">
      <c r="A937" s="468" t="s">
        <v>2588</v>
      </c>
      <c r="B937" s="475" t="s">
        <v>2589</v>
      </c>
      <c r="C937" s="476" t="s">
        <v>756</v>
      </c>
      <c r="D937" s="471"/>
      <c r="E937" s="470"/>
      <c r="F937" s="472" t="s">
        <v>1944</v>
      </c>
      <c r="G937" s="472" t="s">
        <v>3</v>
      </c>
      <c r="H937" s="472">
        <v>4.3</v>
      </c>
      <c r="I937" s="473"/>
    </row>
    <row r="938" spans="1:9" ht="15" x14ac:dyDescent="0.25">
      <c r="A938" s="468" t="s">
        <v>2590</v>
      </c>
      <c r="B938" s="475" t="s">
        <v>2591</v>
      </c>
      <c r="C938" s="476" t="s">
        <v>756</v>
      </c>
      <c r="D938" s="482"/>
      <c r="E938" s="483"/>
      <c r="F938" s="472" t="s">
        <v>1944</v>
      </c>
      <c r="G938" s="472" t="s">
        <v>3</v>
      </c>
      <c r="H938" s="472">
        <v>4.5999999999999996</v>
      </c>
      <c r="I938" s="473"/>
    </row>
    <row r="939" spans="1:9" ht="25.5" x14ac:dyDescent="0.25">
      <c r="A939" s="468" t="s">
        <v>2592</v>
      </c>
      <c r="B939" s="475" t="s">
        <v>2593</v>
      </c>
      <c r="C939" s="476" t="s">
        <v>756</v>
      </c>
      <c r="D939" s="471"/>
      <c r="E939" s="470"/>
      <c r="F939" s="472" t="s">
        <v>1944</v>
      </c>
      <c r="G939" s="472" t="s">
        <v>3</v>
      </c>
      <c r="H939" s="472">
        <v>4.3</v>
      </c>
      <c r="I939" s="473"/>
    </row>
    <row r="940" spans="1:9" ht="25.5" x14ac:dyDescent="0.25">
      <c r="A940" s="468" t="s">
        <v>2594</v>
      </c>
      <c r="B940" s="475" t="s">
        <v>2595</v>
      </c>
      <c r="C940" s="476" t="s">
        <v>756</v>
      </c>
      <c r="D940" s="471"/>
      <c r="E940" s="470"/>
      <c r="F940" s="472" t="s">
        <v>1944</v>
      </c>
      <c r="G940" s="472" t="s">
        <v>3</v>
      </c>
      <c r="H940" s="472">
        <v>4.3</v>
      </c>
      <c r="I940" s="473"/>
    </row>
    <row r="941" spans="1:9" ht="15" x14ac:dyDescent="0.25">
      <c r="A941" s="468" t="s">
        <v>2596</v>
      </c>
      <c r="B941" s="475" t="s">
        <v>2597</v>
      </c>
      <c r="C941" s="476" t="s">
        <v>756</v>
      </c>
      <c r="D941" s="471"/>
      <c r="E941" s="470"/>
      <c r="F941" s="472" t="s">
        <v>1944</v>
      </c>
      <c r="G941" s="472" t="s">
        <v>3</v>
      </c>
      <c r="H941" s="472">
        <v>4.3</v>
      </c>
      <c r="I941" s="473"/>
    </row>
    <row r="942" spans="1:9" ht="15" x14ac:dyDescent="0.25">
      <c r="A942" s="468" t="s">
        <v>2598</v>
      </c>
      <c r="B942" s="475" t="s">
        <v>2599</v>
      </c>
      <c r="C942" s="476" t="s">
        <v>756</v>
      </c>
      <c r="D942" s="471"/>
      <c r="E942" s="470"/>
      <c r="F942" s="472" t="s">
        <v>1944</v>
      </c>
      <c r="G942" s="472" t="s">
        <v>3</v>
      </c>
      <c r="H942" s="472">
        <v>4.3</v>
      </c>
      <c r="I942" s="473"/>
    </row>
    <row r="943" spans="1:9" ht="15" x14ac:dyDescent="0.25">
      <c r="A943" s="468" t="s">
        <v>2600</v>
      </c>
      <c r="B943" s="475" t="s">
        <v>2601</v>
      </c>
      <c r="C943" s="476" t="s">
        <v>756</v>
      </c>
      <c r="D943" s="471"/>
      <c r="E943" s="470"/>
      <c r="F943" s="472" t="s">
        <v>1944</v>
      </c>
      <c r="G943" s="472" t="s">
        <v>3</v>
      </c>
      <c r="H943" s="472">
        <v>4.3</v>
      </c>
      <c r="I943" s="473"/>
    </row>
    <row r="944" spans="1:9" ht="15" x14ac:dyDescent="0.25">
      <c r="A944" s="468" t="s">
        <v>2602</v>
      </c>
      <c r="B944" s="475" t="s">
        <v>2603</v>
      </c>
      <c r="C944" s="476" t="s">
        <v>756</v>
      </c>
      <c r="D944" s="471"/>
      <c r="E944" s="470"/>
      <c r="F944" s="472" t="s">
        <v>1944</v>
      </c>
      <c r="G944" s="472" t="s">
        <v>3</v>
      </c>
      <c r="H944" s="472">
        <v>4.3</v>
      </c>
      <c r="I944" s="473"/>
    </row>
    <row r="945" spans="1:9" ht="15" x14ac:dyDescent="0.25">
      <c r="A945" s="468" t="s">
        <v>2604</v>
      </c>
      <c r="B945" s="475" t="s">
        <v>2605</v>
      </c>
      <c r="C945" s="476" t="s">
        <v>756</v>
      </c>
      <c r="D945" s="471"/>
      <c r="E945" s="470"/>
      <c r="F945" s="472" t="s">
        <v>1944</v>
      </c>
      <c r="G945" s="472" t="s">
        <v>3</v>
      </c>
      <c r="H945" s="472">
        <v>4.3</v>
      </c>
      <c r="I945" s="473"/>
    </row>
    <row r="946" spans="1:9" ht="15" x14ac:dyDescent="0.25">
      <c r="A946" s="468" t="s">
        <v>2606</v>
      </c>
      <c r="B946" s="475" t="s">
        <v>2607</v>
      </c>
      <c r="C946" s="476" t="s">
        <v>756</v>
      </c>
      <c r="D946" s="471"/>
      <c r="E946" s="470"/>
      <c r="F946" s="472" t="s">
        <v>1944</v>
      </c>
      <c r="G946" s="472" t="s">
        <v>3</v>
      </c>
      <c r="H946" s="472">
        <v>4.3</v>
      </c>
      <c r="I946" s="473"/>
    </row>
    <row r="947" spans="1:9" ht="15" x14ac:dyDescent="0.25">
      <c r="A947" s="468" t="s">
        <v>2608</v>
      </c>
      <c r="B947" s="475" t="s">
        <v>2609</v>
      </c>
      <c r="C947" s="476" t="s">
        <v>756</v>
      </c>
      <c r="D947" s="471"/>
      <c r="E947" s="470"/>
      <c r="F947" s="472" t="s">
        <v>1944</v>
      </c>
      <c r="G947" s="472" t="s">
        <v>3</v>
      </c>
      <c r="H947" s="472">
        <v>4.3</v>
      </c>
      <c r="I947" s="473"/>
    </row>
    <row r="948" spans="1:9" ht="15" x14ac:dyDescent="0.25">
      <c r="A948" s="468" t="s">
        <v>2610</v>
      </c>
      <c r="B948" s="475" t="s">
        <v>2611</v>
      </c>
      <c r="C948" s="476" t="s">
        <v>698</v>
      </c>
      <c r="D948" s="471"/>
      <c r="E948" s="470"/>
      <c r="F948" s="472" t="s">
        <v>1944</v>
      </c>
      <c r="G948" s="472" t="s">
        <v>3</v>
      </c>
      <c r="H948" s="472">
        <v>4.3</v>
      </c>
      <c r="I948" s="473"/>
    </row>
    <row r="949" spans="1:9" ht="15" x14ac:dyDescent="0.25">
      <c r="A949" s="468" t="s">
        <v>2612</v>
      </c>
      <c r="B949" s="475" t="s">
        <v>2613</v>
      </c>
      <c r="C949" s="476" t="s">
        <v>698</v>
      </c>
      <c r="D949" s="471"/>
      <c r="E949" s="470"/>
      <c r="F949" s="472" t="s">
        <v>1944</v>
      </c>
      <c r="G949" s="472" t="s">
        <v>3</v>
      </c>
      <c r="H949" s="472">
        <v>4.3</v>
      </c>
      <c r="I949" s="473"/>
    </row>
    <row r="950" spans="1:9" ht="15" x14ac:dyDescent="0.25">
      <c r="A950" s="468" t="s">
        <v>2614</v>
      </c>
      <c r="B950" s="475" t="s">
        <v>2615</v>
      </c>
      <c r="C950" s="476" t="s">
        <v>739</v>
      </c>
      <c r="D950" s="471"/>
      <c r="E950" s="470"/>
      <c r="F950" s="472" t="s">
        <v>1944</v>
      </c>
      <c r="G950" s="472" t="s">
        <v>3</v>
      </c>
      <c r="H950" s="472">
        <v>4.3</v>
      </c>
      <c r="I950" s="473"/>
    </row>
    <row r="951" spans="1:9" ht="15" x14ac:dyDescent="0.25">
      <c r="A951" s="468" t="s">
        <v>2616</v>
      </c>
      <c r="B951" s="475" t="s">
        <v>2617</v>
      </c>
      <c r="C951" s="476" t="s">
        <v>756</v>
      </c>
      <c r="D951" s="471"/>
      <c r="E951" s="470"/>
      <c r="F951" s="472" t="s">
        <v>1944</v>
      </c>
      <c r="G951" s="472" t="s">
        <v>3</v>
      </c>
      <c r="H951" s="472">
        <v>4.3</v>
      </c>
      <c r="I951" s="473"/>
    </row>
    <row r="952" spans="1:9" ht="15" x14ac:dyDescent="0.25">
      <c r="A952" s="468" t="s">
        <v>2618</v>
      </c>
      <c r="B952" s="475" t="s">
        <v>2619</v>
      </c>
      <c r="C952" s="476" t="s">
        <v>756</v>
      </c>
      <c r="D952" s="471"/>
      <c r="E952" s="470"/>
      <c r="F952" s="472" t="s">
        <v>1944</v>
      </c>
      <c r="G952" s="472" t="s">
        <v>3</v>
      </c>
      <c r="H952" s="472">
        <v>4.3</v>
      </c>
      <c r="I952" s="473"/>
    </row>
    <row r="953" spans="1:9" ht="15" x14ac:dyDescent="0.25">
      <c r="A953" s="468" t="s">
        <v>2620</v>
      </c>
      <c r="B953" s="475" t="s">
        <v>2621</v>
      </c>
      <c r="C953" s="476" t="s">
        <v>756</v>
      </c>
      <c r="D953" s="471"/>
      <c r="E953" s="470"/>
      <c r="F953" s="472" t="s">
        <v>1944</v>
      </c>
      <c r="G953" s="472" t="s">
        <v>3</v>
      </c>
      <c r="H953" s="472">
        <v>4.3</v>
      </c>
      <c r="I953" s="473"/>
    </row>
    <row r="954" spans="1:9" ht="15" x14ac:dyDescent="0.25">
      <c r="A954" s="468" t="s">
        <v>2622</v>
      </c>
      <c r="B954" s="474" t="s">
        <v>2623</v>
      </c>
      <c r="C954" s="470" t="s">
        <v>833</v>
      </c>
      <c r="D954" s="470"/>
      <c r="E954" s="470"/>
      <c r="F954" s="472" t="s">
        <v>1944</v>
      </c>
      <c r="G954" s="472" t="s">
        <v>3</v>
      </c>
      <c r="H954" s="472">
        <v>4.3</v>
      </c>
      <c r="I954" s="478" t="s">
        <v>698</v>
      </c>
    </row>
    <row r="955" spans="1:9" ht="15" x14ac:dyDescent="0.25">
      <c r="A955" s="468" t="s">
        <v>2624</v>
      </c>
      <c r="B955" s="474" t="s">
        <v>2625</v>
      </c>
      <c r="C955" s="470" t="s">
        <v>833</v>
      </c>
      <c r="D955" s="470"/>
      <c r="E955" s="470"/>
      <c r="F955" s="472" t="s">
        <v>1944</v>
      </c>
      <c r="G955" s="472" t="s">
        <v>3</v>
      </c>
      <c r="H955" s="472">
        <v>4.3</v>
      </c>
      <c r="I955" s="478" t="s">
        <v>698</v>
      </c>
    </row>
    <row r="956" spans="1:9" ht="15" x14ac:dyDescent="0.25">
      <c r="A956" s="468" t="s">
        <v>2626</v>
      </c>
      <c r="B956" s="475" t="s">
        <v>2627</v>
      </c>
      <c r="C956" s="476" t="s">
        <v>756</v>
      </c>
      <c r="D956" s="471"/>
      <c r="E956" s="470"/>
      <c r="F956" s="472" t="s">
        <v>1944</v>
      </c>
      <c r="G956" s="472" t="s">
        <v>3</v>
      </c>
      <c r="H956" s="472">
        <v>4.3</v>
      </c>
      <c r="I956" s="473"/>
    </row>
    <row r="957" spans="1:9" ht="15" x14ac:dyDescent="0.25">
      <c r="A957" s="468" t="s">
        <v>2628</v>
      </c>
      <c r="B957" s="475" t="s">
        <v>2629</v>
      </c>
      <c r="C957" s="476" t="s">
        <v>756</v>
      </c>
      <c r="D957" s="471"/>
      <c r="E957" s="470"/>
      <c r="F957" s="472" t="s">
        <v>1944</v>
      </c>
      <c r="G957" s="472" t="s">
        <v>3</v>
      </c>
      <c r="H957" s="472">
        <v>4.3</v>
      </c>
      <c r="I957" s="473"/>
    </row>
    <row r="958" spans="1:9" ht="15" x14ac:dyDescent="0.25">
      <c r="A958" s="468" t="s">
        <v>2630</v>
      </c>
      <c r="B958" s="475" t="s">
        <v>2631</v>
      </c>
      <c r="C958" s="476" t="s">
        <v>756</v>
      </c>
      <c r="D958" s="471"/>
      <c r="E958" s="470"/>
      <c r="F958" s="472" t="s">
        <v>1944</v>
      </c>
      <c r="G958" s="472" t="s">
        <v>3</v>
      </c>
      <c r="H958" s="472">
        <v>4.3</v>
      </c>
      <c r="I958" s="473"/>
    </row>
    <row r="959" spans="1:9" ht="25.5" x14ac:dyDescent="0.25">
      <c r="A959" s="468" t="s">
        <v>2632</v>
      </c>
      <c r="B959" s="475" t="s">
        <v>2633</v>
      </c>
      <c r="C959" s="476" t="s">
        <v>756</v>
      </c>
      <c r="D959" s="471"/>
      <c r="E959" s="470"/>
      <c r="F959" s="472" t="s">
        <v>1944</v>
      </c>
      <c r="G959" s="472" t="s">
        <v>3</v>
      </c>
      <c r="H959" s="472">
        <v>4.3</v>
      </c>
      <c r="I959" s="473"/>
    </row>
    <row r="960" spans="1:9" ht="25.5" x14ac:dyDescent="0.25">
      <c r="A960" s="468" t="s">
        <v>2634</v>
      </c>
      <c r="B960" s="475" t="s">
        <v>2635</v>
      </c>
      <c r="C960" s="476" t="s">
        <v>756</v>
      </c>
      <c r="D960" s="471"/>
      <c r="E960" s="470"/>
      <c r="F960" s="472" t="s">
        <v>1944</v>
      </c>
      <c r="G960" s="472" t="s">
        <v>3</v>
      </c>
      <c r="H960" s="472">
        <v>4.3</v>
      </c>
      <c r="I960" s="473"/>
    </row>
    <row r="961" spans="1:9" ht="25.5" x14ac:dyDescent="0.25">
      <c r="A961" s="468" t="s">
        <v>2636</v>
      </c>
      <c r="B961" s="475" t="s">
        <v>2637</v>
      </c>
      <c r="C961" s="476" t="s">
        <v>756</v>
      </c>
      <c r="D961" s="471"/>
      <c r="E961" s="470"/>
      <c r="F961" s="472" t="s">
        <v>1944</v>
      </c>
      <c r="G961" s="472" t="s">
        <v>3</v>
      </c>
      <c r="H961" s="472">
        <v>4.3</v>
      </c>
      <c r="I961" s="473"/>
    </row>
    <row r="962" spans="1:9" ht="25.5" x14ac:dyDescent="0.25">
      <c r="A962" s="468" t="s">
        <v>2638</v>
      </c>
      <c r="B962" s="475" t="s">
        <v>2639</v>
      </c>
      <c r="C962" s="476" t="s">
        <v>756</v>
      </c>
      <c r="D962" s="471"/>
      <c r="E962" s="470"/>
      <c r="F962" s="472" t="s">
        <v>1944</v>
      </c>
      <c r="G962" s="472" t="s">
        <v>3</v>
      </c>
      <c r="H962" s="472">
        <v>4.3</v>
      </c>
      <c r="I962" s="473"/>
    </row>
    <row r="963" spans="1:9" ht="15" x14ac:dyDescent="0.25">
      <c r="A963" s="468" t="s">
        <v>2640</v>
      </c>
      <c r="B963" s="475" t="s">
        <v>2641</v>
      </c>
      <c r="C963" s="476" t="s">
        <v>698</v>
      </c>
      <c r="D963" s="471"/>
      <c r="E963" s="470"/>
      <c r="F963" s="472" t="s">
        <v>1944</v>
      </c>
      <c r="G963" s="472" t="s">
        <v>3</v>
      </c>
      <c r="H963" s="472">
        <v>4.3</v>
      </c>
      <c r="I963" s="473"/>
    </row>
    <row r="964" spans="1:9" ht="15" x14ac:dyDescent="0.25">
      <c r="A964" s="468" t="s">
        <v>2642</v>
      </c>
      <c r="B964" s="475" t="s">
        <v>2643</v>
      </c>
      <c r="C964" s="476" t="s">
        <v>698</v>
      </c>
      <c r="D964" s="471"/>
      <c r="E964" s="470"/>
      <c r="F964" s="472" t="s">
        <v>1944</v>
      </c>
      <c r="G964" s="472" t="s">
        <v>3</v>
      </c>
      <c r="H964" s="472">
        <v>4.3</v>
      </c>
      <c r="I964" s="473"/>
    </row>
    <row r="965" spans="1:9" ht="15" x14ac:dyDescent="0.25">
      <c r="A965" s="468" t="s">
        <v>2644</v>
      </c>
      <c r="B965" s="475" t="s">
        <v>2645</v>
      </c>
      <c r="C965" s="476" t="s">
        <v>698</v>
      </c>
      <c r="D965" s="471"/>
      <c r="E965" s="470"/>
      <c r="F965" s="472" t="s">
        <v>1944</v>
      </c>
      <c r="G965" s="472" t="s">
        <v>3</v>
      </c>
      <c r="H965" s="472">
        <v>4.3</v>
      </c>
      <c r="I965" s="473"/>
    </row>
    <row r="966" spans="1:9" ht="15" x14ac:dyDescent="0.25">
      <c r="A966" s="468" t="s">
        <v>2646</v>
      </c>
      <c r="B966" s="475" t="s">
        <v>2647</v>
      </c>
      <c r="C966" s="476" t="s">
        <v>698</v>
      </c>
      <c r="D966" s="471"/>
      <c r="E966" s="470"/>
      <c r="F966" s="472" t="s">
        <v>1944</v>
      </c>
      <c r="G966" s="472" t="s">
        <v>3</v>
      </c>
      <c r="H966" s="472">
        <v>4.3</v>
      </c>
      <c r="I966" s="473"/>
    </row>
    <row r="967" spans="1:9" ht="15" x14ac:dyDescent="0.25">
      <c r="A967" s="468" t="s">
        <v>2648</v>
      </c>
      <c r="B967" s="475" t="s">
        <v>2649</v>
      </c>
      <c r="C967" s="476" t="s">
        <v>698</v>
      </c>
      <c r="D967" s="471"/>
      <c r="E967" s="470"/>
      <c r="F967" s="472" t="s">
        <v>1944</v>
      </c>
      <c r="G967" s="472" t="s">
        <v>3</v>
      </c>
      <c r="H967" s="472">
        <v>4.3</v>
      </c>
      <c r="I967" s="473"/>
    </row>
    <row r="968" spans="1:9" ht="25.5" x14ac:dyDescent="0.25">
      <c r="A968" s="468" t="s">
        <v>2650</v>
      </c>
      <c r="B968" s="475" t="s">
        <v>2651</v>
      </c>
      <c r="C968" s="476" t="s">
        <v>698</v>
      </c>
      <c r="D968" s="471"/>
      <c r="E968" s="470"/>
      <c r="F968" s="472" t="s">
        <v>1944</v>
      </c>
      <c r="G968" s="472" t="s">
        <v>3</v>
      </c>
      <c r="H968" s="472">
        <v>4.3</v>
      </c>
      <c r="I968" s="473"/>
    </row>
    <row r="969" spans="1:9" ht="15" x14ac:dyDescent="0.25">
      <c r="A969" s="468" t="s">
        <v>2652</v>
      </c>
      <c r="B969" s="475" t="s">
        <v>2653</v>
      </c>
      <c r="C969" s="476" t="s">
        <v>698</v>
      </c>
      <c r="D969" s="471"/>
      <c r="E969" s="470"/>
      <c r="F969" s="472" t="s">
        <v>1944</v>
      </c>
      <c r="G969" s="472" t="s">
        <v>3</v>
      </c>
      <c r="H969" s="472">
        <v>4.3</v>
      </c>
      <c r="I969" s="473"/>
    </row>
    <row r="970" spans="1:9" ht="15" x14ac:dyDescent="0.25">
      <c r="A970" s="468" t="s">
        <v>2654</v>
      </c>
      <c r="B970" s="475" t="s">
        <v>2655</v>
      </c>
      <c r="C970" s="476" t="s">
        <v>756</v>
      </c>
      <c r="D970" s="471"/>
      <c r="E970" s="470"/>
      <c r="F970" s="472" t="s">
        <v>1944</v>
      </c>
      <c r="G970" s="472" t="s">
        <v>3</v>
      </c>
      <c r="H970" s="472">
        <v>4.3</v>
      </c>
      <c r="I970" s="473"/>
    </row>
    <row r="971" spans="1:9" ht="25.5" x14ac:dyDescent="0.25">
      <c r="A971" s="468" t="s">
        <v>2656</v>
      </c>
      <c r="B971" s="474" t="s">
        <v>2657</v>
      </c>
      <c r="C971" s="470" t="s">
        <v>833</v>
      </c>
      <c r="D971" s="470"/>
      <c r="E971" s="470"/>
      <c r="F971" s="472" t="s">
        <v>1944</v>
      </c>
      <c r="G971" s="472" t="s">
        <v>3</v>
      </c>
      <c r="H971" s="472">
        <v>4.3</v>
      </c>
      <c r="I971" s="478" t="s">
        <v>698</v>
      </c>
    </row>
    <row r="972" spans="1:9" ht="25.5" x14ac:dyDescent="0.25">
      <c r="A972" s="468" t="s">
        <v>2658</v>
      </c>
      <c r="B972" s="474" t="s">
        <v>2659</v>
      </c>
      <c r="C972" s="470" t="s">
        <v>833</v>
      </c>
      <c r="D972" s="470"/>
      <c r="E972" s="470"/>
      <c r="F972" s="472" t="s">
        <v>1944</v>
      </c>
      <c r="G972" s="472" t="s">
        <v>3</v>
      </c>
      <c r="H972" s="472">
        <v>4.3</v>
      </c>
      <c r="I972" s="478" t="s">
        <v>698</v>
      </c>
    </row>
    <row r="973" spans="1:9" ht="15" x14ac:dyDescent="0.25">
      <c r="A973" s="468" t="s">
        <v>2660</v>
      </c>
      <c r="B973" s="475" t="s">
        <v>2661</v>
      </c>
      <c r="C973" s="476" t="s">
        <v>756</v>
      </c>
      <c r="D973" s="471"/>
      <c r="E973" s="470"/>
      <c r="F973" s="472" t="s">
        <v>1944</v>
      </c>
      <c r="G973" s="472" t="s">
        <v>3</v>
      </c>
      <c r="H973" s="472">
        <v>4.3</v>
      </c>
      <c r="I973" s="473"/>
    </row>
    <row r="974" spans="1:9" ht="15" x14ac:dyDescent="0.25">
      <c r="A974" s="468" t="s">
        <v>186</v>
      </c>
      <c r="B974" s="475" t="s">
        <v>2662</v>
      </c>
      <c r="C974" s="476" t="s">
        <v>756</v>
      </c>
      <c r="D974" s="471"/>
      <c r="E974" s="470"/>
      <c r="F974" s="472" t="s">
        <v>1944</v>
      </c>
      <c r="G974" s="472" t="s">
        <v>3</v>
      </c>
      <c r="H974" s="472">
        <v>4.3</v>
      </c>
      <c r="I974" s="473"/>
    </row>
    <row r="975" spans="1:9" ht="15" x14ac:dyDescent="0.25">
      <c r="A975" s="468" t="s">
        <v>2663</v>
      </c>
      <c r="B975" s="475" t="s">
        <v>2664</v>
      </c>
      <c r="C975" s="476" t="s">
        <v>756</v>
      </c>
      <c r="D975" s="471"/>
      <c r="E975" s="470"/>
      <c r="F975" s="472" t="s">
        <v>1944</v>
      </c>
      <c r="G975" s="472" t="s">
        <v>3</v>
      </c>
      <c r="H975" s="472">
        <v>4.3</v>
      </c>
      <c r="I975" s="473"/>
    </row>
    <row r="976" spans="1:9" ht="15" x14ac:dyDescent="0.25">
      <c r="A976" s="468" t="s">
        <v>2665</v>
      </c>
      <c r="B976" s="475" t="s">
        <v>2666</v>
      </c>
      <c r="C976" s="476" t="s">
        <v>756</v>
      </c>
      <c r="D976" s="471"/>
      <c r="E976" s="470"/>
      <c r="F976" s="472" t="s">
        <v>1944</v>
      </c>
      <c r="G976" s="472" t="s">
        <v>3</v>
      </c>
      <c r="H976" s="472">
        <v>4.3</v>
      </c>
      <c r="I976" s="473"/>
    </row>
    <row r="977" spans="1:9" ht="25.5" x14ac:dyDescent="0.25">
      <c r="A977" s="468" t="s">
        <v>2667</v>
      </c>
      <c r="B977" s="475" t="s">
        <v>2668</v>
      </c>
      <c r="C977" s="476" t="s">
        <v>756</v>
      </c>
      <c r="D977" s="471"/>
      <c r="E977" s="470"/>
      <c r="F977" s="472" t="s">
        <v>1944</v>
      </c>
      <c r="G977" s="472" t="s">
        <v>3</v>
      </c>
      <c r="H977" s="472">
        <v>4.3</v>
      </c>
      <c r="I977" s="473"/>
    </row>
    <row r="978" spans="1:9" ht="25.5" x14ac:dyDescent="0.25">
      <c r="A978" s="468" t="s">
        <v>2669</v>
      </c>
      <c r="B978" s="475" t="s">
        <v>2670</v>
      </c>
      <c r="C978" s="476" t="s">
        <v>756</v>
      </c>
      <c r="D978" s="471"/>
      <c r="E978" s="470"/>
      <c r="F978" s="472" t="s">
        <v>1944</v>
      </c>
      <c r="G978" s="472" t="s">
        <v>3</v>
      </c>
      <c r="H978" s="472">
        <v>4.3</v>
      </c>
      <c r="I978" s="473"/>
    </row>
    <row r="979" spans="1:9" ht="15" x14ac:dyDescent="0.25">
      <c r="A979" s="468" t="s">
        <v>2671</v>
      </c>
      <c r="B979" s="475" t="s">
        <v>2672</v>
      </c>
      <c r="C979" s="476" t="s">
        <v>756</v>
      </c>
      <c r="D979" s="471"/>
      <c r="E979" s="470"/>
      <c r="F979" s="472" t="s">
        <v>1944</v>
      </c>
      <c r="G979" s="472" t="s">
        <v>3</v>
      </c>
      <c r="H979" s="472">
        <v>4.3</v>
      </c>
      <c r="I979" s="473"/>
    </row>
    <row r="980" spans="1:9" ht="15" x14ac:dyDescent="0.25">
      <c r="A980" s="468" t="s">
        <v>2673</v>
      </c>
      <c r="B980" s="475" t="s">
        <v>2674</v>
      </c>
      <c r="C980" s="476" t="s">
        <v>756</v>
      </c>
      <c r="D980" s="471"/>
      <c r="E980" s="470"/>
      <c r="F980" s="472" t="s">
        <v>1944</v>
      </c>
      <c r="G980" s="472" t="s">
        <v>3</v>
      </c>
      <c r="H980" s="472">
        <v>4.3</v>
      </c>
      <c r="I980" s="473"/>
    </row>
    <row r="981" spans="1:9" ht="15" x14ac:dyDescent="0.25">
      <c r="A981" s="468" t="s">
        <v>2675</v>
      </c>
      <c r="B981" s="475" t="s">
        <v>2676</v>
      </c>
      <c r="C981" s="476" t="s">
        <v>756</v>
      </c>
      <c r="D981" s="471"/>
      <c r="E981" s="470"/>
      <c r="F981" s="472" t="s">
        <v>1944</v>
      </c>
      <c r="G981" s="472" t="s">
        <v>3</v>
      </c>
      <c r="H981" s="472">
        <v>4.3</v>
      </c>
      <c r="I981" s="473"/>
    </row>
    <row r="982" spans="1:9" ht="25.5" x14ac:dyDescent="0.25">
      <c r="A982" s="468" t="s">
        <v>2677</v>
      </c>
      <c r="B982" s="475" t="s">
        <v>2678</v>
      </c>
      <c r="C982" s="476" t="s">
        <v>756</v>
      </c>
      <c r="D982" s="471"/>
      <c r="E982" s="470"/>
      <c r="F982" s="472" t="s">
        <v>1944</v>
      </c>
      <c r="G982" s="472" t="s">
        <v>3</v>
      </c>
      <c r="H982" s="472">
        <v>4.3</v>
      </c>
      <c r="I982" s="473"/>
    </row>
    <row r="983" spans="1:9" ht="25.5" x14ac:dyDescent="0.25">
      <c r="A983" s="468" t="s">
        <v>2679</v>
      </c>
      <c r="B983" s="475" t="s">
        <v>2680</v>
      </c>
      <c r="C983" s="476" t="s">
        <v>756</v>
      </c>
      <c r="D983" s="471"/>
      <c r="E983" s="470"/>
      <c r="F983" s="472" t="s">
        <v>1944</v>
      </c>
      <c r="G983" s="472" t="s">
        <v>3</v>
      </c>
      <c r="H983" s="472">
        <v>4.3</v>
      </c>
      <c r="I983" s="473"/>
    </row>
    <row r="984" spans="1:9" ht="15" x14ac:dyDescent="0.25">
      <c r="A984" s="468" t="s">
        <v>2681</v>
      </c>
      <c r="B984" s="475" t="s">
        <v>2682</v>
      </c>
      <c r="C984" s="476" t="s">
        <v>756</v>
      </c>
      <c r="D984" s="471"/>
      <c r="E984" s="470"/>
      <c r="F984" s="472" t="s">
        <v>1944</v>
      </c>
      <c r="G984" s="472" t="s">
        <v>3</v>
      </c>
      <c r="H984" s="472">
        <v>4.3</v>
      </c>
      <c r="I984" s="473"/>
    </row>
    <row r="985" spans="1:9" ht="15" x14ac:dyDescent="0.25">
      <c r="A985" s="468" t="s">
        <v>2683</v>
      </c>
      <c r="B985" s="475" t="s">
        <v>2684</v>
      </c>
      <c r="C985" s="476" t="s">
        <v>756</v>
      </c>
      <c r="D985" s="471"/>
      <c r="E985" s="470"/>
      <c r="F985" s="472" t="s">
        <v>1944</v>
      </c>
      <c r="G985" s="472" t="s">
        <v>3</v>
      </c>
      <c r="H985" s="472">
        <v>4.3</v>
      </c>
      <c r="I985" s="473"/>
    </row>
    <row r="986" spans="1:9" ht="15" x14ac:dyDescent="0.25">
      <c r="A986" s="468" t="s">
        <v>2685</v>
      </c>
      <c r="B986" s="475" t="s">
        <v>2686</v>
      </c>
      <c r="C986" s="476" t="s">
        <v>756</v>
      </c>
      <c r="D986" s="471"/>
      <c r="E986" s="470"/>
      <c r="F986" s="472" t="s">
        <v>1944</v>
      </c>
      <c r="G986" s="472" t="s">
        <v>3</v>
      </c>
      <c r="H986" s="472">
        <v>4.3</v>
      </c>
      <c r="I986" s="473"/>
    </row>
    <row r="987" spans="1:9" ht="25.5" x14ac:dyDescent="0.25">
      <c r="A987" s="468" t="s">
        <v>2687</v>
      </c>
      <c r="B987" s="475" t="s">
        <v>2688</v>
      </c>
      <c r="C987" s="476" t="s">
        <v>756</v>
      </c>
      <c r="D987" s="471"/>
      <c r="E987" s="470"/>
      <c r="F987" s="472" t="s">
        <v>1944</v>
      </c>
      <c r="G987" s="472" t="s">
        <v>3</v>
      </c>
      <c r="H987" s="472">
        <v>4.3</v>
      </c>
      <c r="I987" s="473"/>
    </row>
    <row r="988" spans="1:9" ht="25.5" x14ac:dyDescent="0.25">
      <c r="A988" s="468" t="s">
        <v>2689</v>
      </c>
      <c r="B988" s="475" t="s">
        <v>2690</v>
      </c>
      <c r="C988" s="476" t="s">
        <v>756</v>
      </c>
      <c r="D988" s="471"/>
      <c r="E988" s="470"/>
      <c r="F988" s="472" t="s">
        <v>1944</v>
      </c>
      <c r="G988" s="472" t="s">
        <v>3</v>
      </c>
      <c r="H988" s="472">
        <v>4.3</v>
      </c>
      <c r="I988" s="473"/>
    </row>
    <row r="989" spans="1:9" ht="15" x14ac:dyDescent="0.25">
      <c r="A989" s="468" t="s">
        <v>2691</v>
      </c>
      <c r="B989" s="475" t="s">
        <v>2692</v>
      </c>
      <c r="C989" s="476" t="s">
        <v>756</v>
      </c>
      <c r="D989" s="471"/>
      <c r="E989" s="470"/>
      <c r="F989" s="472" t="s">
        <v>1944</v>
      </c>
      <c r="G989" s="472" t="s">
        <v>3</v>
      </c>
      <c r="H989" s="472">
        <v>4.3</v>
      </c>
      <c r="I989" s="473"/>
    </row>
    <row r="990" spans="1:9" ht="15" x14ac:dyDescent="0.25">
      <c r="A990" s="468" t="s">
        <v>2693</v>
      </c>
      <c r="B990" s="475" t="s">
        <v>2694</v>
      </c>
      <c r="C990" s="476" t="s">
        <v>756</v>
      </c>
      <c r="D990" s="471"/>
      <c r="E990" s="470"/>
      <c r="F990" s="472" t="s">
        <v>1944</v>
      </c>
      <c r="G990" s="472" t="s">
        <v>3</v>
      </c>
      <c r="H990" s="472">
        <v>4.3</v>
      </c>
      <c r="I990" s="473"/>
    </row>
    <row r="991" spans="1:9" ht="15" x14ac:dyDescent="0.25">
      <c r="A991" s="468" t="s">
        <v>2695</v>
      </c>
      <c r="B991" s="475" t="s">
        <v>2696</v>
      </c>
      <c r="C991" s="476" t="s">
        <v>756</v>
      </c>
      <c r="D991" s="471"/>
      <c r="E991" s="470"/>
      <c r="F991" s="472" t="s">
        <v>1944</v>
      </c>
      <c r="G991" s="472" t="s">
        <v>3</v>
      </c>
      <c r="H991" s="472">
        <v>4.3</v>
      </c>
      <c r="I991" s="473"/>
    </row>
    <row r="992" spans="1:9" ht="15" x14ac:dyDescent="0.25">
      <c r="A992" s="468" t="s">
        <v>2697</v>
      </c>
      <c r="B992" s="475" t="s">
        <v>2698</v>
      </c>
      <c r="C992" s="476" t="s">
        <v>756</v>
      </c>
      <c r="D992" s="471"/>
      <c r="E992" s="470"/>
      <c r="F992" s="472" t="s">
        <v>1944</v>
      </c>
      <c r="G992" s="472" t="s">
        <v>3</v>
      </c>
      <c r="H992" s="472">
        <v>4.3</v>
      </c>
      <c r="I992" s="473"/>
    </row>
    <row r="993" spans="1:9" ht="25.5" x14ac:dyDescent="0.25">
      <c r="A993" s="468" t="s">
        <v>2699</v>
      </c>
      <c r="B993" s="475" t="s">
        <v>2700</v>
      </c>
      <c r="C993" s="476" t="s">
        <v>756</v>
      </c>
      <c r="D993" s="471"/>
      <c r="E993" s="470"/>
      <c r="F993" s="472" t="s">
        <v>1944</v>
      </c>
      <c r="G993" s="472" t="s">
        <v>3</v>
      </c>
      <c r="H993" s="472">
        <v>4.3</v>
      </c>
      <c r="I993" s="473"/>
    </row>
    <row r="994" spans="1:9" ht="15" x14ac:dyDescent="0.25">
      <c r="A994" s="468" t="s">
        <v>2701</v>
      </c>
      <c r="B994" s="475" t="s">
        <v>2702</v>
      </c>
      <c r="C994" s="476" t="s">
        <v>756</v>
      </c>
      <c r="D994" s="471"/>
      <c r="E994" s="470"/>
      <c r="F994" s="472" t="s">
        <v>1944</v>
      </c>
      <c r="G994" s="472" t="s">
        <v>3</v>
      </c>
      <c r="H994" s="472">
        <v>4.3</v>
      </c>
      <c r="I994" s="473"/>
    </row>
    <row r="995" spans="1:9" ht="15" x14ac:dyDescent="0.25">
      <c r="A995" s="468" t="s">
        <v>2703</v>
      </c>
      <c r="B995" s="475" t="s">
        <v>2704</v>
      </c>
      <c r="C995" s="476" t="s">
        <v>756</v>
      </c>
      <c r="D995" s="471"/>
      <c r="E995" s="470"/>
      <c r="F995" s="472" t="s">
        <v>1944</v>
      </c>
      <c r="G995" s="472" t="s">
        <v>3</v>
      </c>
      <c r="H995" s="472">
        <v>4.3</v>
      </c>
      <c r="I995" s="473"/>
    </row>
    <row r="996" spans="1:9" ht="15" x14ac:dyDescent="0.25">
      <c r="A996" s="468" t="s">
        <v>2705</v>
      </c>
      <c r="B996" s="475" t="s">
        <v>2706</v>
      </c>
      <c r="C996" s="476" t="s">
        <v>756</v>
      </c>
      <c r="D996" s="471"/>
      <c r="E996" s="470"/>
      <c r="F996" s="472" t="s">
        <v>1944</v>
      </c>
      <c r="G996" s="472" t="s">
        <v>3</v>
      </c>
      <c r="H996" s="472">
        <v>4.3</v>
      </c>
      <c r="I996" s="473"/>
    </row>
    <row r="997" spans="1:9" ht="15" x14ac:dyDescent="0.25">
      <c r="A997" s="468" t="s">
        <v>2707</v>
      </c>
      <c r="B997" s="475" t="s">
        <v>2708</v>
      </c>
      <c r="C997" s="476" t="s">
        <v>756</v>
      </c>
      <c r="D997" s="471"/>
      <c r="E997" s="470"/>
      <c r="F997" s="472" t="s">
        <v>1944</v>
      </c>
      <c r="G997" s="472" t="s">
        <v>3</v>
      </c>
      <c r="H997" s="472">
        <v>4.3</v>
      </c>
      <c r="I997" s="473"/>
    </row>
    <row r="998" spans="1:9" ht="15" x14ac:dyDescent="0.25">
      <c r="A998" s="468" t="s">
        <v>2709</v>
      </c>
      <c r="B998" s="475" t="s">
        <v>2710</v>
      </c>
      <c r="C998" s="476" t="s">
        <v>756</v>
      </c>
      <c r="D998" s="471"/>
      <c r="E998" s="470"/>
      <c r="F998" s="472" t="s">
        <v>1944</v>
      </c>
      <c r="G998" s="472" t="s">
        <v>3</v>
      </c>
      <c r="H998" s="472">
        <v>4.3</v>
      </c>
      <c r="I998" s="473"/>
    </row>
    <row r="999" spans="1:9" ht="15" x14ac:dyDescent="0.25">
      <c r="A999" s="468" t="s">
        <v>2711</v>
      </c>
      <c r="B999" s="475" t="s">
        <v>2712</v>
      </c>
      <c r="C999" s="476" t="s">
        <v>756</v>
      </c>
      <c r="D999" s="471"/>
      <c r="E999" s="470"/>
      <c r="F999" s="472" t="s">
        <v>1944</v>
      </c>
      <c r="G999" s="472" t="s">
        <v>3</v>
      </c>
      <c r="H999" s="472">
        <v>4.3</v>
      </c>
      <c r="I999" s="473"/>
    </row>
    <row r="1000" spans="1:9" ht="25.5" x14ac:dyDescent="0.25">
      <c r="A1000" s="468" t="s">
        <v>2713</v>
      </c>
      <c r="B1000" s="475" t="s">
        <v>2714</v>
      </c>
      <c r="C1000" s="476" t="s">
        <v>756</v>
      </c>
      <c r="D1000" s="471"/>
      <c r="E1000" s="470"/>
      <c r="F1000" s="472" t="s">
        <v>1944</v>
      </c>
      <c r="G1000" s="472" t="s">
        <v>3</v>
      </c>
      <c r="H1000" s="472">
        <v>4.3</v>
      </c>
      <c r="I1000" s="473"/>
    </row>
    <row r="1001" spans="1:9" ht="25.5" x14ac:dyDescent="0.25">
      <c r="A1001" s="468" t="s">
        <v>2715</v>
      </c>
      <c r="B1001" s="475" t="s">
        <v>2716</v>
      </c>
      <c r="C1001" s="476" t="s">
        <v>756</v>
      </c>
      <c r="D1001" s="471"/>
      <c r="E1001" s="470"/>
      <c r="F1001" s="472" t="s">
        <v>1944</v>
      </c>
      <c r="G1001" s="472" t="s">
        <v>3</v>
      </c>
      <c r="H1001" s="472">
        <v>4.3</v>
      </c>
      <c r="I1001" s="473"/>
    </row>
    <row r="1002" spans="1:9" ht="25.5" x14ac:dyDescent="0.25">
      <c r="A1002" s="468" t="s">
        <v>2717</v>
      </c>
      <c r="B1002" s="475" t="s">
        <v>2718</v>
      </c>
      <c r="C1002" s="476" t="s">
        <v>756</v>
      </c>
      <c r="D1002" s="471"/>
      <c r="E1002" s="470"/>
      <c r="F1002" s="472" t="s">
        <v>1944</v>
      </c>
      <c r="G1002" s="472" t="s">
        <v>3</v>
      </c>
      <c r="H1002" s="472">
        <v>4.3</v>
      </c>
      <c r="I1002" s="473"/>
    </row>
    <row r="1003" spans="1:9" ht="25.5" x14ac:dyDescent="0.25">
      <c r="A1003" s="468" t="s">
        <v>2719</v>
      </c>
      <c r="B1003" s="475" t="s">
        <v>2720</v>
      </c>
      <c r="C1003" s="476" t="s">
        <v>756</v>
      </c>
      <c r="D1003" s="471"/>
      <c r="E1003" s="470"/>
      <c r="F1003" s="472" t="s">
        <v>1944</v>
      </c>
      <c r="G1003" s="472" t="s">
        <v>3</v>
      </c>
      <c r="H1003" s="472">
        <v>4.3</v>
      </c>
      <c r="I1003" s="473"/>
    </row>
    <row r="1004" spans="1:9" ht="15" x14ac:dyDescent="0.25">
      <c r="A1004" s="468" t="s">
        <v>2721</v>
      </c>
      <c r="B1004" s="475" t="s">
        <v>2722</v>
      </c>
      <c r="C1004" s="476" t="s">
        <v>756</v>
      </c>
      <c r="D1004" s="471"/>
      <c r="E1004" s="470"/>
      <c r="F1004" s="472" t="s">
        <v>1944</v>
      </c>
      <c r="G1004" s="472" t="s">
        <v>3</v>
      </c>
      <c r="H1004" s="472">
        <v>4.3</v>
      </c>
      <c r="I1004" s="473"/>
    </row>
    <row r="1005" spans="1:9" ht="15" x14ac:dyDescent="0.25">
      <c r="A1005" s="468" t="s">
        <v>2723</v>
      </c>
      <c r="B1005" s="475" t="s">
        <v>2724</v>
      </c>
      <c r="C1005" s="476" t="s">
        <v>756</v>
      </c>
      <c r="D1005" s="471"/>
      <c r="E1005" s="470"/>
      <c r="F1005" s="472" t="s">
        <v>1944</v>
      </c>
      <c r="G1005" s="472" t="s">
        <v>3</v>
      </c>
      <c r="H1005" s="472">
        <v>4.3</v>
      </c>
      <c r="I1005" s="473"/>
    </row>
    <row r="1006" spans="1:9" ht="15" x14ac:dyDescent="0.25">
      <c r="A1006" s="468" t="s">
        <v>2725</v>
      </c>
      <c r="B1006" s="475" t="s">
        <v>2726</v>
      </c>
      <c r="C1006" s="476" t="s">
        <v>756</v>
      </c>
      <c r="D1006" s="471"/>
      <c r="E1006" s="470"/>
      <c r="F1006" s="472" t="s">
        <v>1944</v>
      </c>
      <c r="G1006" s="472" t="s">
        <v>3</v>
      </c>
      <c r="H1006" s="472">
        <v>4.3</v>
      </c>
      <c r="I1006" s="473"/>
    </row>
    <row r="1007" spans="1:9" ht="15" x14ac:dyDescent="0.25">
      <c r="A1007" s="468" t="s">
        <v>2727</v>
      </c>
      <c r="B1007" s="475" t="s">
        <v>2728</v>
      </c>
      <c r="C1007" s="476" t="s">
        <v>756</v>
      </c>
      <c r="D1007" s="471"/>
      <c r="E1007" s="470"/>
      <c r="F1007" s="472" t="s">
        <v>1944</v>
      </c>
      <c r="G1007" s="472" t="s">
        <v>3</v>
      </c>
      <c r="H1007" s="472">
        <v>4.3</v>
      </c>
      <c r="I1007" s="473"/>
    </row>
    <row r="1008" spans="1:9" ht="15" x14ac:dyDescent="0.25">
      <c r="A1008" s="468" t="s">
        <v>2729</v>
      </c>
      <c r="B1008" s="475" t="s">
        <v>2730</v>
      </c>
      <c r="C1008" s="476" t="s">
        <v>739</v>
      </c>
      <c r="D1008" s="471"/>
      <c r="E1008" s="470"/>
      <c r="F1008" s="472" t="s">
        <v>1944</v>
      </c>
      <c r="G1008" s="472" t="s">
        <v>3</v>
      </c>
      <c r="H1008" s="472">
        <v>4.3</v>
      </c>
      <c r="I1008" s="473"/>
    </row>
    <row r="1009" spans="1:9" ht="25.5" x14ac:dyDescent="0.25">
      <c r="A1009" s="468" t="s">
        <v>2731</v>
      </c>
      <c r="B1009" s="475" t="s">
        <v>2732</v>
      </c>
      <c r="C1009" s="476" t="s">
        <v>756</v>
      </c>
      <c r="D1009" s="471"/>
      <c r="E1009" s="470"/>
      <c r="F1009" s="472" t="s">
        <v>1944</v>
      </c>
      <c r="G1009" s="472" t="s">
        <v>3</v>
      </c>
      <c r="H1009" s="472">
        <v>4.3</v>
      </c>
      <c r="I1009" s="473"/>
    </row>
    <row r="1010" spans="1:9" ht="25.5" x14ac:dyDescent="0.25">
      <c r="A1010" s="468" t="s">
        <v>2733</v>
      </c>
      <c r="B1010" s="475" t="s">
        <v>2734</v>
      </c>
      <c r="C1010" s="476" t="s">
        <v>756</v>
      </c>
      <c r="D1010" s="471"/>
      <c r="E1010" s="470"/>
      <c r="F1010" s="472" t="s">
        <v>1944</v>
      </c>
      <c r="G1010" s="472" t="s">
        <v>3</v>
      </c>
      <c r="H1010" s="472">
        <v>4.3</v>
      </c>
      <c r="I1010" s="473"/>
    </row>
    <row r="1011" spans="1:9" ht="15" x14ac:dyDescent="0.25">
      <c r="A1011" s="468" t="s">
        <v>2735</v>
      </c>
      <c r="B1011" s="475" t="s">
        <v>2736</v>
      </c>
      <c r="C1011" s="476" t="s">
        <v>756</v>
      </c>
      <c r="D1011" s="471"/>
      <c r="E1011" s="470"/>
      <c r="F1011" s="472" t="s">
        <v>1944</v>
      </c>
      <c r="G1011" s="472" t="s">
        <v>3</v>
      </c>
      <c r="H1011" s="472">
        <v>4.3</v>
      </c>
      <c r="I1011" s="473"/>
    </row>
    <row r="1012" spans="1:9" ht="15" x14ac:dyDescent="0.25">
      <c r="A1012" s="468" t="s">
        <v>2737</v>
      </c>
      <c r="B1012" s="474" t="s">
        <v>2738</v>
      </c>
      <c r="C1012" s="470" t="s">
        <v>833</v>
      </c>
      <c r="D1012" s="470"/>
      <c r="E1012" s="470"/>
      <c r="F1012" s="472" t="s">
        <v>1944</v>
      </c>
      <c r="G1012" s="472" t="s">
        <v>3</v>
      </c>
      <c r="H1012" s="472">
        <v>4.3</v>
      </c>
      <c r="I1012" s="478" t="s">
        <v>756</v>
      </c>
    </row>
    <row r="1013" spans="1:9" ht="15" x14ac:dyDescent="0.25">
      <c r="A1013" s="468" t="s">
        <v>2739</v>
      </c>
      <c r="B1013" s="474" t="s">
        <v>2740</v>
      </c>
      <c r="C1013" s="470" t="s">
        <v>833</v>
      </c>
      <c r="D1013" s="470"/>
      <c r="E1013" s="470"/>
      <c r="F1013" s="472" t="s">
        <v>1944</v>
      </c>
      <c r="G1013" s="472" t="s">
        <v>3</v>
      </c>
      <c r="H1013" s="472">
        <v>4.3</v>
      </c>
      <c r="I1013" s="478" t="s">
        <v>756</v>
      </c>
    </row>
    <row r="1014" spans="1:9" ht="15" x14ac:dyDescent="0.25">
      <c r="A1014" s="468" t="s">
        <v>2741</v>
      </c>
      <c r="B1014" s="475" t="s">
        <v>2742</v>
      </c>
      <c r="C1014" s="476" t="s">
        <v>756</v>
      </c>
      <c r="D1014" s="471"/>
      <c r="E1014" s="470"/>
      <c r="F1014" s="472" t="s">
        <v>1944</v>
      </c>
      <c r="G1014" s="472" t="s">
        <v>3</v>
      </c>
      <c r="H1014" s="472">
        <v>4.3</v>
      </c>
      <c r="I1014" s="473"/>
    </row>
    <row r="1015" spans="1:9" ht="15" x14ac:dyDescent="0.25">
      <c r="A1015" s="468" t="s">
        <v>2743</v>
      </c>
      <c r="B1015" s="475" t="s">
        <v>2744</v>
      </c>
      <c r="C1015" s="476" t="s">
        <v>756</v>
      </c>
      <c r="D1015" s="471"/>
      <c r="E1015" s="470"/>
      <c r="F1015" s="472" t="s">
        <v>1944</v>
      </c>
      <c r="G1015" s="472" t="s">
        <v>3</v>
      </c>
      <c r="H1015" s="472">
        <v>4.3</v>
      </c>
      <c r="I1015" s="473"/>
    </row>
    <row r="1016" spans="1:9" ht="25.5" x14ac:dyDescent="0.25">
      <c r="A1016" s="468" t="s">
        <v>2745</v>
      </c>
      <c r="B1016" s="475" t="s">
        <v>2746</v>
      </c>
      <c r="C1016" s="476" t="s">
        <v>756</v>
      </c>
      <c r="D1016" s="471"/>
      <c r="E1016" s="470"/>
      <c r="F1016" s="472" t="s">
        <v>1944</v>
      </c>
      <c r="G1016" s="472" t="s">
        <v>3</v>
      </c>
      <c r="H1016" s="472">
        <v>4.3</v>
      </c>
      <c r="I1016" s="473"/>
    </row>
    <row r="1017" spans="1:9" ht="15" x14ac:dyDescent="0.25">
      <c r="A1017" s="468" t="s">
        <v>2747</v>
      </c>
      <c r="B1017" s="475" t="s">
        <v>2748</v>
      </c>
      <c r="C1017" s="476" t="s">
        <v>756</v>
      </c>
      <c r="D1017" s="471"/>
      <c r="E1017" s="470"/>
      <c r="F1017" s="472" t="s">
        <v>1944</v>
      </c>
      <c r="G1017" s="472" t="s">
        <v>3</v>
      </c>
      <c r="H1017" s="472">
        <v>4.3</v>
      </c>
      <c r="I1017" s="473"/>
    </row>
    <row r="1018" spans="1:9" ht="15" x14ac:dyDescent="0.25">
      <c r="A1018" s="468" t="s">
        <v>2749</v>
      </c>
      <c r="B1018" s="475" t="s">
        <v>2750</v>
      </c>
      <c r="C1018" s="476" t="s">
        <v>756</v>
      </c>
      <c r="D1018" s="471"/>
      <c r="E1018" s="470"/>
      <c r="F1018" s="472" t="s">
        <v>1944</v>
      </c>
      <c r="G1018" s="472" t="s">
        <v>3</v>
      </c>
      <c r="H1018" s="472">
        <v>4.3</v>
      </c>
      <c r="I1018" s="473"/>
    </row>
    <row r="1019" spans="1:9" ht="15" x14ac:dyDescent="0.25">
      <c r="A1019" s="468" t="s">
        <v>2751</v>
      </c>
      <c r="B1019" s="475" t="s">
        <v>2752</v>
      </c>
      <c r="C1019" s="476" t="s">
        <v>756</v>
      </c>
      <c r="D1019" s="471"/>
      <c r="E1019" s="470"/>
      <c r="F1019" s="472" t="s">
        <v>1944</v>
      </c>
      <c r="G1019" s="472" t="s">
        <v>3</v>
      </c>
      <c r="H1019" s="472">
        <v>4.3</v>
      </c>
      <c r="I1019" s="473"/>
    </row>
    <row r="1020" spans="1:9" ht="25.5" x14ac:dyDescent="0.25">
      <c r="A1020" s="468" t="s">
        <v>2753</v>
      </c>
      <c r="B1020" s="475" t="s">
        <v>2754</v>
      </c>
      <c r="C1020" s="476" t="s">
        <v>756</v>
      </c>
      <c r="D1020" s="471"/>
      <c r="E1020" s="470"/>
      <c r="F1020" s="472" t="s">
        <v>1944</v>
      </c>
      <c r="G1020" s="472" t="s">
        <v>3</v>
      </c>
      <c r="H1020" s="472">
        <v>4.3</v>
      </c>
      <c r="I1020" s="473"/>
    </row>
    <row r="1021" spans="1:9" ht="25.5" x14ac:dyDescent="0.25">
      <c r="A1021" s="468" t="s">
        <v>2755</v>
      </c>
      <c r="B1021" s="475" t="s">
        <v>2756</v>
      </c>
      <c r="C1021" s="476" t="s">
        <v>756</v>
      </c>
      <c r="D1021" s="471"/>
      <c r="E1021" s="470"/>
      <c r="F1021" s="472" t="s">
        <v>1944</v>
      </c>
      <c r="G1021" s="472" t="s">
        <v>3</v>
      </c>
      <c r="H1021" s="472">
        <v>4.3</v>
      </c>
      <c r="I1021" s="473"/>
    </row>
    <row r="1022" spans="1:9" ht="15" x14ac:dyDescent="0.25">
      <c r="A1022" s="468" t="s">
        <v>2757</v>
      </c>
      <c r="B1022" s="475" t="s">
        <v>2758</v>
      </c>
      <c r="C1022" s="476" t="s">
        <v>756</v>
      </c>
      <c r="D1022" s="471"/>
      <c r="E1022" s="470"/>
      <c r="F1022" s="472" t="s">
        <v>1944</v>
      </c>
      <c r="G1022" s="472" t="s">
        <v>3</v>
      </c>
      <c r="H1022" s="472">
        <v>4.3</v>
      </c>
      <c r="I1022" s="473"/>
    </row>
    <row r="1023" spans="1:9" ht="15" x14ac:dyDescent="0.25">
      <c r="A1023" s="468" t="s">
        <v>2759</v>
      </c>
      <c r="B1023" s="475" t="s">
        <v>2760</v>
      </c>
      <c r="C1023" s="476" t="s">
        <v>756</v>
      </c>
      <c r="D1023" s="471"/>
      <c r="E1023" s="470"/>
      <c r="F1023" s="472" t="s">
        <v>1944</v>
      </c>
      <c r="G1023" s="472" t="s">
        <v>3</v>
      </c>
      <c r="H1023" s="472">
        <v>4.3</v>
      </c>
      <c r="I1023" s="473"/>
    </row>
    <row r="1024" spans="1:9" ht="15" x14ac:dyDescent="0.25">
      <c r="A1024" s="468" t="s">
        <v>2761</v>
      </c>
      <c r="B1024" s="475" t="s">
        <v>2762</v>
      </c>
      <c r="C1024" s="476" t="s">
        <v>756</v>
      </c>
      <c r="D1024" s="471"/>
      <c r="E1024" s="470"/>
      <c r="F1024" s="472" t="s">
        <v>1944</v>
      </c>
      <c r="G1024" s="472" t="s">
        <v>3</v>
      </c>
      <c r="H1024" s="472">
        <v>4.3</v>
      </c>
      <c r="I1024" s="473"/>
    </row>
    <row r="1025" spans="1:9" ht="25.5" x14ac:dyDescent="0.25">
      <c r="A1025" s="468" t="s">
        <v>2763</v>
      </c>
      <c r="B1025" s="475" t="s">
        <v>2764</v>
      </c>
      <c r="C1025" s="476" t="s">
        <v>756</v>
      </c>
      <c r="D1025" s="471"/>
      <c r="E1025" s="470"/>
      <c r="F1025" s="472" t="s">
        <v>1944</v>
      </c>
      <c r="G1025" s="472" t="s">
        <v>3</v>
      </c>
      <c r="H1025" s="472">
        <v>4.3</v>
      </c>
      <c r="I1025" s="473"/>
    </row>
    <row r="1026" spans="1:9" ht="25.5" x14ac:dyDescent="0.25">
      <c r="A1026" s="468" t="s">
        <v>2765</v>
      </c>
      <c r="B1026" s="475" t="s">
        <v>2766</v>
      </c>
      <c r="C1026" s="476" t="s">
        <v>756</v>
      </c>
      <c r="D1026" s="471"/>
      <c r="E1026" s="470"/>
      <c r="F1026" s="472" t="s">
        <v>1944</v>
      </c>
      <c r="G1026" s="472" t="s">
        <v>3</v>
      </c>
      <c r="H1026" s="472">
        <v>4.3</v>
      </c>
      <c r="I1026" s="473"/>
    </row>
    <row r="1027" spans="1:9" ht="25.5" x14ac:dyDescent="0.25">
      <c r="A1027" s="468" t="s">
        <v>2767</v>
      </c>
      <c r="B1027" s="475" t="s">
        <v>2768</v>
      </c>
      <c r="C1027" s="476" t="s">
        <v>756</v>
      </c>
      <c r="D1027" s="471"/>
      <c r="E1027" s="470"/>
      <c r="F1027" s="472" t="s">
        <v>1944</v>
      </c>
      <c r="G1027" s="472" t="s">
        <v>3</v>
      </c>
      <c r="H1027" s="472">
        <v>4.3</v>
      </c>
      <c r="I1027" s="473"/>
    </row>
    <row r="1028" spans="1:9" ht="15" x14ac:dyDescent="0.25">
      <c r="A1028" s="468" t="s">
        <v>2769</v>
      </c>
      <c r="B1028" s="475" t="s">
        <v>2770</v>
      </c>
      <c r="C1028" s="476" t="s">
        <v>756</v>
      </c>
      <c r="D1028" s="471"/>
      <c r="E1028" s="470"/>
      <c r="F1028" s="472" t="s">
        <v>1944</v>
      </c>
      <c r="G1028" s="472" t="s">
        <v>3</v>
      </c>
      <c r="H1028" s="472">
        <v>4.3</v>
      </c>
      <c r="I1028" s="473"/>
    </row>
    <row r="1029" spans="1:9" ht="25.5" x14ac:dyDescent="0.25">
      <c r="A1029" s="468" t="s">
        <v>2771</v>
      </c>
      <c r="B1029" s="475" t="s">
        <v>2772</v>
      </c>
      <c r="C1029" s="476" t="s">
        <v>756</v>
      </c>
      <c r="D1029" s="471"/>
      <c r="E1029" s="470"/>
      <c r="F1029" s="472" t="s">
        <v>1944</v>
      </c>
      <c r="G1029" s="472" t="s">
        <v>3</v>
      </c>
      <c r="H1029" s="472">
        <v>4.3</v>
      </c>
      <c r="I1029" s="473"/>
    </row>
    <row r="1030" spans="1:9" ht="25.5" x14ac:dyDescent="0.25">
      <c r="A1030" s="468" t="s">
        <v>2773</v>
      </c>
      <c r="B1030" s="475" t="s">
        <v>2774</v>
      </c>
      <c r="C1030" s="476" t="s">
        <v>756</v>
      </c>
      <c r="D1030" s="471"/>
      <c r="E1030" s="470"/>
      <c r="F1030" s="472" t="s">
        <v>1944</v>
      </c>
      <c r="G1030" s="472" t="s">
        <v>3</v>
      </c>
      <c r="H1030" s="472">
        <v>4.3</v>
      </c>
      <c r="I1030" s="473"/>
    </row>
    <row r="1031" spans="1:9" ht="25.5" x14ac:dyDescent="0.25">
      <c r="A1031" s="468" t="s">
        <v>2775</v>
      </c>
      <c r="B1031" s="475" t="s">
        <v>2776</v>
      </c>
      <c r="C1031" s="476" t="s">
        <v>756</v>
      </c>
      <c r="D1031" s="471"/>
      <c r="E1031" s="470"/>
      <c r="F1031" s="472" t="s">
        <v>1944</v>
      </c>
      <c r="G1031" s="472" t="s">
        <v>3</v>
      </c>
      <c r="H1031" s="472">
        <v>4.3</v>
      </c>
      <c r="I1031" s="473"/>
    </row>
    <row r="1032" spans="1:9" ht="25.5" x14ac:dyDescent="0.25">
      <c r="A1032" s="468" t="s">
        <v>2777</v>
      </c>
      <c r="B1032" s="475" t="s">
        <v>2778</v>
      </c>
      <c r="C1032" s="476" t="s">
        <v>756</v>
      </c>
      <c r="D1032" s="471"/>
      <c r="E1032" s="470"/>
      <c r="F1032" s="472" t="s">
        <v>1944</v>
      </c>
      <c r="G1032" s="472" t="s">
        <v>3</v>
      </c>
      <c r="H1032" s="472">
        <v>4.3</v>
      </c>
      <c r="I1032" s="473"/>
    </row>
    <row r="1033" spans="1:9" ht="25.5" x14ac:dyDescent="0.25">
      <c r="A1033" s="468" t="s">
        <v>2779</v>
      </c>
      <c r="B1033" s="475" t="s">
        <v>2780</v>
      </c>
      <c r="C1033" s="476" t="s">
        <v>756</v>
      </c>
      <c r="D1033" s="471"/>
      <c r="E1033" s="470"/>
      <c r="F1033" s="472" t="s">
        <v>1944</v>
      </c>
      <c r="G1033" s="472" t="s">
        <v>3</v>
      </c>
      <c r="H1033" s="472">
        <v>4.3</v>
      </c>
      <c r="I1033" s="473"/>
    </row>
    <row r="1034" spans="1:9" ht="25.5" x14ac:dyDescent="0.25">
      <c r="A1034" s="468" t="s">
        <v>2781</v>
      </c>
      <c r="B1034" s="475" t="s">
        <v>2782</v>
      </c>
      <c r="C1034" s="476" t="s">
        <v>756</v>
      </c>
      <c r="D1034" s="471"/>
      <c r="E1034" s="470"/>
      <c r="F1034" s="472" t="s">
        <v>1944</v>
      </c>
      <c r="G1034" s="472" t="s">
        <v>3</v>
      </c>
      <c r="H1034" s="472">
        <v>4.3</v>
      </c>
      <c r="I1034" s="473"/>
    </row>
    <row r="1035" spans="1:9" ht="15" x14ac:dyDescent="0.25">
      <c r="A1035" s="468" t="s">
        <v>2783</v>
      </c>
      <c r="B1035" s="475" t="s">
        <v>2784</v>
      </c>
      <c r="C1035" s="476" t="s">
        <v>698</v>
      </c>
      <c r="D1035" s="471"/>
      <c r="E1035" s="470"/>
      <c r="F1035" s="472" t="s">
        <v>1944</v>
      </c>
      <c r="G1035" s="472" t="s">
        <v>3</v>
      </c>
      <c r="H1035" s="472">
        <v>4.3</v>
      </c>
      <c r="I1035" s="473"/>
    </row>
    <row r="1036" spans="1:9" ht="15" x14ac:dyDescent="0.25">
      <c r="A1036" s="468" t="s">
        <v>2785</v>
      </c>
      <c r="B1036" s="475" t="s">
        <v>2786</v>
      </c>
      <c r="C1036" s="476" t="s">
        <v>698</v>
      </c>
      <c r="D1036" s="471"/>
      <c r="E1036" s="470"/>
      <c r="F1036" s="472" t="s">
        <v>1944</v>
      </c>
      <c r="G1036" s="472" t="s">
        <v>3</v>
      </c>
      <c r="H1036" s="472">
        <v>4.3</v>
      </c>
      <c r="I1036" s="473"/>
    </row>
    <row r="1037" spans="1:9" ht="25.5" x14ac:dyDescent="0.25">
      <c r="A1037" s="468" t="s">
        <v>2787</v>
      </c>
      <c r="B1037" s="475" t="s">
        <v>2788</v>
      </c>
      <c r="C1037" s="476" t="s">
        <v>830</v>
      </c>
      <c r="D1037" s="471"/>
      <c r="E1037" s="470"/>
      <c r="F1037" s="472" t="s">
        <v>1944</v>
      </c>
      <c r="G1037" s="472" t="s">
        <v>3</v>
      </c>
      <c r="H1037" s="472">
        <v>4.3</v>
      </c>
      <c r="I1037" s="473"/>
    </row>
    <row r="1038" spans="1:9" ht="15" x14ac:dyDescent="0.25">
      <c r="A1038" s="468" t="s">
        <v>2789</v>
      </c>
      <c r="B1038" s="475" t="s">
        <v>2790</v>
      </c>
      <c r="C1038" s="476" t="s">
        <v>830</v>
      </c>
      <c r="D1038" s="471"/>
      <c r="E1038" s="470"/>
      <c r="F1038" s="472" t="s">
        <v>1944</v>
      </c>
      <c r="G1038" s="472" t="s">
        <v>3</v>
      </c>
      <c r="H1038" s="472">
        <v>4.3</v>
      </c>
      <c r="I1038" s="473"/>
    </row>
    <row r="1039" spans="1:9" ht="25.5" x14ac:dyDescent="0.25">
      <c r="A1039" s="468" t="s">
        <v>2791</v>
      </c>
      <c r="B1039" s="475" t="s">
        <v>2792</v>
      </c>
      <c r="C1039" s="476" t="s">
        <v>698</v>
      </c>
      <c r="D1039" s="471"/>
      <c r="E1039" s="470"/>
      <c r="F1039" s="472" t="s">
        <v>1944</v>
      </c>
      <c r="G1039" s="472" t="s">
        <v>3</v>
      </c>
      <c r="H1039" s="472">
        <v>4.3</v>
      </c>
      <c r="I1039" s="473"/>
    </row>
    <row r="1040" spans="1:9" ht="25.5" x14ac:dyDescent="0.25">
      <c r="A1040" s="468" t="s">
        <v>2793</v>
      </c>
      <c r="B1040" s="475" t="s">
        <v>2794</v>
      </c>
      <c r="C1040" s="476" t="s">
        <v>698</v>
      </c>
      <c r="D1040" s="471"/>
      <c r="E1040" s="470"/>
      <c r="F1040" s="472" t="s">
        <v>1944</v>
      </c>
      <c r="G1040" s="472" t="s">
        <v>3</v>
      </c>
      <c r="H1040" s="472">
        <v>4.3</v>
      </c>
      <c r="I1040" s="473"/>
    </row>
    <row r="1041" spans="1:9" ht="25.5" x14ac:dyDescent="0.25">
      <c r="A1041" s="468" t="s">
        <v>2795</v>
      </c>
      <c r="B1041" s="475" t="s">
        <v>2796</v>
      </c>
      <c r="C1041" s="476" t="s">
        <v>698</v>
      </c>
      <c r="D1041" s="471"/>
      <c r="E1041" s="470"/>
      <c r="F1041" s="472" t="s">
        <v>1944</v>
      </c>
      <c r="G1041" s="472" t="s">
        <v>3</v>
      </c>
      <c r="H1041" s="472">
        <v>4.3</v>
      </c>
      <c r="I1041" s="473"/>
    </row>
    <row r="1042" spans="1:9" ht="25.5" x14ac:dyDescent="0.25">
      <c r="A1042" s="468" t="s">
        <v>2797</v>
      </c>
      <c r="B1042" s="475" t="s">
        <v>2798</v>
      </c>
      <c r="C1042" s="476" t="s">
        <v>698</v>
      </c>
      <c r="D1042" s="471"/>
      <c r="E1042" s="470"/>
      <c r="F1042" s="472" t="s">
        <v>1944</v>
      </c>
      <c r="G1042" s="472" t="s">
        <v>3</v>
      </c>
      <c r="H1042" s="472">
        <v>4.3</v>
      </c>
      <c r="I1042" s="473"/>
    </row>
    <row r="1043" spans="1:9" ht="25.5" x14ac:dyDescent="0.25">
      <c r="A1043" s="468" t="s">
        <v>2799</v>
      </c>
      <c r="B1043" s="475" t="s">
        <v>2800</v>
      </c>
      <c r="C1043" s="476" t="s">
        <v>756</v>
      </c>
      <c r="D1043" s="471"/>
      <c r="E1043" s="470"/>
      <c r="F1043" s="472" t="s">
        <v>1944</v>
      </c>
      <c r="G1043" s="472" t="s">
        <v>3</v>
      </c>
      <c r="H1043" s="472">
        <v>4.3</v>
      </c>
      <c r="I1043" s="473"/>
    </row>
    <row r="1044" spans="1:9" ht="25.5" x14ac:dyDescent="0.25">
      <c r="A1044" s="468" t="s">
        <v>2801</v>
      </c>
      <c r="B1044" s="475" t="s">
        <v>2802</v>
      </c>
      <c r="C1044" s="476" t="s">
        <v>756</v>
      </c>
      <c r="D1044" s="471"/>
      <c r="E1044" s="470"/>
      <c r="F1044" s="472" t="s">
        <v>1944</v>
      </c>
      <c r="G1044" s="472" t="s">
        <v>3</v>
      </c>
      <c r="H1044" s="472">
        <v>4.3</v>
      </c>
      <c r="I1044" s="473"/>
    </row>
    <row r="1045" spans="1:9" ht="15" x14ac:dyDescent="0.25">
      <c r="A1045" s="468" t="s">
        <v>2803</v>
      </c>
      <c r="B1045" s="475" t="s">
        <v>2804</v>
      </c>
      <c r="C1045" s="476" t="s">
        <v>756</v>
      </c>
      <c r="D1045" s="471"/>
      <c r="E1045" s="470"/>
      <c r="F1045" s="472" t="s">
        <v>1944</v>
      </c>
      <c r="G1045" s="472" t="s">
        <v>3</v>
      </c>
      <c r="H1045" s="472">
        <v>4.3</v>
      </c>
      <c r="I1045" s="473"/>
    </row>
    <row r="1046" spans="1:9" ht="15" x14ac:dyDescent="0.25">
      <c r="A1046" s="468" t="s">
        <v>2805</v>
      </c>
      <c r="B1046" s="475" t="s">
        <v>2806</v>
      </c>
      <c r="C1046" s="476" t="s">
        <v>756</v>
      </c>
      <c r="D1046" s="471"/>
      <c r="E1046" s="470"/>
      <c r="F1046" s="472" t="s">
        <v>1944</v>
      </c>
      <c r="G1046" s="472" t="s">
        <v>3</v>
      </c>
      <c r="H1046" s="472">
        <v>4.3</v>
      </c>
      <c r="I1046" s="473"/>
    </row>
    <row r="1047" spans="1:9" ht="15" x14ac:dyDescent="0.25">
      <c r="A1047" s="468" t="s">
        <v>2807</v>
      </c>
      <c r="B1047" s="475" t="s">
        <v>2808</v>
      </c>
      <c r="C1047" s="476" t="s">
        <v>756</v>
      </c>
      <c r="D1047" s="471"/>
      <c r="E1047" s="470"/>
      <c r="F1047" s="472" t="s">
        <v>1944</v>
      </c>
      <c r="G1047" s="472" t="s">
        <v>3</v>
      </c>
      <c r="H1047" s="472">
        <v>4.3</v>
      </c>
      <c r="I1047" s="473"/>
    </row>
    <row r="1048" spans="1:9" ht="15" x14ac:dyDescent="0.25">
      <c r="A1048" s="468" t="s">
        <v>2809</v>
      </c>
      <c r="B1048" s="475" t="s">
        <v>2810</v>
      </c>
      <c r="C1048" s="476" t="s">
        <v>756</v>
      </c>
      <c r="D1048" s="471"/>
      <c r="E1048" s="470"/>
      <c r="F1048" s="472" t="s">
        <v>1944</v>
      </c>
      <c r="G1048" s="472" t="s">
        <v>3</v>
      </c>
      <c r="H1048" s="472">
        <v>4.3</v>
      </c>
      <c r="I1048" s="473"/>
    </row>
    <row r="1049" spans="1:9" ht="15" x14ac:dyDescent="0.25">
      <c r="A1049" s="468" t="s">
        <v>2811</v>
      </c>
      <c r="B1049" s="475" t="s">
        <v>2812</v>
      </c>
      <c r="C1049" s="476" t="s">
        <v>698</v>
      </c>
      <c r="D1049" s="471"/>
      <c r="E1049" s="470"/>
      <c r="F1049" s="472" t="s">
        <v>1944</v>
      </c>
      <c r="G1049" s="472" t="s">
        <v>3</v>
      </c>
      <c r="H1049" s="472">
        <v>4.3</v>
      </c>
      <c r="I1049" s="473"/>
    </row>
    <row r="1050" spans="1:9" ht="15" x14ac:dyDescent="0.25">
      <c r="A1050" s="468" t="s">
        <v>2813</v>
      </c>
      <c r="B1050" s="475" t="s">
        <v>2814</v>
      </c>
      <c r="C1050" s="476" t="s">
        <v>739</v>
      </c>
      <c r="D1050" s="471"/>
      <c r="E1050" s="470"/>
      <c r="F1050" s="472" t="s">
        <v>1944</v>
      </c>
      <c r="G1050" s="472" t="s">
        <v>3</v>
      </c>
      <c r="H1050" s="472">
        <v>4.3</v>
      </c>
      <c r="I1050" s="473"/>
    </row>
    <row r="1051" spans="1:9" ht="15" x14ac:dyDescent="0.25">
      <c r="A1051" s="468" t="s">
        <v>2815</v>
      </c>
      <c r="B1051" s="475" t="s">
        <v>2816</v>
      </c>
      <c r="C1051" s="476" t="s">
        <v>756</v>
      </c>
      <c r="D1051" s="471"/>
      <c r="E1051" s="470"/>
      <c r="F1051" s="472" t="s">
        <v>1944</v>
      </c>
      <c r="G1051" s="472" t="s">
        <v>3</v>
      </c>
      <c r="H1051" s="472">
        <v>4.3</v>
      </c>
      <c r="I1051" s="473"/>
    </row>
    <row r="1052" spans="1:9" ht="25.5" x14ac:dyDescent="0.25">
      <c r="A1052" s="468" t="s">
        <v>2817</v>
      </c>
      <c r="B1052" s="475" t="s">
        <v>2818</v>
      </c>
      <c r="C1052" s="476" t="s">
        <v>756</v>
      </c>
      <c r="D1052" s="471"/>
      <c r="E1052" s="470"/>
      <c r="F1052" s="472" t="s">
        <v>1944</v>
      </c>
      <c r="G1052" s="472" t="s">
        <v>3</v>
      </c>
      <c r="H1052" s="472">
        <v>4.3</v>
      </c>
      <c r="I1052" s="473"/>
    </row>
    <row r="1053" spans="1:9" ht="15" x14ac:dyDescent="0.25">
      <c r="A1053" s="468" t="s">
        <v>2819</v>
      </c>
      <c r="B1053" s="475" t="s">
        <v>2820</v>
      </c>
      <c r="C1053" s="476" t="s">
        <v>756</v>
      </c>
      <c r="D1053" s="471"/>
      <c r="E1053" s="470"/>
      <c r="F1053" s="472" t="s">
        <v>1944</v>
      </c>
      <c r="G1053" s="472" t="s">
        <v>3</v>
      </c>
      <c r="H1053" s="472">
        <v>4.3</v>
      </c>
      <c r="I1053" s="473"/>
    </row>
    <row r="1054" spans="1:9" ht="25.5" x14ac:dyDescent="0.25">
      <c r="A1054" s="468" t="s">
        <v>2821</v>
      </c>
      <c r="B1054" s="474" t="s">
        <v>2822</v>
      </c>
      <c r="C1054" s="470" t="s">
        <v>833</v>
      </c>
      <c r="D1054" s="470"/>
      <c r="E1054" s="470"/>
      <c r="F1054" s="472" t="s">
        <v>1944</v>
      </c>
      <c r="G1054" s="472" t="s">
        <v>3</v>
      </c>
      <c r="H1054" s="472">
        <v>4.3</v>
      </c>
      <c r="I1054" s="478" t="s">
        <v>698</v>
      </c>
    </row>
    <row r="1055" spans="1:9" ht="15" x14ac:dyDescent="0.25">
      <c r="A1055" s="468" t="s">
        <v>2823</v>
      </c>
      <c r="B1055" s="474" t="s">
        <v>2824</v>
      </c>
      <c r="C1055" s="470" t="s">
        <v>833</v>
      </c>
      <c r="D1055" s="470"/>
      <c r="E1055" s="470"/>
      <c r="F1055" s="472" t="s">
        <v>1944</v>
      </c>
      <c r="G1055" s="472" t="s">
        <v>3</v>
      </c>
      <c r="H1055" s="472">
        <v>4.3</v>
      </c>
      <c r="I1055" s="478" t="s">
        <v>698</v>
      </c>
    </row>
    <row r="1056" spans="1:9" ht="15" x14ac:dyDescent="0.25">
      <c r="A1056" s="468" t="s">
        <v>2825</v>
      </c>
      <c r="B1056" s="475" t="s">
        <v>2826</v>
      </c>
      <c r="C1056" s="476" t="s">
        <v>756</v>
      </c>
      <c r="D1056" s="471"/>
      <c r="E1056" s="470"/>
      <c r="F1056" s="472" t="s">
        <v>1944</v>
      </c>
      <c r="G1056" s="472" t="s">
        <v>3</v>
      </c>
      <c r="H1056" s="472">
        <v>4.3</v>
      </c>
      <c r="I1056" s="473"/>
    </row>
    <row r="1057" spans="1:9" ht="15" x14ac:dyDescent="0.25">
      <c r="A1057" s="468" t="s">
        <v>2827</v>
      </c>
      <c r="B1057" s="475" t="s">
        <v>2828</v>
      </c>
      <c r="C1057" s="476" t="s">
        <v>756</v>
      </c>
      <c r="D1057" s="471"/>
      <c r="E1057" s="470"/>
      <c r="F1057" s="472" t="s">
        <v>1944</v>
      </c>
      <c r="G1057" s="472" t="s">
        <v>3</v>
      </c>
      <c r="H1057" s="472">
        <v>4.3</v>
      </c>
      <c r="I1057" s="473"/>
    </row>
    <row r="1058" spans="1:9" ht="15" x14ac:dyDescent="0.25">
      <c r="A1058" s="468" t="s">
        <v>2829</v>
      </c>
      <c r="B1058" s="475" t="s">
        <v>2830</v>
      </c>
      <c r="C1058" s="476" t="s">
        <v>756</v>
      </c>
      <c r="D1058" s="471"/>
      <c r="E1058" s="470"/>
      <c r="F1058" s="472" t="s">
        <v>1944</v>
      </c>
      <c r="G1058" s="472" t="s">
        <v>3</v>
      </c>
      <c r="H1058" s="472">
        <v>4.3</v>
      </c>
      <c r="I1058" s="473"/>
    </row>
    <row r="1059" spans="1:9" ht="15" x14ac:dyDescent="0.25">
      <c r="A1059" s="468" t="s">
        <v>2831</v>
      </c>
      <c r="B1059" s="475" t="s">
        <v>2832</v>
      </c>
      <c r="C1059" s="476" t="s">
        <v>756</v>
      </c>
      <c r="D1059" s="471"/>
      <c r="E1059" s="470"/>
      <c r="F1059" s="472" t="s">
        <v>1944</v>
      </c>
      <c r="G1059" s="472" t="s">
        <v>3</v>
      </c>
      <c r="H1059" s="472">
        <v>4.3</v>
      </c>
      <c r="I1059" s="473"/>
    </row>
    <row r="1060" spans="1:9" ht="15" x14ac:dyDescent="0.25">
      <c r="A1060" s="468" t="s">
        <v>2833</v>
      </c>
      <c r="B1060" s="475" t="s">
        <v>2834</v>
      </c>
      <c r="C1060" s="476" t="s">
        <v>756</v>
      </c>
      <c r="D1060" s="471"/>
      <c r="E1060" s="470"/>
      <c r="F1060" s="472" t="s">
        <v>1944</v>
      </c>
      <c r="G1060" s="472" t="s">
        <v>3</v>
      </c>
      <c r="H1060" s="472">
        <v>4.3</v>
      </c>
      <c r="I1060" s="473"/>
    </row>
    <row r="1061" spans="1:9" ht="15" x14ac:dyDescent="0.25">
      <c r="A1061" s="468" t="s">
        <v>2835</v>
      </c>
      <c r="B1061" s="475" t="s">
        <v>2836</v>
      </c>
      <c r="C1061" s="476" t="s">
        <v>756</v>
      </c>
      <c r="D1061" s="471"/>
      <c r="E1061" s="470"/>
      <c r="F1061" s="472" t="s">
        <v>1944</v>
      </c>
      <c r="G1061" s="472" t="s">
        <v>3</v>
      </c>
      <c r="H1061" s="472">
        <v>4.3</v>
      </c>
      <c r="I1061" s="473"/>
    </row>
    <row r="1062" spans="1:9" ht="15" x14ac:dyDescent="0.25">
      <c r="A1062" s="468" t="s">
        <v>2837</v>
      </c>
      <c r="B1062" s="475" t="s">
        <v>2838</v>
      </c>
      <c r="C1062" s="476" t="s">
        <v>756</v>
      </c>
      <c r="D1062" s="471"/>
      <c r="E1062" s="470"/>
      <c r="F1062" s="472" t="s">
        <v>1944</v>
      </c>
      <c r="G1062" s="472" t="s">
        <v>3</v>
      </c>
      <c r="H1062" s="472">
        <v>4.3</v>
      </c>
      <c r="I1062" s="473"/>
    </row>
    <row r="1063" spans="1:9" ht="15" x14ac:dyDescent="0.25">
      <c r="A1063" s="468" t="s">
        <v>2839</v>
      </c>
      <c r="B1063" s="475" t="s">
        <v>2840</v>
      </c>
      <c r="C1063" s="476" t="s">
        <v>739</v>
      </c>
      <c r="D1063" s="471"/>
      <c r="E1063" s="470"/>
      <c r="F1063" s="472" t="s">
        <v>1944</v>
      </c>
      <c r="G1063" s="472" t="s">
        <v>3</v>
      </c>
      <c r="H1063" s="472">
        <v>4.3</v>
      </c>
      <c r="I1063" s="473"/>
    </row>
    <row r="1064" spans="1:9" ht="15" x14ac:dyDescent="0.25">
      <c r="A1064" s="468" t="s">
        <v>2841</v>
      </c>
      <c r="B1064" s="475" t="s">
        <v>2842</v>
      </c>
      <c r="C1064" s="476" t="s">
        <v>756</v>
      </c>
      <c r="D1064" s="471"/>
      <c r="E1064" s="470"/>
      <c r="F1064" s="472" t="s">
        <v>1944</v>
      </c>
      <c r="G1064" s="472" t="s">
        <v>3</v>
      </c>
      <c r="H1064" s="472">
        <v>4.3</v>
      </c>
      <c r="I1064" s="473"/>
    </row>
    <row r="1065" spans="1:9" ht="15" x14ac:dyDescent="0.25">
      <c r="A1065" s="468" t="s">
        <v>2843</v>
      </c>
      <c r="B1065" s="475" t="s">
        <v>2844</v>
      </c>
      <c r="C1065" s="476" t="s">
        <v>756</v>
      </c>
      <c r="D1065" s="471"/>
      <c r="E1065" s="470"/>
      <c r="F1065" s="472" t="s">
        <v>1944</v>
      </c>
      <c r="G1065" s="472" t="s">
        <v>3</v>
      </c>
      <c r="H1065" s="472">
        <v>4.3</v>
      </c>
      <c r="I1065" s="473"/>
    </row>
    <row r="1066" spans="1:9" ht="15" x14ac:dyDescent="0.25">
      <c r="A1066" s="468" t="s">
        <v>2845</v>
      </c>
      <c r="B1066" s="475" t="s">
        <v>2846</v>
      </c>
      <c r="C1066" s="476" t="s">
        <v>756</v>
      </c>
      <c r="D1066" s="471"/>
      <c r="E1066" s="470"/>
      <c r="F1066" s="472" t="s">
        <v>1944</v>
      </c>
      <c r="G1066" s="472" t="s">
        <v>3</v>
      </c>
      <c r="H1066" s="472">
        <v>4.3</v>
      </c>
      <c r="I1066" s="473"/>
    </row>
    <row r="1067" spans="1:9" ht="15" x14ac:dyDescent="0.25">
      <c r="A1067" s="468" t="s">
        <v>2847</v>
      </c>
      <c r="B1067" s="475" t="s">
        <v>2848</v>
      </c>
      <c r="C1067" s="476" t="s">
        <v>756</v>
      </c>
      <c r="D1067" s="471"/>
      <c r="E1067" s="470"/>
      <c r="F1067" s="472" t="s">
        <v>1944</v>
      </c>
      <c r="G1067" s="472" t="s">
        <v>3</v>
      </c>
      <c r="H1067" s="472">
        <v>4.3</v>
      </c>
      <c r="I1067" s="473"/>
    </row>
    <row r="1068" spans="1:9" ht="15" x14ac:dyDescent="0.25">
      <c r="A1068" s="468" t="s">
        <v>2849</v>
      </c>
      <c r="B1068" s="475" t="s">
        <v>2850</v>
      </c>
      <c r="C1068" s="476" t="s">
        <v>756</v>
      </c>
      <c r="D1068" s="471"/>
      <c r="E1068" s="470"/>
      <c r="F1068" s="472" t="s">
        <v>1944</v>
      </c>
      <c r="G1068" s="472" t="s">
        <v>3</v>
      </c>
      <c r="H1068" s="472">
        <v>4.3</v>
      </c>
      <c r="I1068" s="473"/>
    </row>
    <row r="1069" spans="1:9" ht="25.5" x14ac:dyDescent="0.25">
      <c r="A1069" s="468" t="s">
        <v>2851</v>
      </c>
      <c r="B1069" s="475" t="s">
        <v>2852</v>
      </c>
      <c r="C1069" s="476" t="s">
        <v>756</v>
      </c>
      <c r="D1069" s="471"/>
      <c r="E1069" s="470"/>
      <c r="F1069" s="472" t="s">
        <v>1944</v>
      </c>
      <c r="G1069" s="472" t="s">
        <v>3</v>
      </c>
      <c r="H1069" s="472">
        <v>4.3</v>
      </c>
      <c r="I1069" s="473"/>
    </row>
    <row r="1070" spans="1:9" ht="15" x14ac:dyDescent="0.25">
      <c r="A1070" s="468" t="s">
        <v>2853</v>
      </c>
      <c r="B1070" s="474" t="s">
        <v>2854</v>
      </c>
      <c r="C1070" s="470" t="s">
        <v>833</v>
      </c>
      <c r="D1070" s="470"/>
      <c r="E1070" s="470"/>
      <c r="F1070" s="472" t="s">
        <v>1944</v>
      </c>
      <c r="G1070" s="472" t="s">
        <v>3</v>
      </c>
      <c r="H1070" s="472">
        <v>4.3</v>
      </c>
      <c r="I1070" s="478" t="s">
        <v>756</v>
      </c>
    </row>
    <row r="1071" spans="1:9" ht="15" x14ac:dyDescent="0.25">
      <c r="A1071" s="468" t="s">
        <v>2855</v>
      </c>
      <c r="B1071" s="474" t="s">
        <v>2856</v>
      </c>
      <c r="C1071" s="470" t="s">
        <v>833</v>
      </c>
      <c r="D1071" s="470"/>
      <c r="E1071" s="470"/>
      <c r="F1071" s="472" t="s">
        <v>1944</v>
      </c>
      <c r="G1071" s="472" t="s">
        <v>3</v>
      </c>
      <c r="H1071" s="472">
        <v>4.3</v>
      </c>
      <c r="I1071" s="478" t="s">
        <v>756</v>
      </c>
    </row>
    <row r="1072" spans="1:9" ht="15" x14ac:dyDescent="0.25">
      <c r="A1072" s="468" t="s">
        <v>2857</v>
      </c>
      <c r="B1072" s="475" t="s">
        <v>2858</v>
      </c>
      <c r="C1072" s="476" t="s">
        <v>756</v>
      </c>
      <c r="D1072" s="471"/>
      <c r="E1072" s="470"/>
      <c r="F1072" s="472" t="s">
        <v>1944</v>
      </c>
      <c r="G1072" s="472" t="s">
        <v>3</v>
      </c>
      <c r="H1072" s="472">
        <v>4.3</v>
      </c>
      <c r="I1072" s="473"/>
    </row>
    <row r="1073" spans="1:9" ht="25.5" x14ac:dyDescent="0.25">
      <c r="A1073" s="468" t="s">
        <v>2859</v>
      </c>
      <c r="B1073" s="475" t="s">
        <v>2860</v>
      </c>
      <c r="C1073" s="476" t="s">
        <v>756</v>
      </c>
      <c r="D1073" s="471"/>
      <c r="E1073" s="470"/>
      <c r="F1073" s="472" t="s">
        <v>1944</v>
      </c>
      <c r="G1073" s="472" t="s">
        <v>3</v>
      </c>
      <c r="H1073" s="472">
        <v>4.3</v>
      </c>
      <c r="I1073" s="473"/>
    </row>
    <row r="1074" spans="1:9" ht="15" x14ac:dyDescent="0.25">
      <c r="A1074" s="468" t="s">
        <v>2861</v>
      </c>
      <c r="B1074" s="475" t="s">
        <v>2862</v>
      </c>
      <c r="C1074" s="476" t="s">
        <v>756</v>
      </c>
      <c r="D1074" s="471"/>
      <c r="E1074" s="470"/>
      <c r="F1074" s="472" t="s">
        <v>1944</v>
      </c>
      <c r="G1074" s="472" t="s">
        <v>3</v>
      </c>
      <c r="H1074" s="472">
        <v>4.3</v>
      </c>
      <c r="I1074" s="473"/>
    </row>
    <row r="1075" spans="1:9" ht="15" x14ac:dyDescent="0.25">
      <c r="A1075" s="468" t="s">
        <v>2863</v>
      </c>
      <c r="B1075" s="475" t="s">
        <v>2864</v>
      </c>
      <c r="C1075" s="476" t="s">
        <v>756</v>
      </c>
      <c r="D1075" s="471"/>
      <c r="E1075" s="470"/>
      <c r="F1075" s="472" t="s">
        <v>1944</v>
      </c>
      <c r="G1075" s="472" t="s">
        <v>3</v>
      </c>
      <c r="H1075" s="472">
        <v>4.3</v>
      </c>
      <c r="I1075" s="473"/>
    </row>
    <row r="1076" spans="1:9" ht="25.5" x14ac:dyDescent="0.25">
      <c r="A1076" s="468" t="s">
        <v>2865</v>
      </c>
      <c r="B1076" s="475" t="s">
        <v>2866</v>
      </c>
      <c r="C1076" s="476" t="s">
        <v>756</v>
      </c>
      <c r="D1076" s="471"/>
      <c r="E1076" s="470"/>
      <c r="F1076" s="472" t="s">
        <v>1944</v>
      </c>
      <c r="G1076" s="472" t="s">
        <v>3</v>
      </c>
      <c r="H1076" s="472">
        <v>4.3</v>
      </c>
      <c r="I1076" s="473"/>
    </row>
    <row r="1077" spans="1:9" ht="15" x14ac:dyDescent="0.25">
      <c r="A1077" s="468" t="s">
        <v>2867</v>
      </c>
      <c r="B1077" s="475" t="s">
        <v>2868</v>
      </c>
      <c r="C1077" s="476" t="s">
        <v>756</v>
      </c>
      <c r="D1077" s="471"/>
      <c r="E1077" s="470"/>
      <c r="F1077" s="472" t="s">
        <v>1944</v>
      </c>
      <c r="G1077" s="472" t="s">
        <v>3</v>
      </c>
      <c r="H1077" s="472">
        <v>4.3</v>
      </c>
      <c r="I1077" s="473"/>
    </row>
    <row r="1078" spans="1:9" ht="15" x14ac:dyDescent="0.25">
      <c r="A1078" s="468" t="s">
        <v>2869</v>
      </c>
      <c r="B1078" s="475" t="s">
        <v>2870</v>
      </c>
      <c r="C1078" s="476" t="s">
        <v>756</v>
      </c>
      <c r="D1078" s="471"/>
      <c r="E1078" s="470"/>
      <c r="F1078" s="472" t="s">
        <v>1944</v>
      </c>
      <c r="G1078" s="472" t="s">
        <v>3</v>
      </c>
      <c r="H1078" s="472">
        <v>4.3</v>
      </c>
      <c r="I1078" s="473"/>
    </row>
    <row r="1079" spans="1:9" ht="25.5" x14ac:dyDescent="0.25">
      <c r="A1079" s="468" t="s">
        <v>2871</v>
      </c>
      <c r="B1079" s="475" t="s">
        <v>2872</v>
      </c>
      <c r="C1079" s="476" t="s">
        <v>698</v>
      </c>
      <c r="D1079" s="471"/>
      <c r="E1079" s="470"/>
      <c r="F1079" s="472" t="s">
        <v>1944</v>
      </c>
      <c r="G1079" s="472" t="s">
        <v>3</v>
      </c>
      <c r="H1079" s="472">
        <v>4.3</v>
      </c>
      <c r="I1079" s="473"/>
    </row>
    <row r="1080" spans="1:9" ht="25.5" x14ac:dyDescent="0.25">
      <c r="A1080" s="468" t="s">
        <v>2873</v>
      </c>
      <c r="B1080" s="475" t="s">
        <v>2874</v>
      </c>
      <c r="C1080" s="476" t="s">
        <v>698</v>
      </c>
      <c r="D1080" s="471"/>
      <c r="E1080" s="470"/>
      <c r="F1080" s="472" t="s">
        <v>1944</v>
      </c>
      <c r="G1080" s="472" t="s">
        <v>3</v>
      </c>
      <c r="H1080" s="472">
        <v>4.3</v>
      </c>
      <c r="I1080" s="473"/>
    </row>
    <row r="1081" spans="1:9" ht="25.5" x14ac:dyDescent="0.25">
      <c r="A1081" s="468" t="s">
        <v>2875</v>
      </c>
      <c r="B1081" s="475" t="s">
        <v>2876</v>
      </c>
      <c r="C1081" s="476" t="s">
        <v>698</v>
      </c>
      <c r="D1081" s="471"/>
      <c r="E1081" s="470"/>
      <c r="F1081" s="472" t="s">
        <v>1944</v>
      </c>
      <c r="G1081" s="472" t="s">
        <v>3</v>
      </c>
      <c r="H1081" s="472">
        <v>4.3</v>
      </c>
      <c r="I1081" s="473"/>
    </row>
    <row r="1082" spans="1:9" ht="25.5" x14ac:dyDescent="0.25">
      <c r="A1082" s="468" t="s">
        <v>2877</v>
      </c>
      <c r="B1082" s="475" t="s">
        <v>2878</v>
      </c>
      <c r="C1082" s="476" t="s">
        <v>698</v>
      </c>
      <c r="D1082" s="471"/>
      <c r="E1082" s="470"/>
      <c r="F1082" s="472" t="s">
        <v>1944</v>
      </c>
      <c r="G1082" s="472" t="s">
        <v>3</v>
      </c>
      <c r="H1082" s="472">
        <v>4.3</v>
      </c>
      <c r="I1082" s="473"/>
    </row>
    <row r="1083" spans="1:9" ht="25.5" x14ac:dyDescent="0.25">
      <c r="A1083" s="468" t="s">
        <v>2879</v>
      </c>
      <c r="B1083" s="475" t="s">
        <v>2880</v>
      </c>
      <c r="C1083" s="476" t="s">
        <v>756</v>
      </c>
      <c r="D1083" s="471"/>
      <c r="E1083" s="470"/>
      <c r="F1083" s="472" t="s">
        <v>1944</v>
      </c>
      <c r="G1083" s="472" t="s">
        <v>3</v>
      </c>
      <c r="H1083" s="472">
        <v>4.3</v>
      </c>
      <c r="I1083" s="473"/>
    </row>
    <row r="1084" spans="1:9" ht="25.5" x14ac:dyDescent="0.25">
      <c r="A1084" s="468" t="s">
        <v>2881</v>
      </c>
      <c r="B1084" s="475" t="s">
        <v>2882</v>
      </c>
      <c r="C1084" s="476" t="s">
        <v>756</v>
      </c>
      <c r="D1084" s="471"/>
      <c r="E1084" s="470"/>
      <c r="F1084" s="472" t="s">
        <v>1944</v>
      </c>
      <c r="G1084" s="472" t="s">
        <v>3</v>
      </c>
      <c r="H1084" s="472">
        <v>4.3</v>
      </c>
      <c r="I1084" s="473"/>
    </row>
    <row r="1085" spans="1:9" ht="25.5" x14ac:dyDescent="0.25">
      <c r="A1085" s="468" t="s">
        <v>2883</v>
      </c>
      <c r="B1085" s="475" t="s">
        <v>2884</v>
      </c>
      <c r="C1085" s="476" t="s">
        <v>756</v>
      </c>
      <c r="D1085" s="471"/>
      <c r="E1085" s="470"/>
      <c r="F1085" s="472" t="s">
        <v>1944</v>
      </c>
      <c r="G1085" s="472" t="s">
        <v>3</v>
      </c>
      <c r="H1085" s="472">
        <v>4.3</v>
      </c>
      <c r="I1085" s="473"/>
    </row>
    <row r="1086" spans="1:9" ht="25.5" x14ac:dyDescent="0.25">
      <c r="A1086" s="468" t="s">
        <v>2885</v>
      </c>
      <c r="B1086" s="474" t="s">
        <v>2886</v>
      </c>
      <c r="C1086" s="470" t="s">
        <v>756</v>
      </c>
      <c r="D1086" s="470"/>
      <c r="E1086" s="470"/>
      <c r="F1086" s="472" t="s">
        <v>1944</v>
      </c>
      <c r="G1086" s="472" t="s">
        <v>3</v>
      </c>
      <c r="H1086" s="472">
        <v>4.3</v>
      </c>
      <c r="I1086" s="478" t="s">
        <v>698</v>
      </c>
    </row>
    <row r="1087" spans="1:9" ht="25.5" x14ac:dyDescent="0.25">
      <c r="A1087" s="468" t="s">
        <v>2887</v>
      </c>
      <c r="B1087" s="474" t="s">
        <v>2888</v>
      </c>
      <c r="C1087" s="470" t="s">
        <v>756</v>
      </c>
      <c r="D1087" s="470"/>
      <c r="E1087" s="470"/>
      <c r="F1087" s="472" t="s">
        <v>1944</v>
      </c>
      <c r="G1087" s="472" t="s">
        <v>3</v>
      </c>
      <c r="H1087" s="472">
        <v>4.3</v>
      </c>
      <c r="I1087" s="478" t="s">
        <v>698</v>
      </c>
    </row>
    <row r="1088" spans="1:9" ht="15" x14ac:dyDescent="0.25">
      <c r="A1088" s="468" t="s">
        <v>2889</v>
      </c>
      <c r="B1088" s="475" t="s">
        <v>2890</v>
      </c>
      <c r="C1088" s="476" t="s">
        <v>756</v>
      </c>
      <c r="D1088" s="471"/>
      <c r="E1088" s="470"/>
      <c r="F1088" s="472" t="s">
        <v>1944</v>
      </c>
      <c r="G1088" s="472" t="s">
        <v>3</v>
      </c>
      <c r="H1088" s="472">
        <v>4.3</v>
      </c>
      <c r="I1088" s="473"/>
    </row>
    <row r="1089" spans="1:9" ht="15" x14ac:dyDescent="0.25">
      <c r="A1089" s="468" t="s">
        <v>2891</v>
      </c>
      <c r="B1089" s="475" t="s">
        <v>2892</v>
      </c>
      <c r="C1089" s="476" t="s">
        <v>756</v>
      </c>
      <c r="D1089" s="471"/>
      <c r="E1089" s="470"/>
      <c r="F1089" s="472" t="s">
        <v>1944</v>
      </c>
      <c r="G1089" s="472" t="s">
        <v>3</v>
      </c>
      <c r="H1089" s="472">
        <v>4.3</v>
      </c>
      <c r="I1089" s="473"/>
    </row>
    <row r="1090" spans="1:9" ht="15" x14ac:dyDescent="0.25">
      <c r="A1090" s="468" t="s">
        <v>2893</v>
      </c>
      <c r="B1090" s="475" t="s">
        <v>2894</v>
      </c>
      <c r="C1090" s="476" t="s">
        <v>756</v>
      </c>
      <c r="D1090" s="471"/>
      <c r="E1090" s="470"/>
      <c r="F1090" s="472" t="s">
        <v>1944</v>
      </c>
      <c r="G1090" s="472" t="s">
        <v>3</v>
      </c>
      <c r="H1090" s="472">
        <v>4.3</v>
      </c>
      <c r="I1090" s="473"/>
    </row>
    <row r="1091" spans="1:9" ht="15" x14ac:dyDescent="0.25">
      <c r="A1091" s="468" t="s">
        <v>2895</v>
      </c>
      <c r="B1091" s="475" t="s">
        <v>2896</v>
      </c>
      <c r="C1091" s="476" t="s">
        <v>756</v>
      </c>
      <c r="D1091" s="471"/>
      <c r="E1091" s="470"/>
      <c r="F1091" s="472" t="s">
        <v>1944</v>
      </c>
      <c r="G1091" s="472" t="s">
        <v>3</v>
      </c>
      <c r="H1091" s="472">
        <v>4.3</v>
      </c>
      <c r="I1091" s="473"/>
    </row>
    <row r="1092" spans="1:9" ht="15" x14ac:dyDescent="0.25">
      <c r="A1092" s="468" t="s">
        <v>2897</v>
      </c>
      <c r="B1092" s="475" t="s">
        <v>2898</v>
      </c>
      <c r="C1092" s="476" t="s">
        <v>756</v>
      </c>
      <c r="D1092" s="471"/>
      <c r="E1092" s="470"/>
      <c r="F1092" s="472" t="s">
        <v>1944</v>
      </c>
      <c r="G1092" s="472" t="s">
        <v>3</v>
      </c>
      <c r="H1092" s="472">
        <v>4.3</v>
      </c>
      <c r="I1092" s="473"/>
    </row>
    <row r="1093" spans="1:9" ht="25.5" x14ac:dyDescent="0.25">
      <c r="A1093" s="468" t="s">
        <v>2899</v>
      </c>
      <c r="B1093" s="475" t="s">
        <v>2900</v>
      </c>
      <c r="C1093" s="476" t="s">
        <v>756</v>
      </c>
      <c r="D1093" s="471"/>
      <c r="E1093" s="470"/>
      <c r="F1093" s="472" t="s">
        <v>1944</v>
      </c>
      <c r="G1093" s="472" t="s">
        <v>3</v>
      </c>
      <c r="H1093" s="472">
        <v>4.3</v>
      </c>
      <c r="I1093" s="473"/>
    </row>
    <row r="1094" spans="1:9" ht="25.5" x14ac:dyDescent="0.25">
      <c r="A1094" s="468" t="s">
        <v>2901</v>
      </c>
      <c r="B1094" s="475" t="s">
        <v>2902</v>
      </c>
      <c r="C1094" s="476" t="s">
        <v>756</v>
      </c>
      <c r="D1094" s="471"/>
      <c r="E1094" s="470"/>
      <c r="F1094" s="472" t="s">
        <v>1944</v>
      </c>
      <c r="G1094" s="472" t="s">
        <v>3</v>
      </c>
      <c r="H1094" s="472">
        <v>4.3</v>
      </c>
      <c r="I1094" s="473"/>
    </row>
    <row r="1095" spans="1:9" ht="15" x14ac:dyDescent="0.25">
      <c r="A1095" s="468" t="s">
        <v>2903</v>
      </c>
      <c r="B1095" s="475" t="s">
        <v>2904</v>
      </c>
      <c r="C1095" s="476" t="s">
        <v>698</v>
      </c>
      <c r="D1095" s="471"/>
      <c r="E1095" s="470"/>
      <c r="F1095" s="472" t="s">
        <v>2031</v>
      </c>
      <c r="G1095" s="472" t="s">
        <v>1711</v>
      </c>
      <c r="H1095" s="472">
        <v>4.3</v>
      </c>
      <c r="I1095" s="473"/>
    </row>
    <row r="1096" spans="1:9" ht="15" x14ac:dyDescent="0.25">
      <c r="A1096" s="468" t="s">
        <v>2905</v>
      </c>
      <c r="B1096" s="475" t="s">
        <v>2906</v>
      </c>
      <c r="C1096" s="476" t="s">
        <v>698</v>
      </c>
      <c r="D1096" s="471"/>
      <c r="E1096" s="470"/>
      <c r="F1096" s="472" t="s">
        <v>2031</v>
      </c>
      <c r="G1096" s="472" t="s">
        <v>1711</v>
      </c>
      <c r="H1096" s="472">
        <v>4.3</v>
      </c>
      <c r="I1096" s="473"/>
    </row>
    <row r="1097" spans="1:9" ht="15" x14ac:dyDescent="0.25">
      <c r="A1097" s="468" t="s">
        <v>2907</v>
      </c>
      <c r="B1097" s="475" t="s">
        <v>2908</v>
      </c>
      <c r="C1097" s="476" t="s">
        <v>756</v>
      </c>
      <c r="D1097" s="471"/>
      <c r="E1097" s="470"/>
      <c r="F1097" s="472" t="s">
        <v>2031</v>
      </c>
      <c r="G1097" s="472" t="s">
        <v>1711</v>
      </c>
      <c r="H1097" s="472">
        <v>4.3</v>
      </c>
      <c r="I1097" s="473"/>
    </row>
    <row r="1098" spans="1:9" ht="15" x14ac:dyDescent="0.25">
      <c r="A1098" s="468" t="s">
        <v>2909</v>
      </c>
      <c r="B1098" s="475" t="s">
        <v>2910</v>
      </c>
      <c r="C1098" s="476" t="s">
        <v>698</v>
      </c>
      <c r="D1098" s="471"/>
      <c r="E1098" s="470"/>
      <c r="F1098" s="472" t="s">
        <v>2031</v>
      </c>
      <c r="G1098" s="472" t="s">
        <v>1711</v>
      </c>
      <c r="H1098" s="472">
        <v>4.3</v>
      </c>
      <c r="I1098" s="473"/>
    </row>
    <row r="1099" spans="1:9" ht="15" x14ac:dyDescent="0.25">
      <c r="A1099" s="468" t="s">
        <v>2911</v>
      </c>
      <c r="B1099" s="475" t="s">
        <v>2912</v>
      </c>
      <c r="C1099" s="476" t="s">
        <v>698</v>
      </c>
      <c r="D1099" s="471"/>
      <c r="E1099" s="470"/>
      <c r="F1099" s="472" t="s">
        <v>2031</v>
      </c>
      <c r="G1099" s="472" t="s">
        <v>1711</v>
      </c>
      <c r="H1099" s="472">
        <v>4.3</v>
      </c>
      <c r="I1099" s="473"/>
    </row>
    <row r="1100" spans="1:9" ht="15" x14ac:dyDescent="0.25">
      <c r="A1100" s="468" t="s">
        <v>2913</v>
      </c>
      <c r="B1100" s="475" t="s">
        <v>2914</v>
      </c>
      <c r="C1100" s="476" t="s">
        <v>698</v>
      </c>
      <c r="D1100" s="471"/>
      <c r="E1100" s="470"/>
      <c r="F1100" s="472" t="s">
        <v>2031</v>
      </c>
      <c r="G1100" s="472" t="s">
        <v>1711</v>
      </c>
      <c r="H1100" s="472">
        <v>4.3</v>
      </c>
      <c r="I1100" s="473"/>
    </row>
    <row r="1101" spans="1:9" ht="15" x14ac:dyDescent="0.25">
      <c r="A1101" s="468" t="s">
        <v>2915</v>
      </c>
      <c r="B1101" s="475" t="s">
        <v>2916</v>
      </c>
      <c r="C1101" s="476" t="s">
        <v>698</v>
      </c>
      <c r="D1101" s="471"/>
      <c r="E1101" s="470"/>
      <c r="F1101" s="472" t="s">
        <v>2031</v>
      </c>
      <c r="G1101" s="472" t="s">
        <v>1711</v>
      </c>
      <c r="H1101" s="472">
        <v>4.3</v>
      </c>
      <c r="I1101" s="473"/>
    </row>
    <row r="1102" spans="1:9" ht="25.5" x14ac:dyDescent="0.25">
      <c r="A1102" s="468" t="s">
        <v>2917</v>
      </c>
      <c r="B1102" s="475" t="s">
        <v>2918</v>
      </c>
      <c r="C1102" s="476" t="s">
        <v>698</v>
      </c>
      <c r="D1102" s="471"/>
      <c r="E1102" s="470"/>
      <c r="F1102" s="472" t="s">
        <v>2031</v>
      </c>
      <c r="G1102" s="472" t="s">
        <v>1711</v>
      </c>
      <c r="H1102" s="472">
        <v>4.3</v>
      </c>
      <c r="I1102" s="473"/>
    </row>
    <row r="1103" spans="1:9" ht="25.5" x14ac:dyDescent="0.25">
      <c r="A1103" s="468" t="s">
        <v>2919</v>
      </c>
      <c r="B1103" s="475" t="s">
        <v>2920</v>
      </c>
      <c r="C1103" s="476" t="s">
        <v>698</v>
      </c>
      <c r="D1103" s="471"/>
      <c r="E1103" s="470"/>
      <c r="F1103" s="472" t="s">
        <v>2031</v>
      </c>
      <c r="G1103" s="472" t="s">
        <v>1711</v>
      </c>
      <c r="H1103" s="472">
        <v>4.3</v>
      </c>
      <c r="I1103" s="473"/>
    </row>
    <row r="1104" spans="1:9" ht="15" x14ac:dyDescent="0.25">
      <c r="A1104" s="468" t="s">
        <v>2921</v>
      </c>
      <c r="B1104" s="475" t="s">
        <v>2922</v>
      </c>
      <c r="C1104" s="476" t="s">
        <v>850</v>
      </c>
      <c r="D1104" s="471"/>
      <c r="E1104" s="470"/>
      <c r="F1104" s="472" t="s">
        <v>2031</v>
      </c>
      <c r="G1104" s="472" t="s">
        <v>1711</v>
      </c>
      <c r="H1104" s="472">
        <v>4.3</v>
      </c>
      <c r="I1104" s="473"/>
    </row>
    <row r="1105" spans="1:9" ht="15" x14ac:dyDescent="0.25">
      <c r="A1105" s="468" t="s">
        <v>2923</v>
      </c>
      <c r="B1105" s="475" t="s">
        <v>2924</v>
      </c>
      <c r="C1105" s="476" t="s">
        <v>850</v>
      </c>
      <c r="D1105" s="471"/>
      <c r="E1105" s="470"/>
      <c r="F1105" s="472" t="s">
        <v>2031</v>
      </c>
      <c r="G1105" s="472" t="s">
        <v>1711</v>
      </c>
      <c r="H1105" s="472">
        <v>4.3</v>
      </c>
      <c r="I1105" s="473"/>
    </row>
    <row r="1106" spans="1:9" ht="15" x14ac:dyDescent="0.25">
      <c r="A1106" s="468" t="s">
        <v>2925</v>
      </c>
      <c r="B1106" s="475" t="s">
        <v>2926</v>
      </c>
      <c r="C1106" s="476" t="s">
        <v>850</v>
      </c>
      <c r="D1106" s="471"/>
      <c r="E1106" s="470"/>
      <c r="F1106" s="472" t="s">
        <v>2031</v>
      </c>
      <c r="G1106" s="472" t="s">
        <v>1711</v>
      </c>
      <c r="H1106" s="472">
        <v>4.3</v>
      </c>
      <c r="I1106" s="473"/>
    </row>
    <row r="1107" spans="1:9" ht="15" x14ac:dyDescent="0.25">
      <c r="A1107" s="468" t="s">
        <v>2927</v>
      </c>
      <c r="B1107" s="475" t="s">
        <v>2928</v>
      </c>
      <c r="C1107" s="476" t="s">
        <v>850</v>
      </c>
      <c r="D1107" s="471"/>
      <c r="E1107" s="470"/>
      <c r="F1107" s="472" t="s">
        <v>2031</v>
      </c>
      <c r="G1107" s="472" t="s">
        <v>1711</v>
      </c>
      <c r="H1107" s="472">
        <v>4.3</v>
      </c>
      <c r="I1107" s="473"/>
    </row>
    <row r="1108" spans="1:9" ht="25.5" x14ac:dyDescent="0.25">
      <c r="A1108" s="468" t="s">
        <v>2929</v>
      </c>
      <c r="B1108" s="475" t="s">
        <v>2930</v>
      </c>
      <c r="C1108" s="476" t="s">
        <v>850</v>
      </c>
      <c r="D1108" s="471"/>
      <c r="E1108" s="470"/>
      <c r="F1108" s="472" t="s">
        <v>2031</v>
      </c>
      <c r="G1108" s="472" t="s">
        <v>1711</v>
      </c>
      <c r="H1108" s="472">
        <v>4.3</v>
      </c>
      <c r="I1108" s="473"/>
    </row>
    <row r="1109" spans="1:9" ht="25.5" x14ac:dyDescent="0.25">
      <c r="A1109" s="468" t="s">
        <v>2931</v>
      </c>
      <c r="B1109" s="475" t="s">
        <v>2932</v>
      </c>
      <c r="C1109" s="476" t="s">
        <v>850</v>
      </c>
      <c r="D1109" s="471"/>
      <c r="E1109" s="470"/>
      <c r="F1109" s="472" t="s">
        <v>2031</v>
      </c>
      <c r="G1109" s="472" t="s">
        <v>1711</v>
      </c>
      <c r="H1109" s="472">
        <v>4.3</v>
      </c>
      <c r="I1109" s="473"/>
    </row>
    <row r="1110" spans="1:9" ht="15" x14ac:dyDescent="0.25">
      <c r="A1110" s="468" t="s">
        <v>2933</v>
      </c>
      <c r="B1110" s="475" t="s">
        <v>2934</v>
      </c>
      <c r="C1110" s="476" t="s">
        <v>756</v>
      </c>
      <c r="D1110" s="471"/>
      <c r="E1110" s="470"/>
      <c r="F1110" s="472" t="s">
        <v>2031</v>
      </c>
      <c r="G1110" s="472" t="s">
        <v>1711</v>
      </c>
      <c r="H1110" s="472">
        <v>4.3</v>
      </c>
      <c r="I1110" s="473"/>
    </row>
    <row r="1111" spans="1:9" ht="15" x14ac:dyDescent="0.25">
      <c r="A1111" s="468" t="s">
        <v>2935</v>
      </c>
      <c r="B1111" s="475" t="s">
        <v>2936</v>
      </c>
      <c r="C1111" s="476" t="s">
        <v>756</v>
      </c>
      <c r="D1111" s="471"/>
      <c r="E1111" s="470"/>
      <c r="F1111" s="472" t="s">
        <v>2031</v>
      </c>
      <c r="G1111" s="472" t="s">
        <v>1711</v>
      </c>
      <c r="H1111" s="472">
        <v>4.3</v>
      </c>
      <c r="I1111" s="473"/>
    </row>
    <row r="1112" spans="1:9" ht="15" x14ac:dyDescent="0.25">
      <c r="A1112" s="468" t="s">
        <v>2937</v>
      </c>
      <c r="B1112" s="475" t="s">
        <v>2938</v>
      </c>
      <c r="C1112" s="476" t="s">
        <v>756</v>
      </c>
      <c r="D1112" s="471"/>
      <c r="E1112" s="470"/>
      <c r="F1112" s="472" t="s">
        <v>2031</v>
      </c>
      <c r="G1112" s="472" t="s">
        <v>1711</v>
      </c>
      <c r="H1112" s="472">
        <v>4.3</v>
      </c>
      <c r="I1112" s="473"/>
    </row>
    <row r="1113" spans="1:9" ht="15" x14ac:dyDescent="0.25">
      <c r="A1113" s="468" t="s">
        <v>2939</v>
      </c>
      <c r="B1113" s="475" t="s">
        <v>2940</v>
      </c>
      <c r="C1113" s="476" t="s">
        <v>756</v>
      </c>
      <c r="D1113" s="471"/>
      <c r="E1113" s="470"/>
      <c r="F1113" s="472" t="s">
        <v>2031</v>
      </c>
      <c r="G1113" s="472" t="s">
        <v>1711</v>
      </c>
      <c r="H1113" s="472">
        <v>4.3</v>
      </c>
      <c r="I1113" s="473"/>
    </row>
    <row r="1114" spans="1:9" ht="25.5" x14ac:dyDescent="0.25">
      <c r="A1114" s="468" t="s">
        <v>2941</v>
      </c>
      <c r="B1114" s="469" t="s">
        <v>2942</v>
      </c>
      <c r="C1114" s="472" t="s">
        <v>756</v>
      </c>
      <c r="D1114" s="471"/>
      <c r="E1114" s="470"/>
      <c r="F1114" s="472" t="s">
        <v>2031</v>
      </c>
      <c r="G1114" s="472" t="s">
        <v>1711</v>
      </c>
      <c r="H1114" s="472">
        <v>4.3</v>
      </c>
      <c r="I1114" s="473"/>
    </row>
    <row r="1115" spans="1:9" ht="25.5" x14ac:dyDescent="0.25">
      <c r="A1115" s="468" t="s">
        <v>2943</v>
      </c>
      <c r="B1115" s="469" t="s">
        <v>2944</v>
      </c>
      <c r="C1115" s="472" t="s">
        <v>756</v>
      </c>
      <c r="D1115" s="471"/>
      <c r="E1115" s="470"/>
      <c r="F1115" s="472" t="s">
        <v>2031</v>
      </c>
      <c r="G1115" s="472" t="s">
        <v>1711</v>
      </c>
      <c r="H1115" s="472">
        <v>4.3</v>
      </c>
      <c r="I1115" s="473"/>
    </row>
    <row r="1116" spans="1:9" ht="25.5" x14ac:dyDescent="0.25">
      <c r="A1116" s="468" t="s">
        <v>2945</v>
      </c>
      <c r="B1116" s="475" t="s">
        <v>2946</v>
      </c>
      <c r="C1116" s="476" t="s">
        <v>756</v>
      </c>
      <c r="D1116" s="471"/>
      <c r="E1116" s="470"/>
      <c r="F1116" s="472" t="s">
        <v>2031</v>
      </c>
      <c r="G1116" s="472" t="s">
        <v>1711</v>
      </c>
      <c r="H1116" s="472">
        <v>4.3</v>
      </c>
      <c r="I1116" s="473"/>
    </row>
    <row r="1117" spans="1:9" ht="25.5" x14ac:dyDescent="0.25">
      <c r="A1117" s="468" t="s">
        <v>2947</v>
      </c>
      <c r="B1117" s="475" t="s">
        <v>2948</v>
      </c>
      <c r="C1117" s="476" t="s">
        <v>756</v>
      </c>
      <c r="D1117" s="471"/>
      <c r="E1117" s="470"/>
      <c r="F1117" s="472" t="s">
        <v>2031</v>
      </c>
      <c r="G1117" s="472" t="s">
        <v>1711</v>
      </c>
      <c r="H1117" s="472">
        <v>4.3</v>
      </c>
      <c r="I1117" s="473"/>
    </row>
    <row r="1118" spans="1:9" ht="25.5" x14ac:dyDescent="0.25">
      <c r="A1118" s="468" t="s">
        <v>2949</v>
      </c>
      <c r="B1118" s="475" t="s">
        <v>2950</v>
      </c>
      <c r="C1118" s="476" t="s">
        <v>756</v>
      </c>
      <c r="D1118" s="471"/>
      <c r="E1118" s="470"/>
      <c r="F1118" s="472" t="s">
        <v>2031</v>
      </c>
      <c r="G1118" s="472" t="s">
        <v>1711</v>
      </c>
      <c r="H1118" s="472">
        <v>4.3</v>
      </c>
      <c r="I1118" s="473"/>
    </row>
    <row r="1119" spans="1:9" ht="25.5" x14ac:dyDescent="0.25">
      <c r="A1119" s="468" t="s">
        <v>2951</v>
      </c>
      <c r="B1119" s="475" t="s">
        <v>2952</v>
      </c>
      <c r="C1119" s="476" t="s">
        <v>756</v>
      </c>
      <c r="D1119" s="471"/>
      <c r="E1119" s="470"/>
      <c r="F1119" s="472" t="s">
        <v>2031</v>
      </c>
      <c r="G1119" s="472" t="s">
        <v>1711</v>
      </c>
      <c r="H1119" s="472">
        <v>4.3</v>
      </c>
      <c r="I1119" s="473"/>
    </row>
    <row r="1120" spans="1:9" ht="25.5" x14ac:dyDescent="0.25">
      <c r="A1120" s="468" t="s">
        <v>2953</v>
      </c>
      <c r="B1120" s="475" t="s">
        <v>2954</v>
      </c>
      <c r="C1120" s="476" t="s">
        <v>756</v>
      </c>
      <c r="D1120" s="471"/>
      <c r="E1120" s="470"/>
      <c r="F1120" s="472" t="s">
        <v>2031</v>
      </c>
      <c r="G1120" s="472" t="s">
        <v>1711</v>
      </c>
      <c r="H1120" s="472">
        <v>4.3</v>
      </c>
      <c r="I1120" s="473"/>
    </row>
    <row r="1121" spans="1:9" ht="25.5" x14ac:dyDescent="0.25">
      <c r="A1121" s="468" t="s">
        <v>2955</v>
      </c>
      <c r="B1121" s="475" t="s">
        <v>2956</v>
      </c>
      <c r="C1121" s="476" t="s">
        <v>756</v>
      </c>
      <c r="D1121" s="471"/>
      <c r="E1121" s="470"/>
      <c r="F1121" s="472" t="s">
        <v>2031</v>
      </c>
      <c r="G1121" s="472" t="s">
        <v>1711</v>
      </c>
      <c r="H1121" s="472">
        <v>4.3</v>
      </c>
      <c r="I1121" s="473"/>
    </row>
    <row r="1122" spans="1:9" ht="25.5" x14ac:dyDescent="0.25">
      <c r="A1122" s="468" t="s">
        <v>2957</v>
      </c>
      <c r="B1122" s="475" t="s">
        <v>2958</v>
      </c>
      <c r="C1122" s="476" t="s">
        <v>756</v>
      </c>
      <c r="D1122" s="471"/>
      <c r="E1122" s="470"/>
      <c r="F1122" s="472" t="s">
        <v>2031</v>
      </c>
      <c r="G1122" s="472" t="s">
        <v>1711</v>
      </c>
      <c r="H1122" s="472">
        <v>4.3</v>
      </c>
      <c r="I1122" s="473"/>
    </row>
    <row r="1123" spans="1:9" ht="15" x14ac:dyDescent="0.25">
      <c r="A1123" s="468" t="s">
        <v>2959</v>
      </c>
      <c r="B1123" s="475" t="s">
        <v>2960</v>
      </c>
      <c r="C1123" s="476" t="s">
        <v>739</v>
      </c>
      <c r="D1123" s="471"/>
      <c r="E1123" s="470"/>
      <c r="F1123" s="472" t="s">
        <v>2031</v>
      </c>
      <c r="G1123" s="472" t="s">
        <v>1711</v>
      </c>
      <c r="H1123" s="472">
        <v>4.3</v>
      </c>
      <c r="I1123" s="473"/>
    </row>
    <row r="1124" spans="1:9" ht="15" x14ac:dyDescent="0.25">
      <c r="A1124" s="468" t="s">
        <v>2961</v>
      </c>
      <c r="B1124" s="475" t="s">
        <v>2962</v>
      </c>
      <c r="C1124" s="476" t="s">
        <v>756</v>
      </c>
      <c r="D1124" s="471"/>
      <c r="E1124" s="470"/>
      <c r="F1124" s="472" t="s">
        <v>2031</v>
      </c>
      <c r="G1124" s="472" t="s">
        <v>1711</v>
      </c>
      <c r="H1124" s="472">
        <v>4.3</v>
      </c>
      <c r="I1124" s="473"/>
    </row>
    <row r="1125" spans="1:9" ht="15" x14ac:dyDescent="0.25">
      <c r="A1125" s="468" t="s">
        <v>2963</v>
      </c>
      <c r="B1125" s="475" t="s">
        <v>2964</v>
      </c>
      <c r="C1125" s="476" t="s">
        <v>756</v>
      </c>
      <c r="D1125" s="471"/>
      <c r="E1125" s="470"/>
      <c r="F1125" s="472" t="s">
        <v>2031</v>
      </c>
      <c r="G1125" s="472" t="s">
        <v>1711</v>
      </c>
      <c r="H1125" s="472">
        <v>4.3</v>
      </c>
      <c r="I1125" s="473"/>
    </row>
    <row r="1126" spans="1:9" ht="25.5" x14ac:dyDescent="0.25">
      <c r="A1126" s="468" t="s">
        <v>2965</v>
      </c>
      <c r="B1126" s="474" t="s">
        <v>2966</v>
      </c>
      <c r="C1126" s="470" t="s">
        <v>833</v>
      </c>
      <c r="D1126" s="486"/>
      <c r="E1126" s="470"/>
      <c r="F1126" s="472" t="s">
        <v>2031</v>
      </c>
      <c r="G1126" s="472" t="s">
        <v>1711</v>
      </c>
      <c r="H1126" s="472">
        <v>4.3</v>
      </c>
      <c r="I1126" s="478" t="s">
        <v>756</v>
      </c>
    </row>
    <row r="1127" spans="1:9" ht="25.5" x14ac:dyDescent="0.25">
      <c r="A1127" s="468" t="s">
        <v>2967</v>
      </c>
      <c r="B1127" s="474" t="s">
        <v>2968</v>
      </c>
      <c r="C1127" s="470" t="s">
        <v>833</v>
      </c>
      <c r="D1127" s="486"/>
      <c r="E1127" s="470"/>
      <c r="F1127" s="472" t="s">
        <v>2031</v>
      </c>
      <c r="G1127" s="472" t="s">
        <v>1711</v>
      </c>
      <c r="H1127" s="472">
        <v>4.3</v>
      </c>
      <c r="I1127" s="478" t="s">
        <v>756</v>
      </c>
    </row>
    <row r="1128" spans="1:9" ht="25.5" x14ac:dyDescent="0.25">
      <c r="A1128" s="468" t="s">
        <v>2969</v>
      </c>
      <c r="B1128" s="475" t="s">
        <v>2970</v>
      </c>
      <c r="C1128" s="476" t="s">
        <v>756</v>
      </c>
      <c r="D1128" s="471"/>
      <c r="E1128" s="470"/>
      <c r="F1128" s="472" t="s">
        <v>2031</v>
      </c>
      <c r="G1128" s="472" t="s">
        <v>1711</v>
      </c>
      <c r="H1128" s="472">
        <v>4.3</v>
      </c>
      <c r="I1128" s="473"/>
    </row>
    <row r="1129" spans="1:9" ht="25.5" x14ac:dyDescent="0.25">
      <c r="A1129" s="468" t="s">
        <v>2971</v>
      </c>
      <c r="B1129" s="475" t="s">
        <v>2972</v>
      </c>
      <c r="C1129" s="476" t="s">
        <v>756</v>
      </c>
      <c r="D1129" s="471"/>
      <c r="E1129" s="470"/>
      <c r="F1129" s="472" t="s">
        <v>2031</v>
      </c>
      <c r="G1129" s="472" t="s">
        <v>1711</v>
      </c>
      <c r="H1129" s="472">
        <v>4.3</v>
      </c>
      <c r="I1129" s="473"/>
    </row>
    <row r="1130" spans="1:9" ht="25.5" x14ac:dyDescent="0.25">
      <c r="A1130" s="468" t="s">
        <v>2973</v>
      </c>
      <c r="B1130" s="475" t="s">
        <v>2974</v>
      </c>
      <c r="C1130" s="476" t="s">
        <v>756</v>
      </c>
      <c r="D1130" s="471"/>
      <c r="E1130" s="470"/>
      <c r="F1130" s="472" t="s">
        <v>2031</v>
      </c>
      <c r="G1130" s="472" t="s">
        <v>1711</v>
      </c>
      <c r="H1130" s="472">
        <v>4.3</v>
      </c>
      <c r="I1130" s="473"/>
    </row>
    <row r="1131" spans="1:9" ht="25.5" x14ac:dyDescent="0.25">
      <c r="A1131" s="468" t="s">
        <v>2975</v>
      </c>
      <c r="B1131" s="475" t="s">
        <v>2976</v>
      </c>
      <c r="C1131" s="476" t="s">
        <v>756</v>
      </c>
      <c r="D1131" s="471"/>
      <c r="E1131" s="470"/>
      <c r="F1131" s="472" t="s">
        <v>2031</v>
      </c>
      <c r="G1131" s="472" t="s">
        <v>1711</v>
      </c>
      <c r="H1131" s="472">
        <v>4.3</v>
      </c>
      <c r="I1131" s="473"/>
    </row>
    <row r="1132" spans="1:9" ht="25.5" x14ac:dyDescent="0.25">
      <c r="A1132" s="468" t="s">
        <v>2977</v>
      </c>
      <c r="B1132" s="475" t="s">
        <v>2978</v>
      </c>
      <c r="C1132" s="476" t="s">
        <v>756</v>
      </c>
      <c r="D1132" s="471"/>
      <c r="E1132" s="470"/>
      <c r="F1132" s="472" t="s">
        <v>2031</v>
      </c>
      <c r="G1132" s="472" t="s">
        <v>1711</v>
      </c>
      <c r="H1132" s="472">
        <v>4.3</v>
      </c>
      <c r="I1132" s="473"/>
    </row>
    <row r="1133" spans="1:9" ht="25.5" x14ac:dyDescent="0.25">
      <c r="A1133" s="468" t="s">
        <v>2979</v>
      </c>
      <c r="B1133" s="475" t="s">
        <v>2980</v>
      </c>
      <c r="C1133" s="476" t="s">
        <v>698</v>
      </c>
      <c r="D1133" s="471"/>
      <c r="E1133" s="470"/>
      <c r="F1133" s="472" t="s">
        <v>2031</v>
      </c>
      <c r="G1133" s="472" t="s">
        <v>1711</v>
      </c>
      <c r="H1133" s="472">
        <v>4.3</v>
      </c>
      <c r="I1133" s="473"/>
    </row>
    <row r="1134" spans="1:9" ht="15" x14ac:dyDescent="0.25">
      <c r="A1134" s="468" t="s">
        <v>2981</v>
      </c>
      <c r="B1134" s="475" t="s">
        <v>2982</v>
      </c>
      <c r="C1134" s="476" t="s">
        <v>850</v>
      </c>
      <c r="D1134" s="471"/>
      <c r="E1134" s="470"/>
      <c r="F1134" s="472" t="s">
        <v>2031</v>
      </c>
      <c r="G1134" s="472" t="s">
        <v>1711</v>
      </c>
      <c r="H1134" s="472">
        <v>4.3</v>
      </c>
      <c r="I1134" s="473"/>
    </row>
    <row r="1135" spans="1:9" ht="15" x14ac:dyDescent="0.25">
      <c r="A1135" s="468" t="s">
        <v>2983</v>
      </c>
      <c r="B1135" s="475" t="s">
        <v>2984</v>
      </c>
      <c r="C1135" s="476" t="s">
        <v>756</v>
      </c>
      <c r="D1135" s="471"/>
      <c r="E1135" s="470"/>
      <c r="F1135" s="472" t="s">
        <v>2031</v>
      </c>
      <c r="G1135" s="472" t="s">
        <v>1711</v>
      </c>
      <c r="H1135" s="472">
        <v>4.3</v>
      </c>
      <c r="I1135" s="473"/>
    </row>
    <row r="1136" spans="1:9" ht="15" x14ac:dyDescent="0.25">
      <c r="A1136" s="468" t="s">
        <v>2985</v>
      </c>
      <c r="B1136" s="475" t="s">
        <v>2986</v>
      </c>
      <c r="C1136" s="476" t="s">
        <v>756</v>
      </c>
      <c r="D1136" s="471"/>
      <c r="E1136" s="470"/>
      <c r="F1136" s="472" t="s">
        <v>2031</v>
      </c>
      <c r="G1136" s="472" t="s">
        <v>1711</v>
      </c>
      <c r="H1136" s="472">
        <v>4.3</v>
      </c>
      <c r="I1136" s="473"/>
    </row>
    <row r="1137" spans="1:9" ht="15" x14ac:dyDescent="0.25">
      <c r="A1137" s="468" t="s">
        <v>2987</v>
      </c>
      <c r="B1137" s="475" t="s">
        <v>2988</v>
      </c>
      <c r="C1137" s="476" t="s">
        <v>756</v>
      </c>
      <c r="D1137" s="471"/>
      <c r="E1137" s="470"/>
      <c r="F1137" s="472" t="s">
        <v>2031</v>
      </c>
      <c r="G1137" s="472" t="s">
        <v>1711</v>
      </c>
      <c r="H1137" s="472">
        <v>4.3</v>
      </c>
      <c r="I1137" s="473"/>
    </row>
    <row r="1138" spans="1:9" ht="25.5" x14ac:dyDescent="0.25">
      <c r="A1138" s="468" t="s">
        <v>2989</v>
      </c>
      <c r="B1138" s="469" t="s">
        <v>2990</v>
      </c>
      <c r="C1138" s="472" t="s">
        <v>756</v>
      </c>
      <c r="D1138" s="479"/>
      <c r="E1138" s="472"/>
      <c r="F1138" s="472" t="s">
        <v>2991</v>
      </c>
      <c r="G1138" s="472" t="s">
        <v>1635</v>
      </c>
      <c r="H1138" s="472">
        <v>4.5</v>
      </c>
      <c r="I1138" s="473"/>
    </row>
    <row r="1139" spans="1:9" ht="25.5" x14ac:dyDescent="0.25">
      <c r="A1139" s="468" t="s">
        <v>2992</v>
      </c>
      <c r="B1139" s="474" t="s">
        <v>2993</v>
      </c>
      <c r="C1139" s="470" t="s">
        <v>833</v>
      </c>
      <c r="D1139" s="470"/>
      <c r="E1139" s="470"/>
      <c r="F1139" s="472" t="s">
        <v>2031</v>
      </c>
      <c r="G1139" s="472" t="s">
        <v>1711</v>
      </c>
      <c r="H1139" s="472">
        <v>4.3</v>
      </c>
      <c r="I1139" s="478" t="s">
        <v>756</v>
      </c>
    </row>
    <row r="1140" spans="1:9" ht="25.5" x14ac:dyDescent="0.25">
      <c r="A1140" s="468" t="s">
        <v>2994</v>
      </c>
      <c r="B1140" s="474" t="s">
        <v>2995</v>
      </c>
      <c r="C1140" s="470" t="s">
        <v>833</v>
      </c>
      <c r="D1140" s="470"/>
      <c r="E1140" s="470"/>
      <c r="F1140" s="472" t="s">
        <v>2031</v>
      </c>
      <c r="G1140" s="472" t="s">
        <v>1711</v>
      </c>
      <c r="H1140" s="472">
        <v>4.3</v>
      </c>
      <c r="I1140" s="478" t="s">
        <v>756</v>
      </c>
    </row>
    <row r="1141" spans="1:9" ht="15" x14ac:dyDescent="0.25">
      <c r="A1141" s="468" t="s">
        <v>2996</v>
      </c>
      <c r="B1141" s="475" t="s">
        <v>2997</v>
      </c>
      <c r="C1141" s="476" t="s">
        <v>698</v>
      </c>
      <c r="D1141" s="471"/>
      <c r="E1141" s="470"/>
      <c r="F1141" s="472" t="s">
        <v>2998</v>
      </c>
      <c r="G1141" s="472" t="s">
        <v>1635</v>
      </c>
      <c r="H1141" s="472">
        <v>4.3</v>
      </c>
      <c r="I1141" s="473"/>
    </row>
    <row r="1142" spans="1:9" ht="15" x14ac:dyDescent="0.25">
      <c r="A1142" s="468" t="s">
        <v>2999</v>
      </c>
      <c r="B1142" s="475" t="s">
        <v>3000</v>
      </c>
      <c r="C1142" s="476" t="s">
        <v>698</v>
      </c>
      <c r="D1142" s="471"/>
      <c r="E1142" s="470"/>
      <c r="F1142" s="472" t="s">
        <v>2998</v>
      </c>
      <c r="G1142" s="472" t="s">
        <v>1635</v>
      </c>
      <c r="H1142" s="472">
        <v>4.3</v>
      </c>
      <c r="I1142" s="473"/>
    </row>
    <row r="1143" spans="1:9" ht="15" x14ac:dyDescent="0.25">
      <c r="A1143" s="468" t="s">
        <v>3001</v>
      </c>
      <c r="B1143" s="475" t="s">
        <v>3002</v>
      </c>
      <c r="C1143" s="476" t="s">
        <v>698</v>
      </c>
      <c r="D1143" s="471"/>
      <c r="E1143" s="470"/>
      <c r="F1143" s="472" t="s">
        <v>2998</v>
      </c>
      <c r="G1143" s="472" t="s">
        <v>1635</v>
      </c>
      <c r="H1143" s="472">
        <v>4.3</v>
      </c>
      <c r="I1143" s="473"/>
    </row>
    <row r="1144" spans="1:9" ht="15" x14ac:dyDescent="0.25">
      <c r="A1144" s="468" t="s">
        <v>3003</v>
      </c>
      <c r="B1144" s="475" t="s">
        <v>3004</v>
      </c>
      <c r="C1144" s="476" t="s">
        <v>698</v>
      </c>
      <c r="D1144" s="471"/>
      <c r="E1144" s="470"/>
      <c r="F1144" s="472" t="s">
        <v>2998</v>
      </c>
      <c r="G1144" s="472" t="s">
        <v>1635</v>
      </c>
      <c r="H1144" s="472">
        <v>4.3</v>
      </c>
      <c r="I1144" s="473"/>
    </row>
    <row r="1145" spans="1:9" ht="15" x14ac:dyDescent="0.25">
      <c r="A1145" s="468" t="s">
        <v>3005</v>
      </c>
      <c r="B1145" s="475" t="s">
        <v>3006</v>
      </c>
      <c r="C1145" s="476" t="s">
        <v>698</v>
      </c>
      <c r="D1145" s="471"/>
      <c r="E1145" s="470"/>
      <c r="F1145" s="472" t="s">
        <v>2998</v>
      </c>
      <c r="G1145" s="472" t="s">
        <v>1635</v>
      </c>
      <c r="H1145" s="472">
        <v>4.3</v>
      </c>
      <c r="I1145" s="473"/>
    </row>
    <row r="1146" spans="1:9" ht="15" x14ac:dyDescent="0.25">
      <c r="A1146" s="468" t="s">
        <v>3007</v>
      </c>
      <c r="B1146" s="475" t="s">
        <v>3008</v>
      </c>
      <c r="C1146" s="476" t="s">
        <v>756</v>
      </c>
      <c r="D1146" s="471"/>
      <c r="E1146" s="470"/>
      <c r="F1146" s="472" t="s">
        <v>2998</v>
      </c>
      <c r="G1146" s="472" t="s">
        <v>1635</v>
      </c>
      <c r="H1146" s="472">
        <v>4.3</v>
      </c>
      <c r="I1146" s="473"/>
    </row>
    <row r="1147" spans="1:9" ht="25.5" x14ac:dyDescent="0.25">
      <c r="A1147" s="468" t="s">
        <v>3009</v>
      </c>
      <c r="B1147" s="475" t="s">
        <v>3010</v>
      </c>
      <c r="C1147" s="476" t="s">
        <v>698</v>
      </c>
      <c r="D1147" s="471"/>
      <c r="E1147" s="470"/>
      <c r="F1147" s="472" t="s">
        <v>2998</v>
      </c>
      <c r="G1147" s="472" t="s">
        <v>1635</v>
      </c>
      <c r="H1147" s="472">
        <v>4.3</v>
      </c>
      <c r="I1147" s="473"/>
    </row>
    <row r="1148" spans="1:9" ht="25.5" x14ac:dyDescent="0.25">
      <c r="A1148" s="468" t="s">
        <v>3011</v>
      </c>
      <c r="B1148" s="475" t="s">
        <v>3012</v>
      </c>
      <c r="C1148" s="476" t="s">
        <v>698</v>
      </c>
      <c r="D1148" s="471"/>
      <c r="E1148" s="470"/>
      <c r="F1148" s="472" t="s">
        <v>2998</v>
      </c>
      <c r="G1148" s="472" t="s">
        <v>1635</v>
      </c>
      <c r="H1148" s="472">
        <v>4.3</v>
      </c>
      <c r="I1148" s="473"/>
    </row>
    <row r="1149" spans="1:9" ht="15" x14ac:dyDescent="0.25">
      <c r="A1149" s="468" t="s">
        <v>3013</v>
      </c>
      <c r="B1149" s="475" t="s">
        <v>3014</v>
      </c>
      <c r="C1149" s="476" t="s">
        <v>756</v>
      </c>
      <c r="D1149" s="471"/>
      <c r="E1149" s="470"/>
      <c r="F1149" s="472" t="s">
        <v>2998</v>
      </c>
      <c r="G1149" s="472" t="s">
        <v>1635</v>
      </c>
      <c r="H1149" s="472">
        <v>4.3</v>
      </c>
      <c r="I1149" s="473"/>
    </row>
    <row r="1150" spans="1:9" ht="15" x14ac:dyDescent="0.25">
      <c r="A1150" s="468" t="s">
        <v>3015</v>
      </c>
      <c r="B1150" s="475" t="s">
        <v>3016</v>
      </c>
      <c r="C1150" s="476" t="s">
        <v>756</v>
      </c>
      <c r="D1150" s="471"/>
      <c r="E1150" s="470"/>
      <c r="F1150" s="472" t="s">
        <v>2998</v>
      </c>
      <c r="G1150" s="472" t="s">
        <v>1635</v>
      </c>
      <c r="H1150" s="472">
        <v>4.3</v>
      </c>
      <c r="I1150" s="473"/>
    </row>
    <row r="1151" spans="1:9" ht="15" x14ac:dyDescent="0.25">
      <c r="A1151" s="468" t="s">
        <v>3017</v>
      </c>
      <c r="B1151" s="475" t="s">
        <v>3018</v>
      </c>
      <c r="C1151" s="476" t="s">
        <v>739</v>
      </c>
      <c r="D1151" s="471"/>
      <c r="E1151" s="470"/>
      <c r="F1151" s="472" t="s">
        <v>2998</v>
      </c>
      <c r="G1151" s="472" t="s">
        <v>1635</v>
      </c>
      <c r="H1151" s="472">
        <v>4.3</v>
      </c>
      <c r="I1151" s="473"/>
    </row>
    <row r="1152" spans="1:9" ht="15" x14ac:dyDescent="0.25">
      <c r="A1152" s="468" t="s">
        <v>3019</v>
      </c>
      <c r="B1152" s="475" t="s">
        <v>3020</v>
      </c>
      <c r="C1152" s="476" t="s">
        <v>756</v>
      </c>
      <c r="D1152" s="471"/>
      <c r="E1152" s="470"/>
      <c r="F1152" s="472" t="s">
        <v>2998</v>
      </c>
      <c r="G1152" s="472" t="s">
        <v>1635</v>
      </c>
      <c r="H1152" s="472">
        <v>4.3</v>
      </c>
      <c r="I1152" s="473"/>
    </row>
    <row r="1153" spans="1:9" ht="15" x14ac:dyDescent="0.25">
      <c r="A1153" s="468" t="s">
        <v>3021</v>
      </c>
      <c r="B1153" s="475" t="s">
        <v>3022</v>
      </c>
      <c r="C1153" s="476" t="s">
        <v>756</v>
      </c>
      <c r="D1153" s="471"/>
      <c r="E1153" s="470"/>
      <c r="F1153" s="472" t="s">
        <v>2998</v>
      </c>
      <c r="G1153" s="472" t="s">
        <v>1635</v>
      </c>
      <c r="H1153" s="472">
        <v>4.3</v>
      </c>
      <c r="I1153" s="473"/>
    </row>
    <row r="1154" spans="1:9" ht="15" x14ac:dyDescent="0.25">
      <c r="A1154" s="468" t="s">
        <v>3023</v>
      </c>
      <c r="B1154" s="469" t="s">
        <v>3024</v>
      </c>
      <c r="C1154" s="472" t="s">
        <v>756</v>
      </c>
      <c r="D1154" s="471"/>
      <c r="E1154" s="470"/>
      <c r="F1154" s="472" t="s">
        <v>2998</v>
      </c>
      <c r="G1154" s="472" t="s">
        <v>1635</v>
      </c>
      <c r="H1154" s="472">
        <v>4.4000000000000004</v>
      </c>
      <c r="I1154" s="473"/>
    </row>
    <row r="1155" spans="1:9" ht="25.5" x14ac:dyDescent="0.25">
      <c r="A1155" s="468" t="s">
        <v>3025</v>
      </c>
      <c r="B1155" s="474" t="s">
        <v>3026</v>
      </c>
      <c r="C1155" s="470" t="s">
        <v>833</v>
      </c>
      <c r="D1155" s="470"/>
      <c r="E1155" s="470"/>
      <c r="F1155" s="472" t="s">
        <v>2998</v>
      </c>
      <c r="G1155" s="472" t="s">
        <v>1635</v>
      </c>
      <c r="H1155" s="472">
        <v>4.3</v>
      </c>
      <c r="I1155" s="478" t="s">
        <v>698</v>
      </c>
    </row>
    <row r="1156" spans="1:9" ht="15" x14ac:dyDescent="0.25">
      <c r="A1156" s="468" t="s">
        <v>3027</v>
      </c>
      <c r="B1156" s="474" t="s">
        <v>3028</v>
      </c>
      <c r="C1156" s="470" t="s">
        <v>833</v>
      </c>
      <c r="D1156" s="470"/>
      <c r="E1156" s="470"/>
      <c r="F1156" s="472" t="s">
        <v>2998</v>
      </c>
      <c r="G1156" s="472" t="s">
        <v>1635</v>
      </c>
      <c r="H1156" s="472">
        <v>4.3</v>
      </c>
      <c r="I1156" s="478" t="s">
        <v>698</v>
      </c>
    </row>
    <row r="1157" spans="1:9" ht="25.5" x14ac:dyDescent="0.25">
      <c r="A1157" s="468" t="s">
        <v>3029</v>
      </c>
      <c r="B1157" s="469" t="s">
        <v>3030</v>
      </c>
      <c r="C1157" s="472" t="s">
        <v>756</v>
      </c>
      <c r="D1157" s="471"/>
      <c r="E1157" s="470"/>
      <c r="F1157" s="472" t="s">
        <v>2998</v>
      </c>
      <c r="G1157" s="472" t="s">
        <v>1635</v>
      </c>
      <c r="H1157" s="472">
        <v>4.3</v>
      </c>
      <c r="I1157" s="473"/>
    </row>
    <row r="1158" spans="1:9" ht="25.5" x14ac:dyDescent="0.25">
      <c r="A1158" s="468" t="s">
        <v>3031</v>
      </c>
      <c r="B1158" s="469" t="s">
        <v>3032</v>
      </c>
      <c r="C1158" s="472" t="s">
        <v>756</v>
      </c>
      <c r="D1158" s="471"/>
      <c r="E1158" s="470"/>
      <c r="F1158" s="472" t="s">
        <v>2998</v>
      </c>
      <c r="G1158" s="472" t="s">
        <v>1635</v>
      </c>
      <c r="H1158" s="472">
        <v>4.3</v>
      </c>
      <c r="I1158" s="473"/>
    </row>
    <row r="1159" spans="1:9" ht="25.5" x14ac:dyDescent="0.25">
      <c r="A1159" s="468" t="s">
        <v>3033</v>
      </c>
      <c r="B1159" s="475" t="s">
        <v>3034</v>
      </c>
      <c r="C1159" s="476" t="s">
        <v>756</v>
      </c>
      <c r="D1159" s="471"/>
      <c r="E1159" s="470"/>
      <c r="F1159" s="472" t="s">
        <v>2998</v>
      </c>
      <c r="G1159" s="472" t="s">
        <v>1635</v>
      </c>
      <c r="H1159" s="472">
        <v>4.3</v>
      </c>
      <c r="I1159" s="473"/>
    </row>
    <row r="1160" spans="1:9" ht="25.5" x14ac:dyDescent="0.25">
      <c r="A1160" s="468" t="s">
        <v>3035</v>
      </c>
      <c r="B1160" s="475" t="s">
        <v>3036</v>
      </c>
      <c r="C1160" s="476" t="s">
        <v>756</v>
      </c>
      <c r="D1160" s="471"/>
      <c r="E1160" s="470"/>
      <c r="F1160" s="472" t="s">
        <v>2998</v>
      </c>
      <c r="G1160" s="472" t="s">
        <v>1635</v>
      </c>
      <c r="H1160" s="472">
        <v>4.3</v>
      </c>
      <c r="I1160" s="473"/>
    </row>
    <row r="1161" spans="1:9" ht="25.5" x14ac:dyDescent="0.25">
      <c r="A1161" s="468" t="s">
        <v>3037</v>
      </c>
      <c r="B1161" s="469" t="s">
        <v>3038</v>
      </c>
      <c r="C1161" s="472" t="s">
        <v>756</v>
      </c>
      <c r="D1161" s="471"/>
      <c r="E1161" s="470"/>
      <c r="F1161" s="472" t="s">
        <v>2998</v>
      </c>
      <c r="G1161" s="472" t="s">
        <v>1635</v>
      </c>
      <c r="H1161" s="472">
        <v>4.4000000000000004</v>
      </c>
      <c r="I1161" s="473"/>
    </row>
    <row r="1162" spans="1:9" ht="25.5" x14ac:dyDescent="0.25">
      <c r="A1162" s="468" t="s">
        <v>3039</v>
      </c>
      <c r="B1162" s="469" t="s">
        <v>3040</v>
      </c>
      <c r="C1162" s="472" t="s">
        <v>756</v>
      </c>
      <c r="D1162" s="471"/>
      <c r="E1162" s="470"/>
      <c r="F1162" s="472" t="s">
        <v>2998</v>
      </c>
      <c r="G1162" s="472" t="s">
        <v>1635</v>
      </c>
      <c r="H1162" s="472">
        <v>4.4000000000000004</v>
      </c>
      <c r="I1162" s="473"/>
    </row>
    <row r="1163" spans="1:9" ht="25.5" x14ac:dyDescent="0.25">
      <c r="A1163" s="468" t="s">
        <v>3041</v>
      </c>
      <c r="B1163" s="475" t="s">
        <v>3042</v>
      </c>
      <c r="C1163" s="476" t="s">
        <v>756</v>
      </c>
      <c r="D1163" s="471"/>
      <c r="E1163" s="470"/>
      <c r="F1163" s="472" t="s">
        <v>2998</v>
      </c>
      <c r="G1163" s="472" t="s">
        <v>1635</v>
      </c>
      <c r="H1163" s="472">
        <v>4.3</v>
      </c>
      <c r="I1163" s="473"/>
    </row>
    <row r="1164" spans="1:9" ht="25.5" x14ac:dyDescent="0.25">
      <c r="A1164" s="468" t="s">
        <v>3043</v>
      </c>
      <c r="B1164" s="475" t="s">
        <v>3044</v>
      </c>
      <c r="C1164" s="476" t="s">
        <v>756</v>
      </c>
      <c r="D1164" s="471"/>
      <c r="E1164" s="470"/>
      <c r="F1164" s="472" t="s">
        <v>2998</v>
      </c>
      <c r="G1164" s="472" t="s">
        <v>1635</v>
      </c>
      <c r="H1164" s="472">
        <v>4.3</v>
      </c>
      <c r="I1164" s="473"/>
    </row>
    <row r="1165" spans="1:9" ht="15" x14ac:dyDescent="0.25">
      <c r="A1165" s="468" t="s">
        <v>3045</v>
      </c>
      <c r="B1165" s="475" t="s">
        <v>3046</v>
      </c>
      <c r="C1165" s="476" t="s">
        <v>756</v>
      </c>
      <c r="D1165" s="471"/>
      <c r="E1165" s="470"/>
      <c r="F1165" s="472" t="s">
        <v>2998</v>
      </c>
      <c r="G1165" s="472" t="s">
        <v>1635</v>
      </c>
      <c r="H1165" s="472">
        <v>4.3</v>
      </c>
      <c r="I1165" s="473"/>
    </row>
    <row r="1166" spans="1:9" ht="15" x14ac:dyDescent="0.25">
      <c r="A1166" s="468" t="s">
        <v>3047</v>
      </c>
      <c r="B1166" s="475" t="s">
        <v>3048</v>
      </c>
      <c r="C1166" s="476" t="s">
        <v>756</v>
      </c>
      <c r="D1166" s="471"/>
      <c r="E1166" s="470"/>
      <c r="F1166" s="472" t="s">
        <v>2998</v>
      </c>
      <c r="G1166" s="472" t="s">
        <v>1635</v>
      </c>
      <c r="H1166" s="472">
        <v>4.3</v>
      </c>
      <c r="I1166" s="473"/>
    </row>
    <row r="1167" spans="1:9" ht="15" x14ac:dyDescent="0.25">
      <c r="A1167" s="468" t="s">
        <v>3049</v>
      </c>
      <c r="B1167" s="475" t="s">
        <v>3050</v>
      </c>
      <c r="C1167" s="476" t="s">
        <v>756</v>
      </c>
      <c r="D1167" s="471"/>
      <c r="E1167" s="470"/>
      <c r="F1167" s="472" t="s">
        <v>2998</v>
      </c>
      <c r="G1167" s="472" t="s">
        <v>1635</v>
      </c>
      <c r="H1167" s="472">
        <v>4.3</v>
      </c>
      <c r="I1167" s="473"/>
    </row>
    <row r="1168" spans="1:9" ht="15" x14ac:dyDescent="0.25">
      <c r="A1168" s="468" t="s">
        <v>3051</v>
      </c>
      <c r="B1168" s="475" t="s">
        <v>3052</v>
      </c>
      <c r="C1168" s="476" t="s">
        <v>756</v>
      </c>
      <c r="D1168" s="471"/>
      <c r="E1168" s="470"/>
      <c r="F1168" s="472" t="s">
        <v>2998</v>
      </c>
      <c r="G1168" s="472" t="s">
        <v>1635</v>
      </c>
      <c r="H1168" s="472">
        <v>4.3</v>
      </c>
      <c r="I1168" s="473"/>
    </row>
    <row r="1169" spans="1:9" ht="15" x14ac:dyDescent="0.25">
      <c r="A1169" s="468" t="s">
        <v>3053</v>
      </c>
      <c r="B1169" s="475" t="s">
        <v>3054</v>
      </c>
      <c r="C1169" s="476" t="s">
        <v>756</v>
      </c>
      <c r="D1169" s="471"/>
      <c r="E1169" s="470"/>
      <c r="F1169" s="472" t="s">
        <v>2998</v>
      </c>
      <c r="G1169" s="472" t="s">
        <v>1635</v>
      </c>
      <c r="H1169" s="472">
        <v>4.3</v>
      </c>
      <c r="I1169" s="473"/>
    </row>
    <row r="1170" spans="1:9" ht="15" x14ac:dyDescent="0.25">
      <c r="A1170" s="468" t="s">
        <v>3055</v>
      </c>
      <c r="B1170" s="475" t="s">
        <v>3056</v>
      </c>
      <c r="C1170" s="476" t="s">
        <v>756</v>
      </c>
      <c r="D1170" s="471"/>
      <c r="E1170" s="470"/>
      <c r="F1170" s="472" t="s">
        <v>2998</v>
      </c>
      <c r="G1170" s="472" t="s">
        <v>1635</v>
      </c>
      <c r="H1170" s="472">
        <v>4.3</v>
      </c>
      <c r="I1170" s="473"/>
    </row>
    <row r="1171" spans="1:9" ht="25.5" x14ac:dyDescent="0.25">
      <c r="A1171" s="468" t="s">
        <v>3057</v>
      </c>
      <c r="B1171" s="469" t="s">
        <v>3058</v>
      </c>
      <c r="C1171" s="472" t="s">
        <v>756</v>
      </c>
      <c r="D1171" s="471"/>
      <c r="E1171" s="470"/>
      <c r="F1171" s="472" t="s">
        <v>2998</v>
      </c>
      <c r="G1171" s="472" t="s">
        <v>1635</v>
      </c>
      <c r="H1171" s="472">
        <v>4.3</v>
      </c>
      <c r="I1171" s="473"/>
    </row>
    <row r="1172" spans="1:9" ht="15" x14ac:dyDescent="0.25">
      <c r="A1172" s="468" t="s">
        <v>3059</v>
      </c>
      <c r="B1172" s="475" t="s">
        <v>3060</v>
      </c>
      <c r="C1172" s="476" t="s">
        <v>756</v>
      </c>
      <c r="D1172" s="471"/>
      <c r="E1172" s="470"/>
      <c r="F1172" s="472" t="s">
        <v>2998</v>
      </c>
      <c r="G1172" s="472" t="s">
        <v>1635</v>
      </c>
      <c r="H1172" s="472">
        <v>4.3</v>
      </c>
      <c r="I1172" s="473"/>
    </row>
    <row r="1173" spans="1:9" ht="15" x14ac:dyDescent="0.25">
      <c r="A1173" s="468" t="s">
        <v>3061</v>
      </c>
      <c r="B1173" s="475" t="s">
        <v>3062</v>
      </c>
      <c r="C1173" s="476" t="s">
        <v>756</v>
      </c>
      <c r="D1173" s="471"/>
      <c r="E1173" s="470"/>
      <c r="F1173" s="472" t="s">
        <v>2998</v>
      </c>
      <c r="G1173" s="472" t="s">
        <v>1635</v>
      </c>
      <c r="H1173" s="472">
        <v>4.3</v>
      </c>
      <c r="I1173" s="473"/>
    </row>
    <row r="1174" spans="1:9" ht="15" x14ac:dyDescent="0.25">
      <c r="A1174" s="468" t="s">
        <v>3063</v>
      </c>
      <c r="B1174" s="475" t="s">
        <v>3064</v>
      </c>
      <c r="C1174" s="476" t="s">
        <v>756</v>
      </c>
      <c r="D1174" s="471"/>
      <c r="E1174" s="470"/>
      <c r="F1174" s="472" t="s">
        <v>2998</v>
      </c>
      <c r="G1174" s="472" t="s">
        <v>1635</v>
      </c>
      <c r="H1174" s="472">
        <v>4.3</v>
      </c>
      <c r="I1174" s="473"/>
    </row>
    <row r="1175" spans="1:9" ht="15" x14ac:dyDescent="0.25">
      <c r="A1175" s="468" t="s">
        <v>3065</v>
      </c>
      <c r="B1175" s="475" t="s">
        <v>3066</v>
      </c>
      <c r="C1175" s="476" t="s">
        <v>756</v>
      </c>
      <c r="D1175" s="471"/>
      <c r="E1175" s="470"/>
      <c r="F1175" s="472" t="s">
        <v>2998</v>
      </c>
      <c r="G1175" s="472" t="s">
        <v>1635</v>
      </c>
      <c r="H1175" s="472">
        <v>4.3</v>
      </c>
      <c r="I1175" s="473"/>
    </row>
    <row r="1176" spans="1:9" ht="15" x14ac:dyDescent="0.25">
      <c r="A1176" s="468" t="s">
        <v>3067</v>
      </c>
      <c r="B1176" s="475" t="s">
        <v>3068</v>
      </c>
      <c r="C1176" s="476" t="s">
        <v>756</v>
      </c>
      <c r="D1176" s="471"/>
      <c r="E1176" s="470"/>
      <c r="F1176" s="472" t="s">
        <v>2998</v>
      </c>
      <c r="G1176" s="472" t="s">
        <v>1635</v>
      </c>
      <c r="H1176" s="472">
        <v>4.3</v>
      </c>
      <c r="I1176" s="473"/>
    </row>
    <row r="1177" spans="1:9" ht="15" x14ac:dyDescent="0.25">
      <c r="A1177" s="468" t="s">
        <v>3069</v>
      </c>
      <c r="B1177" s="475" t="s">
        <v>3070</v>
      </c>
      <c r="C1177" s="476" t="s">
        <v>756</v>
      </c>
      <c r="D1177" s="471"/>
      <c r="E1177" s="470"/>
      <c r="F1177" s="472" t="s">
        <v>2998</v>
      </c>
      <c r="G1177" s="472" t="s">
        <v>1635</v>
      </c>
      <c r="H1177" s="472">
        <v>4.3</v>
      </c>
      <c r="I1177" s="473"/>
    </row>
    <row r="1178" spans="1:9" ht="25.5" x14ac:dyDescent="0.25">
      <c r="A1178" s="468" t="s">
        <v>3071</v>
      </c>
      <c r="B1178" s="475" t="s">
        <v>3072</v>
      </c>
      <c r="C1178" s="476" t="s">
        <v>756</v>
      </c>
      <c r="D1178" s="471"/>
      <c r="E1178" s="470"/>
      <c r="F1178" s="472" t="s">
        <v>2998</v>
      </c>
      <c r="G1178" s="472" t="s">
        <v>1635</v>
      </c>
      <c r="H1178" s="472">
        <v>4.3</v>
      </c>
      <c r="I1178" s="473"/>
    </row>
    <row r="1179" spans="1:9" ht="25.5" x14ac:dyDescent="0.25">
      <c r="A1179" s="468" t="s">
        <v>3073</v>
      </c>
      <c r="B1179" s="475" t="s">
        <v>3074</v>
      </c>
      <c r="C1179" s="476" t="s">
        <v>756</v>
      </c>
      <c r="D1179" s="471"/>
      <c r="E1179" s="470"/>
      <c r="F1179" s="472" t="s">
        <v>2998</v>
      </c>
      <c r="G1179" s="472" t="s">
        <v>1635</v>
      </c>
      <c r="H1179" s="472">
        <v>4.3</v>
      </c>
      <c r="I1179" s="473"/>
    </row>
    <row r="1180" spans="1:9" ht="15" x14ac:dyDescent="0.25">
      <c r="A1180" s="468" t="s">
        <v>3075</v>
      </c>
      <c r="B1180" s="475" t="s">
        <v>3076</v>
      </c>
      <c r="C1180" s="476" t="s">
        <v>756</v>
      </c>
      <c r="D1180" s="471"/>
      <c r="E1180" s="470"/>
      <c r="F1180" s="472" t="s">
        <v>2998</v>
      </c>
      <c r="G1180" s="472" t="s">
        <v>1635</v>
      </c>
      <c r="H1180" s="472">
        <v>4.3</v>
      </c>
      <c r="I1180" s="473"/>
    </row>
    <row r="1181" spans="1:9" ht="15" x14ac:dyDescent="0.25">
      <c r="A1181" s="468" t="s">
        <v>3077</v>
      </c>
      <c r="B1181" s="475" t="s">
        <v>3078</v>
      </c>
      <c r="C1181" s="476" t="s">
        <v>756</v>
      </c>
      <c r="D1181" s="471"/>
      <c r="E1181" s="470"/>
      <c r="F1181" s="472" t="s">
        <v>2998</v>
      </c>
      <c r="G1181" s="472" t="s">
        <v>1635</v>
      </c>
      <c r="H1181" s="472">
        <v>4.3</v>
      </c>
      <c r="I1181" s="473"/>
    </row>
    <row r="1182" spans="1:9" ht="15" x14ac:dyDescent="0.25">
      <c r="A1182" s="468" t="s">
        <v>3079</v>
      </c>
      <c r="B1182" s="475" t="s">
        <v>3080</v>
      </c>
      <c r="C1182" s="476" t="s">
        <v>756</v>
      </c>
      <c r="D1182" s="471"/>
      <c r="E1182" s="470"/>
      <c r="F1182" s="472" t="s">
        <v>2998</v>
      </c>
      <c r="G1182" s="472" t="s">
        <v>1635</v>
      </c>
      <c r="H1182" s="472">
        <v>4.3</v>
      </c>
      <c r="I1182" s="473"/>
    </row>
    <row r="1183" spans="1:9" ht="25.5" x14ac:dyDescent="0.25">
      <c r="A1183" s="468" t="s">
        <v>3081</v>
      </c>
      <c r="B1183" s="474" t="s">
        <v>3082</v>
      </c>
      <c r="C1183" s="476" t="s">
        <v>756</v>
      </c>
      <c r="D1183" s="471"/>
      <c r="E1183" s="470"/>
      <c r="F1183" s="472" t="s">
        <v>2998</v>
      </c>
      <c r="G1183" s="472" t="s">
        <v>1635</v>
      </c>
      <c r="H1183" s="472">
        <v>4.3</v>
      </c>
      <c r="I1183" s="473"/>
    </row>
    <row r="1184" spans="1:9" ht="25.5" x14ac:dyDescent="0.25">
      <c r="A1184" s="468" t="s">
        <v>3083</v>
      </c>
      <c r="B1184" s="474" t="s">
        <v>3084</v>
      </c>
      <c r="C1184" s="470" t="s">
        <v>756</v>
      </c>
      <c r="D1184" s="470"/>
      <c r="E1184" s="470"/>
      <c r="F1184" s="472" t="s">
        <v>2998</v>
      </c>
      <c r="G1184" s="472" t="s">
        <v>1635</v>
      </c>
      <c r="H1184" s="472">
        <v>4.3</v>
      </c>
      <c r="I1184" s="478" t="s">
        <v>698</v>
      </c>
    </row>
    <row r="1185" spans="1:9" ht="15" x14ac:dyDescent="0.25">
      <c r="A1185" s="468" t="s">
        <v>3085</v>
      </c>
      <c r="B1185" s="475" t="s">
        <v>3086</v>
      </c>
      <c r="C1185" s="476" t="s">
        <v>698</v>
      </c>
      <c r="D1185" s="471"/>
      <c r="E1185" s="470"/>
      <c r="F1185" s="472" t="s">
        <v>2998</v>
      </c>
      <c r="G1185" s="472" t="s">
        <v>1635</v>
      </c>
      <c r="H1185" s="472">
        <v>4.3</v>
      </c>
      <c r="I1185" s="473"/>
    </row>
    <row r="1186" spans="1:9" ht="15" x14ac:dyDescent="0.25">
      <c r="A1186" s="468" t="s">
        <v>3087</v>
      </c>
      <c r="B1186" s="475" t="s">
        <v>3088</v>
      </c>
      <c r="C1186" s="476" t="s">
        <v>698</v>
      </c>
      <c r="D1186" s="471"/>
      <c r="E1186" s="470"/>
      <c r="F1186" s="472" t="s">
        <v>2998</v>
      </c>
      <c r="G1186" s="472" t="s">
        <v>1635</v>
      </c>
      <c r="H1186" s="472">
        <v>4.3</v>
      </c>
      <c r="I1186" s="473"/>
    </row>
    <row r="1187" spans="1:9" ht="25.5" x14ac:dyDescent="0.25">
      <c r="A1187" s="468" t="s">
        <v>3089</v>
      </c>
      <c r="B1187" s="475" t="s">
        <v>3090</v>
      </c>
      <c r="C1187" s="476" t="s">
        <v>698</v>
      </c>
      <c r="D1187" s="471"/>
      <c r="E1187" s="470"/>
      <c r="F1187" s="472" t="s">
        <v>2998</v>
      </c>
      <c r="G1187" s="472" t="s">
        <v>1635</v>
      </c>
      <c r="H1187" s="472">
        <v>4.3</v>
      </c>
      <c r="I1187" s="473"/>
    </row>
    <row r="1188" spans="1:9" ht="25.5" x14ac:dyDescent="0.25">
      <c r="A1188" s="468" t="s">
        <v>3091</v>
      </c>
      <c r="B1188" s="475" t="s">
        <v>3092</v>
      </c>
      <c r="C1188" s="476" t="s">
        <v>698</v>
      </c>
      <c r="D1188" s="471"/>
      <c r="E1188" s="470"/>
      <c r="F1188" s="472" t="s">
        <v>2998</v>
      </c>
      <c r="G1188" s="472" t="s">
        <v>1635</v>
      </c>
      <c r="H1188" s="472">
        <v>4.3</v>
      </c>
      <c r="I1188" s="473"/>
    </row>
    <row r="1189" spans="1:9" ht="15" x14ac:dyDescent="0.25">
      <c r="A1189" s="468" t="s">
        <v>3093</v>
      </c>
      <c r="B1189" s="475" t="s">
        <v>3094</v>
      </c>
      <c r="C1189" s="476" t="s">
        <v>739</v>
      </c>
      <c r="D1189" s="471"/>
      <c r="E1189" s="470"/>
      <c r="F1189" s="472" t="s">
        <v>2998</v>
      </c>
      <c r="G1189" s="472" t="s">
        <v>1635</v>
      </c>
      <c r="H1189" s="472">
        <v>4.3</v>
      </c>
      <c r="I1189" s="473"/>
    </row>
    <row r="1190" spans="1:9" ht="25.5" x14ac:dyDescent="0.25">
      <c r="A1190" s="468" t="s">
        <v>3095</v>
      </c>
      <c r="B1190" s="475" t="s">
        <v>3096</v>
      </c>
      <c r="C1190" s="476" t="s">
        <v>756</v>
      </c>
      <c r="D1190" s="471"/>
      <c r="E1190" s="470"/>
      <c r="F1190" s="472" t="s">
        <v>2998</v>
      </c>
      <c r="G1190" s="472" t="s">
        <v>1635</v>
      </c>
      <c r="H1190" s="472">
        <v>4.3</v>
      </c>
      <c r="I1190" s="473"/>
    </row>
    <row r="1191" spans="1:9" ht="25.5" x14ac:dyDescent="0.25">
      <c r="A1191" s="468" t="s">
        <v>3097</v>
      </c>
      <c r="B1191" s="475" t="s">
        <v>3098</v>
      </c>
      <c r="C1191" s="476" t="s">
        <v>756</v>
      </c>
      <c r="D1191" s="471"/>
      <c r="E1191" s="470"/>
      <c r="F1191" s="472" t="s">
        <v>2998</v>
      </c>
      <c r="G1191" s="472" t="s">
        <v>1635</v>
      </c>
      <c r="H1191" s="472">
        <v>4.3</v>
      </c>
      <c r="I1191" s="473"/>
    </row>
    <row r="1192" spans="1:9" ht="25.5" x14ac:dyDescent="0.25">
      <c r="A1192" s="468" t="s">
        <v>3099</v>
      </c>
      <c r="B1192" s="475" t="s">
        <v>3100</v>
      </c>
      <c r="C1192" s="476" t="s">
        <v>756</v>
      </c>
      <c r="D1192" s="471"/>
      <c r="E1192" s="470"/>
      <c r="F1192" s="472" t="s">
        <v>2998</v>
      </c>
      <c r="G1192" s="472" t="s">
        <v>1635</v>
      </c>
      <c r="H1192" s="472">
        <v>4.3</v>
      </c>
      <c r="I1192" s="473"/>
    </row>
    <row r="1193" spans="1:9" ht="25.5" x14ac:dyDescent="0.25">
      <c r="A1193" s="468" t="s">
        <v>3101</v>
      </c>
      <c r="B1193" s="475" t="s">
        <v>3102</v>
      </c>
      <c r="C1193" s="476" t="s">
        <v>756</v>
      </c>
      <c r="D1193" s="471"/>
      <c r="E1193" s="470"/>
      <c r="F1193" s="472" t="s">
        <v>2998</v>
      </c>
      <c r="G1193" s="472" t="s">
        <v>1635</v>
      </c>
      <c r="H1193" s="472">
        <v>4.3</v>
      </c>
      <c r="I1193" s="473"/>
    </row>
    <row r="1194" spans="1:9" ht="15" x14ac:dyDescent="0.25">
      <c r="A1194" s="468" t="s">
        <v>3103</v>
      </c>
      <c r="B1194" s="475" t="s">
        <v>3104</v>
      </c>
      <c r="C1194" s="476" t="s">
        <v>756</v>
      </c>
      <c r="D1194" s="471"/>
      <c r="E1194" s="470"/>
      <c r="F1194" s="472" t="s">
        <v>2998</v>
      </c>
      <c r="G1194" s="472" t="s">
        <v>1635</v>
      </c>
      <c r="H1194" s="472">
        <v>4.3</v>
      </c>
      <c r="I1194" s="473"/>
    </row>
    <row r="1195" spans="1:9" ht="15" x14ac:dyDescent="0.25">
      <c r="A1195" s="468" t="s">
        <v>3105</v>
      </c>
      <c r="B1195" s="475" t="s">
        <v>3106</v>
      </c>
      <c r="C1195" s="476" t="s">
        <v>756</v>
      </c>
      <c r="D1195" s="471"/>
      <c r="E1195" s="470"/>
      <c r="F1195" s="472" t="s">
        <v>2998</v>
      </c>
      <c r="G1195" s="472" t="s">
        <v>1635</v>
      </c>
      <c r="H1195" s="472">
        <v>4.3</v>
      </c>
      <c r="I1195" s="473"/>
    </row>
    <row r="1196" spans="1:9" ht="25.5" x14ac:dyDescent="0.25">
      <c r="A1196" s="468" t="s">
        <v>3107</v>
      </c>
      <c r="B1196" s="474" t="s">
        <v>3108</v>
      </c>
      <c r="C1196" s="470" t="s">
        <v>833</v>
      </c>
      <c r="D1196" s="470"/>
      <c r="E1196" s="470"/>
      <c r="F1196" s="472" t="s">
        <v>2998</v>
      </c>
      <c r="G1196" s="472" t="s">
        <v>1635</v>
      </c>
      <c r="H1196" s="472">
        <v>4.3</v>
      </c>
      <c r="I1196" s="478" t="s">
        <v>756</v>
      </c>
    </row>
    <row r="1197" spans="1:9" ht="25.5" x14ac:dyDescent="0.25">
      <c r="A1197" s="468" t="s">
        <v>3109</v>
      </c>
      <c r="B1197" s="474" t="s">
        <v>3110</v>
      </c>
      <c r="C1197" s="470" t="s">
        <v>833</v>
      </c>
      <c r="D1197" s="470"/>
      <c r="E1197" s="470"/>
      <c r="F1197" s="472" t="s">
        <v>2998</v>
      </c>
      <c r="G1197" s="472" t="s">
        <v>1635</v>
      </c>
      <c r="H1197" s="472">
        <v>4.3</v>
      </c>
      <c r="I1197" s="478" t="s">
        <v>756</v>
      </c>
    </row>
    <row r="1198" spans="1:9" ht="15" x14ac:dyDescent="0.25">
      <c r="A1198" s="468" t="s">
        <v>3111</v>
      </c>
      <c r="B1198" s="475" t="s">
        <v>3112</v>
      </c>
      <c r="C1198" s="476" t="s">
        <v>756</v>
      </c>
      <c r="D1198" s="471"/>
      <c r="E1198" s="470"/>
      <c r="F1198" s="472" t="s">
        <v>2998</v>
      </c>
      <c r="G1198" s="472" t="s">
        <v>1635</v>
      </c>
      <c r="H1198" s="472">
        <v>4.3</v>
      </c>
      <c r="I1198" s="473"/>
    </row>
    <row r="1199" spans="1:9" ht="15" x14ac:dyDescent="0.25">
      <c r="A1199" s="468" t="s">
        <v>3113</v>
      </c>
      <c r="B1199" s="475" t="s">
        <v>3114</v>
      </c>
      <c r="C1199" s="476" t="s">
        <v>756</v>
      </c>
      <c r="D1199" s="471"/>
      <c r="E1199" s="470"/>
      <c r="F1199" s="472" t="s">
        <v>2998</v>
      </c>
      <c r="G1199" s="472" t="s">
        <v>1635</v>
      </c>
      <c r="H1199" s="472">
        <v>4.3</v>
      </c>
      <c r="I1199" s="473"/>
    </row>
    <row r="1200" spans="1:9" ht="15" x14ac:dyDescent="0.25">
      <c r="A1200" s="468" t="s">
        <v>3115</v>
      </c>
      <c r="B1200" s="475" t="s">
        <v>3116</v>
      </c>
      <c r="C1200" s="476" t="s">
        <v>756</v>
      </c>
      <c r="D1200" s="471"/>
      <c r="E1200" s="470"/>
      <c r="F1200" s="472" t="s">
        <v>2998</v>
      </c>
      <c r="G1200" s="472" t="s">
        <v>1635</v>
      </c>
      <c r="H1200" s="472">
        <v>4.3</v>
      </c>
      <c r="I1200" s="473"/>
    </row>
    <row r="1201" spans="1:9" ht="25.5" x14ac:dyDescent="0.25">
      <c r="A1201" s="468" t="s">
        <v>3117</v>
      </c>
      <c r="B1201" s="474" t="s">
        <v>3118</v>
      </c>
      <c r="C1201" s="470" t="s">
        <v>756</v>
      </c>
      <c r="D1201" s="470"/>
      <c r="E1201" s="470"/>
      <c r="F1201" s="472" t="s">
        <v>2998</v>
      </c>
      <c r="G1201" s="472" t="s">
        <v>1635</v>
      </c>
      <c r="H1201" s="472">
        <v>4.3</v>
      </c>
      <c r="I1201" s="478" t="s">
        <v>698</v>
      </c>
    </row>
    <row r="1202" spans="1:9" ht="25.5" x14ac:dyDescent="0.25">
      <c r="A1202" s="468" t="s">
        <v>3119</v>
      </c>
      <c r="B1202" s="474" t="s">
        <v>3120</v>
      </c>
      <c r="C1202" s="470" t="s">
        <v>756</v>
      </c>
      <c r="D1202" s="470"/>
      <c r="E1202" s="470"/>
      <c r="F1202" s="472" t="s">
        <v>2998</v>
      </c>
      <c r="G1202" s="472" t="s">
        <v>1635</v>
      </c>
      <c r="H1202" s="472">
        <v>4.3</v>
      </c>
      <c r="I1202" s="478" t="s">
        <v>698</v>
      </c>
    </row>
    <row r="1203" spans="1:9" ht="15" x14ac:dyDescent="0.25">
      <c r="A1203" s="468" t="s">
        <v>3121</v>
      </c>
      <c r="B1203" s="475" t="s">
        <v>3122</v>
      </c>
      <c r="C1203" s="476" t="s">
        <v>756</v>
      </c>
      <c r="D1203" s="471"/>
      <c r="E1203" s="470"/>
      <c r="F1203" s="472" t="s">
        <v>2998</v>
      </c>
      <c r="G1203" s="472" t="s">
        <v>1635</v>
      </c>
      <c r="H1203" s="472">
        <v>4.3</v>
      </c>
      <c r="I1203" s="473"/>
    </row>
    <row r="1204" spans="1:9" ht="15" x14ac:dyDescent="0.25">
      <c r="A1204" s="468" t="s">
        <v>3123</v>
      </c>
      <c r="B1204" s="474" t="s">
        <v>3124</v>
      </c>
      <c r="C1204" s="470" t="s">
        <v>756</v>
      </c>
      <c r="D1204" s="470"/>
      <c r="E1204" s="470"/>
      <c r="F1204" s="472" t="s">
        <v>2998</v>
      </c>
      <c r="G1204" s="472" t="s">
        <v>1635</v>
      </c>
      <c r="H1204" s="472">
        <v>4.3</v>
      </c>
      <c r="I1204" s="478" t="s">
        <v>698</v>
      </c>
    </row>
    <row r="1205" spans="1:9" ht="15" x14ac:dyDescent="0.25">
      <c r="A1205" s="468" t="s">
        <v>3125</v>
      </c>
      <c r="B1205" s="474" t="s">
        <v>3126</v>
      </c>
      <c r="C1205" s="470" t="s">
        <v>756</v>
      </c>
      <c r="D1205" s="470"/>
      <c r="E1205" s="470"/>
      <c r="F1205" s="472" t="s">
        <v>2998</v>
      </c>
      <c r="G1205" s="472" t="s">
        <v>1635</v>
      </c>
      <c r="H1205" s="472">
        <v>4.3</v>
      </c>
      <c r="I1205" s="478" t="s">
        <v>698</v>
      </c>
    </row>
    <row r="1206" spans="1:9" ht="15" x14ac:dyDescent="0.25">
      <c r="A1206" s="468" t="s">
        <v>3127</v>
      </c>
      <c r="B1206" s="475" t="s">
        <v>3128</v>
      </c>
      <c r="C1206" s="476" t="s">
        <v>756</v>
      </c>
      <c r="D1206" s="471"/>
      <c r="E1206" s="470"/>
      <c r="F1206" s="472" t="s">
        <v>2998</v>
      </c>
      <c r="G1206" s="472" t="s">
        <v>1635</v>
      </c>
      <c r="H1206" s="472">
        <v>4.3</v>
      </c>
      <c r="I1206" s="473"/>
    </row>
    <row r="1207" spans="1:9" ht="15" x14ac:dyDescent="0.25">
      <c r="A1207" s="468" t="s">
        <v>3129</v>
      </c>
      <c r="B1207" s="475" t="s">
        <v>3130</v>
      </c>
      <c r="C1207" s="476" t="s">
        <v>756</v>
      </c>
      <c r="D1207" s="471"/>
      <c r="E1207" s="470"/>
      <c r="F1207" s="472" t="s">
        <v>2998</v>
      </c>
      <c r="G1207" s="472" t="s">
        <v>1635</v>
      </c>
      <c r="H1207" s="472">
        <v>4.3</v>
      </c>
      <c r="I1207" s="473"/>
    </row>
    <row r="1208" spans="1:9" ht="15" x14ac:dyDescent="0.25">
      <c r="A1208" s="468" t="s">
        <v>3131</v>
      </c>
      <c r="B1208" s="475" t="s">
        <v>3132</v>
      </c>
      <c r="C1208" s="476" t="s">
        <v>756</v>
      </c>
      <c r="D1208" s="471"/>
      <c r="E1208" s="470"/>
      <c r="F1208" s="472" t="s">
        <v>2998</v>
      </c>
      <c r="G1208" s="472" t="s">
        <v>1635</v>
      </c>
      <c r="H1208" s="472">
        <v>4.3</v>
      </c>
      <c r="I1208" s="473"/>
    </row>
    <row r="1209" spans="1:9" ht="15" x14ac:dyDescent="0.25">
      <c r="A1209" s="468" t="s">
        <v>3133</v>
      </c>
      <c r="B1209" s="475" t="s">
        <v>3134</v>
      </c>
      <c r="C1209" s="476" t="s">
        <v>756</v>
      </c>
      <c r="D1209" s="471"/>
      <c r="E1209" s="470"/>
      <c r="F1209" s="472" t="s">
        <v>2998</v>
      </c>
      <c r="G1209" s="472" t="s">
        <v>1635</v>
      </c>
      <c r="H1209" s="472">
        <v>4.3</v>
      </c>
      <c r="I1209" s="473"/>
    </row>
    <row r="1210" spans="1:9" ht="15" x14ac:dyDescent="0.25">
      <c r="A1210" s="468" t="s">
        <v>3135</v>
      </c>
      <c r="B1210" s="475" t="s">
        <v>3136</v>
      </c>
      <c r="C1210" s="476" t="s">
        <v>756</v>
      </c>
      <c r="D1210" s="471"/>
      <c r="E1210" s="470"/>
      <c r="F1210" s="472" t="s">
        <v>2998</v>
      </c>
      <c r="G1210" s="472" t="s">
        <v>1635</v>
      </c>
      <c r="H1210" s="472">
        <v>4.3</v>
      </c>
      <c r="I1210" s="473"/>
    </row>
    <row r="1211" spans="1:9" ht="15" x14ac:dyDescent="0.25">
      <c r="A1211" s="468" t="s">
        <v>3137</v>
      </c>
      <c r="B1211" s="475" t="s">
        <v>3138</v>
      </c>
      <c r="C1211" s="476" t="s">
        <v>756</v>
      </c>
      <c r="D1211" s="471"/>
      <c r="E1211" s="470"/>
      <c r="F1211" s="472" t="s">
        <v>2998</v>
      </c>
      <c r="G1211" s="472" t="s">
        <v>1635</v>
      </c>
      <c r="H1211" s="472">
        <v>4.3</v>
      </c>
      <c r="I1211" s="473"/>
    </row>
    <row r="1212" spans="1:9" ht="15" x14ac:dyDescent="0.25">
      <c r="A1212" s="468" t="s">
        <v>3139</v>
      </c>
      <c r="B1212" s="475" t="s">
        <v>3140</v>
      </c>
      <c r="C1212" s="476" t="s">
        <v>756</v>
      </c>
      <c r="D1212" s="471"/>
      <c r="E1212" s="470"/>
      <c r="F1212" s="472" t="s">
        <v>2998</v>
      </c>
      <c r="G1212" s="472" t="s">
        <v>1635</v>
      </c>
      <c r="H1212" s="472">
        <v>4.3</v>
      </c>
      <c r="I1212" s="473"/>
    </row>
    <row r="1213" spans="1:9" ht="15" x14ac:dyDescent="0.25">
      <c r="A1213" s="468" t="s">
        <v>3141</v>
      </c>
      <c r="B1213" s="475" t="s">
        <v>3142</v>
      </c>
      <c r="C1213" s="476" t="s">
        <v>756</v>
      </c>
      <c r="D1213" s="471"/>
      <c r="E1213" s="470"/>
      <c r="F1213" s="472" t="s">
        <v>2998</v>
      </c>
      <c r="G1213" s="472" t="s">
        <v>1635</v>
      </c>
      <c r="H1213" s="472">
        <v>4.3</v>
      </c>
      <c r="I1213" s="473"/>
    </row>
    <row r="1214" spans="1:9" ht="15" x14ac:dyDescent="0.25">
      <c r="A1214" s="468" t="s">
        <v>3143</v>
      </c>
      <c r="B1214" s="475" t="s">
        <v>3144</v>
      </c>
      <c r="C1214" s="476" t="s">
        <v>756</v>
      </c>
      <c r="D1214" s="471"/>
      <c r="E1214" s="470"/>
      <c r="F1214" s="472" t="s">
        <v>2998</v>
      </c>
      <c r="G1214" s="472" t="s">
        <v>1635</v>
      </c>
      <c r="H1214" s="472">
        <v>4.3</v>
      </c>
      <c r="I1214" s="473"/>
    </row>
    <row r="1215" spans="1:9" ht="15" x14ac:dyDescent="0.25">
      <c r="A1215" s="468" t="s">
        <v>3145</v>
      </c>
      <c r="B1215" s="475" t="s">
        <v>3146</v>
      </c>
      <c r="C1215" s="476" t="s">
        <v>698</v>
      </c>
      <c r="D1215" s="471"/>
      <c r="E1215" s="470"/>
      <c r="F1215" s="472" t="s">
        <v>2998</v>
      </c>
      <c r="G1215" s="472" t="s">
        <v>1635</v>
      </c>
      <c r="H1215" s="472">
        <v>4.3</v>
      </c>
      <c r="I1215" s="473"/>
    </row>
    <row r="1216" spans="1:9" ht="15" x14ac:dyDescent="0.25">
      <c r="A1216" s="468" t="s">
        <v>3147</v>
      </c>
      <c r="B1216" s="475" t="s">
        <v>3148</v>
      </c>
      <c r="C1216" s="476" t="s">
        <v>698</v>
      </c>
      <c r="D1216" s="471"/>
      <c r="E1216" s="470"/>
      <c r="F1216" s="472" t="s">
        <v>2998</v>
      </c>
      <c r="G1216" s="472" t="s">
        <v>1635</v>
      </c>
      <c r="H1216" s="472">
        <v>4.3</v>
      </c>
      <c r="I1216" s="473"/>
    </row>
    <row r="1217" spans="1:9" ht="15" x14ac:dyDescent="0.25">
      <c r="A1217" s="468" t="s">
        <v>3149</v>
      </c>
      <c r="B1217" s="475" t="s">
        <v>3150</v>
      </c>
      <c r="C1217" s="476" t="s">
        <v>698</v>
      </c>
      <c r="D1217" s="471"/>
      <c r="E1217" s="470"/>
      <c r="F1217" s="472" t="s">
        <v>2998</v>
      </c>
      <c r="G1217" s="472" t="s">
        <v>1635</v>
      </c>
      <c r="H1217" s="472">
        <v>4.3</v>
      </c>
      <c r="I1217" s="473"/>
    </row>
    <row r="1218" spans="1:9" ht="25.5" x14ac:dyDescent="0.25">
      <c r="A1218" s="468" t="s">
        <v>3151</v>
      </c>
      <c r="B1218" s="475" t="s">
        <v>3152</v>
      </c>
      <c r="C1218" s="470" t="s">
        <v>698</v>
      </c>
      <c r="D1218" s="471"/>
      <c r="E1218" s="470"/>
      <c r="F1218" s="472" t="s">
        <v>2998</v>
      </c>
      <c r="G1218" s="472" t="s">
        <v>1635</v>
      </c>
      <c r="H1218" s="472">
        <v>4.3</v>
      </c>
      <c r="I1218" s="473"/>
    </row>
    <row r="1219" spans="1:9" ht="25.5" x14ac:dyDescent="0.25">
      <c r="A1219" s="468" t="s">
        <v>3153</v>
      </c>
      <c r="B1219" s="475" t="s">
        <v>3154</v>
      </c>
      <c r="C1219" s="470" t="s">
        <v>698</v>
      </c>
      <c r="D1219" s="471"/>
      <c r="E1219" s="470"/>
      <c r="F1219" s="472" t="s">
        <v>2998</v>
      </c>
      <c r="G1219" s="472" t="s">
        <v>1635</v>
      </c>
      <c r="H1219" s="472">
        <v>4.3</v>
      </c>
      <c r="I1219" s="473"/>
    </row>
    <row r="1220" spans="1:9" ht="15" x14ac:dyDescent="0.25">
      <c r="A1220" s="468" t="s">
        <v>3155</v>
      </c>
      <c r="B1220" s="475" t="s">
        <v>3156</v>
      </c>
      <c r="C1220" s="476" t="s">
        <v>739</v>
      </c>
      <c r="D1220" s="471"/>
      <c r="E1220" s="470"/>
      <c r="F1220" s="472" t="s">
        <v>2998</v>
      </c>
      <c r="G1220" s="472" t="s">
        <v>1635</v>
      </c>
      <c r="H1220" s="472">
        <v>4.3</v>
      </c>
      <c r="I1220" s="473"/>
    </row>
    <row r="1221" spans="1:9" ht="15" x14ac:dyDescent="0.25">
      <c r="A1221" s="468" t="s">
        <v>3157</v>
      </c>
      <c r="B1221" s="475" t="s">
        <v>3158</v>
      </c>
      <c r="C1221" s="476" t="s">
        <v>756</v>
      </c>
      <c r="D1221" s="471"/>
      <c r="E1221" s="470"/>
      <c r="F1221" s="472" t="s">
        <v>2998</v>
      </c>
      <c r="G1221" s="472" t="s">
        <v>1635</v>
      </c>
      <c r="H1221" s="472">
        <v>4.3</v>
      </c>
      <c r="I1221" s="473"/>
    </row>
    <row r="1222" spans="1:9" ht="15" x14ac:dyDescent="0.25">
      <c r="A1222" s="468" t="s">
        <v>3159</v>
      </c>
      <c r="B1222" s="474" t="s">
        <v>3160</v>
      </c>
      <c r="C1222" s="470" t="s">
        <v>833</v>
      </c>
      <c r="D1222" s="470"/>
      <c r="E1222" s="470"/>
      <c r="F1222" s="472" t="s">
        <v>2998</v>
      </c>
      <c r="G1222" s="472" t="s">
        <v>1635</v>
      </c>
      <c r="H1222" s="472">
        <v>4.3</v>
      </c>
      <c r="I1222" s="478" t="s">
        <v>698</v>
      </c>
    </row>
    <row r="1223" spans="1:9" ht="15" x14ac:dyDescent="0.25">
      <c r="A1223" s="468" t="s">
        <v>3161</v>
      </c>
      <c r="B1223" s="474" t="s">
        <v>3162</v>
      </c>
      <c r="C1223" s="470" t="s">
        <v>833</v>
      </c>
      <c r="D1223" s="470"/>
      <c r="E1223" s="470"/>
      <c r="F1223" s="472" t="s">
        <v>2998</v>
      </c>
      <c r="G1223" s="472" t="s">
        <v>1635</v>
      </c>
      <c r="H1223" s="472">
        <v>4.3</v>
      </c>
      <c r="I1223" s="478" t="s">
        <v>698</v>
      </c>
    </row>
    <row r="1224" spans="1:9" ht="15" x14ac:dyDescent="0.25">
      <c r="A1224" s="468" t="s">
        <v>3163</v>
      </c>
      <c r="B1224" s="475" t="s">
        <v>3164</v>
      </c>
      <c r="C1224" s="476" t="s">
        <v>698</v>
      </c>
      <c r="D1224" s="471"/>
      <c r="E1224" s="470"/>
      <c r="F1224" s="472" t="s">
        <v>2998</v>
      </c>
      <c r="G1224" s="472" t="s">
        <v>1635</v>
      </c>
      <c r="H1224" s="472">
        <v>4.3</v>
      </c>
      <c r="I1224" s="473"/>
    </row>
    <row r="1225" spans="1:9" ht="15" x14ac:dyDescent="0.25">
      <c r="A1225" s="468" t="s">
        <v>3165</v>
      </c>
      <c r="B1225" s="475" t="s">
        <v>3166</v>
      </c>
      <c r="C1225" s="476" t="s">
        <v>698</v>
      </c>
      <c r="D1225" s="471"/>
      <c r="E1225" s="470"/>
      <c r="F1225" s="472" t="s">
        <v>2998</v>
      </c>
      <c r="G1225" s="472" t="s">
        <v>1635</v>
      </c>
      <c r="H1225" s="472">
        <v>4.3</v>
      </c>
      <c r="I1225" s="473"/>
    </row>
    <row r="1226" spans="1:9" ht="15" x14ac:dyDescent="0.25">
      <c r="A1226" s="468" t="s">
        <v>3167</v>
      </c>
      <c r="B1226" s="469" t="s">
        <v>3168</v>
      </c>
      <c r="C1226" s="476" t="s">
        <v>698</v>
      </c>
      <c r="D1226" s="471"/>
      <c r="E1226" s="470"/>
      <c r="F1226" s="472" t="s">
        <v>2998</v>
      </c>
      <c r="G1226" s="472" t="s">
        <v>1635</v>
      </c>
      <c r="H1226" s="472">
        <v>4.3</v>
      </c>
      <c r="I1226" s="473"/>
    </row>
    <row r="1227" spans="1:9" ht="15" x14ac:dyDescent="0.25">
      <c r="A1227" s="468" t="s">
        <v>3169</v>
      </c>
      <c r="B1227" s="475" t="s">
        <v>3170</v>
      </c>
      <c r="C1227" s="476" t="s">
        <v>850</v>
      </c>
      <c r="D1227" s="471"/>
      <c r="E1227" s="470"/>
      <c r="F1227" s="472" t="s">
        <v>2998</v>
      </c>
      <c r="G1227" s="472" t="s">
        <v>1635</v>
      </c>
      <c r="H1227" s="472">
        <v>4.3</v>
      </c>
      <c r="I1227" s="473"/>
    </row>
    <row r="1228" spans="1:9" ht="15" x14ac:dyDescent="0.25">
      <c r="A1228" s="468" t="s">
        <v>3171</v>
      </c>
      <c r="B1228" s="475" t="s">
        <v>3172</v>
      </c>
      <c r="C1228" s="476" t="s">
        <v>850</v>
      </c>
      <c r="D1228" s="471"/>
      <c r="E1228" s="470"/>
      <c r="F1228" s="472" t="s">
        <v>2998</v>
      </c>
      <c r="G1228" s="472" t="s">
        <v>1635</v>
      </c>
      <c r="H1228" s="472">
        <v>4.3</v>
      </c>
      <c r="I1228" s="473"/>
    </row>
    <row r="1229" spans="1:9" ht="15" x14ac:dyDescent="0.25">
      <c r="A1229" s="468" t="s">
        <v>3173</v>
      </c>
      <c r="B1229" s="475" t="s">
        <v>3174</v>
      </c>
      <c r="C1229" s="476" t="s">
        <v>756</v>
      </c>
      <c r="D1229" s="471"/>
      <c r="E1229" s="470"/>
      <c r="F1229" s="472" t="s">
        <v>2998</v>
      </c>
      <c r="G1229" s="472" t="s">
        <v>1635</v>
      </c>
      <c r="H1229" s="472">
        <v>4.3</v>
      </c>
      <c r="I1229" s="473"/>
    </row>
    <row r="1230" spans="1:9" ht="15" x14ac:dyDescent="0.25">
      <c r="A1230" s="468" t="s">
        <v>3175</v>
      </c>
      <c r="B1230" s="475" t="s">
        <v>3176</v>
      </c>
      <c r="C1230" s="476" t="s">
        <v>756</v>
      </c>
      <c r="D1230" s="471"/>
      <c r="E1230" s="470"/>
      <c r="F1230" s="472" t="s">
        <v>2998</v>
      </c>
      <c r="G1230" s="472" t="s">
        <v>1635</v>
      </c>
      <c r="H1230" s="472">
        <v>4.3</v>
      </c>
      <c r="I1230" s="473"/>
    </row>
    <row r="1231" spans="1:9" ht="15" x14ac:dyDescent="0.25">
      <c r="A1231" s="468" t="s">
        <v>3177</v>
      </c>
      <c r="B1231" s="475" t="s">
        <v>3178</v>
      </c>
      <c r="C1231" s="476" t="s">
        <v>756</v>
      </c>
      <c r="D1231" s="471"/>
      <c r="E1231" s="470"/>
      <c r="F1231" s="472" t="s">
        <v>2998</v>
      </c>
      <c r="G1231" s="472" t="s">
        <v>1635</v>
      </c>
      <c r="H1231" s="472">
        <v>4.3</v>
      </c>
      <c r="I1231" s="473"/>
    </row>
    <row r="1232" spans="1:9" ht="15" x14ac:dyDescent="0.25">
      <c r="A1232" s="468" t="s">
        <v>3179</v>
      </c>
      <c r="B1232" s="475" t="s">
        <v>3180</v>
      </c>
      <c r="C1232" s="476" t="s">
        <v>756</v>
      </c>
      <c r="D1232" s="471"/>
      <c r="E1232" s="470"/>
      <c r="F1232" s="472" t="s">
        <v>2998</v>
      </c>
      <c r="G1232" s="472" t="s">
        <v>1635</v>
      </c>
      <c r="H1232" s="472">
        <v>4.3</v>
      </c>
      <c r="I1232" s="473"/>
    </row>
    <row r="1233" spans="1:9" ht="15" x14ac:dyDescent="0.25">
      <c r="A1233" s="468" t="s">
        <v>3181</v>
      </c>
      <c r="B1233" s="475" t="s">
        <v>3182</v>
      </c>
      <c r="C1233" s="476" t="s">
        <v>756</v>
      </c>
      <c r="D1233" s="471"/>
      <c r="E1233" s="470"/>
      <c r="F1233" s="472" t="s">
        <v>2998</v>
      </c>
      <c r="G1233" s="472" t="s">
        <v>1635</v>
      </c>
      <c r="H1233" s="472">
        <v>4.3</v>
      </c>
      <c r="I1233" s="473"/>
    </row>
    <row r="1234" spans="1:9" ht="25.5" x14ac:dyDescent="0.25">
      <c r="A1234" s="468" t="s">
        <v>3183</v>
      </c>
      <c r="B1234" s="474" t="s">
        <v>3184</v>
      </c>
      <c r="C1234" s="470" t="s">
        <v>833</v>
      </c>
      <c r="D1234" s="470"/>
      <c r="E1234" s="470"/>
      <c r="F1234" s="472" t="s">
        <v>2998</v>
      </c>
      <c r="G1234" s="472" t="s">
        <v>1635</v>
      </c>
      <c r="H1234" s="472">
        <v>4.3</v>
      </c>
      <c r="I1234" s="478" t="s">
        <v>756</v>
      </c>
    </row>
    <row r="1235" spans="1:9" ht="15" x14ac:dyDescent="0.25">
      <c r="A1235" s="468" t="s">
        <v>3185</v>
      </c>
      <c r="B1235" s="474" t="s">
        <v>3186</v>
      </c>
      <c r="C1235" s="470" t="s">
        <v>833</v>
      </c>
      <c r="D1235" s="470"/>
      <c r="E1235" s="470"/>
      <c r="F1235" s="472" t="s">
        <v>2998</v>
      </c>
      <c r="G1235" s="472" t="s">
        <v>1635</v>
      </c>
      <c r="H1235" s="472">
        <v>4.3</v>
      </c>
      <c r="I1235" s="478" t="s">
        <v>756</v>
      </c>
    </row>
    <row r="1236" spans="1:9" ht="15" x14ac:dyDescent="0.25">
      <c r="A1236" s="468" t="s">
        <v>3187</v>
      </c>
      <c r="B1236" s="475" t="s">
        <v>3188</v>
      </c>
      <c r="C1236" s="476" t="s">
        <v>698</v>
      </c>
      <c r="D1236" s="471"/>
      <c r="E1236" s="470"/>
      <c r="F1236" s="472" t="s">
        <v>2998</v>
      </c>
      <c r="G1236" s="472" t="s">
        <v>1635</v>
      </c>
      <c r="H1236" s="472">
        <v>4.3</v>
      </c>
      <c r="I1236" s="473"/>
    </row>
    <row r="1237" spans="1:9" ht="15" x14ac:dyDescent="0.25">
      <c r="A1237" s="468" t="s">
        <v>3189</v>
      </c>
      <c r="B1237" s="475" t="s">
        <v>3190</v>
      </c>
      <c r="C1237" s="476" t="s">
        <v>698</v>
      </c>
      <c r="D1237" s="471"/>
      <c r="E1237" s="470"/>
      <c r="F1237" s="472" t="s">
        <v>2998</v>
      </c>
      <c r="G1237" s="472" t="s">
        <v>1635</v>
      </c>
      <c r="H1237" s="472">
        <v>4.3</v>
      </c>
      <c r="I1237" s="473"/>
    </row>
    <row r="1238" spans="1:9" ht="15" x14ac:dyDescent="0.25">
      <c r="A1238" s="468" t="s">
        <v>3191</v>
      </c>
      <c r="B1238" s="475" t="s">
        <v>3192</v>
      </c>
      <c r="C1238" s="476" t="s">
        <v>739</v>
      </c>
      <c r="D1238" s="471"/>
      <c r="E1238" s="470"/>
      <c r="F1238" s="472" t="s">
        <v>2998</v>
      </c>
      <c r="G1238" s="472" t="s">
        <v>1635</v>
      </c>
      <c r="H1238" s="472">
        <v>4.3</v>
      </c>
      <c r="I1238" s="473"/>
    </row>
    <row r="1239" spans="1:9" ht="25.5" x14ac:dyDescent="0.25">
      <c r="A1239" s="468" t="s">
        <v>3193</v>
      </c>
      <c r="B1239" s="475" t="s">
        <v>3194</v>
      </c>
      <c r="C1239" s="476" t="s">
        <v>756</v>
      </c>
      <c r="D1239" s="471"/>
      <c r="E1239" s="470"/>
      <c r="F1239" s="472" t="s">
        <v>2998</v>
      </c>
      <c r="G1239" s="472" t="s">
        <v>1635</v>
      </c>
      <c r="H1239" s="472">
        <v>4.3</v>
      </c>
      <c r="I1239" s="473"/>
    </row>
    <row r="1240" spans="1:9" ht="15" x14ac:dyDescent="0.25">
      <c r="A1240" s="468" t="s">
        <v>3195</v>
      </c>
      <c r="B1240" s="475" t="s">
        <v>3196</v>
      </c>
      <c r="C1240" s="476" t="s">
        <v>756</v>
      </c>
      <c r="D1240" s="471"/>
      <c r="E1240" s="470"/>
      <c r="F1240" s="472" t="s">
        <v>2998</v>
      </c>
      <c r="G1240" s="472" t="s">
        <v>1635</v>
      </c>
      <c r="H1240" s="472">
        <v>4.3</v>
      </c>
      <c r="I1240" s="473"/>
    </row>
    <row r="1241" spans="1:9" ht="15" x14ac:dyDescent="0.25">
      <c r="A1241" s="468" t="s">
        <v>3197</v>
      </c>
      <c r="B1241" s="475" t="s">
        <v>3198</v>
      </c>
      <c r="C1241" s="476" t="s">
        <v>756</v>
      </c>
      <c r="D1241" s="471"/>
      <c r="E1241" s="470"/>
      <c r="F1241" s="472" t="s">
        <v>2998</v>
      </c>
      <c r="G1241" s="472" t="s">
        <v>1635</v>
      </c>
      <c r="H1241" s="472">
        <v>4.3</v>
      </c>
      <c r="I1241" s="473"/>
    </row>
    <row r="1242" spans="1:9" ht="15" x14ac:dyDescent="0.25">
      <c r="A1242" s="468" t="s">
        <v>3199</v>
      </c>
      <c r="B1242" s="475" t="s">
        <v>3200</v>
      </c>
      <c r="C1242" s="476" t="s">
        <v>756</v>
      </c>
      <c r="D1242" s="471"/>
      <c r="E1242" s="470"/>
      <c r="F1242" s="472" t="s">
        <v>2998</v>
      </c>
      <c r="G1242" s="472" t="s">
        <v>1635</v>
      </c>
      <c r="H1242" s="472">
        <v>4.3</v>
      </c>
      <c r="I1242" s="473"/>
    </row>
    <row r="1243" spans="1:9" ht="25.5" x14ac:dyDescent="0.25">
      <c r="A1243" s="468" t="s">
        <v>3201</v>
      </c>
      <c r="B1243" s="474" t="s">
        <v>3202</v>
      </c>
      <c r="C1243" s="470" t="s">
        <v>833</v>
      </c>
      <c r="D1243" s="470"/>
      <c r="E1243" s="470"/>
      <c r="F1243" s="472" t="s">
        <v>2998</v>
      </c>
      <c r="G1243" s="472" t="s">
        <v>1635</v>
      </c>
      <c r="H1243" s="472">
        <v>4.3</v>
      </c>
      <c r="I1243" s="478" t="s">
        <v>698</v>
      </c>
    </row>
    <row r="1244" spans="1:9" ht="25.5" x14ac:dyDescent="0.25">
      <c r="A1244" s="468" t="s">
        <v>3203</v>
      </c>
      <c r="B1244" s="474" t="s">
        <v>3204</v>
      </c>
      <c r="C1244" s="470" t="s">
        <v>833</v>
      </c>
      <c r="D1244" s="470"/>
      <c r="E1244" s="470"/>
      <c r="F1244" s="472" t="s">
        <v>2998</v>
      </c>
      <c r="G1244" s="472" t="s">
        <v>1635</v>
      </c>
      <c r="H1244" s="472">
        <v>4.3</v>
      </c>
      <c r="I1244" s="478" t="s">
        <v>698</v>
      </c>
    </row>
    <row r="1245" spans="1:9" ht="25.5" x14ac:dyDescent="0.25">
      <c r="A1245" s="468" t="s">
        <v>3205</v>
      </c>
      <c r="B1245" s="475" t="s">
        <v>3206</v>
      </c>
      <c r="C1245" s="476" t="s">
        <v>698</v>
      </c>
      <c r="D1245" s="471"/>
      <c r="E1245" s="470"/>
      <c r="F1245" s="472" t="s">
        <v>2998</v>
      </c>
      <c r="G1245" s="472" t="s">
        <v>1635</v>
      </c>
      <c r="H1245" s="472">
        <v>4.3</v>
      </c>
      <c r="I1245" s="473"/>
    </row>
    <row r="1246" spans="1:9" ht="15" x14ac:dyDescent="0.25">
      <c r="A1246" s="468" t="s">
        <v>3207</v>
      </c>
      <c r="B1246" s="475" t="s">
        <v>3208</v>
      </c>
      <c r="C1246" s="476" t="s">
        <v>698</v>
      </c>
      <c r="D1246" s="471"/>
      <c r="E1246" s="470"/>
      <c r="F1246" s="472" t="s">
        <v>2998</v>
      </c>
      <c r="G1246" s="472" t="s">
        <v>1635</v>
      </c>
      <c r="H1246" s="472">
        <v>4.3</v>
      </c>
      <c r="I1246" s="473"/>
    </row>
    <row r="1247" spans="1:9" ht="25.5" x14ac:dyDescent="0.25">
      <c r="A1247" s="468" t="s">
        <v>3209</v>
      </c>
      <c r="B1247" s="475" t="s">
        <v>3210</v>
      </c>
      <c r="C1247" s="476" t="s">
        <v>698</v>
      </c>
      <c r="D1247" s="471"/>
      <c r="E1247" s="470"/>
      <c r="F1247" s="472" t="s">
        <v>2998</v>
      </c>
      <c r="G1247" s="472" t="s">
        <v>1635</v>
      </c>
      <c r="H1247" s="472">
        <v>4.3</v>
      </c>
      <c r="I1247" s="473"/>
    </row>
    <row r="1248" spans="1:9" ht="25.5" x14ac:dyDescent="0.25">
      <c r="A1248" s="468" t="s">
        <v>3211</v>
      </c>
      <c r="B1248" s="475" t="s">
        <v>3212</v>
      </c>
      <c r="C1248" s="476" t="s">
        <v>756</v>
      </c>
      <c r="D1248" s="471"/>
      <c r="E1248" s="470"/>
      <c r="F1248" s="472" t="s">
        <v>2998</v>
      </c>
      <c r="G1248" s="472" t="s">
        <v>1635</v>
      </c>
      <c r="H1248" s="472">
        <v>4.3</v>
      </c>
      <c r="I1248" s="473"/>
    </row>
    <row r="1249" spans="1:9" ht="15" x14ac:dyDescent="0.25">
      <c r="A1249" s="468" t="s">
        <v>3213</v>
      </c>
      <c r="B1249" s="475" t="s">
        <v>3214</v>
      </c>
      <c r="C1249" s="476" t="s">
        <v>739</v>
      </c>
      <c r="D1249" s="471"/>
      <c r="E1249" s="470"/>
      <c r="F1249" s="472" t="s">
        <v>2998</v>
      </c>
      <c r="G1249" s="472" t="s">
        <v>1635</v>
      </c>
      <c r="H1249" s="472">
        <v>4.3</v>
      </c>
      <c r="I1249" s="473"/>
    </row>
    <row r="1250" spans="1:9" ht="15" x14ac:dyDescent="0.25">
      <c r="A1250" s="468" t="s">
        <v>3215</v>
      </c>
      <c r="B1250" s="475" t="s">
        <v>3216</v>
      </c>
      <c r="C1250" s="476" t="s">
        <v>698</v>
      </c>
      <c r="D1250" s="471"/>
      <c r="E1250" s="470"/>
      <c r="F1250" s="472" t="s">
        <v>2998</v>
      </c>
      <c r="G1250" s="472" t="s">
        <v>1635</v>
      </c>
      <c r="H1250" s="472">
        <v>4.3</v>
      </c>
      <c r="I1250" s="473"/>
    </row>
    <row r="1251" spans="1:9" ht="15" x14ac:dyDescent="0.25">
      <c r="A1251" s="468" t="s">
        <v>3217</v>
      </c>
      <c r="B1251" s="469" t="s">
        <v>3218</v>
      </c>
      <c r="C1251" s="472" t="s">
        <v>756</v>
      </c>
      <c r="D1251" s="471"/>
      <c r="E1251" s="470"/>
      <c r="F1251" s="472" t="s">
        <v>2998</v>
      </c>
      <c r="G1251" s="472" t="s">
        <v>1635</v>
      </c>
      <c r="H1251" s="472">
        <v>4.4000000000000004</v>
      </c>
      <c r="I1251" s="473"/>
    </row>
    <row r="1252" spans="1:9" ht="25.5" x14ac:dyDescent="0.25">
      <c r="A1252" s="468" t="s">
        <v>3219</v>
      </c>
      <c r="B1252" s="474" t="s">
        <v>3220</v>
      </c>
      <c r="C1252" s="470" t="s">
        <v>833</v>
      </c>
      <c r="D1252" s="470"/>
      <c r="E1252" s="470"/>
      <c r="F1252" s="472" t="s">
        <v>2998</v>
      </c>
      <c r="G1252" s="472" t="s">
        <v>1635</v>
      </c>
      <c r="H1252" s="472">
        <v>4.3</v>
      </c>
      <c r="I1252" s="478" t="s">
        <v>698</v>
      </c>
    </row>
    <row r="1253" spans="1:9" ht="25.5" x14ac:dyDescent="0.25">
      <c r="A1253" s="468" t="s">
        <v>3221</v>
      </c>
      <c r="B1253" s="474" t="s">
        <v>3222</v>
      </c>
      <c r="C1253" s="470" t="s">
        <v>833</v>
      </c>
      <c r="D1253" s="470"/>
      <c r="E1253" s="470"/>
      <c r="F1253" s="472" t="s">
        <v>2998</v>
      </c>
      <c r="G1253" s="472" t="s">
        <v>1635</v>
      </c>
      <c r="H1253" s="472">
        <v>4.3</v>
      </c>
      <c r="I1253" s="478" t="s">
        <v>698</v>
      </c>
    </row>
    <row r="1254" spans="1:9" ht="15" x14ac:dyDescent="0.25">
      <c r="A1254" s="468" t="s">
        <v>3223</v>
      </c>
      <c r="B1254" s="475" t="s">
        <v>3224</v>
      </c>
      <c r="C1254" s="476" t="s">
        <v>756</v>
      </c>
      <c r="D1254" s="471"/>
      <c r="E1254" s="470"/>
      <c r="F1254" s="472" t="s">
        <v>2998</v>
      </c>
      <c r="G1254" s="472" t="s">
        <v>1635</v>
      </c>
      <c r="H1254" s="472">
        <v>4.3</v>
      </c>
      <c r="I1254" s="473"/>
    </row>
    <row r="1255" spans="1:9" ht="15" x14ac:dyDescent="0.25">
      <c r="A1255" s="468" t="s">
        <v>3225</v>
      </c>
      <c r="B1255" s="475" t="s">
        <v>3226</v>
      </c>
      <c r="C1255" s="476" t="s">
        <v>756</v>
      </c>
      <c r="D1255" s="471"/>
      <c r="E1255" s="470"/>
      <c r="F1255" s="472" t="s">
        <v>2998</v>
      </c>
      <c r="G1255" s="472" t="s">
        <v>1635</v>
      </c>
      <c r="H1255" s="472">
        <v>4.3</v>
      </c>
      <c r="I1255" s="473"/>
    </row>
    <row r="1256" spans="1:9" ht="15" x14ac:dyDescent="0.25">
      <c r="A1256" s="468" t="s">
        <v>3227</v>
      </c>
      <c r="B1256" s="475" t="s">
        <v>3228</v>
      </c>
      <c r="C1256" s="476" t="s">
        <v>756</v>
      </c>
      <c r="D1256" s="471"/>
      <c r="E1256" s="470"/>
      <c r="F1256" s="472" t="s">
        <v>2998</v>
      </c>
      <c r="G1256" s="472" t="s">
        <v>1635</v>
      </c>
      <c r="H1256" s="472">
        <v>4.3</v>
      </c>
      <c r="I1256" s="473"/>
    </row>
    <row r="1257" spans="1:9" ht="15" x14ac:dyDescent="0.25">
      <c r="A1257" s="468" t="s">
        <v>3229</v>
      </c>
      <c r="B1257" s="475" t="s">
        <v>3230</v>
      </c>
      <c r="C1257" s="476" t="s">
        <v>756</v>
      </c>
      <c r="D1257" s="471"/>
      <c r="E1257" s="470"/>
      <c r="F1257" s="472" t="s">
        <v>2998</v>
      </c>
      <c r="G1257" s="472" t="s">
        <v>1635</v>
      </c>
      <c r="H1257" s="472">
        <v>4.3</v>
      </c>
      <c r="I1257" s="473"/>
    </row>
    <row r="1258" spans="1:9" ht="25.5" x14ac:dyDescent="0.25">
      <c r="A1258" s="468" t="s">
        <v>3231</v>
      </c>
      <c r="B1258" s="475" t="s">
        <v>3232</v>
      </c>
      <c r="C1258" s="476" t="s">
        <v>756</v>
      </c>
      <c r="D1258" s="471"/>
      <c r="E1258" s="470"/>
      <c r="F1258" s="472" t="s">
        <v>2998</v>
      </c>
      <c r="G1258" s="472" t="s">
        <v>1635</v>
      </c>
      <c r="H1258" s="472">
        <v>4.3</v>
      </c>
      <c r="I1258" s="473"/>
    </row>
    <row r="1259" spans="1:9" ht="25.5" x14ac:dyDescent="0.25">
      <c r="A1259" s="468" t="s">
        <v>3233</v>
      </c>
      <c r="B1259" s="475" t="s">
        <v>3234</v>
      </c>
      <c r="C1259" s="476" t="s">
        <v>756</v>
      </c>
      <c r="D1259" s="471"/>
      <c r="E1259" s="470"/>
      <c r="F1259" s="472" t="s">
        <v>2998</v>
      </c>
      <c r="G1259" s="472" t="s">
        <v>1635</v>
      </c>
      <c r="H1259" s="472">
        <v>4.3</v>
      </c>
      <c r="I1259" s="473"/>
    </row>
    <row r="1260" spans="1:9" ht="15" x14ac:dyDescent="0.25">
      <c r="A1260" s="468" t="s">
        <v>3235</v>
      </c>
      <c r="B1260" s="469" t="s">
        <v>3236</v>
      </c>
      <c r="C1260" s="472" t="s">
        <v>756</v>
      </c>
      <c r="D1260" s="471"/>
      <c r="E1260" s="470"/>
      <c r="F1260" s="472" t="s">
        <v>2998</v>
      </c>
      <c r="G1260" s="472" t="s">
        <v>1635</v>
      </c>
      <c r="H1260" s="472">
        <v>4.3</v>
      </c>
      <c r="I1260" s="473"/>
    </row>
    <row r="1261" spans="1:9" ht="15" x14ac:dyDescent="0.25">
      <c r="A1261" s="468" t="s">
        <v>3237</v>
      </c>
      <c r="B1261" s="469" t="s">
        <v>3238</v>
      </c>
      <c r="C1261" s="472" t="s">
        <v>756</v>
      </c>
      <c r="D1261" s="471"/>
      <c r="E1261" s="470"/>
      <c r="F1261" s="472" t="s">
        <v>2998</v>
      </c>
      <c r="G1261" s="472" t="s">
        <v>1635</v>
      </c>
      <c r="H1261" s="472">
        <v>4.3</v>
      </c>
      <c r="I1261" s="473"/>
    </row>
    <row r="1262" spans="1:9" ht="15" x14ac:dyDescent="0.25">
      <c r="A1262" s="468" t="s">
        <v>3239</v>
      </c>
      <c r="B1262" s="475" t="s">
        <v>3240</v>
      </c>
      <c r="C1262" s="476" t="s">
        <v>756</v>
      </c>
      <c r="D1262" s="471"/>
      <c r="E1262" s="470"/>
      <c r="F1262" s="472" t="s">
        <v>2998</v>
      </c>
      <c r="G1262" s="472" t="s">
        <v>1635</v>
      </c>
      <c r="H1262" s="472">
        <v>4.3</v>
      </c>
      <c r="I1262" s="473"/>
    </row>
    <row r="1263" spans="1:9" ht="15" x14ac:dyDescent="0.25">
      <c r="A1263" s="468" t="s">
        <v>3241</v>
      </c>
      <c r="B1263" s="469" t="s">
        <v>3242</v>
      </c>
      <c r="C1263" s="472" t="s">
        <v>756</v>
      </c>
      <c r="D1263" s="471"/>
      <c r="E1263" s="470"/>
      <c r="F1263" s="472" t="s">
        <v>2998</v>
      </c>
      <c r="G1263" s="472" t="s">
        <v>1635</v>
      </c>
      <c r="H1263" s="472">
        <v>4.4000000000000004</v>
      </c>
      <c r="I1263" s="473"/>
    </row>
    <row r="1264" spans="1:9" ht="15" x14ac:dyDescent="0.25">
      <c r="A1264" s="468" t="s">
        <v>3243</v>
      </c>
      <c r="B1264" s="475" t="s">
        <v>3244</v>
      </c>
      <c r="C1264" s="476" t="s">
        <v>756</v>
      </c>
      <c r="D1264" s="471"/>
      <c r="E1264" s="470"/>
      <c r="F1264" s="472" t="s">
        <v>2998</v>
      </c>
      <c r="G1264" s="472" t="s">
        <v>1635</v>
      </c>
      <c r="H1264" s="472">
        <v>4.3</v>
      </c>
      <c r="I1264" s="473"/>
    </row>
    <row r="1265" spans="1:9" ht="15" x14ac:dyDescent="0.25">
      <c r="A1265" s="468" t="s">
        <v>3245</v>
      </c>
      <c r="B1265" s="475" t="s">
        <v>3246</v>
      </c>
      <c r="C1265" s="476" t="s">
        <v>756</v>
      </c>
      <c r="D1265" s="471"/>
      <c r="E1265" s="470"/>
      <c r="F1265" s="472" t="s">
        <v>2998</v>
      </c>
      <c r="G1265" s="472" t="s">
        <v>1635</v>
      </c>
      <c r="H1265" s="472">
        <v>4.3</v>
      </c>
      <c r="I1265" s="473"/>
    </row>
    <row r="1266" spans="1:9" ht="25.5" x14ac:dyDescent="0.25">
      <c r="A1266" s="468" t="s">
        <v>3247</v>
      </c>
      <c r="B1266" s="475" t="s">
        <v>3248</v>
      </c>
      <c r="C1266" s="476" t="s">
        <v>756</v>
      </c>
      <c r="D1266" s="471"/>
      <c r="E1266" s="470"/>
      <c r="F1266" s="472" t="s">
        <v>2998</v>
      </c>
      <c r="G1266" s="472" t="s">
        <v>1635</v>
      </c>
      <c r="H1266" s="472">
        <v>4.3</v>
      </c>
      <c r="I1266" s="473"/>
    </row>
    <row r="1267" spans="1:9" ht="15" x14ac:dyDescent="0.25">
      <c r="A1267" s="468" t="s">
        <v>3249</v>
      </c>
      <c r="B1267" s="475" t="s">
        <v>3250</v>
      </c>
      <c r="C1267" s="476" t="s">
        <v>756</v>
      </c>
      <c r="D1267" s="471"/>
      <c r="E1267" s="470"/>
      <c r="F1267" s="472" t="s">
        <v>2998</v>
      </c>
      <c r="G1267" s="472" t="s">
        <v>1635</v>
      </c>
      <c r="H1267" s="472">
        <v>4.3</v>
      </c>
      <c r="I1267" s="473"/>
    </row>
    <row r="1268" spans="1:9" ht="15" x14ac:dyDescent="0.25">
      <c r="A1268" s="468" t="s">
        <v>3251</v>
      </c>
      <c r="B1268" s="469" t="s">
        <v>3252</v>
      </c>
      <c r="C1268" s="472" t="s">
        <v>756</v>
      </c>
      <c r="D1268" s="471"/>
      <c r="E1268" s="470"/>
      <c r="F1268" s="472" t="s">
        <v>2998</v>
      </c>
      <c r="G1268" s="472" t="s">
        <v>1635</v>
      </c>
      <c r="H1268" s="472">
        <v>4.4000000000000004</v>
      </c>
      <c r="I1268" s="473"/>
    </row>
    <row r="1269" spans="1:9" ht="25.5" x14ac:dyDescent="0.25">
      <c r="A1269" s="468" t="s">
        <v>3253</v>
      </c>
      <c r="B1269" s="475" t="s">
        <v>3254</v>
      </c>
      <c r="C1269" s="476" t="s">
        <v>850</v>
      </c>
      <c r="D1269" s="471"/>
      <c r="E1269" s="470"/>
      <c r="F1269" s="472" t="s">
        <v>2998</v>
      </c>
      <c r="G1269" s="472" t="s">
        <v>1635</v>
      </c>
      <c r="H1269" s="472">
        <v>4.3</v>
      </c>
      <c r="I1269" s="473"/>
    </row>
    <row r="1270" spans="1:9" ht="25.5" x14ac:dyDescent="0.25">
      <c r="A1270" s="468" t="s">
        <v>3255</v>
      </c>
      <c r="B1270" s="475" t="s">
        <v>3256</v>
      </c>
      <c r="C1270" s="476" t="s">
        <v>850</v>
      </c>
      <c r="D1270" s="471"/>
      <c r="E1270" s="470"/>
      <c r="F1270" s="472" t="s">
        <v>2998</v>
      </c>
      <c r="G1270" s="472" t="s">
        <v>1635</v>
      </c>
      <c r="H1270" s="472">
        <v>4.3</v>
      </c>
      <c r="I1270" s="473"/>
    </row>
    <row r="1271" spans="1:9" ht="15" x14ac:dyDescent="0.25">
      <c r="A1271" s="468" t="s">
        <v>3257</v>
      </c>
      <c r="B1271" s="475" t="s">
        <v>3258</v>
      </c>
      <c r="C1271" s="476" t="s">
        <v>698</v>
      </c>
      <c r="D1271" s="471"/>
      <c r="E1271" s="470"/>
      <c r="F1271" s="472" t="s">
        <v>2998</v>
      </c>
      <c r="G1271" s="472" t="s">
        <v>1635</v>
      </c>
      <c r="H1271" s="472">
        <v>4.3</v>
      </c>
      <c r="I1271" s="473"/>
    </row>
    <row r="1272" spans="1:9" ht="15" x14ac:dyDescent="0.25">
      <c r="A1272" s="468" t="s">
        <v>3259</v>
      </c>
      <c r="B1272" s="475" t="s">
        <v>3260</v>
      </c>
      <c r="C1272" s="476" t="s">
        <v>698</v>
      </c>
      <c r="D1272" s="471"/>
      <c r="E1272" s="470"/>
      <c r="F1272" s="472" t="s">
        <v>2998</v>
      </c>
      <c r="G1272" s="472" t="s">
        <v>1635</v>
      </c>
      <c r="H1272" s="472">
        <v>4.3</v>
      </c>
      <c r="I1272" s="473"/>
    </row>
    <row r="1273" spans="1:9" ht="25.5" x14ac:dyDescent="0.25">
      <c r="A1273" s="468" t="s">
        <v>3261</v>
      </c>
      <c r="B1273" s="475" t="s">
        <v>3262</v>
      </c>
      <c r="C1273" s="476" t="s">
        <v>756</v>
      </c>
      <c r="D1273" s="471"/>
      <c r="E1273" s="470"/>
      <c r="F1273" s="472" t="s">
        <v>2998</v>
      </c>
      <c r="G1273" s="472" t="s">
        <v>1635</v>
      </c>
      <c r="H1273" s="472">
        <v>4.3</v>
      </c>
      <c r="I1273" s="473"/>
    </row>
    <row r="1274" spans="1:9" ht="15" x14ac:dyDescent="0.25">
      <c r="A1274" s="468" t="s">
        <v>3263</v>
      </c>
      <c r="B1274" s="475" t="s">
        <v>3264</v>
      </c>
      <c r="C1274" s="476" t="s">
        <v>756</v>
      </c>
      <c r="D1274" s="471"/>
      <c r="E1274" s="470"/>
      <c r="F1274" s="472" t="s">
        <v>2998</v>
      </c>
      <c r="G1274" s="472" t="s">
        <v>1635</v>
      </c>
      <c r="H1274" s="472">
        <v>4.3</v>
      </c>
      <c r="I1274" s="473"/>
    </row>
    <row r="1275" spans="1:9" ht="25.5" x14ac:dyDescent="0.25">
      <c r="A1275" s="468" t="s">
        <v>3265</v>
      </c>
      <c r="B1275" s="475" t="s">
        <v>3266</v>
      </c>
      <c r="C1275" s="476" t="s">
        <v>756</v>
      </c>
      <c r="D1275" s="471"/>
      <c r="E1275" s="470"/>
      <c r="F1275" s="472" t="s">
        <v>2998</v>
      </c>
      <c r="G1275" s="472" t="s">
        <v>1635</v>
      </c>
      <c r="H1275" s="472">
        <v>4.3</v>
      </c>
      <c r="I1275" s="473"/>
    </row>
    <row r="1276" spans="1:9" ht="15" x14ac:dyDescent="0.25">
      <c r="A1276" s="468" t="s">
        <v>3267</v>
      </c>
      <c r="B1276" s="475" t="s">
        <v>3268</v>
      </c>
      <c r="C1276" s="476" t="s">
        <v>756</v>
      </c>
      <c r="D1276" s="471"/>
      <c r="E1276" s="470"/>
      <c r="F1276" s="472" t="s">
        <v>2998</v>
      </c>
      <c r="G1276" s="472" t="s">
        <v>1635</v>
      </c>
      <c r="H1276" s="472">
        <v>4.3</v>
      </c>
      <c r="I1276" s="473"/>
    </row>
    <row r="1277" spans="1:9" ht="15" x14ac:dyDescent="0.25">
      <c r="A1277" s="468" t="s">
        <v>3269</v>
      </c>
      <c r="B1277" s="475" t="s">
        <v>3270</v>
      </c>
      <c r="C1277" s="476" t="s">
        <v>756</v>
      </c>
      <c r="D1277" s="471"/>
      <c r="E1277" s="470"/>
      <c r="F1277" s="472" t="s">
        <v>2998</v>
      </c>
      <c r="G1277" s="472" t="s">
        <v>1635</v>
      </c>
      <c r="H1277" s="472">
        <v>4.3</v>
      </c>
      <c r="I1277" s="473"/>
    </row>
    <row r="1278" spans="1:9" ht="25.5" x14ac:dyDescent="0.25">
      <c r="A1278" s="468" t="s">
        <v>3271</v>
      </c>
      <c r="B1278" s="474" t="s">
        <v>3272</v>
      </c>
      <c r="C1278" s="470" t="s">
        <v>833</v>
      </c>
      <c r="D1278" s="470"/>
      <c r="E1278" s="470"/>
      <c r="F1278" s="472" t="s">
        <v>2998</v>
      </c>
      <c r="G1278" s="472" t="s">
        <v>1635</v>
      </c>
      <c r="H1278" s="472">
        <v>4.3</v>
      </c>
      <c r="I1278" s="478" t="s">
        <v>698</v>
      </c>
    </row>
    <row r="1279" spans="1:9" ht="25.5" x14ac:dyDescent="0.25">
      <c r="A1279" s="468" t="s">
        <v>3273</v>
      </c>
      <c r="B1279" s="474" t="s">
        <v>3274</v>
      </c>
      <c r="C1279" s="470" t="s">
        <v>833</v>
      </c>
      <c r="D1279" s="470"/>
      <c r="E1279" s="470"/>
      <c r="F1279" s="472" t="s">
        <v>2998</v>
      </c>
      <c r="G1279" s="472" t="s">
        <v>1635</v>
      </c>
      <c r="H1279" s="472">
        <v>4.3</v>
      </c>
      <c r="I1279" s="478" t="s">
        <v>698</v>
      </c>
    </row>
    <row r="1280" spans="1:9" ht="15" x14ac:dyDescent="0.25">
      <c r="A1280" s="468" t="s">
        <v>3275</v>
      </c>
      <c r="B1280" s="475" t="s">
        <v>3276</v>
      </c>
      <c r="C1280" s="476" t="s">
        <v>698</v>
      </c>
      <c r="D1280" s="471"/>
      <c r="E1280" s="470"/>
      <c r="F1280" s="472" t="s">
        <v>2998</v>
      </c>
      <c r="G1280" s="472" t="s">
        <v>1635</v>
      </c>
      <c r="H1280" s="472">
        <v>4.3</v>
      </c>
      <c r="I1280" s="473"/>
    </row>
    <row r="1281" spans="1:9" ht="15" x14ac:dyDescent="0.25">
      <c r="A1281" s="468" t="s">
        <v>3277</v>
      </c>
      <c r="B1281" s="475" t="s">
        <v>3278</v>
      </c>
      <c r="C1281" s="476" t="s">
        <v>698</v>
      </c>
      <c r="D1281" s="471"/>
      <c r="E1281" s="470"/>
      <c r="F1281" s="472" t="s">
        <v>2998</v>
      </c>
      <c r="G1281" s="472" t="s">
        <v>1635</v>
      </c>
      <c r="H1281" s="472">
        <v>4.3</v>
      </c>
      <c r="I1281" s="473"/>
    </row>
    <row r="1282" spans="1:9" ht="15" x14ac:dyDescent="0.25">
      <c r="A1282" s="468" t="s">
        <v>3279</v>
      </c>
      <c r="B1282" s="475" t="s">
        <v>3280</v>
      </c>
      <c r="C1282" s="476" t="s">
        <v>756</v>
      </c>
      <c r="D1282" s="471"/>
      <c r="E1282" s="470"/>
      <c r="F1282" s="472" t="s">
        <v>2998</v>
      </c>
      <c r="G1282" s="472" t="s">
        <v>1635</v>
      </c>
      <c r="H1282" s="472">
        <v>4.3</v>
      </c>
      <c r="I1282" s="473"/>
    </row>
    <row r="1283" spans="1:9" ht="15" x14ac:dyDescent="0.25">
      <c r="A1283" s="468" t="s">
        <v>3281</v>
      </c>
      <c r="B1283" s="475" t="s">
        <v>3282</v>
      </c>
      <c r="C1283" s="476" t="s">
        <v>698</v>
      </c>
      <c r="D1283" s="471"/>
      <c r="E1283" s="470"/>
      <c r="F1283" s="472" t="s">
        <v>2998</v>
      </c>
      <c r="G1283" s="472" t="s">
        <v>1635</v>
      </c>
      <c r="H1283" s="472">
        <v>4.3</v>
      </c>
      <c r="I1283" s="473"/>
    </row>
    <row r="1284" spans="1:9" ht="15" x14ac:dyDescent="0.25">
      <c r="A1284" s="468" t="s">
        <v>3283</v>
      </c>
      <c r="B1284" s="475" t="s">
        <v>3284</v>
      </c>
      <c r="C1284" s="476" t="s">
        <v>739</v>
      </c>
      <c r="D1284" s="471"/>
      <c r="E1284" s="470"/>
      <c r="F1284" s="472" t="s">
        <v>2998</v>
      </c>
      <c r="G1284" s="472" t="s">
        <v>1635</v>
      </c>
      <c r="H1284" s="472">
        <v>4.3</v>
      </c>
      <c r="I1284" s="473"/>
    </row>
    <row r="1285" spans="1:9" ht="25.5" x14ac:dyDescent="0.25">
      <c r="A1285" s="468" t="s">
        <v>3285</v>
      </c>
      <c r="B1285" s="475" t="s">
        <v>3286</v>
      </c>
      <c r="C1285" s="476" t="s">
        <v>698</v>
      </c>
      <c r="D1285" s="471"/>
      <c r="E1285" s="470"/>
      <c r="F1285" s="472" t="s">
        <v>2998</v>
      </c>
      <c r="G1285" s="472" t="s">
        <v>1635</v>
      </c>
      <c r="H1285" s="472">
        <v>4.3</v>
      </c>
      <c r="I1285" s="473"/>
    </row>
    <row r="1286" spans="1:9" ht="25.5" x14ac:dyDescent="0.25">
      <c r="A1286" s="468" t="s">
        <v>3287</v>
      </c>
      <c r="B1286" s="474" t="s">
        <v>3288</v>
      </c>
      <c r="C1286" s="470" t="s">
        <v>833</v>
      </c>
      <c r="D1286" s="470"/>
      <c r="E1286" s="470"/>
      <c r="F1286" s="472" t="s">
        <v>2998</v>
      </c>
      <c r="G1286" s="472" t="s">
        <v>1635</v>
      </c>
      <c r="H1286" s="472">
        <v>4.3</v>
      </c>
      <c r="I1286" s="478" t="s">
        <v>698</v>
      </c>
    </row>
    <row r="1287" spans="1:9" ht="15" x14ac:dyDescent="0.25">
      <c r="A1287" s="468" t="s">
        <v>3289</v>
      </c>
      <c r="B1287" s="474" t="s">
        <v>3290</v>
      </c>
      <c r="C1287" s="470" t="s">
        <v>833</v>
      </c>
      <c r="D1287" s="470"/>
      <c r="E1287" s="470"/>
      <c r="F1287" s="472" t="s">
        <v>2998</v>
      </c>
      <c r="G1287" s="472" t="s">
        <v>1635</v>
      </c>
      <c r="H1287" s="472">
        <v>4.3</v>
      </c>
      <c r="I1287" s="478" t="s">
        <v>698</v>
      </c>
    </row>
    <row r="1288" spans="1:9" ht="15" x14ac:dyDescent="0.25">
      <c r="A1288" s="468" t="s">
        <v>3291</v>
      </c>
      <c r="B1288" s="475" t="s">
        <v>3292</v>
      </c>
      <c r="C1288" s="476" t="s">
        <v>739</v>
      </c>
      <c r="D1288" s="471"/>
      <c r="E1288" s="470"/>
      <c r="F1288" s="472" t="s">
        <v>2998</v>
      </c>
      <c r="G1288" s="472" t="s">
        <v>1635</v>
      </c>
      <c r="H1288" s="472">
        <v>4.3</v>
      </c>
      <c r="I1288" s="473"/>
    </row>
    <row r="1289" spans="1:9" ht="15" x14ac:dyDescent="0.25">
      <c r="A1289" s="468" t="s">
        <v>3293</v>
      </c>
      <c r="B1289" s="474" t="s">
        <v>3294</v>
      </c>
      <c r="C1289" s="470" t="s">
        <v>833</v>
      </c>
      <c r="D1289" s="470"/>
      <c r="E1289" s="470"/>
      <c r="F1289" s="472" t="s">
        <v>2998</v>
      </c>
      <c r="G1289" s="472" t="s">
        <v>1635</v>
      </c>
      <c r="H1289" s="472">
        <v>4.3</v>
      </c>
      <c r="I1289" s="478" t="s">
        <v>698</v>
      </c>
    </row>
    <row r="1290" spans="1:9" ht="15" x14ac:dyDescent="0.25">
      <c r="A1290" s="468" t="s">
        <v>3295</v>
      </c>
      <c r="B1290" s="474" t="s">
        <v>3296</v>
      </c>
      <c r="C1290" s="470" t="s">
        <v>833</v>
      </c>
      <c r="D1290" s="470"/>
      <c r="E1290" s="470"/>
      <c r="F1290" s="472" t="s">
        <v>2998</v>
      </c>
      <c r="G1290" s="472" t="s">
        <v>1635</v>
      </c>
      <c r="H1290" s="472">
        <v>4.3</v>
      </c>
      <c r="I1290" s="478" t="s">
        <v>698</v>
      </c>
    </row>
    <row r="1291" spans="1:9" ht="25.5" x14ac:dyDescent="0.25">
      <c r="A1291" s="468" t="s">
        <v>3297</v>
      </c>
      <c r="B1291" s="475" t="s">
        <v>3298</v>
      </c>
      <c r="C1291" s="476" t="s">
        <v>756</v>
      </c>
      <c r="D1291" s="471"/>
      <c r="E1291" s="470"/>
      <c r="F1291" s="472" t="s">
        <v>2998</v>
      </c>
      <c r="G1291" s="472" t="s">
        <v>1635</v>
      </c>
      <c r="H1291" s="472">
        <v>4.3</v>
      </c>
      <c r="I1291" s="473"/>
    </row>
    <row r="1292" spans="1:9" ht="25.5" x14ac:dyDescent="0.25">
      <c r="A1292" s="468" t="s">
        <v>3299</v>
      </c>
      <c r="B1292" s="475" t="s">
        <v>3300</v>
      </c>
      <c r="C1292" s="476" t="s">
        <v>756</v>
      </c>
      <c r="D1292" s="471"/>
      <c r="E1292" s="470"/>
      <c r="F1292" s="472" t="s">
        <v>2998</v>
      </c>
      <c r="G1292" s="472" t="s">
        <v>1635</v>
      </c>
      <c r="H1292" s="472">
        <v>4.3</v>
      </c>
      <c r="I1292" s="473"/>
    </row>
    <row r="1293" spans="1:9" ht="25.5" x14ac:dyDescent="0.25">
      <c r="A1293" s="468" t="s">
        <v>3301</v>
      </c>
      <c r="B1293" s="475" t="s">
        <v>3302</v>
      </c>
      <c r="C1293" s="476" t="s">
        <v>756</v>
      </c>
      <c r="D1293" s="471"/>
      <c r="E1293" s="470"/>
      <c r="F1293" s="472" t="s">
        <v>2998</v>
      </c>
      <c r="G1293" s="472" t="s">
        <v>1635</v>
      </c>
      <c r="H1293" s="472">
        <v>4.3</v>
      </c>
      <c r="I1293" s="473"/>
    </row>
    <row r="1294" spans="1:9" ht="25.5" x14ac:dyDescent="0.25">
      <c r="A1294" s="468" t="s">
        <v>3303</v>
      </c>
      <c r="B1294" s="475" t="s">
        <v>3304</v>
      </c>
      <c r="C1294" s="476" t="s">
        <v>756</v>
      </c>
      <c r="D1294" s="471"/>
      <c r="E1294" s="470"/>
      <c r="F1294" s="472" t="s">
        <v>2998</v>
      </c>
      <c r="G1294" s="472" t="s">
        <v>1635</v>
      </c>
      <c r="H1294" s="472">
        <v>4.3</v>
      </c>
      <c r="I1294" s="473"/>
    </row>
    <row r="1295" spans="1:9" ht="25.5" x14ac:dyDescent="0.25">
      <c r="A1295" s="468" t="s">
        <v>3305</v>
      </c>
      <c r="B1295" s="475" t="s">
        <v>3306</v>
      </c>
      <c r="C1295" s="476" t="s">
        <v>756</v>
      </c>
      <c r="D1295" s="471"/>
      <c r="E1295" s="470"/>
      <c r="F1295" s="472" t="s">
        <v>2998</v>
      </c>
      <c r="G1295" s="472" t="s">
        <v>1635</v>
      </c>
      <c r="H1295" s="472">
        <v>4.3</v>
      </c>
      <c r="I1295" s="473"/>
    </row>
    <row r="1296" spans="1:9" ht="15" x14ac:dyDescent="0.25">
      <c r="A1296" s="468" t="s">
        <v>3307</v>
      </c>
      <c r="B1296" s="475" t="s">
        <v>3308</v>
      </c>
      <c r="C1296" s="476" t="s">
        <v>756</v>
      </c>
      <c r="D1296" s="471"/>
      <c r="E1296" s="470"/>
      <c r="F1296" s="472" t="s">
        <v>2998</v>
      </c>
      <c r="G1296" s="472" t="s">
        <v>1635</v>
      </c>
      <c r="H1296" s="472">
        <v>4.3</v>
      </c>
      <c r="I1296" s="473"/>
    </row>
    <row r="1297" spans="1:9" ht="25.5" x14ac:dyDescent="0.25">
      <c r="A1297" s="468" t="s">
        <v>3309</v>
      </c>
      <c r="B1297" s="475" t="s">
        <v>3310</v>
      </c>
      <c r="C1297" s="476" t="s">
        <v>756</v>
      </c>
      <c r="D1297" s="471"/>
      <c r="E1297" s="470"/>
      <c r="F1297" s="472" t="s">
        <v>2998</v>
      </c>
      <c r="G1297" s="472" t="s">
        <v>1635</v>
      </c>
      <c r="H1297" s="472">
        <v>4.3</v>
      </c>
      <c r="I1297" s="473"/>
    </row>
    <row r="1298" spans="1:9" ht="25.5" x14ac:dyDescent="0.25">
      <c r="A1298" s="468" t="s">
        <v>3311</v>
      </c>
      <c r="B1298" s="475" t="s">
        <v>3312</v>
      </c>
      <c r="C1298" s="476" t="s">
        <v>756</v>
      </c>
      <c r="D1298" s="471"/>
      <c r="E1298" s="470"/>
      <c r="F1298" s="472" t="s">
        <v>2998</v>
      </c>
      <c r="G1298" s="472" t="s">
        <v>1635</v>
      </c>
      <c r="H1298" s="472">
        <v>4.3</v>
      </c>
      <c r="I1298" s="473"/>
    </row>
    <row r="1299" spans="1:9" ht="25.5" x14ac:dyDescent="0.25">
      <c r="A1299" s="468" t="s">
        <v>3313</v>
      </c>
      <c r="B1299" s="475" t="s">
        <v>3314</v>
      </c>
      <c r="C1299" s="476" t="s">
        <v>756</v>
      </c>
      <c r="D1299" s="471"/>
      <c r="E1299" s="470"/>
      <c r="F1299" s="472" t="s">
        <v>2998</v>
      </c>
      <c r="G1299" s="472" t="s">
        <v>1635</v>
      </c>
      <c r="H1299" s="472">
        <v>4.3</v>
      </c>
      <c r="I1299" s="473"/>
    </row>
    <row r="1300" spans="1:9" ht="25.5" x14ac:dyDescent="0.25">
      <c r="A1300" s="468" t="s">
        <v>3315</v>
      </c>
      <c r="B1300" s="475" t="s">
        <v>3316</v>
      </c>
      <c r="C1300" s="476" t="s">
        <v>756</v>
      </c>
      <c r="D1300" s="471"/>
      <c r="E1300" s="470"/>
      <c r="F1300" s="472" t="s">
        <v>2998</v>
      </c>
      <c r="G1300" s="472" t="s">
        <v>1635</v>
      </c>
      <c r="H1300" s="472">
        <v>4.3</v>
      </c>
      <c r="I1300" s="473"/>
    </row>
    <row r="1301" spans="1:9" ht="25.5" x14ac:dyDescent="0.25">
      <c r="A1301" s="468" t="s">
        <v>3317</v>
      </c>
      <c r="B1301" s="475" t="s">
        <v>3318</v>
      </c>
      <c r="C1301" s="476" t="s">
        <v>756</v>
      </c>
      <c r="D1301" s="471"/>
      <c r="E1301" s="470"/>
      <c r="F1301" s="472" t="s">
        <v>2998</v>
      </c>
      <c r="G1301" s="472" t="s">
        <v>1635</v>
      </c>
      <c r="H1301" s="472">
        <v>4.3</v>
      </c>
      <c r="I1301" s="473"/>
    </row>
    <row r="1302" spans="1:9" ht="25.5" x14ac:dyDescent="0.25">
      <c r="A1302" s="468" t="s">
        <v>3319</v>
      </c>
      <c r="B1302" s="475" t="s">
        <v>3320</v>
      </c>
      <c r="C1302" s="476" t="s">
        <v>756</v>
      </c>
      <c r="D1302" s="471"/>
      <c r="E1302" s="470"/>
      <c r="F1302" s="472" t="s">
        <v>2998</v>
      </c>
      <c r="G1302" s="472" t="s">
        <v>1635</v>
      </c>
      <c r="H1302" s="472">
        <v>4.3</v>
      </c>
      <c r="I1302" s="473"/>
    </row>
    <row r="1303" spans="1:9" ht="25.5" x14ac:dyDescent="0.25">
      <c r="A1303" s="468" t="s">
        <v>3321</v>
      </c>
      <c r="B1303" s="475" t="s">
        <v>3322</v>
      </c>
      <c r="C1303" s="476" t="s">
        <v>756</v>
      </c>
      <c r="D1303" s="471"/>
      <c r="E1303" s="470"/>
      <c r="F1303" s="472" t="s">
        <v>2998</v>
      </c>
      <c r="G1303" s="472" t="s">
        <v>1635</v>
      </c>
      <c r="H1303" s="472">
        <v>4.3</v>
      </c>
      <c r="I1303" s="473"/>
    </row>
    <row r="1304" spans="1:9" ht="25.5" x14ac:dyDescent="0.25">
      <c r="A1304" s="468" t="s">
        <v>3323</v>
      </c>
      <c r="B1304" s="475" t="s">
        <v>3324</v>
      </c>
      <c r="C1304" s="476" t="s">
        <v>756</v>
      </c>
      <c r="D1304" s="471"/>
      <c r="E1304" s="470"/>
      <c r="F1304" s="472" t="s">
        <v>2998</v>
      </c>
      <c r="G1304" s="472" t="s">
        <v>1635</v>
      </c>
      <c r="H1304" s="472">
        <v>4.3</v>
      </c>
      <c r="I1304" s="473"/>
    </row>
    <row r="1305" spans="1:9" ht="15" x14ac:dyDescent="0.25">
      <c r="A1305" s="468" t="s">
        <v>3325</v>
      </c>
      <c r="B1305" s="475" t="s">
        <v>3326</v>
      </c>
      <c r="C1305" s="476" t="s">
        <v>756</v>
      </c>
      <c r="D1305" s="471"/>
      <c r="E1305" s="470"/>
      <c r="F1305" s="472" t="s">
        <v>2998</v>
      </c>
      <c r="G1305" s="472" t="s">
        <v>1635</v>
      </c>
      <c r="H1305" s="472">
        <v>4.3</v>
      </c>
      <c r="I1305" s="473"/>
    </row>
    <row r="1306" spans="1:9" ht="15" x14ac:dyDescent="0.25">
      <c r="A1306" s="468" t="s">
        <v>3327</v>
      </c>
      <c r="B1306" s="475" t="s">
        <v>3328</v>
      </c>
      <c r="C1306" s="476" t="s">
        <v>698</v>
      </c>
      <c r="D1306" s="471"/>
      <c r="E1306" s="470"/>
      <c r="F1306" s="472" t="s">
        <v>2998</v>
      </c>
      <c r="G1306" s="472" t="s">
        <v>1635</v>
      </c>
      <c r="H1306" s="472">
        <v>4.3</v>
      </c>
      <c r="I1306" s="473"/>
    </row>
    <row r="1307" spans="1:9" ht="15" x14ac:dyDescent="0.25">
      <c r="A1307" s="468" t="s">
        <v>3329</v>
      </c>
      <c r="B1307" s="475" t="s">
        <v>3330</v>
      </c>
      <c r="C1307" s="476" t="s">
        <v>850</v>
      </c>
      <c r="D1307" s="471"/>
      <c r="E1307" s="470"/>
      <c r="F1307" s="472" t="s">
        <v>2998</v>
      </c>
      <c r="G1307" s="472" t="s">
        <v>1635</v>
      </c>
      <c r="H1307" s="472">
        <v>4.3</v>
      </c>
      <c r="I1307" s="473"/>
    </row>
    <row r="1308" spans="1:9" ht="15" x14ac:dyDescent="0.25">
      <c r="A1308" s="468" t="s">
        <v>3331</v>
      </c>
      <c r="B1308" s="475" t="s">
        <v>3332</v>
      </c>
      <c r="C1308" s="476" t="s">
        <v>739</v>
      </c>
      <c r="D1308" s="471"/>
      <c r="E1308" s="470"/>
      <c r="F1308" s="472" t="s">
        <v>2998</v>
      </c>
      <c r="G1308" s="472" t="s">
        <v>1635</v>
      </c>
      <c r="H1308" s="472">
        <v>4.3</v>
      </c>
      <c r="I1308" s="473"/>
    </row>
    <row r="1309" spans="1:9" ht="25.5" x14ac:dyDescent="0.25">
      <c r="A1309" s="468" t="s">
        <v>3333</v>
      </c>
      <c r="B1309" s="475" t="s">
        <v>3334</v>
      </c>
      <c r="C1309" s="476" t="s">
        <v>756</v>
      </c>
      <c r="D1309" s="471"/>
      <c r="E1309" s="470"/>
      <c r="F1309" s="472" t="s">
        <v>2998</v>
      </c>
      <c r="G1309" s="472" t="s">
        <v>1635</v>
      </c>
      <c r="H1309" s="472">
        <v>4.3</v>
      </c>
      <c r="I1309" s="473"/>
    </row>
    <row r="1310" spans="1:9" ht="15" x14ac:dyDescent="0.25">
      <c r="A1310" s="468" t="s">
        <v>3335</v>
      </c>
      <c r="B1310" s="475" t="s">
        <v>3336</v>
      </c>
      <c r="C1310" s="476" t="s">
        <v>756</v>
      </c>
      <c r="D1310" s="471"/>
      <c r="E1310" s="470"/>
      <c r="F1310" s="472" t="s">
        <v>2998</v>
      </c>
      <c r="G1310" s="472" t="s">
        <v>1635</v>
      </c>
      <c r="H1310" s="472">
        <v>4.3</v>
      </c>
      <c r="I1310" s="473"/>
    </row>
    <row r="1311" spans="1:9" ht="25.5" x14ac:dyDescent="0.25">
      <c r="A1311" s="468" t="s">
        <v>3337</v>
      </c>
      <c r="B1311" s="474" t="s">
        <v>3338</v>
      </c>
      <c r="C1311" s="470" t="s">
        <v>833</v>
      </c>
      <c r="D1311" s="470"/>
      <c r="E1311" s="470"/>
      <c r="F1311" s="472" t="s">
        <v>2998</v>
      </c>
      <c r="G1311" s="472" t="s">
        <v>1635</v>
      </c>
      <c r="H1311" s="472">
        <v>4.3</v>
      </c>
      <c r="I1311" s="478" t="s">
        <v>698</v>
      </c>
    </row>
    <row r="1312" spans="1:9" ht="25.5" x14ac:dyDescent="0.25">
      <c r="A1312" s="468" t="s">
        <v>3339</v>
      </c>
      <c r="B1312" s="474" t="s">
        <v>3340</v>
      </c>
      <c r="C1312" s="470" t="s">
        <v>833</v>
      </c>
      <c r="D1312" s="470"/>
      <c r="E1312" s="470"/>
      <c r="F1312" s="472" t="s">
        <v>2998</v>
      </c>
      <c r="G1312" s="472" t="s">
        <v>1635</v>
      </c>
      <c r="H1312" s="472">
        <v>4.3</v>
      </c>
      <c r="I1312" s="478" t="s">
        <v>698</v>
      </c>
    </row>
    <row r="1313" spans="1:9" ht="15" x14ac:dyDescent="0.25">
      <c r="A1313" s="468" t="s">
        <v>3341</v>
      </c>
      <c r="B1313" s="475" t="s">
        <v>3342</v>
      </c>
      <c r="C1313" s="476" t="s">
        <v>698</v>
      </c>
      <c r="D1313" s="471"/>
      <c r="E1313" s="470"/>
      <c r="F1313" s="472" t="s">
        <v>2998</v>
      </c>
      <c r="G1313" s="472" t="s">
        <v>1635</v>
      </c>
      <c r="H1313" s="472">
        <v>4.3</v>
      </c>
      <c r="I1313" s="473"/>
    </row>
    <row r="1314" spans="1:9" ht="15" x14ac:dyDescent="0.25">
      <c r="A1314" s="468" t="s">
        <v>3343</v>
      </c>
      <c r="B1314" s="475" t="s">
        <v>3344</v>
      </c>
      <c r="C1314" s="476" t="s">
        <v>698</v>
      </c>
      <c r="D1314" s="471"/>
      <c r="E1314" s="470"/>
      <c r="F1314" s="472" t="s">
        <v>2998</v>
      </c>
      <c r="G1314" s="472" t="s">
        <v>1635</v>
      </c>
      <c r="H1314" s="472">
        <v>4.3</v>
      </c>
      <c r="I1314" s="473"/>
    </row>
    <row r="1315" spans="1:9" ht="15" x14ac:dyDescent="0.25">
      <c r="A1315" s="468" t="s">
        <v>3345</v>
      </c>
      <c r="B1315" s="475" t="s">
        <v>3346</v>
      </c>
      <c r="C1315" s="476" t="s">
        <v>698</v>
      </c>
      <c r="D1315" s="471"/>
      <c r="E1315" s="470"/>
      <c r="F1315" s="472" t="s">
        <v>2998</v>
      </c>
      <c r="G1315" s="472" t="s">
        <v>1635</v>
      </c>
      <c r="H1315" s="472">
        <v>4.3</v>
      </c>
      <c r="I1315" s="473"/>
    </row>
    <row r="1316" spans="1:9" ht="15" x14ac:dyDescent="0.25">
      <c r="A1316" s="468" t="s">
        <v>3347</v>
      </c>
      <c r="B1316" s="475" t="s">
        <v>3348</v>
      </c>
      <c r="C1316" s="476" t="s">
        <v>698</v>
      </c>
      <c r="D1316" s="471"/>
      <c r="E1316" s="470"/>
      <c r="F1316" s="472" t="s">
        <v>2998</v>
      </c>
      <c r="G1316" s="472" t="s">
        <v>1635</v>
      </c>
      <c r="H1316" s="472">
        <v>4.3</v>
      </c>
      <c r="I1316" s="473"/>
    </row>
    <row r="1317" spans="1:9" ht="15" x14ac:dyDescent="0.25">
      <c r="A1317" s="468" t="s">
        <v>3349</v>
      </c>
      <c r="B1317" s="475" t="s">
        <v>3350</v>
      </c>
      <c r="C1317" s="476" t="s">
        <v>756</v>
      </c>
      <c r="D1317" s="471"/>
      <c r="E1317" s="470"/>
      <c r="F1317" s="472" t="s">
        <v>2998</v>
      </c>
      <c r="G1317" s="472" t="s">
        <v>1635</v>
      </c>
      <c r="H1317" s="472">
        <v>4.3</v>
      </c>
      <c r="I1317" s="473"/>
    </row>
    <row r="1318" spans="1:9" ht="15" x14ac:dyDescent="0.25">
      <c r="A1318" s="468" t="s">
        <v>3351</v>
      </c>
      <c r="B1318" s="475" t="s">
        <v>3352</v>
      </c>
      <c r="C1318" s="476" t="s">
        <v>756</v>
      </c>
      <c r="D1318" s="471"/>
      <c r="E1318" s="470"/>
      <c r="F1318" s="472" t="s">
        <v>2998</v>
      </c>
      <c r="G1318" s="472" t="s">
        <v>1635</v>
      </c>
      <c r="H1318" s="472">
        <v>4.3</v>
      </c>
      <c r="I1318" s="473"/>
    </row>
    <row r="1319" spans="1:9" ht="15" x14ac:dyDescent="0.25">
      <c r="A1319" s="468" t="s">
        <v>3353</v>
      </c>
      <c r="B1319" s="475" t="s">
        <v>3354</v>
      </c>
      <c r="C1319" s="476" t="s">
        <v>756</v>
      </c>
      <c r="D1319" s="471"/>
      <c r="E1319" s="470"/>
      <c r="F1319" s="472" t="s">
        <v>2998</v>
      </c>
      <c r="G1319" s="472" t="s">
        <v>1635</v>
      </c>
      <c r="H1319" s="472">
        <v>4.3</v>
      </c>
      <c r="I1319" s="473"/>
    </row>
    <row r="1320" spans="1:9" ht="25.5" x14ac:dyDescent="0.25">
      <c r="A1320" s="468" t="s">
        <v>3355</v>
      </c>
      <c r="B1320" s="474" t="s">
        <v>3356</v>
      </c>
      <c r="C1320" s="470" t="s">
        <v>833</v>
      </c>
      <c r="D1320" s="470"/>
      <c r="E1320" s="470"/>
      <c r="F1320" s="472" t="s">
        <v>2998</v>
      </c>
      <c r="G1320" s="472" t="s">
        <v>1635</v>
      </c>
      <c r="H1320" s="472">
        <v>4.3</v>
      </c>
      <c r="I1320" s="478" t="s">
        <v>698</v>
      </c>
    </row>
    <row r="1321" spans="1:9" ht="15" x14ac:dyDescent="0.25">
      <c r="A1321" s="468" t="s">
        <v>3357</v>
      </c>
      <c r="B1321" s="474" t="s">
        <v>3358</v>
      </c>
      <c r="C1321" s="470" t="s">
        <v>833</v>
      </c>
      <c r="D1321" s="470"/>
      <c r="E1321" s="470"/>
      <c r="F1321" s="472" t="s">
        <v>2998</v>
      </c>
      <c r="G1321" s="472" t="s">
        <v>1635</v>
      </c>
      <c r="H1321" s="472">
        <v>4.3</v>
      </c>
      <c r="I1321" s="478" t="s">
        <v>698</v>
      </c>
    </row>
    <row r="1322" spans="1:9" ht="15" x14ac:dyDescent="0.25">
      <c r="A1322" s="468" t="s">
        <v>3359</v>
      </c>
      <c r="B1322" s="475" t="s">
        <v>3360</v>
      </c>
      <c r="C1322" s="476" t="s">
        <v>756</v>
      </c>
      <c r="D1322" s="471"/>
      <c r="E1322" s="470"/>
      <c r="F1322" s="472" t="s">
        <v>2998</v>
      </c>
      <c r="G1322" s="472" t="s">
        <v>1635</v>
      </c>
      <c r="H1322" s="472">
        <v>4.3</v>
      </c>
      <c r="I1322" s="473"/>
    </row>
    <row r="1323" spans="1:9" ht="15" x14ac:dyDescent="0.25">
      <c r="A1323" s="468" t="s">
        <v>3361</v>
      </c>
      <c r="B1323" s="475" t="s">
        <v>3362</v>
      </c>
      <c r="C1323" s="476" t="s">
        <v>756</v>
      </c>
      <c r="D1323" s="471"/>
      <c r="E1323" s="470"/>
      <c r="F1323" s="472" t="s">
        <v>2998</v>
      </c>
      <c r="G1323" s="472" t="s">
        <v>1635</v>
      </c>
      <c r="H1323" s="472">
        <v>4.3</v>
      </c>
      <c r="I1323" s="473"/>
    </row>
    <row r="1324" spans="1:9" ht="15" x14ac:dyDescent="0.25">
      <c r="A1324" s="468" t="s">
        <v>3363</v>
      </c>
      <c r="B1324" s="475" t="s">
        <v>3364</v>
      </c>
      <c r="C1324" s="476" t="s">
        <v>756</v>
      </c>
      <c r="D1324" s="471"/>
      <c r="E1324" s="470"/>
      <c r="F1324" s="472" t="s">
        <v>2998</v>
      </c>
      <c r="G1324" s="472" t="s">
        <v>1635</v>
      </c>
      <c r="H1324" s="472">
        <v>4.3</v>
      </c>
      <c r="I1324" s="473"/>
    </row>
    <row r="1325" spans="1:9" ht="25.5" x14ac:dyDescent="0.25">
      <c r="A1325" s="468" t="s">
        <v>3365</v>
      </c>
      <c r="B1325" s="474" t="s">
        <v>3366</v>
      </c>
      <c r="C1325" s="470" t="s">
        <v>756</v>
      </c>
      <c r="D1325" s="470"/>
      <c r="E1325" s="470"/>
      <c r="F1325" s="472" t="s">
        <v>2998</v>
      </c>
      <c r="G1325" s="472" t="s">
        <v>1635</v>
      </c>
      <c r="H1325" s="472">
        <v>4.3</v>
      </c>
      <c r="I1325" s="478" t="s">
        <v>698</v>
      </c>
    </row>
    <row r="1326" spans="1:9" ht="25.5" x14ac:dyDescent="0.25">
      <c r="A1326" s="468" t="s">
        <v>3367</v>
      </c>
      <c r="B1326" s="474" t="s">
        <v>3368</v>
      </c>
      <c r="C1326" s="470" t="s">
        <v>756</v>
      </c>
      <c r="D1326" s="470"/>
      <c r="E1326" s="470"/>
      <c r="F1326" s="472" t="s">
        <v>2998</v>
      </c>
      <c r="G1326" s="472" t="s">
        <v>1635</v>
      </c>
      <c r="H1326" s="472">
        <v>4.3</v>
      </c>
      <c r="I1326" s="478" t="s">
        <v>698</v>
      </c>
    </row>
    <row r="1327" spans="1:9" ht="15" x14ac:dyDescent="0.25">
      <c r="A1327" s="468" t="s">
        <v>3369</v>
      </c>
      <c r="B1327" s="475" t="s">
        <v>3370</v>
      </c>
      <c r="C1327" s="476" t="s">
        <v>756</v>
      </c>
      <c r="D1327" s="471"/>
      <c r="E1327" s="470"/>
      <c r="F1327" s="472" t="s">
        <v>2998</v>
      </c>
      <c r="G1327" s="472" t="s">
        <v>1635</v>
      </c>
      <c r="H1327" s="472">
        <v>4.3</v>
      </c>
      <c r="I1327" s="473"/>
    </row>
    <row r="1328" spans="1:9" ht="25.5" x14ac:dyDescent="0.25">
      <c r="A1328" s="468" t="s">
        <v>3371</v>
      </c>
      <c r="B1328" s="475" t="s">
        <v>3372</v>
      </c>
      <c r="C1328" s="476" t="s">
        <v>756</v>
      </c>
      <c r="D1328" s="471"/>
      <c r="E1328" s="470"/>
      <c r="F1328" s="472" t="s">
        <v>2998</v>
      </c>
      <c r="G1328" s="472" t="s">
        <v>1635</v>
      </c>
      <c r="H1328" s="472">
        <v>4.3</v>
      </c>
      <c r="I1328" s="473"/>
    </row>
    <row r="1329" spans="1:9" ht="25.5" x14ac:dyDescent="0.25">
      <c r="A1329" s="468" t="s">
        <v>3373</v>
      </c>
      <c r="B1329" s="475" t="s">
        <v>3374</v>
      </c>
      <c r="C1329" s="476" t="s">
        <v>756</v>
      </c>
      <c r="D1329" s="471"/>
      <c r="E1329" s="470"/>
      <c r="F1329" s="472" t="s">
        <v>2998</v>
      </c>
      <c r="G1329" s="472" t="s">
        <v>1635</v>
      </c>
      <c r="H1329" s="472">
        <v>4.3</v>
      </c>
      <c r="I1329" s="473"/>
    </row>
    <row r="1330" spans="1:9" ht="15" x14ac:dyDescent="0.25">
      <c r="A1330" s="468" t="s">
        <v>3375</v>
      </c>
      <c r="B1330" s="475" t="s">
        <v>3376</v>
      </c>
      <c r="C1330" s="476" t="s">
        <v>698</v>
      </c>
      <c r="D1330" s="471"/>
      <c r="E1330" s="470"/>
      <c r="F1330" s="472" t="s">
        <v>2998</v>
      </c>
      <c r="G1330" s="472" t="s">
        <v>1635</v>
      </c>
      <c r="H1330" s="472">
        <v>4.3</v>
      </c>
      <c r="I1330" s="473"/>
    </row>
    <row r="1331" spans="1:9" ht="15" x14ac:dyDescent="0.25">
      <c r="A1331" s="468" t="s">
        <v>3377</v>
      </c>
      <c r="B1331" s="475" t="s">
        <v>3378</v>
      </c>
      <c r="C1331" s="476" t="s">
        <v>698</v>
      </c>
      <c r="D1331" s="471"/>
      <c r="E1331" s="470"/>
      <c r="F1331" s="472" t="s">
        <v>2998</v>
      </c>
      <c r="G1331" s="472" t="s">
        <v>1635</v>
      </c>
      <c r="H1331" s="472">
        <v>4.3</v>
      </c>
      <c r="I1331" s="473"/>
    </row>
    <row r="1332" spans="1:9" ht="15" x14ac:dyDescent="0.25">
      <c r="A1332" s="468" t="s">
        <v>3379</v>
      </c>
      <c r="B1332" s="475" t="s">
        <v>3380</v>
      </c>
      <c r="C1332" s="476" t="s">
        <v>739</v>
      </c>
      <c r="D1332" s="471"/>
      <c r="E1332" s="470"/>
      <c r="F1332" s="472" t="s">
        <v>2998</v>
      </c>
      <c r="G1332" s="472" t="s">
        <v>1635</v>
      </c>
      <c r="H1332" s="472">
        <v>4.3</v>
      </c>
      <c r="I1332" s="473"/>
    </row>
    <row r="1333" spans="1:9" ht="15" x14ac:dyDescent="0.25">
      <c r="A1333" s="468" t="s">
        <v>3381</v>
      </c>
      <c r="B1333" s="475" t="s">
        <v>3382</v>
      </c>
      <c r="C1333" s="476" t="s">
        <v>756</v>
      </c>
      <c r="D1333" s="471"/>
      <c r="E1333" s="470"/>
      <c r="F1333" s="472" t="s">
        <v>2998</v>
      </c>
      <c r="G1333" s="472" t="s">
        <v>1635</v>
      </c>
      <c r="H1333" s="472">
        <v>4.3</v>
      </c>
      <c r="I1333" s="473"/>
    </row>
    <row r="1334" spans="1:9" ht="25.5" x14ac:dyDescent="0.25">
      <c r="A1334" s="468" t="s">
        <v>3383</v>
      </c>
      <c r="B1334" s="474" t="s">
        <v>3384</v>
      </c>
      <c r="C1334" s="470" t="s">
        <v>833</v>
      </c>
      <c r="D1334" s="470"/>
      <c r="E1334" s="470"/>
      <c r="F1334" s="472" t="s">
        <v>2998</v>
      </c>
      <c r="G1334" s="472" t="s">
        <v>1635</v>
      </c>
      <c r="H1334" s="472">
        <v>4.3</v>
      </c>
      <c r="I1334" s="478" t="s">
        <v>698</v>
      </c>
    </row>
    <row r="1335" spans="1:9" ht="25.5" x14ac:dyDescent="0.25">
      <c r="A1335" s="468" t="s">
        <v>3385</v>
      </c>
      <c r="B1335" s="474" t="s">
        <v>3386</v>
      </c>
      <c r="C1335" s="470" t="s">
        <v>833</v>
      </c>
      <c r="D1335" s="470"/>
      <c r="E1335" s="470"/>
      <c r="F1335" s="472" t="s">
        <v>2998</v>
      </c>
      <c r="G1335" s="472" t="s">
        <v>1635</v>
      </c>
      <c r="H1335" s="472">
        <v>4.3</v>
      </c>
      <c r="I1335" s="478" t="s">
        <v>698</v>
      </c>
    </row>
    <row r="1336" spans="1:9" ht="15" x14ac:dyDescent="0.25">
      <c r="A1336" s="468" t="s">
        <v>3387</v>
      </c>
      <c r="B1336" s="475" t="s">
        <v>3388</v>
      </c>
      <c r="C1336" s="476" t="s">
        <v>698</v>
      </c>
      <c r="D1336" s="471"/>
      <c r="E1336" s="470"/>
      <c r="F1336" s="472" t="s">
        <v>2998</v>
      </c>
      <c r="G1336" s="472" t="s">
        <v>1635</v>
      </c>
      <c r="H1336" s="472">
        <v>4.3</v>
      </c>
      <c r="I1336" s="473"/>
    </row>
    <row r="1337" spans="1:9" ht="25.5" x14ac:dyDescent="0.25">
      <c r="A1337" s="468" t="s">
        <v>3389</v>
      </c>
      <c r="B1337" s="469" t="s">
        <v>3390</v>
      </c>
      <c r="C1337" s="476" t="s">
        <v>698</v>
      </c>
      <c r="D1337" s="471"/>
      <c r="E1337" s="470"/>
      <c r="F1337" s="472" t="s">
        <v>2998</v>
      </c>
      <c r="G1337" s="472" t="s">
        <v>1635</v>
      </c>
      <c r="H1337" s="472">
        <v>4.3</v>
      </c>
      <c r="I1337" s="473"/>
    </row>
    <row r="1338" spans="1:9" ht="15" x14ac:dyDescent="0.25">
      <c r="A1338" s="468" t="s">
        <v>3391</v>
      </c>
      <c r="B1338" s="475" t="s">
        <v>3392</v>
      </c>
      <c r="C1338" s="476" t="s">
        <v>698</v>
      </c>
      <c r="D1338" s="471"/>
      <c r="E1338" s="470"/>
      <c r="F1338" s="472" t="s">
        <v>2998</v>
      </c>
      <c r="G1338" s="472" t="s">
        <v>1635</v>
      </c>
      <c r="H1338" s="472">
        <v>4.3</v>
      </c>
      <c r="I1338" s="473"/>
    </row>
    <row r="1339" spans="1:9" ht="15" x14ac:dyDescent="0.25">
      <c r="A1339" s="468" t="s">
        <v>3393</v>
      </c>
      <c r="B1339" s="475" t="s">
        <v>3394</v>
      </c>
      <c r="C1339" s="476" t="s">
        <v>698</v>
      </c>
      <c r="D1339" s="471"/>
      <c r="E1339" s="470"/>
      <c r="F1339" s="472" t="s">
        <v>2998</v>
      </c>
      <c r="G1339" s="472" t="s">
        <v>1635</v>
      </c>
      <c r="H1339" s="472">
        <v>4.3</v>
      </c>
      <c r="I1339" s="473"/>
    </row>
    <row r="1340" spans="1:9" ht="25.5" x14ac:dyDescent="0.25">
      <c r="A1340" s="468" t="s">
        <v>3395</v>
      </c>
      <c r="B1340" s="469" t="s">
        <v>3396</v>
      </c>
      <c r="C1340" s="476" t="s">
        <v>698</v>
      </c>
      <c r="D1340" s="471"/>
      <c r="E1340" s="470"/>
      <c r="F1340" s="472" t="s">
        <v>2998</v>
      </c>
      <c r="G1340" s="472" t="s">
        <v>1635</v>
      </c>
      <c r="H1340" s="472">
        <v>4.3</v>
      </c>
      <c r="I1340" s="473"/>
    </row>
    <row r="1341" spans="1:9" ht="15" x14ac:dyDescent="0.25">
      <c r="A1341" s="468" t="s">
        <v>3397</v>
      </c>
      <c r="B1341" s="475" t="s">
        <v>3398</v>
      </c>
      <c r="C1341" s="476" t="s">
        <v>739</v>
      </c>
      <c r="D1341" s="471"/>
      <c r="E1341" s="470"/>
      <c r="F1341" s="472" t="s">
        <v>2998</v>
      </c>
      <c r="G1341" s="472" t="s">
        <v>1635</v>
      </c>
      <c r="H1341" s="472">
        <v>4.3</v>
      </c>
      <c r="I1341" s="473"/>
    </row>
    <row r="1342" spans="1:9" ht="25.5" x14ac:dyDescent="0.25">
      <c r="A1342" s="468" t="s">
        <v>3399</v>
      </c>
      <c r="B1342" s="475" t="s">
        <v>3400</v>
      </c>
      <c r="C1342" s="476" t="s">
        <v>756</v>
      </c>
      <c r="D1342" s="471"/>
      <c r="E1342" s="470"/>
      <c r="F1342" s="472" t="s">
        <v>2998</v>
      </c>
      <c r="G1342" s="472" t="s">
        <v>1635</v>
      </c>
      <c r="H1342" s="472">
        <v>4.3</v>
      </c>
      <c r="I1342" s="473"/>
    </row>
    <row r="1343" spans="1:9" ht="15" x14ac:dyDescent="0.25">
      <c r="A1343" s="468" t="s">
        <v>3401</v>
      </c>
      <c r="B1343" s="475" t="s">
        <v>3402</v>
      </c>
      <c r="C1343" s="476" t="s">
        <v>698</v>
      </c>
      <c r="D1343" s="482"/>
      <c r="E1343" s="483"/>
      <c r="F1343" s="472" t="s">
        <v>2998</v>
      </c>
      <c r="G1343" s="472" t="s">
        <v>1635</v>
      </c>
      <c r="H1343" s="472">
        <v>4.5999999999999996</v>
      </c>
      <c r="I1343" s="473"/>
    </row>
    <row r="1344" spans="1:9" ht="15" x14ac:dyDescent="0.25">
      <c r="A1344" s="468" t="s">
        <v>3403</v>
      </c>
      <c r="B1344" s="474" t="s">
        <v>3404</v>
      </c>
      <c r="C1344" s="470" t="s">
        <v>833</v>
      </c>
      <c r="D1344" s="470"/>
      <c r="E1344" s="470"/>
      <c r="F1344" s="472" t="s">
        <v>2998</v>
      </c>
      <c r="G1344" s="472" t="s">
        <v>1635</v>
      </c>
      <c r="H1344" s="472">
        <v>4.3</v>
      </c>
      <c r="I1344" s="478" t="s">
        <v>698</v>
      </c>
    </row>
    <row r="1345" spans="1:9" ht="15" x14ac:dyDescent="0.25">
      <c r="A1345" s="468" t="s">
        <v>3405</v>
      </c>
      <c r="B1345" s="474" t="s">
        <v>3406</v>
      </c>
      <c r="C1345" s="470" t="s">
        <v>833</v>
      </c>
      <c r="D1345" s="470"/>
      <c r="E1345" s="470"/>
      <c r="F1345" s="472" t="s">
        <v>2998</v>
      </c>
      <c r="G1345" s="472" t="s">
        <v>1635</v>
      </c>
      <c r="H1345" s="472">
        <v>4.3</v>
      </c>
      <c r="I1345" s="478" t="s">
        <v>698</v>
      </c>
    </row>
    <row r="1346" spans="1:9" ht="25.5" x14ac:dyDescent="0.25">
      <c r="A1346" s="468" t="s">
        <v>3407</v>
      </c>
      <c r="B1346" s="475" t="s">
        <v>3408</v>
      </c>
      <c r="C1346" s="476" t="s">
        <v>756</v>
      </c>
      <c r="D1346" s="471"/>
      <c r="E1346" s="470"/>
      <c r="F1346" s="472" t="s">
        <v>2998</v>
      </c>
      <c r="G1346" s="472" t="s">
        <v>1635</v>
      </c>
      <c r="H1346" s="472">
        <v>4.3</v>
      </c>
      <c r="I1346" s="473"/>
    </row>
    <row r="1347" spans="1:9" ht="25.5" x14ac:dyDescent="0.25">
      <c r="A1347" s="468" t="s">
        <v>3409</v>
      </c>
      <c r="B1347" s="475" t="s">
        <v>3410</v>
      </c>
      <c r="C1347" s="476" t="s">
        <v>756</v>
      </c>
      <c r="D1347" s="471"/>
      <c r="E1347" s="470"/>
      <c r="F1347" s="472" t="s">
        <v>2998</v>
      </c>
      <c r="G1347" s="472" t="s">
        <v>1635</v>
      </c>
      <c r="H1347" s="472">
        <v>4.3</v>
      </c>
      <c r="I1347" s="473"/>
    </row>
    <row r="1348" spans="1:9" ht="25.5" x14ac:dyDescent="0.25">
      <c r="A1348" s="468" t="s">
        <v>3411</v>
      </c>
      <c r="B1348" s="475" t="s">
        <v>3412</v>
      </c>
      <c r="C1348" s="476" t="s">
        <v>756</v>
      </c>
      <c r="D1348" s="471"/>
      <c r="E1348" s="470"/>
      <c r="F1348" s="472" t="s">
        <v>2998</v>
      </c>
      <c r="G1348" s="472" t="s">
        <v>1635</v>
      </c>
      <c r="H1348" s="472">
        <v>4.3</v>
      </c>
      <c r="I1348" s="473"/>
    </row>
    <row r="1349" spans="1:9" ht="15" x14ac:dyDescent="0.25">
      <c r="A1349" s="468" t="s">
        <v>3413</v>
      </c>
      <c r="B1349" s="475" t="s">
        <v>3414</v>
      </c>
      <c r="C1349" s="476" t="s">
        <v>756</v>
      </c>
      <c r="D1349" s="471"/>
      <c r="E1349" s="470"/>
      <c r="F1349" s="472" t="s">
        <v>2998</v>
      </c>
      <c r="G1349" s="472" t="s">
        <v>1635</v>
      </c>
      <c r="H1349" s="472">
        <v>4.3</v>
      </c>
      <c r="I1349" s="473"/>
    </row>
    <row r="1350" spans="1:9" ht="15" x14ac:dyDescent="0.25">
      <c r="A1350" s="468" t="s">
        <v>3415</v>
      </c>
      <c r="B1350" s="475" t="s">
        <v>3416</v>
      </c>
      <c r="C1350" s="476" t="s">
        <v>756</v>
      </c>
      <c r="D1350" s="471"/>
      <c r="E1350" s="470"/>
      <c r="F1350" s="472" t="s">
        <v>2998</v>
      </c>
      <c r="G1350" s="472" t="s">
        <v>1635</v>
      </c>
      <c r="H1350" s="472">
        <v>4.3</v>
      </c>
      <c r="I1350" s="473"/>
    </row>
    <row r="1351" spans="1:9" ht="15" x14ac:dyDescent="0.25">
      <c r="A1351" s="468" t="s">
        <v>3417</v>
      </c>
      <c r="B1351" s="475" t="s">
        <v>3418</v>
      </c>
      <c r="C1351" s="476" t="s">
        <v>756</v>
      </c>
      <c r="D1351" s="471"/>
      <c r="E1351" s="470"/>
      <c r="F1351" s="472" t="s">
        <v>2998</v>
      </c>
      <c r="G1351" s="472" t="s">
        <v>1635</v>
      </c>
      <c r="H1351" s="472">
        <v>4.3</v>
      </c>
      <c r="I1351" s="473"/>
    </row>
    <row r="1352" spans="1:9" ht="15" x14ac:dyDescent="0.25">
      <c r="A1352" s="468" t="s">
        <v>3419</v>
      </c>
      <c r="B1352" s="475" t="s">
        <v>3420</v>
      </c>
      <c r="C1352" s="476" t="s">
        <v>698</v>
      </c>
      <c r="D1352" s="471"/>
      <c r="E1352" s="470"/>
      <c r="F1352" s="472" t="s">
        <v>2998</v>
      </c>
      <c r="G1352" s="472" t="s">
        <v>1635</v>
      </c>
      <c r="H1352" s="472">
        <v>4.3</v>
      </c>
      <c r="I1352" s="473"/>
    </row>
    <row r="1353" spans="1:9" ht="15" x14ac:dyDescent="0.25">
      <c r="A1353" s="468" t="s">
        <v>3421</v>
      </c>
      <c r="B1353" s="475" t="s">
        <v>3422</v>
      </c>
      <c r="C1353" s="476" t="s">
        <v>698</v>
      </c>
      <c r="D1353" s="471"/>
      <c r="E1353" s="470"/>
      <c r="F1353" s="472" t="s">
        <v>2998</v>
      </c>
      <c r="G1353" s="472" t="s">
        <v>1635</v>
      </c>
      <c r="H1353" s="472">
        <v>4.3</v>
      </c>
      <c r="I1353" s="473"/>
    </row>
    <row r="1354" spans="1:9" ht="25.5" x14ac:dyDescent="0.25">
      <c r="A1354" s="468" t="s">
        <v>3423</v>
      </c>
      <c r="B1354" s="475" t="s">
        <v>3424</v>
      </c>
      <c r="C1354" s="470" t="s">
        <v>698</v>
      </c>
      <c r="D1354" s="471"/>
      <c r="E1354" s="470"/>
      <c r="F1354" s="472" t="s">
        <v>2998</v>
      </c>
      <c r="G1354" s="472" t="s">
        <v>1635</v>
      </c>
      <c r="H1354" s="472">
        <v>4.3</v>
      </c>
      <c r="I1354" s="473"/>
    </row>
    <row r="1355" spans="1:9" ht="25.5" x14ac:dyDescent="0.25">
      <c r="A1355" s="468" t="s">
        <v>3425</v>
      </c>
      <c r="B1355" s="475" t="s">
        <v>3426</v>
      </c>
      <c r="C1355" s="470" t="s">
        <v>698</v>
      </c>
      <c r="D1355" s="471"/>
      <c r="E1355" s="470"/>
      <c r="F1355" s="472" t="s">
        <v>2998</v>
      </c>
      <c r="G1355" s="472" t="s">
        <v>1635</v>
      </c>
      <c r="H1355" s="472">
        <v>4.3</v>
      </c>
      <c r="I1355" s="473"/>
    </row>
    <row r="1356" spans="1:9" ht="25.5" x14ac:dyDescent="0.25">
      <c r="A1356" s="468" t="s">
        <v>3427</v>
      </c>
      <c r="B1356" s="475" t="s">
        <v>3428</v>
      </c>
      <c r="C1356" s="476" t="s">
        <v>698</v>
      </c>
      <c r="D1356" s="471"/>
      <c r="E1356" s="470"/>
      <c r="F1356" s="472" t="s">
        <v>2998</v>
      </c>
      <c r="G1356" s="472" t="s">
        <v>1635</v>
      </c>
      <c r="H1356" s="472">
        <v>4.3</v>
      </c>
      <c r="I1356" s="473"/>
    </row>
    <row r="1357" spans="1:9" ht="25.5" x14ac:dyDescent="0.25">
      <c r="A1357" s="468" t="s">
        <v>3429</v>
      </c>
      <c r="B1357" s="475" t="s">
        <v>3430</v>
      </c>
      <c r="C1357" s="476" t="s">
        <v>698</v>
      </c>
      <c r="D1357" s="471"/>
      <c r="E1357" s="470"/>
      <c r="F1357" s="472" t="s">
        <v>2998</v>
      </c>
      <c r="G1357" s="472" t="s">
        <v>1635</v>
      </c>
      <c r="H1357" s="472">
        <v>4.3</v>
      </c>
      <c r="I1357" s="473"/>
    </row>
    <row r="1358" spans="1:9" ht="25.5" x14ac:dyDescent="0.25">
      <c r="A1358" s="468" t="s">
        <v>3431</v>
      </c>
      <c r="B1358" s="475" t="s">
        <v>3432</v>
      </c>
      <c r="C1358" s="470" t="s">
        <v>698</v>
      </c>
      <c r="D1358" s="471"/>
      <c r="E1358" s="470"/>
      <c r="F1358" s="472" t="s">
        <v>2998</v>
      </c>
      <c r="G1358" s="472" t="s">
        <v>1635</v>
      </c>
      <c r="H1358" s="472">
        <v>4.3</v>
      </c>
      <c r="I1358" s="473"/>
    </row>
    <row r="1359" spans="1:9" ht="25.5" x14ac:dyDescent="0.25">
      <c r="A1359" s="468" t="s">
        <v>3433</v>
      </c>
      <c r="B1359" s="475" t="s">
        <v>3434</v>
      </c>
      <c r="C1359" s="470" t="s">
        <v>698</v>
      </c>
      <c r="D1359" s="471"/>
      <c r="E1359" s="470"/>
      <c r="F1359" s="472" t="s">
        <v>2998</v>
      </c>
      <c r="G1359" s="472" t="s">
        <v>1635</v>
      </c>
      <c r="H1359" s="472">
        <v>4.3</v>
      </c>
      <c r="I1359" s="473"/>
    </row>
    <row r="1360" spans="1:9" ht="38.25" x14ac:dyDescent="0.25">
      <c r="A1360" s="468" t="s">
        <v>3435</v>
      </c>
      <c r="B1360" s="475" t="s">
        <v>3436</v>
      </c>
      <c r="C1360" s="476" t="s">
        <v>739</v>
      </c>
      <c r="D1360" s="471"/>
      <c r="E1360" s="470"/>
      <c r="F1360" s="472" t="s">
        <v>2998</v>
      </c>
      <c r="G1360" s="472" t="s">
        <v>1635</v>
      </c>
      <c r="H1360" s="472">
        <v>4.3</v>
      </c>
      <c r="I1360" s="473"/>
    </row>
    <row r="1361" spans="1:9" ht="38.25" x14ac:dyDescent="0.25">
      <c r="A1361" s="468" t="s">
        <v>3437</v>
      </c>
      <c r="B1361" s="474" t="s">
        <v>3438</v>
      </c>
      <c r="C1361" s="470" t="s">
        <v>739</v>
      </c>
      <c r="D1361" s="470"/>
      <c r="E1361" s="470"/>
      <c r="F1361" s="472" t="s">
        <v>2998</v>
      </c>
      <c r="G1361" s="472" t="s">
        <v>1635</v>
      </c>
      <c r="H1361" s="472">
        <v>4.3</v>
      </c>
      <c r="I1361" s="478" t="s">
        <v>756</v>
      </c>
    </row>
    <row r="1362" spans="1:9" ht="25.5" x14ac:dyDescent="0.25">
      <c r="A1362" s="468" t="s">
        <v>3439</v>
      </c>
      <c r="B1362" s="474" t="s">
        <v>3440</v>
      </c>
      <c r="C1362" s="470" t="s">
        <v>908</v>
      </c>
      <c r="D1362" s="470"/>
      <c r="E1362" s="470"/>
      <c r="F1362" s="472" t="s">
        <v>2998</v>
      </c>
      <c r="G1362" s="472" t="s">
        <v>1635</v>
      </c>
      <c r="H1362" s="472">
        <v>4.3</v>
      </c>
      <c r="I1362" s="478" t="s">
        <v>756</v>
      </c>
    </row>
    <row r="1363" spans="1:9" ht="25.5" x14ac:dyDescent="0.25">
      <c r="A1363" s="468" t="s">
        <v>3441</v>
      </c>
      <c r="B1363" s="475" t="s">
        <v>3442</v>
      </c>
      <c r="C1363" s="476" t="s">
        <v>756</v>
      </c>
      <c r="D1363" s="471"/>
      <c r="E1363" s="470"/>
      <c r="F1363" s="472" t="s">
        <v>2998</v>
      </c>
      <c r="G1363" s="472" t="s">
        <v>1635</v>
      </c>
      <c r="H1363" s="472">
        <v>4.3</v>
      </c>
      <c r="I1363" s="473"/>
    </row>
    <row r="1364" spans="1:9" ht="25.5" x14ac:dyDescent="0.25">
      <c r="A1364" s="468" t="s">
        <v>3443</v>
      </c>
      <c r="B1364" s="475" t="s">
        <v>3444</v>
      </c>
      <c r="C1364" s="476" t="s">
        <v>756</v>
      </c>
      <c r="D1364" s="471"/>
      <c r="E1364" s="470"/>
      <c r="F1364" s="472" t="s">
        <v>2998</v>
      </c>
      <c r="G1364" s="472" t="s">
        <v>1635</v>
      </c>
      <c r="H1364" s="472">
        <v>4.3</v>
      </c>
      <c r="I1364" s="473"/>
    </row>
    <row r="1365" spans="1:9" ht="15" x14ac:dyDescent="0.25">
      <c r="A1365" s="468" t="s">
        <v>3445</v>
      </c>
      <c r="B1365" s="475" t="s">
        <v>3446</v>
      </c>
      <c r="C1365" s="476" t="s">
        <v>739</v>
      </c>
      <c r="D1365" s="471"/>
      <c r="E1365" s="470"/>
      <c r="F1365" s="472" t="s">
        <v>2998</v>
      </c>
      <c r="G1365" s="472" t="s">
        <v>1635</v>
      </c>
      <c r="H1365" s="472">
        <v>4.3</v>
      </c>
      <c r="I1365" s="473"/>
    </row>
    <row r="1366" spans="1:9" ht="15" x14ac:dyDescent="0.25">
      <c r="A1366" s="468" t="s">
        <v>3447</v>
      </c>
      <c r="B1366" s="475" t="s">
        <v>3448</v>
      </c>
      <c r="C1366" s="476" t="s">
        <v>756</v>
      </c>
      <c r="D1366" s="471"/>
      <c r="E1366" s="470"/>
      <c r="F1366" s="472" t="s">
        <v>2998</v>
      </c>
      <c r="G1366" s="472" t="s">
        <v>1635</v>
      </c>
      <c r="H1366" s="472">
        <v>4.3</v>
      </c>
      <c r="I1366" s="473"/>
    </row>
    <row r="1367" spans="1:9" ht="15" x14ac:dyDescent="0.25">
      <c r="A1367" s="468" t="s">
        <v>3449</v>
      </c>
      <c r="B1367" s="475" t="s">
        <v>3450</v>
      </c>
      <c r="C1367" s="476" t="s">
        <v>756</v>
      </c>
      <c r="D1367" s="471"/>
      <c r="E1367" s="470"/>
      <c r="F1367" s="472" t="s">
        <v>2998</v>
      </c>
      <c r="G1367" s="472" t="s">
        <v>1635</v>
      </c>
      <c r="H1367" s="472">
        <v>4.3</v>
      </c>
      <c r="I1367" s="473"/>
    </row>
    <row r="1368" spans="1:9" ht="15" x14ac:dyDescent="0.25">
      <c r="A1368" s="468" t="s">
        <v>3451</v>
      </c>
      <c r="B1368" s="475" t="s">
        <v>3452</v>
      </c>
      <c r="C1368" s="476" t="s">
        <v>756</v>
      </c>
      <c r="D1368" s="471"/>
      <c r="E1368" s="470"/>
      <c r="F1368" s="472" t="s">
        <v>2998</v>
      </c>
      <c r="G1368" s="472" t="s">
        <v>1635</v>
      </c>
      <c r="H1368" s="472">
        <v>4.3</v>
      </c>
      <c r="I1368" s="473"/>
    </row>
    <row r="1369" spans="1:9" ht="15" x14ac:dyDescent="0.25">
      <c r="A1369" s="468" t="s">
        <v>3453</v>
      </c>
      <c r="B1369" s="475" t="s">
        <v>3454</v>
      </c>
      <c r="C1369" s="476" t="s">
        <v>756</v>
      </c>
      <c r="D1369" s="471"/>
      <c r="E1369" s="470"/>
      <c r="F1369" s="472" t="s">
        <v>2998</v>
      </c>
      <c r="G1369" s="472" t="s">
        <v>1635</v>
      </c>
      <c r="H1369" s="472">
        <v>4.3</v>
      </c>
      <c r="I1369" s="473"/>
    </row>
    <row r="1370" spans="1:9" ht="25.5" x14ac:dyDescent="0.25">
      <c r="A1370" s="468" t="s">
        <v>3455</v>
      </c>
      <c r="B1370" s="475" t="s">
        <v>3456</v>
      </c>
      <c r="C1370" s="476" t="s">
        <v>756</v>
      </c>
      <c r="D1370" s="471"/>
      <c r="E1370" s="470"/>
      <c r="F1370" s="472" t="s">
        <v>2998</v>
      </c>
      <c r="G1370" s="472" t="s">
        <v>1635</v>
      </c>
      <c r="H1370" s="472">
        <v>4.3</v>
      </c>
      <c r="I1370" s="473"/>
    </row>
    <row r="1371" spans="1:9" ht="25.5" x14ac:dyDescent="0.25">
      <c r="A1371" s="468" t="s">
        <v>3457</v>
      </c>
      <c r="B1371" s="474" t="s">
        <v>3458</v>
      </c>
      <c r="C1371" s="470" t="s">
        <v>833</v>
      </c>
      <c r="D1371" s="470"/>
      <c r="E1371" s="470"/>
      <c r="F1371" s="472" t="s">
        <v>2998</v>
      </c>
      <c r="G1371" s="472" t="s">
        <v>1635</v>
      </c>
      <c r="H1371" s="472">
        <v>4.3</v>
      </c>
      <c r="I1371" s="478" t="s">
        <v>698</v>
      </c>
    </row>
    <row r="1372" spans="1:9" ht="15" x14ac:dyDescent="0.25">
      <c r="A1372" s="468" t="s">
        <v>3459</v>
      </c>
      <c r="B1372" s="474" t="s">
        <v>3460</v>
      </c>
      <c r="C1372" s="470" t="s">
        <v>833</v>
      </c>
      <c r="D1372" s="470"/>
      <c r="E1372" s="470"/>
      <c r="F1372" s="472" t="s">
        <v>2998</v>
      </c>
      <c r="G1372" s="472" t="s">
        <v>1635</v>
      </c>
      <c r="H1372" s="472">
        <v>4.3</v>
      </c>
      <c r="I1372" s="478" t="s">
        <v>698</v>
      </c>
    </row>
    <row r="1373" spans="1:9" ht="15" x14ac:dyDescent="0.25">
      <c r="A1373" s="468" t="s">
        <v>3461</v>
      </c>
      <c r="B1373" s="475" t="s">
        <v>3462</v>
      </c>
      <c r="C1373" s="476" t="s">
        <v>756</v>
      </c>
      <c r="D1373" s="471"/>
      <c r="E1373" s="470"/>
      <c r="F1373" s="472" t="s">
        <v>2998</v>
      </c>
      <c r="G1373" s="472" t="s">
        <v>1635</v>
      </c>
      <c r="H1373" s="472">
        <v>4.3</v>
      </c>
      <c r="I1373" s="473"/>
    </row>
    <row r="1374" spans="1:9" ht="25.5" x14ac:dyDescent="0.25">
      <c r="A1374" s="468" t="s">
        <v>3463</v>
      </c>
      <c r="B1374" s="475" t="s">
        <v>3464</v>
      </c>
      <c r="C1374" s="476" t="s">
        <v>756</v>
      </c>
      <c r="D1374" s="471"/>
      <c r="E1374" s="470"/>
      <c r="F1374" s="472" t="s">
        <v>2998</v>
      </c>
      <c r="G1374" s="472" t="s">
        <v>1635</v>
      </c>
      <c r="H1374" s="472">
        <v>4.3</v>
      </c>
      <c r="I1374" s="473"/>
    </row>
    <row r="1375" spans="1:9" ht="25.5" x14ac:dyDescent="0.25">
      <c r="A1375" s="468" t="s">
        <v>3465</v>
      </c>
      <c r="B1375" s="475" t="s">
        <v>3466</v>
      </c>
      <c r="C1375" s="476" t="s">
        <v>756</v>
      </c>
      <c r="D1375" s="471"/>
      <c r="E1375" s="470"/>
      <c r="F1375" s="472" t="s">
        <v>2998</v>
      </c>
      <c r="G1375" s="472" t="s">
        <v>1635</v>
      </c>
      <c r="H1375" s="472">
        <v>4.3</v>
      </c>
      <c r="I1375" s="473"/>
    </row>
    <row r="1376" spans="1:9" ht="15" x14ac:dyDescent="0.25">
      <c r="A1376" s="468" t="s">
        <v>3467</v>
      </c>
      <c r="B1376" s="475" t="s">
        <v>3468</v>
      </c>
      <c r="C1376" s="476" t="s">
        <v>698</v>
      </c>
      <c r="D1376" s="471"/>
      <c r="E1376" s="470"/>
      <c r="F1376" s="472" t="s">
        <v>2998</v>
      </c>
      <c r="G1376" s="472" t="s">
        <v>1635</v>
      </c>
      <c r="H1376" s="472">
        <v>4.3</v>
      </c>
      <c r="I1376" s="473"/>
    </row>
    <row r="1377" spans="1:9" ht="15" x14ac:dyDescent="0.25">
      <c r="A1377" s="468" t="s">
        <v>3469</v>
      </c>
      <c r="B1377" s="475" t="s">
        <v>3470</v>
      </c>
      <c r="C1377" s="476" t="s">
        <v>698</v>
      </c>
      <c r="D1377" s="471"/>
      <c r="E1377" s="470"/>
      <c r="F1377" s="472" t="s">
        <v>2998</v>
      </c>
      <c r="G1377" s="472" t="s">
        <v>1635</v>
      </c>
      <c r="H1377" s="472">
        <v>4.3</v>
      </c>
      <c r="I1377" s="473"/>
    </row>
    <row r="1378" spans="1:9" ht="15" x14ac:dyDescent="0.25">
      <c r="A1378" s="468" t="s">
        <v>3471</v>
      </c>
      <c r="B1378" s="475" t="s">
        <v>3472</v>
      </c>
      <c r="C1378" s="476" t="s">
        <v>698</v>
      </c>
      <c r="D1378" s="471"/>
      <c r="E1378" s="470"/>
      <c r="F1378" s="472" t="s">
        <v>2998</v>
      </c>
      <c r="G1378" s="472" t="s">
        <v>1635</v>
      </c>
      <c r="H1378" s="472">
        <v>4.3</v>
      </c>
      <c r="I1378" s="473"/>
    </row>
    <row r="1379" spans="1:9" ht="15" x14ac:dyDescent="0.25">
      <c r="A1379" s="468" t="s">
        <v>3473</v>
      </c>
      <c r="B1379" s="475" t="s">
        <v>3474</v>
      </c>
      <c r="C1379" s="476" t="s">
        <v>698</v>
      </c>
      <c r="D1379" s="471"/>
      <c r="E1379" s="470"/>
      <c r="F1379" s="472" t="s">
        <v>2998</v>
      </c>
      <c r="G1379" s="472" t="s">
        <v>1635</v>
      </c>
      <c r="H1379" s="472">
        <v>4.3</v>
      </c>
      <c r="I1379" s="473"/>
    </row>
    <row r="1380" spans="1:9" ht="25.5" x14ac:dyDescent="0.25">
      <c r="A1380" s="468" t="s">
        <v>3475</v>
      </c>
      <c r="B1380" s="475" t="s">
        <v>3476</v>
      </c>
      <c r="C1380" s="476" t="s">
        <v>698</v>
      </c>
      <c r="D1380" s="471"/>
      <c r="E1380" s="470"/>
      <c r="F1380" s="472" t="s">
        <v>2998</v>
      </c>
      <c r="G1380" s="472" t="s">
        <v>1635</v>
      </c>
      <c r="H1380" s="472">
        <v>4.3</v>
      </c>
      <c r="I1380" s="473"/>
    </row>
    <row r="1381" spans="1:9" ht="15" x14ac:dyDescent="0.25">
      <c r="A1381" s="468" t="s">
        <v>3477</v>
      </c>
      <c r="B1381" s="475" t="s">
        <v>3478</v>
      </c>
      <c r="C1381" s="476" t="s">
        <v>698</v>
      </c>
      <c r="D1381" s="471"/>
      <c r="E1381" s="470"/>
      <c r="F1381" s="472" t="s">
        <v>2998</v>
      </c>
      <c r="G1381" s="472" t="s">
        <v>1635</v>
      </c>
      <c r="H1381" s="472">
        <v>4.3</v>
      </c>
      <c r="I1381" s="473"/>
    </row>
    <row r="1382" spans="1:9" ht="15" x14ac:dyDescent="0.25">
      <c r="A1382" s="468" t="s">
        <v>3479</v>
      </c>
      <c r="B1382" s="475" t="s">
        <v>3480</v>
      </c>
      <c r="C1382" s="476" t="s">
        <v>698</v>
      </c>
      <c r="D1382" s="471"/>
      <c r="E1382" s="470"/>
      <c r="F1382" s="472" t="s">
        <v>2998</v>
      </c>
      <c r="G1382" s="472" t="s">
        <v>1635</v>
      </c>
      <c r="H1382" s="472">
        <v>4.3</v>
      </c>
      <c r="I1382" s="473"/>
    </row>
    <row r="1383" spans="1:9" ht="15" x14ac:dyDescent="0.25">
      <c r="A1383" s="468" t="s">
        <v>3481</v>
      </c>
      <c r="B1383" s="475" t="s">
        <v>3482</v>
      </c>
      <c r="C1383" s="476" t="s">
        <v>698</v>
      </c>
      <c r="D1383" s="471"/>
      <c r="E1383" s="470"/>
      <c r="F1383" s="472" t="s">
        <v>2998</v>
      </c>
      <c r="G1383" s="472" t="s">
        <v>1635</v>
      </c>
      <c r="H1383" s="472">
        <v>4.3</v>
      </c>
      <c r="I1383" s="473"/>
    </row>
    <row r="1384" spans="1:9" ht="25.5" x14ac:dyDescent="0.25">
      <c r="A1384" s="468" t="s">
        <v>3483</v>
      </c>
      <c r="B1384" s="475" t="s">
        <v>3484</v>
      </c>
      <c r="C1384" s="476" t="s">
        <v>698</v>
      </c>
      <c r="D1384" s="471"/>
      <c r="E1384" s="470"/>
      <c r="F1384" s="472" t="s">
        <v>2998</v>
      </c>
      <c r="G1384" s="472" t="s">
        <v>1635</v>
      </c>
      <c r="H1384" s="472">
        <v>4.3</v>
      </c>
      <c r="I1384" s="473"/>
    </row>
    <row r="1385" spans="1:9" ht="25.5" x14ac:dyDescent="0.25">
      <c r="A1385" s="468" t="s">
        <v>3485</v>
      </c>
      <c r="B1385" s="475" t="s">
        <v>3486</v>
      </c>
      <c r="C1385" s="476" t="s">
        <v>698</v>
      </c>
      <c r="D1385" s="471"/>
      <c r="E1385" s="470"/>
      <c r="F1385" s="472" t="s">
        <v>2998</v>
      </c>
      <c r="G1385" s="472" t="s">
        <v>1635</v>
      </c>
      <c r="H1385" s="472">
        <v>4.3</v>
      </c>
      <c r="I1385" s="473"/>
    </row>
    <row r="1386" spans="1:9" ht="15" x14ac:dyDescent="0.25">
      <c r="A1386" s="468" t="s">
        <v>3487</v>
      </c>
      <c r="B1386" s="475" t="s">
        <v>3488</v>
      </c>
      <c r="C1386" s="476" t="s">
        <v>698</v>
      </c>
      <c r="D1386" s="471"/>
      <c r="E1386" s="470"/>
      <c r="F1386" s="472" t="s">
        <v>2998</v>
      </c>
      <c r="G1386" s="472" t="s">
        <v>1635</v>
      </c>
      <c r="H1386" s="472">
        <v>4.3</v>
      </c>
      <c r="I1386" s="473"/>
    </row>
    <row r="1387" spans="1:9" ht="25.5" x14ac:dyDescent="0.25">
      <c r="A1387" s="468" t="s">
        <v>3489</v>
      </c>
      <c r="B1387" s="475" t="s">
        <v>3490</v>
      </c>
      <c r="C1387" s="476" t="s">
        <v>698</v>
      </c>
      <c r="D1387" s="471"/>
      <c r="E1387" s="470"/>
      <c r="F1387" s="472" t="s">
        <v>2998</v>
      </c>
      <c r="G1387" s="472" t="s">
        <v>1635</v>
      </c>
      <c r="H1387" s="472">
        <v>4.3</v>
      </c>
      <c r="I1387" s="473"/>
    </row>
    <row r="1388" spans="1:9" ht="15" x14ac:dyDescent="0.25">
      <c r="A1388" s="468" t="s">
        <v>3491</v>
      </c>
      <c r="B1388" s="469" t="s">
        <v>3492</v>
      </c>
      <c r="C1388" s="476" t="s">
        <v>698</v>
      </c>
      <c r="D1388" s="471"/>
      <c r="E1388" s="470"/>
      <c r="F1388" s="472" t="s">
        <v>2998</v>
      </c>
      <c r="G1388" s="472" t="s">
        <v>1635</v>
      </c>
      <c r="H1388" s="472">
        <v>4.3</v>
      </c>
      <c r="I1388" s="473"/>
    </row>
    <row r="1389" spans="1:9" ht="25.5" x14ac:dyDescent="0.25">
      <c r="A1389" s="468" t="s">
        <v>3493</v>
      </c>
      <c r="B1389" s="475" t="s">
        <v>3494</v>
      </c>
      <c r="C1389" s="476" t="s">
        <v>756</v>
      </c>
      <c r="D1389" s="471"/>
      <c r="E1389" s="470"/>
      <c r="F1389" s="472" t="s">
        <v>2998</v>
      </c>
      <c r="G1389" s="472" t="s">
        <v>1635</v>
      </c>
      <c r="H1389" s="472">
        <v>4.3</v>
      </c>
      <c r="I1389" s="473"/>
    </row>
    <row r="1390" spans="1:9" ht="15" x14ac:dyDescent="0.25">
      <c r="A1390" s="468" t="s">
        <v>3495</v>
      </c>
      <c r="B1390" s="475" t="s">
        <v>3496</v>
      </c>
      <c r="C1390" s="476" t="s">
        <v>756</v>
      </c>
      <c r="D1390" s="471"/>
      <c r="E1390" s="470"/>
      <c r="F1390" s="472" t="s">
        <v>2998</v>
      </c>
      <c r="G1390" s="472" t="s">
        <v>1635</v>
      </c>
      <c r="H1390" s="472">
        <v>4.3</v>
      </c>
      <c r="I1390" s="473"/>
    </row>
    <row r="1391" spans="1:9" ht="25.5" x14ac:dyDescent="0.25">
      <c r="A1391" s="468" t="s">
        <v>3497</v>
      </c>
      <c r="B1391" s="475" t="s">
        <v>3498</v>
      </c>
      <c r="C1391" s="476" t="s">
        <v>756</v>
      </c>
      <c r="D1391" s="471"/>
      <c r="E1391" s="470"/>
      <c r="F1391" s="472" t="s">
        <v>2998</v>
      </c>
      <c r="G1391" s="472" t="s">
        <v>1635</v>
      </c>
      <c r="H1391" s="472">
        <v>4.3</v>
      </c>
      <c r="I1391" s="473"/>
    </row>
    <row r="1392" spans="1:9" ht="25.5" x14ac:dyDescent="0.25">
      <c r="A1392" s="468" t="s">
        <v>3499</v>
      </c>
      <c r="B1392" s="475" t="s">
        <v>3500</v>
      </c>
      <c r="C1392" s="476" t="s">
        <v>756</v>
      </c>
      <c r="D1392" s="471"/>
      <c r="E1392" s="470"/>
      <c r="F1392" s="472" t="s">
        <v>2998</v>
      </c>
      <c r="G1392" s="472" t="s">
        <v>1635</v>
      </c>
      <c r="H1392" s="472">
        <v>4.3</v>
      </c>
      <c r="I1392" s="473"/>
    </row>
    <row r="1393" spans="1:9" ht="15" x14ac:dyDescent="0.25">
      <c r="A1393" s="468" t="s">
        <v>3501</v>
      </c>
      <c r="B1393" s="475" t="s">
        <v>3502</v>
      </c>
      <c r="C1393" s="476" t="s">
        <v>756</v>
      </c>
      <c r="D1393" s="471"/>
      <c r="E1393" s="470"/>
      <c r="F1393" s="472" t="s">
        <v>2998</v>
      </c>
      <c r="G1393" s="472" t="s">
        <v>1635</v>
      </c>
      <c r="H1393" s="472">
        <v>4.3</v>
      </c>
      <c r="I1393" s="473"/>
    </row>
    <row r="1394" spans="1:9" ht="15" x14ac:dyDescent="0.25">
      <c r="A1394" s="468" t="s">
        <v>3503</v>
      </c>
      <c r="B1394" s="475" t="s">
        <v>3504</v>
      </c>
      <c r="C1394" s="476" t="s">
        <v>756</v>
      </c>
      <c r="D1394" s="471"/>
      <c r="E1394" s="470"/>
      <c r="F1394" s="472" t="s">
        <v>2998</v>
      </c>
      <c r="G1394" s="472" t="s">
        <v>1635</v>
      </c>
      <c r="H1394" s="472">
        <v>4.3</v>
      </c>
      <c r="I1394" s="473"/>
    </row>
    <row r="1395" spans="1:9" ht="15" x14ac:dyDescent="0.25">
      <c r="A1395" s="468" t="s">
        <v>3505</v>
      </c>
      <c r="B1395" s="475" t="s">
        <v>3506</v>
      </c>
      <c r="C1395" s="476" t="s">
        <v>756</v>
      </c>
      <c r="D1395" s="471"/>
      <c r="E1395" s="470"/>
      <c r="F1395" s="472" t="s">
        <v>2998</v>
      </c>
      <c r="G1395" s="472" t="s">
        <v>1635</v>
      </c>
      <c r="H1395" s="472">
        <v>4.3</v>
      </c>
      <c r="I1395" s="473"/>
    </row>
    <row r="1396" spans="1:9" ht="15" x14ac:dyDescent="0.25">
      <c r="A1396" s="468" t="s">
        <v>3507</v>
      </c>
      <c r="B1396" s="475" t="s">
        <v>3508</v>
      </c>
      <c r="C1396" s="476" t="s">
        <v>698</v>
      </c>
      <c r="D1396" s="471"/>
      <c r="E1396" s="470"/>
      <c r="F1396" s="472" t="s">
        <v>2998</v>
      </c>
      <c r="G1396" s="472" t="s">
        <v>1635</v>
      </c>
      <c r="H1396" s="472">
        <v>4.3</v>
      </c>
      <c r="I1396" s="473"/>
    </row>
    <row r="1397" spans="1:9" ht="15" x14ac:dyDescent="0.25">
      <c r="A1397" s="468" t="s">
        <v>3509</v>
      </c>
      <c r="B1397" s="475" t="s">
        <v>3510</v>
      </c>
      <c r="C1397" s="476" t="s">
        <v>756</v>
      </c>
      <c r="D1397" s="471"/>
      <c r="E1397" s="470"/>
      <c r="F1397" s="472" t="s">
        <v>2998</v>
      </c>
      <c r="G1397" s="472" t="s">
        <v>1635</v>
      </c>
      <c r="H1397" s="472">
        <v>4.3</v>
      </c>
      <c r="I1397" s="473"/>
    </row>
    <row r="1398" spans="1:9" ht="15" x14ac:dyDescent="0.25">
      <c r="A1398" s="468" t="s">
        <v>3511</v>
      </c>
      <c r="B1398" s="475" t="s">
        <v>3512</v>
      </c>
      <c r="C1398" s="476" t="s">
        <v>756</v>
      </c>
      <c r="D1398" s="471"/>
      <c r="E1398" s="470"/>
      <c r="F1398" s="472" t="s">
        <v>2998</v>
      </c>
      <c r="G1398" s="472" t="s">
        <v>1635</v>
      </c>
      <c r="H1398" s="472">
        <v>4.3</v>
      </c>
      <c r="I1398" s="473"/>
    </row>
    <row r="1399" spans="1:9" ht="15" x14ac:dyDescent="0.25">
      <c r="A1399" s="468" t="s">
        <v>3513</v>
      </c>
      <c r="B1399" s="475" t="s">
        <v>3514</v>
      </c>
      <c r="C1399" s="476" t="s">
        <v>739</v>
      </c>
      <c r="D1399" s="471"/>
      <c r="E1399" s="470"/>
      <c r="F1399" s="472" t="s">
        <v>2998</v>
      </c>
      <c r="G1399" s="472" t="s">
        <v>1635</v>
      </c>
      <c r="H1399" s="472">
        <v>4.3</v>
      </c>
      <c r="I1399" s="473"/>
    </row>
    <row r="1400" spans="1:9" ht="15" x14ac:dyDescent="0.25">
      <c r="A1400" s="468" t="s">
        <v>3515</v>
      </c>
      <c r="B1400" s="475" t="s">
        <v>3516</v>
      </c>
      <c r="C1400" s="476" t="s">
        <v>756</v>
      </c>
      <c r="D1400" s="471"/>
      <c r="E1400" s="470"/>
      <c r="F1400" s="472" t="s">
        <v>2998</v>
      </c>
      <c r="G1400" s="472" t="s">
        <v>1635</v>
      </c>
      <c r="H1400" s="472">
        <v>4.3</v>
      </c>
      <c r="I1400" s="473"/>
    </row>
    <row r="1401" spans="1:9" ht="25.5" x14ac:dyDescent="0.25">
      <c r="A1401" s="468" t="s">
        <v>3517</v>
      </c>
      <c r="B1401" s="475" t="s">
        <v>3518</v>
      </c>
      <c r="C1401" s="476" t="s">
        <v>756</v>
      </c>
      <c r="D1401" s="471"/>
      <c r="E1401" s="470"/>
      <c r="F1401" s="472" t="s">
        <v>2998</v>
      </c>
      <c r="G1401" s="472" t="s">
        <v>1635</v>
      </c>
      <c r="H1401" s="472">
        <v>4.3</v>
      </c>
      <c r="I1401" s="473"/>
    </row>
    <row r="1402" spans="1:9" ht="25.5" x14ac:dyDescent="0.25">
      <c r="A1402" s="468" t="s">
        <v>3519</v>
      </c>
      <c r="B1402" s="474" t="s">
        <v>3520</v>
      </c>
      <c r="C1402" s="470" t="s">
        <v>833</v>
      </c>
      <c r="D1402" s="470"/>
      <c r="E1402" s="470"/>
      <c r="F1402" s="472" t="s">
        <v>2998</v>
      </c>
      <c r="G1402" s="472" t="s">
        <v>1635</v>
      </c>
      <c r="H1402" s="472">
        <v>4.3</v>
      </c>
      <c r="I1402" s="478" t="s">
        <v>698</v>
      </c>
    </row>
    <row r="1403" spans="1:9" ht="25.5" x14ac:dyDescent="0.25">
      <c r="A1403" s="468" t="s">
        <v>3521</v>
      </c>
      <c r="B1403" s="474" t="s">
        <v>3522</v>
      </c>
      <c r="C1403" s="470" t="s">
        <v>833</v>
      </c>
      <c r="D1403" s="470"/>
      <c r="E1403" s="470"/>
      <c r="F1403" s="472" t="s">
        <v>2998</v>
      </c>
      <c r="G1403" s="472" t="s">
        <v>1635</v>
      </c>
      <c r="H1403" s="472">
        <v>4.3</v>
      </c>
      <c r="I1403" s="478" t="s">
        <v>698</v>
      </c>
    </row>
    <row r="1404" spans="1:9" ht="25.5" x14ac:dyDescent="0.25">
      <c r="A1404" s="468" t="s">
        <v>3523</v>
      </c>
      <c r="B1404" s="475" t="s">
        <v>3524</v>
      </c>
      <c r="C1404" s="476" t="s">
        <v>698</v>
      </c>
      <c r="D1404" s="471"/>
      <c r="E1404" s="470"/>
      <c r="F1404" s="472" t="s">
        <v>2998</v>
      </c>
      <c r="G1404" s="472" t="s">
        <v>1635</v>
      </c>
      <c r="H1404" s="472">
        <v>4.3</v>
      </c>
      <c r="I1404" s="473"/>
    </row>
    <row r="1405" spans="1:9" ht="25.5" x14ac:dyDescent="0.25">
      <c r="A1405" s="468" t="s">
        <v>3525</v>
      </c>
      <c r="B1405" s="475" t="s">
        <v>3526</v>
      </c>
      <c r="C1405" s="476" t="s">
        <v>698</v>
      </c>
      <c r="D1405" s="471"/>
      <c r="E1405" s="470"/>
      <c r="F1405" s="472" t="s">
        <v>2998</v>
      </c>
      <c r="G1405" s="472" t="s">
        <v>1635</v>
      </c>
      <c r="H1405" s="472">
        <v>4.3</v>
      </c>
      <c r="I1405" s="473"/>
    </row>
    <row r="1406" spans="1:9" ht="25.5" x14ac:dyDescent="0.25">
      <c r="A1406" s="468" t="s">
        <v>3527</v>
      </c>
      <c r="B1406" s="475" t="s">
        <v>3528</v>
      </c>
      <c r="C1406" s="476" t="s">
        <v>698</v>
      </c>
      <c r="D1406" s="471"/>
      <c r="E1406" s="470"/>
      <c r="F1406" s="472" t="s">
        <v>2998</v>
      </c>
      <c r="G1406" s="472" t="s">
        <v>1635</v>
      </c>
      <c r="H1406" s="472">
        <v>4.3</v>
      </c>
      <c r="I1406" s="473"/>
    </row>
    <row r="1407" spans="1:9" ht="25.5" x14ac:dyDescent="0.25">
      <c r="A1407" s="468" t="s">
        <v>3529</v>
      </c>
      <c r="B1407" s="475" t="s">
        <v>3530</v>
      </c>
      <c r="C1407" s="470" t="s">
        <v>698</v>
      </c>
      <c r="D1407" s="471"/>
      <c r="E1407" s="470"/>
      <c r="F1407" s="472" t="s">
        <v>2998</v>
      </c>
      <c r="G1407" s="472" t="s">
        <v>1635</v>
      </c>
      <c r="H1407" s="472">
        <v>4.3</v>
      </c>
      <c r="I1407" s="473"/>
    </row>
    <row r="1408" spans="1:9" ht="25.5" x14ac:dyDescent="0.25">
      <c r="A1408" s="468" t="s">
        <v>3531</v>
      </c>
      <c r="B1408" s="475" t="s">
        <v>3532</v>
      </c>
      <c r="C1408" s="470" t="s">
        <v>698</v>
      </c>
      <c r="D1408" s="471"/>
      <c r="E1408" s="470"/>
      <c r="F1408" s="472" t="s">
        <v>2998</v>
      </c>
      <c r="G1408" s="472" t="s">
        <v>1635</v>
      </c>
      <c r="H1408" s="472">
        <v>4.3</v>
      </c>
      <c r="I1408" s="473"/>
    </row>
    <row r="1409" spans="1:9" ht="15" x14ac:dyDescent="0.25">
      <c r="A1409" s="468" t="s">
        <v>3533</v>
      </c>
      <c r="B1409" s="475" t="s">
        <v>3534</v>
      </c>
      <c r="C1409" s="476" t="s">
        <v>698</v>
      </c>
      <c r="D1409" s="471"/>
      <c r="E1409" s="470"/>
      <c r="F1409" s="472" t="s">
        <v>2998</v>
      </c>
      <c r="G1409" s="472" t="s">
        <v>1635</v>
      </c>
      <c r="H1409" s="472">
        <v>4.3</v>
      </c>
      <c r="I1409" s="473"/>
    </row>
    <row r="1410" spans="1:9" ht="15" x14ac:dyDescent="0.25">
      <c r="A1410" s="468" t="s">
        <v>3535</v>
      </c>
      <c r="B1410" s="475" t="s">
        <v>3536</v>
      </c>
      <c r="C1410" s="476" t="s">
        <v>698</v>
      </c>
      <c r="D1410" s="471"/>
      <c r="E1410" s="470"/>
      <c r="F1410" s="472" t="s">
        <v>2998</v>
      </c>
      <c r="G1410" s="472" t="s">
        <v>1635</v>
      </c>
      <c r="H1410" s="472">
        <v>4.3</v>
      </c>
      <c r="I1410" s="473"/>
    </row>
    <row r="1411" spans="1:9" ht="25.5" x14ac:dyDescent="0.25">
      <c r="A1411" s="468" t="s">
        <v>3537</v>
      </c>
      <c r="B1411" s="475" t="s">
        <v>3538</v>
      </c>
      <c r="C1411" s="476" t="s">
        <v>698</v>
      </c>
      <c r="D1411" s="471"/>
      <c r="E1411" s="470"/>
      <c r="F1411" s="472" t="s">
        <v>2998</v>
      </c>
      <c r="G1411" s="472" t="s">
        <v>1635</v>
      </c>
      <c r="H1411" s="472">
        <v>4.3</v>
      </c>
      <c r="I1411" s="473"/>
    </row>
    <row r="1412" spans="1:9" ht="25.5" x14ac:dyDescent="0.25">
      <c r="A1412" s="468" t="s">
        <v>3539</v>
      </c>
      <c r="B1412" s="475" t="s">
        <v>3540</v>
      </c>
      <c r="C1412" s="476" t="s">
        <v>756</v>
      </c>
      <c r="D1412" s="471"/>
      <c r="E1412" s="470"/>
      <c r="F1412" s="472" t="s">
        <v>2998</v>
      </c>
      <c r="G1412" s="472" t="s">
        <v>1635</v>
      </c>
      <c r="H1412" s="472">
        <v>4.3</v>
      </c>
      <c r="I1412" s="473"/>
    </row>
    <row r="1413" spans="1:9" ht="25.5" x14ac:dyDescent="0.25">
      <c r="A1413" s="468" t="s">
        <v>3541</v>
      </c>
      <c r="B1413" s="475" t="s">
        <v>3542</v>
      </c>
      <c r="C1413" s="476" t="s">
        <v>756</v>
      </c>
      <c r="D1413" s="471"/>
      <c r="E1413" s="470"/>
      <c r="F1413" s="472" t="s">
        <v>2998</v>
      </c>
      <c r="G1413" s="472" t="s">
        <v>1635</v>
      </c>
      <c r="H1413" s="472">
        <v>4.3</v>
      </c>
      <c r="I1413" s="473"/>
    </row>
    <row r="1414" spans="1:9" ht="15" x14ac:dyDescent="0.25">
      <c r="A1414" s="468" t="s">
        <v>3543</v>
      </c>
      <c r="B1414" s="475" t="s">
        <v>3544</v>
      </c>
      <c r="C1414" s="476" t="s">
        <v>698</v>
      </c>
      <c r="D1414" s="471"/>
      <c r="E1414" s="470"/>
      <c r="F1414" s="472" t="s">
        <v>2998</v>
      </c>
      <c r="G1414" s="472" t="s">
        <v>1635</v>
      </c>
      <c r="H1414" s="472">
        <v>4.3</v>
      </c>
      <c r="I1414" s="473"/>
    </row>
    <row r="1415" spans="1:9" ht="15" x14ac:dyDescent="0.25">
      <c r="A1415" s="468" t="s">
        <v>3545</v>
      </c>
      <c r="B1415" s="475" t="s">
        <v>3546</v>
      </c>
      <c r="C1415" s="476" t="s">
        <v>756</v>
      </c>
      <c r="D1415" s="471"/>
      <c r="E1415" s="470"/>
      <c r="F1415" s="472" t="s">
        <v>2998</v>
      </c>
      <c r="G1415" s="472" t="s">
        <v>1635</v>
      </c>
      <c r="H1415" s="472">
        <v>4.3</v>
      </c>
      <c r="I1415" s="473"/>
    </row>
    <row r="1416" spans="1:9" ht="25.5" x14ac:dyDescent="0.25">
      <c r="A1416" s="468" t="s">
        <v>3547</v>
      </c>
      <c r="B1416" s="474" t="s">
        <v>3548</v>
      </c>
      <c r="C1416" s="470" t="s">
        <v>833</v>
      </c>
      <c r="D1416" s="470"/>
      <c r="E1416" s="470"/>
      <c r="F1416" s="472" t="s">
        <v>2998</v>
      </c>
      <c r="G1416" s="472" t="s">
        <v>1635</v>
      </c>
      <c r="H1416" s="472">
        <v>4.3</v>
      </c>
      <c r="I1416" s="478" t="s">
        <v>698</v>
      </c>
    </row>
    <row r="1417" spans="1:9" ht="25.5" x14ac:dyDescent="0.25">
      <c r="A1417" s="468" t="s">
        <v>3549</v>
      </c>
      <c r="B1417" s="474" t="s">
        <v>3550</v>
      </c>
      <c r="C1417" s="470" t="s">
        <v>833</v>
      </c>
      <c r="D1417" s="470"/>
      <c r="E1417" s="470"/>
      <c r="F1417" s="472" t="s">
        <v>2998</v>
      </c>
      <c r="G1417" s="472" t="s">
        <v>1635</v>
      </c>
      <c r="H1417" s="472">
        <v>4.3</v>
      </c>
      <c r="I1417" s="478" t="s">
        <v>698</v>
      </c>
    </row>
    <row r="1418" spans="1:9" ht="25.5" x14ac:dyDescent="0.25">
      <c r="A1418" s="468" t="s">
        <v>3551</v>
      </c>
      <c r="B1418" s="475" t="s">
        <v>3552</v>
      </c>
      <c r="C1418" s="476" t="s">
        <v>739</v>
      </c>
      <c r="D1418" s="471"/>
      <c r="E1418" s="470"/>
      <c r="F1418" s="472" t="s">
        <v>2998</v>
      </c>
      <c r="G1418" s="472" t="s">
        <v>1635</v>
      </c>
      <c r="H1418" s="472">
        <v>4.3</v>
      </c>
      <c r="I1418" s="473"/>
    </row>
    <row r="1419" spans="1:9" ht="25.5" x14ac:dyDescent="0.25">
      <c r="A1419" s="468" t="s">
        <v>3553</v>
      </c>
      <c r="B1419" s="474" t="s">
        <v>3554</v>
      </c>
      <c r="C1419" s="470" t="s">
        <v>908</v>
      </c>
      <c r="D1419" s="470"/>
      <c r="E1419" s="470"/>
      <c r="F1419" s="472" t="s">
        <v>2998</v>
      </c>
      <c r="G1419" s="472" t="s">
        <v>1635</v>
      </c>
      <c r="H1419" s="472">
        <v>4.3</v>
      </c>
      <c r="I1419" s="478" t="s">
        <v>756</v>
      </c>
    </row>
    <row r="1420" spans="1:9" ht="25.5" x14ac:dyDescent="0.25">
      <c r="A1420" s="468" t="s">
        <v>3555</v>
      </c>
      <c r="B1420" s="474" t="s">
        <v>3556</v>
      </c>
      <c r="C1420" s="470" t="s">
        <v>908</v>
      </c>
      <c r="D1420" s="470"/>
      <c r="E1420" s="470"/>
      <c r="F1420" s="472" t="s">
        <v>2998</v>
      </c>
      <c r="G1420" s="472" t="s">
        <v>1635</v>
      </c>
      <c r="H1420" s="472">
        <v>4.3</v>
      </c>
      <c r="I1420" s="478" t="s">
        <v>756</v>
      </c>
    </row>
    <row r="1421" spans="1:9" ht="25.5" x14ac:dyDescent="0.25">
      <c r="A1421" s="468" t="s">
        <v>3557</v>
      </c>
      <c r="B1421" s="475" t="s">
        <v>3558</v>
      </c>
      <c r="C1421" s="476" t="s">
        <v>739</v>
      </c>
      <c r="D1421" s="482"/>
      <c r="E1421" s="483"/>
      <c r="F1421" s="472" t="s">
        <v>2998</v>
      </c>
      <c r="G1421" s="472" t="s">
        <v>1635</v>
      </c>
      <c r="H1421" s="472">
        <v>4.5999999999999996</v>
      </c>
      <c r="I1421" s="473"/>
    </row>
    <row r="1422" spans="1:9" ht="25.5" x14ac:dyDescent="0.25">
      <c r="A1422" s="468" t="s">
        <v>3559</v>
      </c>
      <c r="B1422" s="475" t="s">
        <v>3560</v>
      </c>
      <c r="C1422" s="476" t="s">
        <v>908</v>
      </c>
      <c r="D1422" s="482"/>
      <c r="E1422" s="483"/>
      <c r="F1422" s="472" t="s">
        <v>2998</v>
      </c>
      <c r="G1422" s="472" t="s">
        <v>1635</v>
      </c>
      <c r="H1422" s="472">
        <v>4.5999999999999996</v>
      </c>
      <c r="I1422" s="473"/>
    </row>
    <row r="1423" spans="1:9" ht="25.5" x14ac:dyDescent="0.25">
      <c r="A1423" s="468" t="s">
        <v>3561</v>
      </c>
      <c r="B1423" s="475" t="s">
        <v>3562</v>
      </c>
      <c r="C1423" s="476" t="s">
        <v>908</v>
      </c>
      <c r="D1423" s="482"/>
      <c r="E1423" s="483"/>
      <c r="F1423" s="472" t="s">
        <v>2998</v>
      </c>
      <c r="G1423" s="472" t="s">
        <v>1635</v>
      </c>
      <c r="H1423" s="472">
        <v>4.5999999999999996</v>
      </c>
      <c r="I1423" s="473"/>
    </row>
    <row r="1424" spans="1:9" ht="15" x14ac:dyDescent="0.25">
      <c r="A1424" s="468" t="s">
        <v>3563</v>
      </c>
      <c r="B1424" s="475" t="s">
        <v>3564</v>
      </c>
      <c r="C1424" s="476" t="s">
        <v>756</v>
      </c>
      <c r="D1424" s="471"/>
      <c r="E1424" s="470"/>
      <c r="F1424" s="472" t="s">
        <v>2998</v>
      </c>
      <c r="G1424" s="472" t="s">
        <v>1635</v>
      </c>
      <c r="H1424" s="472">
        <v>4.3</v>
      </c>
      <c r="I1424" s="473"/>
    </row>
    <row r="1425" spans="1:9" ht="25.5" x14ac:dyDescent="0.25">
      <c r="A1425" s="468" t="s">
        <v>3565</v>
      </c>
      <c r="B1425" s="474" t="s">
        <v>3566</v>
      </c>
      <c r="C1425" s="470" t="s">
        <v>833</v>
      </c>
      <c r="D1425" s="470"/>
      <c r="E1425" s="470"/>
      <c r="F1425" s="472" t="s">
        <v>2998</v>
      </c>
      <c r="G1425" s="472" t="s">
        <v>1635</v>
      </c>
      <c r="H1425" s="472">
        <v>4.3</v>
      </c>
      <c r="I1425" s="478" t="s">
        <v>698</v>
      </c>
    </row>
    <row r="1426" spans="1:9" ht="15" x14ac:dyDescent="0.25">
      <c r="A1426" s="468" t="s">
        <v>3567</v>
      </c>
      <c r="B1426" s="474" t="s">
        <v>3568</v>
      </c>
      <c r="C1426" s="470" t="s">
        <v>833</v>
      </c>
      <c r="D1426" s="470"/>
      <c r="E1426" s="470"/>
      <c r="F1426" s="472" t="s">
        <v>2998</v>
      </c>
      <c r="G1426" s="472" t="s">
        <v>1635</v>
      </c>
      <c r="H1426" s="472">
        <v>4.3</v>
      </c>
      <c r="I1426" s="478" t="s">
        <v>698</v>
      </c>
    </row>
    <row r="1427" spans="1:9" ht="15" x14ac:dyDescent="0.25">
      <c r="A1427" s="468" t="s">
        <v>3569</v>
      </c>
      <c r="B1427" s="475" t="s">
        <v>3570</v>
      </c>
      <c r="C1427" s="476" t="s">
        <v>698</v>
      </c>
      <c r="D1427" s="471"/>
      <c r="E1427" s="470"/>
      <c r="F1427" s="472" t="s">
        <v>2998</v>
      </c>
      <c r="G1427" s="472" t="s">
        <v>1635</v>
      </c>
      <c r="H1427" s="472">
        <v>4.3</v>
      </c>
      <c r="I1427" s="473"/>
    </row>
    <row r="1428" spans="1:9" ht="25.5" x14ac:dyDescent="0.25">
      <c r="A1428" s="468" t="s">
        <v>3571</v>
      </c>
      <c r="B1428" s="475" t="s">
        <v>3572</v>
      </c>
      <c r="C1428" s="476" t="s">
        <v>698</v>
      </c>
      <c r="D1428" s="471"/>
      <c r="E1428" s="470"/>
      <c r="F1428" s="472" t="s">
        <v>2998</v>
      </c>
      <c r="G1428" s="472" t="s">
        <v>1635</v>
      </c>
      <c r="H1428" s="472">
        <v>4.3</v>
      </c>
      <c r="I1428" s="473"/>
    </row>
    <row r="1429" spans="1:9" ht="15" x14ac:dyDescent="0.25">
      <c r="A1429" s="468" t="s">
        <v>3573</v>
      </c>
      <c r="B1429" s="475" t="s">
        <v>3574</v>
      </c>
      <c r="C1429" s="476" t="s">
        <v>698</v>
      </c>
      <c r="D1429" s="471"/>
      <c r="E1429" s="470"/>
      <c r="F1429" s="472" t="s">
        <v>2998</v>
      </c>
      <c r="G1429" s="472" t="s">
        <v>1635</v>
      </c>
      <c r="H1429" s="472">
        <v>4.3</v>
      </c>
      <c r="I1429" s="473"/>
    </row>
    <row r="1430" spans="1:9" ht="25.5" x14ac:dyDescent="0.25">
      <c r="A1430" s="468" t="s">
        <v>3575</v>
      </c>
      <c r="B1430" s="475" t="s">
        <v>3576</v>
      </c>
      <c r="C1430" s="476" t="s">
        <v>850</v>
      </c>
      <c r="D1430" s="471"/>
      <c r="E1430" s="470"/>
      <c r="F1430" s="472" t="s">
        <v>2998</v>
      </c>
      <c r="G1430" s="472" t="s">
        <v>1635</v>
      </c>
      <c r="H1430" s="472">
        <v>4.3</v>
      </c>
      <c r="I1430" s="473"/>
    </row>
    <row r="1431" spans="1:9" ht="15" x14ac:dyDescent="0.25">
      <c r="A1431" s="468" t="s">
        <v>3577</v>
      </c>
      <c r="B1431" s="475" t="s">
        <v>3578</v>
      </c>
      <c r="C1431" s="476" t="s">
        <v>850</v>
      </c>
      <c r="D1431" s="471"/>
      <c r="E1431" s="470"/>
      <c r="F1431" s="472" t="s">
        <v>2998</v>
      </c>
      <c r="G1431" s="472" t="s">
        <v>1635</v>
      </c>
      <c r="H1431" s="472">
        <v>4.3</v>
      </c>
      <c r="I1431" s="473"/>
    </row>
    <row r="1432" spans="1:9" ht="15" x14ac:dyDescent="0.25">
      <c r="A1432" s="468" t="s">
        <v>3579</v>
      </c>
      <c r="B1432" s="475" t="s">
        <v>3580</v>
      </c>
      <c r="C1432" s="476" t="s">
        <v>850</v>
      </c>
      <c r="D1432" s="471"/>
      <c r="E1432" s="470"/>
      <c r="F1432" s="472" t="s">
        <v>2998</v>
      </c>
      <c r="G1432" s="472" t="s">
        <v>1635</v>
      </c>
      <c r="H1432" s="472">
        <v>4.3</v>
      </c>
      <c r="I1432" s="473"/>
    </row>
    <row r="1433" spans="1:9" ht="25.5" x14ac:dyDescent="0.25">
      <c r="A1433" s="468" t="s">
        <v>3581</v>
      </c>
      <c r="B1433" s="475" t="s">
        <v>3582</v>
      </c>
      <c r="C1433" s="476" t="s">
        <v>850</v>
      </c>
      <c r="D1433" s="471"/>
      <c r="E1433" s="470"/>
      <c r="F1433" s="472" t="s">
        <v>2998</v>
      </c>
      <c r="G1433" s="472" t="s">
        <v>1635</v>
      </c>
      <c r="H1433" s="472">
        <v>4.3</v>
      </c>
      <c r="I1433" s="473"/>
    </row>
    <row r="1434" spans="1:9" ht="25.5" x14ac:dyDescent="0.25">
      <c r="A1434" s="468" t="s">
        <v>3583</v>
      </c>
      <c r="B1434" s="475" t="s">
        <v>3584</v>
      </c>
      <c r="C1434" s="476" t="s">
        <v>850</v>
      </c>
      <c r="D1434" s="471"/>
      <c r="E1434" s="470"/>
      <c r="F1434" s="472" t="s">
        <v>2998</v>
      </c>
      <c r="G1434" s="472" t="s">
        <v>1635</v>
      </c>
      <c r="H1434" s="472">
        <v>4.3</v>
      </c>
      <c r="I1434" s="473"/>
    </row>
    <row r="1435" spans="1:9" ht="25.5" x14ac:dyDescent="0.25">
      <c r="A1435" s="468" t="s">
        <v>3585</v>
      </c>
      <c r="B1435" s="475" t="s">
        <v>3586</v>
      </c>
      <c r="C1435" s="476" t="s">
        <v>850</v>
      </c>
      <c r="D1435" s="471"/>
      <c r="E1435" s="470"/>
      <c r="F1435" s="472" t="s">
        <v>2998</v>
      </c>
      <c r="G1435" s="472" t="s">
        <v>1635</v>
      </c>
      <c r="H1435" s="472">
        <v>4.3</v>
      </c>
      <c r="I1435" s="473"/>
    </row>
    <row r="1436" spans="1:9" ht="25.5" x14ac:dyDescent="0.25">
      <c r="A1436" s="468" t="s">
        <v>3587</v>
      </c>
      <c r="B1436" s="475" t="s">
        <v>3588</v>
      </c>
      <c r="C1436" s="476" t="s">
        <v>756</v>
      </c>
      <c r="D1436" s="471"/>
      <c r="E1436" s="470"/>
      <c r="F1436" s="472" t="s">
        <v>2998</v>
      </c>
      <c r="G1436" s="472" t="s">
        <v>1635</v>
      </c>
      <c r="H1436" s="472">
        <v>4.3</v>
      </c>
      <c r="I1436" s="473"/>
    </row>
    <row r="1437" spans="1:9" ht="25.5" x14ac:dyDescent="0.25">
      <c r="A1437" s="468" t="s">
        <v>3589</v>
      </c>
      <c r="B1437" s="475" t="s">
        <v>3590</v>
      </c>
      <c r="C1437" s="476" t="s">
        <v>756</v>
      </c>
      <c r="D1437" s="471"/>
      <c r="E1437" s="470"/>
      <c r="F1437" s="472" t="s">
        <v>2998</v>
      </c>
      <c r="G1437" s="472" t="s">
        <v>1635</v>
      </c>
      <c r="H1437" s="472">
        <v>4.3</v>
      </c>
      <c r="I1437" s="473"/>
    </row>
    <row r="1438" spans="1:9" ht="25.5" x14ac:dyDescent="0.25">
      <c r="A1438" s="468" t="s">
        <v>3591</v>
      </c>
      <c r="B1438" s="475" t="s">
        <v>3592</v>
      </c>
      <c r="C1438" s="476" t="s">
        <v>756</v>
      </c>
      <c r="D1438" s="471"/>
      <c r="E1438" s="470"/>
      <c r="F1438" s="472" t="s">
        <v>2998</v>
      </c>
      <c r="G1438" s="472" t="s">
        <v>1635</v>
      </c>
      <c r="H1438" s="472">
        <v>4.3</v>
      </c>
      <c r="I1438" s="473"/>
    </row>
    <row r="1439" spans="1:9" ht="25.5" x14ac:dyDescent="0.25">
      <c r="A1439" s="468" t="s">
        <v>3593</v>
      </c>
      <c r="B1439" s="474" t="s">
        <v>3594</v>
      </c>
      <c r="C1439" s="470" t="s">
        <v>850</v>
      </c>
      <c r="D1439" s="470"/>
      <c r="E1439" s="470"/>
      <c r="F1439" s="472" t="s">
        <v>2998</v>
      </c>
      <c r="G1439" s="472" t="s">
        <v>1635</v>
      </c>
      <c r="H1439" s="472">
        <v>4.3</v>
      </c>
      <c r="I1439" s="478" t="s">
        <v>756</v>
      </c>
    </row>
    <row r="1440" spans="1:9" ht="25.5" x14ac:dyDescent="0.25">
      <c r="A1440" s="468" t="s">
        <v>3595</v>
      </c>
      <c r="B1440" s="474" t="s">
        <v>3596</v>
      </c>
      <c r="C1440" s="470" t="s">
        <v>850</v>
      </c>
      <c r="D1440" s="470"/>
      <c r="E1440" s="470"/>
      <c r="F1440" s="472" t="s">
        <v>2998</v>
      </c>
      <c r="G1440" s="472" t="s">
        <v>1635</v>
      </c>
      <c r="H1440" s="472">
        <v>4.3</v>
      </c>
      <c r="I1440" s="478" t="s">
        <v>756</v>
      </c>
    </row>
    <row r="1441" spans="1:9" ht="15" x14ac:dyDescent="0.25">
      <c r="A1441" s="468" t="s">
        <v>3597</v>
      </c>
      <c r="B1441" s="475" t="s">
        <v>3598</v>
      </c>
      <c r="C1441" s="476" t="s">
        <v>850</v>
      </c>
      <c r="D1441" s="471"/>
      <c r="E1441" s="470"/>
      <c r="F1441" s="472" t="s">
        <v>2998</v>
      </c>
      <c r="G1441" s="472" t="s">
        <v>1635</v>
      </c>
      <c r="H1441" s="472">
        <v>4.3</v>
      </c>
      <c r="I1441" s="473"/>
    </row>
    <row r="1442" spans="1:9" ht="15" x14ac:dyDescent="0.25">
      <c r="A1442" s="468" t="s">
        <v>3599</v>
      </c>
      <c r="B1442" s="475" t="s">
        <v>3600</v>
      </c>
      <c r="C1442" s="476" t="s">
        <v>850</v>
      </c>
      <c r="D1442" s="471"/>
      <c r="E1442" s="470"/>
      <c r="F1442" s="472" t="s">
        <v>2998</v>
      </c>
      <c r="G1442" s="472" t="s">
        <v>1635</v>
      </c>
      <c r="H1442" s="472">
        <v>4.3</v>
      </c>
      <c r="I1442" s="473"/>
    </row>
    <row r="1443" spans="1:9" ht="15" x14ac:dyDescent="0.25">
      <c r="A1443" s="468" t="s">
        <v>3601</v>
      </c>
      <c r="B1443" s="475" t="s">
        <v>3602</v>
      </c>
      <c r="C1443" s="476" t="s">
        <v>850</v>
      </c>
      <c r="D1443" s="471"/>
      <c r="E1443" s="470"/>
      <c r="F1443" s="472" t="s">
        <v>2998</v>
      </c>
      <c r="G1443" s="472" t="s">
        <v>1635</v>
      </c>
      <c r="H1443" s="472">
        <v>4.3</v>
      </c>
      <c r="I1443" s="473"/>
    </row>
    <row r="1444" spans="1:9" ht="15" x14ac:dyDescent="0.25">
      <c r="A1444" s="468" t="s">
        <v>3603</v>
      </c>
      <c r="B1444" s="475" t="s">
        <v>3604</v>
      </c>
      <c r="C1444" s="476" t="s">
        <v>756</v>
      </c>
      <c r="D1444" s="471"/>
      <c r="E1444" s="470"/>
      <c r="F1444" s="472" t="s">
        <v>2998</v>
      </c>
      <c r="G1444" s="472" t="s">
        <v>1635</v>
      </c>
      <c r="H1444" s="472">
        <v>4.3</v>
      </c>
      <c r="I1444" s="473"/>
    </row>
    <row r="1445" spans="1:9" ht="15" x14ac:dyDescent="0.25">
      <c r="A1445" s="468" t="s">
        <v>3605</v>
      </c>
      <c r="B1445" s="475" t="s">
        <v>3606</v>
      </c>
      <c r="C1445" s="476" t="s">
        <v>756</v>
      </c>
      <c r="D1445" s="471"/>
      <c r="E1445" s="470"/>
      <c r="F1445" s="472" t="s">
        <v>2998</v>
      </c>
      <c r="G1445" s="472" t="s">
        <v>1635</v>
      </c>
      <c r="H1445" s="472">
        <v>4.3</v>
      </c>
      <c r="I1445" s="473"/>
    </row>
    <row r="1446" spans="1:9" ht="15" x14ac:dyDescent="0.25">
      <c r="A1446" s="468" t="s">
        <v>3607</v>
      </c>
      <c r="B1446" s="475" t="s">
        <v>3608</v>
      </c>
      <c r="C1446" s="476" t="s">
        <v>756</v>
      </c>
      <c r="D1446" s="471"/>
      <c r="E1446" s="470"/>
      <c r="F1446" s="472" t="s">
        <v>2998</v>
      </c>
      <c r="G1446" s="472" t="s">
        <v>1635</v>
      </c>
      <c r="H1446" s="472">
        <v>4.3</v>
      </c>
      <c r="I1446" s="473"/>
    </row>
    <row r="1447" spans="1:9" ht="15" x14ac:dyDescent="0.25">
      <c r="A1447" s="468" t="s">
        <v>3609</v>
      </c>
      <c r="B1447" s="475" t="s">
        <v>3610</v>
      </c>
      <c r="C1447" s="476" t="s">
        <v>756</v>
      </c>
      <c r="D1447" s="471"/>
      <c r="E1447" s="470"/>
      <c r="F1447" s="472" t="s">
        <v>2998</v>
      </c>
      <c r="G1447" s="472" t="s">
        <v>1635</v>
      </c>
      <c r="H1447" s="472">
        <v>4.3</v>
      </c>
      <c r="I1447" s="473"/>
    </row>
    <row r="1448" spans="1:9" ht="15" x14ac:dyDescent="0.25">
      <c r="A1448" s="468" t="s">
        <v>3611</v>
      </c>
      <c r="B1448" s="474" t="s">
        <v>3612</v>
      </c>
      <c r="C1448" s="470" t="s">
        <v>833</v>
      </c>
      <c r="D1448" s="470"/>
      <c r="E1448" s="470"/>
      <c r="F1448" s="472" t="s">
        <v>2998</v>
      </c>
      <c r="G1448" s="472" t="s">
        <v>1635</v>
      </c>
      <c r="H1448" s="472">
        <v>4.3</v>
      </c>
      <c r="I1448" s="478" t="s">
        <v>756</v>
      </c>
    </row>
    <row r="1449" spans="1:9" ht="15" x14ac:dyDescent="0.25">
      <c r="A1449" s="468" t="s">
        <v>3613</v>
      </c>
      <c r="B1449" s="474" t="s">
        <v>3614</v>
      </c>
      <c r="C1449" s="470" t="s">
        <v>833</v>
      </c>
      <c r="D1449" s="470"/>
      <c r="E1449" s="470"/>
      <c r="F1449" s="472" t="s">
        <v>2998</v>
      </c>
      <c r="G1449" s="472" t="s">
        <v>1635</v>
      </c>
      <c r="H1449" s="472">
        <v>4.3</v>
      </c>
      <c r="I1449" s="478" t="s">
        <v>756</v>
      </c>
    </row>
    <row r="1450" spans="1:9" ht="15" x14ac:dyDescent="0.25">
      <c r="A1450" s="468" t="s">
        <v>3615</v>
      </c>
      <c r="B1450" s="475" t="s">
        <v>3616</v>
      </c>
      <c r="C1450" s="476" t="s">
        <v>698</v>
      </c>
      <c r="D1450" s="471"/>
      <c r="E1450" s="470"/>
      <c r="F1450" s="472" t="s">
        <v>3617</v>
      </c>
      <c r="G1450" s="472" t="s">
        <v>3618</v>
      </c>
      <c r="H1450" s="472">
        <v>4.3</v>
      </c>
      <c r="I1450" s="473"/>
    </row>
    <row r="1451" spans="1:9" ht="15" x14ac:dyDescent="0.25">
      <c r="A1451" s="468" t="s">
        <v>3619</v>
      </c>
      <c r="B1451" s="475" t="s">
        <v>3620</v>
      </c>
      <c r="C1451" s="476" t="s">
        <v>756</v>
      </c>
      <c r="D1451" s="471"/>
      <c r="E1451" s="470"/>
      <c r="F1451" s="472" t="s">
        <v>3617</v>
      </c>
      <c r="G1451" s="472" t="s">
        <v>3618</v>
      </c>
      <c r="H1451" s="472">
        <v>4.3</v>
      </c>
      <c r="I1451" s="473"/>
    </row>
    <row r="1452" spans="1:9" ht="15" x14ac:dyDescent="0.25">
      <c r="A1452" s="468" t="s">
        <v>3621</v>
      </c>
      <c r="B1452" s="475" t="s">
        <v>3622</v>
      </c>
      <c r="C1452" s="476" t="s">
        <v>756</v>
      </c>
      <c r="D1452" s="471"/>
      <c r="E1452" s="470"/>
      <c r="F1452" s="472" t="s">
        <v>3617</v>
      </c>
      <c r="G1452" s="472" t="s">
        <v>3618</v>
      </c>
      <c r="H1452" s="472">
        <v>4.3</v>
      </c>
      <c r="I1452" s="473"/>
    </row>
    <row r="1453" spans="1:9" ht="15" x14ac:dyDescent="0.25">
      <c r="A1453" s="468" t="s">
        <v>3623</v>
      </c>
      <c r="B1453" s="475" t="s">
        <v>3624</v>
      </c>
      <c r="C1453" s="476" t="s">
        <v>739</v>
      </c>
      <c r="D1453" s="471"/>
      <c r="E1453" s="470"/>
      <c r="F1453" s="472" t="s">
        <v>3617</v>
      </c>
      <c r="G1453" s="472" t="s">
        <v>3618</v>
      </c>
      <c r="H1453" s="472">
        <v>4.3</v>
      </c>
      <c r="I1453" s="473"/>
    </row>
    <row r="1454" spans="1:9" ht="15" x14ac:dyDescent="0.25">
      <c r="A1454" s="468" t="s">
        <v>3625</v>
      </c>
      <c r="B1454" s="475" t="s">
        <v>3626</v>
      </c>
      <c r="C1454" s="476" t="s">
        <v>756</v>
      </c>
      <c r="D1454" s="471"/>
      <c r="E1454" s="470"/>
      <c r="F1454" s="472" t="s">
        <v>3617</v>
      </c>
      <c r="G1454" s="472" t="s">
        <v>3618</v>
      </c>
      <c r="H1454" s="472">
        <v>4.3</v>
      </c>
      <c r="I1454" s="473"/>
    </row>
    <row r="1455" spans="1:9" ht="25.5" x14ac:dyDescent="0.25">
      <c r="A1455" s="468" t="s">
        <v>3627</v>
      </c>
      <c r="B1455" s="474" t="s">
        <v>3628</v>
      </c>
      <c r="C1455" s="470" t="s">
        <v>833</v>
      </c>
      <c r="D1455" s="470"/>
      <c r="E1455" s="470"/>
      <c r="F1455" s="472" t="s">
        <v>3617</v>
      </c>
      <c r="G1455" s="472" t="s">
        <v>3618</v>
      </c>
      <c r="H1455" s="472">
        <v>4.3</v>
      </c>
      <c r="I1455" s="478" t="s">
        <v>756</v>
      </c>
    </row>
    <row r="1456" spans="1:9" ht="25.5" x14ac:dyDescent="0.25">
      <c r="A1456" s="468" t="s">
        <v>3629</v>
      </c>
      <c r="B1456" s="474" t="s">
        <v>3630</v>
      </c>
      <c r="C1456" s="470" t="s">
        <v>833</v>
      </c>
      <c r="D1456" s="470"/>
      <c r="E1456" s="470"/>
      <c r="F1456" s="472" t="s">
        <v>3617</v>
      </c>
      <c r="G1456" s="472" t="s">
        <v>3618</v>
      </c>
      <c r="H1456" s="472">
        <v>4.3</v>
      </c>
      <c r="I1456" s="478" t="s">
        <v>756</v>
      </c>
    </row>
    <row r="1457" spans="1:9" ht="15" x14ac:dyDescent="0.25">
      <c r="A1457" s="468" t="s">
        <v>3631</v>
      </c>
      <c r="B1457" s="475" t="s">
        <v>3632</v>
      </c>
      <c r="C1457" s="476" t="s">
        <v>698</v>
      </c>
      <c r="D1457" s="471"/>
      <c r="E1457" s="470"/>
      <c r="F1457" s="472" t="s">
        <v>3617</v>
      </c>
      <c r="G1457" s="472" t="s">
        <v>3618</v>
      </c>
      <c r="H1457" s="472">
        <v>4.3</v>
      </c>
      <c r="I1457" s="473"/>
    </row>
    <row r="1458" spans="1:9" ht="15" x14ac:dyDescent="0.25">
      <c r="A1458" s="468" t="s">
        <v>3633</v>
      </c>
      <c r="B1458" s="475" t="s">
        <v>3634</v>
      </c>
      <c r="C1458" s="476" t="s">
        <v>756</v>
      </c>
      <c r="D1458" s="471"/>
      <c r="E1458" s="470"/>
      <c r="F1458" s="472" t="s">
        <v>3617</v>
      </c>
      <c r="G1458" s="472" t="s">
        <v>3618</v>
      </c>
      <c r="H1458" s="472">
        <v>4.3</v>
      </c>
      <c r="I1458" s="473"/>
    </row>
    <row r="1459" spans="1:9" ht="15" x14ac:dyDescent="0.25">
      <c r="A1459" s="468" t="s">
        <v>3635</v>
      </c>
      <c r="B1459" s="475" t="s">
        <v>3636</v>
      </c>
      <c r="C1459" s="476" t="s">
        <v>739</v>
      </c>
      <c r="D1459" s="471"/>
      <c r="E1459" s="470"/>
      <c r="F1459" s="472" t="s">
        <v>3617</v>
      </c>
      <c r="G1459" s="472" t="s">
        <v>3618</v>
      </c>
      <c r="H1459" s="472">
        <v>4.3</v>
      </c>
      <c r="I1459" s="473"/>
    </row>
    <row r="1460" spans="1:9" ht="25.5" x14ac:dyDescent="0.25">
      <c r="A1460" s="468" t="s">
        <v>3637</v>
      </c>
      <c r="B1460" s="474" t="s">
        <v>3638</v>
      </c>
      <c r="C1460" s="470" t="s">
        <v>833</v>
      </c>
      <c r="D1460" s="470"/>
      <c r="E1460" s="470"/>
      <c r="F1460" s="472" t="s">
        <v>3617</v>
      </c>
      <c r="G1460" s="472" t="s">
        <v>3618</v>
      </c>
      <c r="H1460" s="472">
        <v>4.3</v>
      </c>
      <c r="I1460" s="478" t="s">
        <v>756</v>
      </c>
    </row>
    <row r="1461" spans="1:9" ht="15" x14ac:dyDescent="0.25">
      <c r="A1461" s="468" t="s">
        <v>3639</v>
      </c>
      <c r="B1461" s="474" t="s">
        <v>3640</v>
      </c>
      <c r="C1461" s="470" t="s">
        <v>833</v>
      </c>
      <c r="D1461" s="470"/>
      <c r="E1461" s="470"/>
      <c r="F1461" s="472" t="s">
        <v>3617</v>
      </c>
      <c r="G1461" s="472" t="s">
        <v>3618</v>
      </c>
      <c r="H1461" s="472">
        <v>4.3</v>
      </c>
      <c r="I1461" s="478" t="s">
        <v>756</v>
      </c>
    </row>
    <row r="1462" spans="1:9" ht="25.5" x14ac:dyDescent="0.25">
      <c r="A1462" s="468" t="s">
        <v>3641</v>
      </c>
      <c r="B1462" s="475" t="s">
        <v>3642</v>
      </c>
      <c r="C1462" s="476" t="s">
        <v>698</v>
      </c>
      <c r="D1462" s="471"/>
      <c r="E1462" s="470"/>
      <c r="F1462" s="472" t="s">
        <v>3617</v>
      </c>
      <c r="G1462" s="472" t="s">
        <v>3618</v>
      </c>
      <c r="H1462" s="472">
        <v>4.3</v>
      </c>
      <c r="I1462" s="473"/>
    </row>
    <row r="1463" spans="1:9" ht="15" x14ac:dyDescent="0.25">
      <c r="A1463" s="468" t="s">
        <v>3643</v>
      </c>
      <c r="B1463" s="475" t="s">
        <v>3644</v>
      </c>
      <c r="C1463" s="476" t="s">
        <v>756</v>
      </c>
      <c r="D1463" s="471"/>
      <c r="E1463" s="470"/>
      <c r="F1463" s="472" t="s">
        <v>3617</v>
      </c>
      <c r="G1463" s="472" t="s">
        <v>3618</v>
      </c>
      <c r="H1463" s="472">
        <v>4.3</v>
      </c>
      <c r="I1463" s="473"/>
    </row>
    <row r="1464" spans="1:9" ht="15" x14ac:dyDescent="0.25">
      <c r="A1464" s="468" t="s">
        <v>3645</v>
      </c>
      <c r="B1464" s="475" t="s">
        <v>3646</v>
      </c>
      <c r="C1464" s="476" t="s">
        <v>698</v>
      </c>
      <c r="D1464" s="471"/>
      <c r="E1464" s="470"/>
      <c r="F1464" s="472" t="s">
        <v>3617</v>
      </c>
      <c r="G1464" s="472" t="s">
        <v>3618</v>
      </c>
      <c r="H1464" s="472">
        <v>4.3</v>
      </c>
      <c r="I1464" s="473"/>
    </row>
    <row r="1465" spans="1:9" ht="15" x14ac:dyDescent="0.25">
      <c r="A1465" s="468" t="s">
        <v>3647</v>
      </c>
      <c r="B1465" s="475" t="s">
        <v>3648</v>
      </c>
      <c r="C1465" s="476" t="s">
        <v>698</v>
      </c>
      <c r="D1465" s="471"/>
      <c r="E1465" s="470"/>
      <c r="F1465" s="472" t="s">
        <v>3617</v>
      </c>
      <c r="G1465" s="472" t="s">
        <v>3618</v>
      </c>
      <c r="H1465" s="472">
        <v>4.3</v>
      </c>
      <c r="I1465" s="473"/>
    </row>
    <row r="1466" spans="1:9" ht="25.5" x14ac:dyDescent="0.25">
      <c r="A1466" s="468" t="s">
        <v>3649</v>
      </c>
      <c r="B1466" s="475" t="s">
        <v>3650</v>
      </c>
      <c r="C1466" s="476" t="s">
        <v>698</v>
      </c>
      <c r="D1466" s="471"/>
      <c r="E1466" s="470"/>
      <c r="F1466" s="472" t="s">
        <v>3617</v>
      </c>
      <c r="G1466" s="472" t="s">
        <v>3618</v>
      </c>
      <c r="H1466" s="472">
        <v>4.3</v>
      </c>
      <c r="I1466" s="473"/>
    </row>
    <row r="1467" spans="1:9" ht="25.5" x14ac:dyDescent="0.25">
      <c r="A1467" s="468" t="s">
        <v>3651</v>
      </c>
      <c r="B1467" s="469" t="s">
        <v>3652</v>
      </c>
      <c r="C1467" s="476" t="s">
        <v>698</v>
      </c>
      <c r="D1467" s="471"/>
      <c r="E1467" s="470"/>
      <c r="F1467" s="472" t="s">
        <v>3617</v>
      </c>
      <c r="G1467" s="472" t="s">
        <v>3618</v>
      </c>
      <c r="H1467" s="472">
        <v>4.3</v>
      </c>
      <c r="I1467" s="473"/>
    </row>
    <row r="1468" spans="1:9" ht="15" x14ac:dyDescent="0.25">
      <c r="A1468" s="468" t="s">
        <v>3653</v>
      </c>
      <c r="B1468" s="475" t="s">
        <v>3654</v>
      </c>
      <c r="C1468" s="476" t="s">
        <v>739</v>
      </c>
      <c r="D1468" s="471"/>
      <c r="E1468" s="470"/>
      <c r="F1468" s="472" t="s">
        <v>3617</v>
      </c>
      <c r="G1468" s="472" t="s">
        <v>3618</v>
      </c>
      <c r="H1468" s="472">
        <v>4.3</v>
      </c>
      <c r="I1468" s="473"/>
    </row>
    <row r="1469" spans="1:9" ht="15" x14ac:dyDescent="0.25">
      <c r="A1469" s="468" t="s">
        <v>3655</v>
      </c>
      <c r="B1469" s="475" t="s">
        <v>3656</v>
      </c>
      <c r="C1469" s="476" t="s">
        <v>756</v>
      </c>
      <c r="D1469" s="471"/>
      <c r="E1469" s="470"/>
      <c r="F1469" s="472" t="s">
        <v>3617</v>
      </c>
      <c r="G1469" s="472" t="s">
        <v>3618</v>
      </c>
      <c r="H1469" s="472">
        <v>4.3</v>
      </c>
      <c r="I1469" s="473"/>
    </row>
    <row r="1470" spans="1:9" ht="15" x14ac:dyDescent="0.25">
      <c r="A1470" s="468" t="s">
        <v>3657</v>
      </c>
      <c r="B1470" s="475" t="s">
        <v>3658</v>
      </c>
      <c r="C1470" s="476" t="s">
        <v>756</v>
      </c>
      <c r="D1470" s="471"/>
      <c r="E1470" s="470"/>
      <c r="F1470" s="472" t="s">
        <v>3617</v>
      </c>
      <c r="G1470" s="472" t="s">
        <v>3618</v>
      </c>
      <c r="H1470" s="472">
        <v>4.3</v>
      </c>
      <c r="I1470" s="473"/>
    </row>
    <row r="1471" spans="1:9" ht="25.5" x14ac:dyDescent="0.25">
      <c r="A1471" s="468" t="s">
        <v>3659</v>
      </c>
      <c r="B1471" s="474" t="s">
        <v>3660</v>
      </c>
      <c r="C1471" s="470" t="s">
        <v>833</v>
      </c>
      <c r="D1471" s="470"/>
      <c r="E1471" s="470"/>
      <c r="F1471" s="472" t="s">
        <v>3617</v>
      </c>
      <c r="G1471" s="472" t="s">
        <v>3618</v>
      </c>
      <c r="H1471" s="472">
        <v>4.3</v>
      </c>
      <c r="I1471" s="478" t="s">
        <v>756</v>
      </c>
    </row>
    <row r="1472" spans="1:9" ht="25.5" x14ac:dyDescent="0.25">
      <c r="A1472" s="468" t="s">
        <v>3661</v>
      </c>
      <c r="B1472" s="474" t="s">
        <v>3662</v>
      </c>
      <c r="C1472" s="470" t="s">
        <v>833</v>
      </c>
      <c r="D1472" s="470"/>
      <c r="E1472" s="470"/>
      <c r="F1472" s="472" t="s">
        <v>3617</v>
      </c>
      <c r="G1472" s="472" t="s">
        <v>3618</v>
      </c>
      <c r="H1472" s="472">
        <v>4.3</v>
      </c>
      <c r="I1472" s="478" t="s">
        <v>756</v>
      </c>
    </row>
    <row r="1473" spans="1:9" ht="25.5" x14ac:dyDescent="0.25">
      <c r="A1473" s="468" t="s">
        <v>3663</v>
      </c>
      <c r="B1473" s="475" t="s">
        <v>3664</v>
      </c>
      <c r="C1473" s="476" t="s">
        <v>698</v>
      </c>
      <c r="D1473" s="471"/>
      <c r="E1473" s="470"/>
      <c r="F1473" s="472" t="s">
        <v>3617</v>
      </c>
      <c r="G1473" s="472" t="s">
        <v>3618</v>
      </c>
      <c r="H1473" s="472">
        <v>4.3</v>
      </c>
      <c r="I1473" s="473"/>
    </row>
    <row r="1474" spans="1:9" ht="25.5" x14ac:dyDescent="0.25">
      <c r="A1474" s="468" t="s">
        <v>3665</v>
      </c>
      <c r="B1474" s="475" t="s">
        <v>3666</v>
      </c>
      <c r="C1474" s="476" t="s">
        <v>698</v>
      </c>
      <c r="D1474" s="471"/>
      <c r="E1474" s="470"/>
      <c r="F1474" s="472" t="s">
        <v>3617</v>
      </c>
      <c r="G1474" s="472" t="s">
        <v>3618</v>
      </c>
      <c r="H1474" s="472">
        <v>4.3</v>
      </c>
      <c r="I1474" s="473"/>
    </row>
    <row r="1475" spans="1:9" ht="25.5" x14ac:dyDescent="0.25">
      <c r="A1475" s="468" t="s">
        <v>3667</v>
      </c>
      <c r="B1475" s="475" t="s">
        <v>3668</v>
      </c>
      <c r="C1475" s="476" t="s">
        <v>698</v>
      </c>
      <c r="D1475" s="471"/>
      <c r="E1475" s="470"/>
      <c r="F1475" s="472" t="s">
        <v>3617</v>
      </c>
      <c r="G1475" s="472" t="s">
        <v>3618</v>
      </c>
      <c r="H1475" s="472">
        <v>4.3</v>
      </c>
      <c r="I1475" s="473"/>
    </row>
    <row r="1476" spans="1:9" ht="25.5" x14ac:dyDescent="0.25">
      <c r="A1476" s="468" t="s">
        <v>3669</v>
      </c>
      <c r="B1476" s="475" t="s">
        <v>3670</v>
      </c>
      <c r="C1476" s="476" t="s">
        <v>756</v>
      </c>
      <c r="D1476" s="471"/>
      <c r="E1476" s="470"/>
      <c r="F1476" s="472" t="s">
        <v>3617</v>
      </c>
      <c r="G1476" s="472" t="s">
        <v>3618</v>
      </c>
      <c r="H1476" s="472">
        <v>4.3</v>
      </c>
      <c r="I1476" s="473"/>
    </row>
    <row r="1477" spans="1:9" ht="25.5" x14ac:dyDescent="0.25">
      <c r="A1477" s="468" t="s">
        <v>3671</v>
      </c>
      <c r="B1477" s="475" t="s">
        <v>3672</v>
      </c>
      <c r="C1477" s="476" t="s">
        <v>756</v>
      </c>
      <c r="D1477" s="471"/>
      <c r="E1477" s="470"/>
      <c r="F1477" s="472" t="s">
        <v>3617</v>
      </c>
      <c r="G1477" s="472" t="s">
        <v>3618</v>
      </c>
      <c r="H1477" s="472">
        <v>4.3</v>
      </c>
      <c r="I1477" s="473"/>
    </row>
    <row r="1478" spans="1:9" ht="25.5" x14ac:dyDescent="0.25">
      <c r="A1478" s="468" t="s">
        <v>3673</v>
      </c>
      <c r="B1478" s="475" t="s">
        <v>3674</v>
      </c>
      <c r="C1478" s="476" t="s">
        <v>756</v>
      </c>
      <c r="D1478" s="471"/>
      <c r="E1478" s="470"/>
      <c r="F1478" s="472" t="s">
        <v>3617</v>
      </c>
      <c r="G1478" s="472" t="s">
        <v>3618</v>
      </c>
      <c r="H1478" s="472">
        <v>4.3</v>
      </c>
      <c r="I1478" s="473"/>
    </row>
    <row r="1479" spans="1:9" ht="38.25" x14ac:dyDescent="0.25">
      <c r="A1479" s="468" t="s">
        <v>3675</v>
      </c>
      <c r="B1479" s="469" t="s">
        <v>3676</v>
      </c>
      <c r="C1479" s="472" t="s">
        <v>698</v>
      </c>
      <c r="D1479" s="471"/>
      <c r="E1479" s="470"/>
      <c r="F1479" s="472" t="s">
        <v>3617</v>
      </c>
      <c r="G1479" s="472" t="s">
        <v>3618</v>
      </c>
      <c r="H1479" s="472">
        <v>4.4000000000000004</v>
      </c>
      <c r="I1479" s="473"/>
    </row>
    <row r="1480" spans="1:9" ht="38.25" x14ac:dyDescent="0.25">
      <c r="A1480" s="468" t="s">
        <v>3677</v>
      </c>
      <c r="B1480" s="474" t="s">
        <v>3678</v>
      </c>
      <c r="C1480" s="470" t="s">
        <v>833</v>
      </c>
      <c r="D1480" s="470"/>
      <c r="E1480" s="470"/>
      <c r="F1480" s="472" t="s">
        <v>3617</v>
      </c>
      <c r="G1480" s="472" t="s">
        <v>3618</v>
      </c>
      <c r="H1480" s="472">
        <v>4.3</v>
      </c>
      <c r="I1480" s="478" t="s">
        <v>756</v>
      </c>
    </row>
    <row r="1481" spans="1:9" ht="25.5" x14ac:dyDescent="0.25">
      <c r="A1481" s="468" t="s">
        <v>3679</v>
      </c>
      <c r="B1481" s="469" t="s">
        <v>3680</v>
      </c>
      <c r="C1481" s="470" t="s">
        <v>833</v>
      </c>
      <c r="D1481" s="470"/>
      <c r="E1481" s="470"/>
      <c r="F1481" s="472" t="s">
        <v>3617</v>
      </c>
      <c r="G1481" s="472" t="s">
        <v>3618</v>
      </c>
      <c r="H1481" s="472">
        <v>4.3</v>
      </c>
      <c r="I1481" s="478" t="s">
        <v>698</v>
      </c>
    </row>
    <row r="1482" spans="1:9" ht="51" x14ac:dyDescent="0.25">
      <c r="A1482" s="468" t="s">
        <v>3681</v>
      </c>
      <c r="B1482" s="475" t="s">
        <v>3682</v>
      </c>
      <c r="C1482" s="476" t="s">
        <v>739</v>
      </c>
      <c r="D1482" s="471"/>
      <c r="E1482" s="470"/>
      <c r="F1482" s="472" t="s">
        <v>3617</v>
      </c>
      <c r="G1482" s="472" t="s">
        <v>3618</v>
      </c>
      <c r="H1482" s="472">
        <v>4.3</v>
      </c>
      <c r="I1482" s="473"/>
    </row>
    <row r="1483" spans="1:9" ht="63.75" x14ac:dyDescent="0.25">
      <c r="A1483" s="468" t="s">
        <v>3683</v>
      </c>
      <c r="B1483" s="469" t="s">
        <v>3684</v>
      </c>
      <c r="C1483" s="472" t="s">
        <v>908</v>
      </c>
      <c r="D1483" s="470"/>
      <c r="E1483" s="470"/>
      <c r="F1483" s="472" t="s">
        <v>3617</v>
      </c>
      <c r="G1483" s="472" t="s">
        <v>3618</v>
      </c>
      <c r="H1483" s="472">
        <v>4.3</v>
      </c>
      <c r="I1483" s="478" t="s">
        <v>756</v>
      </c>
    </row>
    <row r="1484" spans="1:9" ht="51" x14ac:dyDescent="0.25">
      <c r="A1484" s="468" t="s">
        <v>3685</v>
      </c>
      <c r="B1484" s="469" t="s">
        <v>3686</v>
      </c>
      <c r="C1484" s="472" t="s">
        <v>908</v>
      </c>
      <c r="D1484" s="470"/>
      <c r="E1484" s="470"/>
      <c r="F1484" s="472" t="s">
        <v>3617</v>
      </c>
      <c r="G1484" s="472" t="s">
        <v>3618</v>
      </c>
      <c r="H1484" s="472">
        <v>4.4000000000000004</v>
      </c>
      <c r="I1484" s="478" t="s">
        <v>756</v>
      </c>
    </row>
    <row r="1485" spans="1:9" ht="51" x14ac:dyDescent="0.25">
      <c r="A1485" s="468" t="s">
        <v>3687</v>
      </c>
      <c r="B1485" s="469" t="s">
        <v>3688</v>
      </c>
      <c r="C1485" s="472" t="s">
        <v>908</v>
      </c>
      <c r="D1485" s="470"/>
      <c r="E1485" s="470"/>
      <c r="F1485" s="472" t="s">
        <v>3617</v>
      </c>
      <c r="G1485" s="472" t="s">
        <v>3618</v>
      </c>
      <c r="H1485" s="472">
        <v>4.4000000000000004</v>
      </c>
      <c r="I1485" s="478" t="s">
        <v>756</v>
      </c>
    </row>
    <row r="1486" spans="1:9" ht="51" x14ac:dyDescent="0.25">
      <c r="A1486" s="468" t="s">
        <v>3689</v>
      </c>
      <c r="B1486" s="469" t="s">
        <v>3690</v>
      </c>
      <c r="C1486" s="472" t="s">
        <v>739</v>
      </c>
      <c r="D1486" s="470"/>
      <c r="E1486" s="470"/>
      <c r="F1486" s="472" t="s">
        <v>3617</v>
      </c>
      <c r="G1486" s="472" t="s">
        <v>3618</v>
      </c>
      <c r="H1486" s="472">
        <v>4.4000000000000004</v>
      </c>
      <c r="I1486" s="478" t="s">
        <v>756</v>
      </c>
    </row>
    <row r="1487" spans="1:9" ht="38.25" x14ac:dyDescent="0.25">
      <c r="A1487" s="468" t="s">
        <v>3691</v>
      </c>
      <c r="B1487" s="474" t="s">
        <v>3692</v>
      </c>
      <c r="C1487" s="470" t="s">
        <v>833</v>
      </c>
      <c r="D1487" s="470"/>
      <c r="E1487" s="470"/>
      <c r="F1487" s="472" t="s">
        <v>3617</v>
      </c>
      <c r="G1487" s="472" t="s">
        <v>3618</v>
      </c>
      <c r="H1487" s="472">
        <v>4.3</v>
      </c>
      <c r="I1487" s="478" t="s">
        <v>756</v>
      </c>
    </row>
    <row r="1488" spans="1:9" ht="38.25" x14ac:dyDescent="0.25">
      <c r="A1488" s="468" t="s">
        <v>3693</v>
      </c>
      <c r="B1488" s="474" t="s">
        <v>3694</v>
      </c>
      <c r="C1488" s="470" t="s">
        <v>833</v>
      </c>
      <c r="D1488" s="470"/>
      <c r="E1488" s="470"/>
      <c r="F1488" s="472" t="s">
        <v>3617</v>
      </c>
      <c r="G1488" s="472" t="s">
        <v>3618</v>
      </c>
      <c r="H1488" s="472">
        <v>4.3</v>
      </c>
      <c r="I1488" s="478" t="s">
        <v>756</v>
      </c>
    </row>
    <row r="1489" spans="1:9" ht="38.25" x14ac:dyDescent="0.25">
      <c r="A1489" s="468" t="s">
        <v>3695</v>
      </c>
      <c r="B1489" s="475" t="s">
        <v>3696</v>
      </c>
      <c r="C1489" s="476" t="s">
        <v>698</v>
      </c>
      <c r="D1489" s="471"/>
      <c r="E1489" s="470"/>
      <c r="F1489" s="472" t="s">
        <v>3617</v>
      </c>
      <c r="G1489" s="472" t="s">
        <v>3618</v>
      </c>
      <c r="H1489" s="472">
        <v>4.3</v>
      </c>
      <c r="I1489" s="473"/>
    </row>
    <row r="1490" spans="1:9" ht="38.25" x14ac:dyDescent="0.25">
      <c r="A1490" s="468" t="s">
        <v>3697</v>
      </c>
      <c r="B1490" s="475" t="s">
        <v>3698</v>
      </c>
      <c r="C1490" s="476" t="s">
        <v>698</v>
      </c>
      <c r="D1490" s="471"/>
      <c r="E1490" s="470"/>
      <c r="F1490" s="472" t="s">
        <v>3617</v>
      </c>
      <c r="G1490" s="472" t="s">
        <v>3618</v>
      </c>
      <c r="H1490" s="472">
        <v>4.3</v>
      </c>
      <c r="I1490" s="473"/>
    </row>
    <row r="1491" spans="1:9" ht="38.25" x14ac:dyDescent="0.25">
      <c r="A1491" s="468" t="s">
        <v>3699</v>
      </c>
      <c r="B1491" s="469" t="s">
        <v>3700</v>
      </c>
      <c r="C1491" s="476" t="s">
        <v>698</v>
      </c>
      <c r="D1491" s="471"/>
      <c r="E1491" s="470"/>
      <c r="F1491" s="472" t="s">
        <v>3617</v>
      </c>
      <c r="G1491" s="472" t="s">
        <v>3618</v>
      </c>
      <c r="H1491" s="472">
        <v>4.3</v>
      </c>
      <c r="I1491" s="473"/>
    </row>
    <row r="1492" spans="1:9" ht="38.25" x14ac:dyDescent="0.25">
      <c r="A1492" s="468" t="s">
        <v>3701</v>
      </c>
      <c r="B1492" s="475" t="s">
        <v>3702</v>
      </c>
      <c r="C1492" s="476" t="s">
        <v>756</v>
      </c>
      <c r="D1492" s="471"/>
      <c r="E1492" s="470"/>
      <c r="F1492" s="472" t="s">
        <v>3617</v>
      </c>
      <c r="G1492" s="472" t="s">
        <v>3618</v>
      </c>
      <c r="H1492" s="472">
        <v>4.3</v>
      </c>
      <c r="I1492" s="473"/>
    </row>
    <row r="1493" spans="1:9" ht="38.25" x14ac:dyDescent="0.25">
      <c r="A1493" s="468" t="s">
        <v>3703</v>
      </c>
      <c r="B1493" s="475" t="s">
        <v>3704</v>
      </c>
      <c r="C1493" s="476" t="s">
        <v>756</v>
      </c>
      <c r="D1493" s="471"/>
      <c r="E1493" s="470"/>
      <c r="F1493" s="472" t="s">
        <v>3617</v>
      </c>
      <c r="G1493" s="472" t="s">
        <v>3618</v>
      </c>
      <c r="H1493" s="472">
        <v>4.3</v>
      </c>
      <c r="I1493" s="473"/>
    </row>
    <row r="1494" spans="1:9" ht="38.25" x14ac:dyDescent="0.25">
      <c r="A1494" s="468" t="s">
        <v>3705</v>
      </c>
      <c r="B1494" s="475" t="s">
        <v>3706</v>
      </c>
      <c r="C1494" s="476" t="s">
        <v>756</v>
      </c>
      <c r="D1494" s="471"/>
      <c r="E1494" s="470"/>
      <c r="F1494" s="472" t="s">
        <v>3617</v>
      </c>
      <c r="G1494" s="472" t="s">
        <v>3618</v>
      </c>
      <c r="H1494" s="472">
        <v>4.3</v>
      </c>
      <c r="I1494" s="473"/>
    </row>
    <row r="1495" spans="1:9" ht="38.25" x14ac:dyDescent="0.25">
      <c r="A1495" s="468" t="s">
        <v>3707</v>
      </c>
      <c r="B1495" s="474" t="s">
        <v>3708</v>
      </c>
      <c r="C1495" s="470" t="s">
        <v>833</v>
      </c>
      <c r="D1495" s="470"/>
      <c r="E1495" s="470"/>
      <c r="F1495" s="472" t="s">
        <v>3617</v>
      </c>
      <c r="G1495" s="472" t="s">
        <v>3618</v>
      </c>
      <c r="H1495" s="472">
        <v>4.3</v>
      </c>
      <c r="I1495" s="478" t="s">
        <v>756</v>
      </c>
    </row>
    <row r="1496" spans="1:9" ht="38.25" x14ac:dyDescent="0.25">
      <c r="A1496" s="468" t="s">
        <v>3709</v>
      </c>
      <c r="B1496" s="474" t="s">
        <v>3710</v>
      </c>
      <c r="C1496" s="470" t="s">
        <v>833</v>
      </c>
      <c r="D1496" s="470"/>
      <c r="E1496" s="470"/>
      <c r="F1496" s="472" t="s">
        <v>3617</v>
      </c>
      <c r="G1496" s="472" t="s">
        <v>3618</v>
      </c>
      <c r="H1496" s="472">
        <v>4.3</v>
      </c>
      <c r="I1496" s="478" t="s">
        <v>756</v>
      </c>
    </row>
    <row r="1497" spans="1:9" ht="51" x14ac:dyDescent="0.25">
      <c r="A1497" s="468" t="s">
        <v>3711</v>
      </c>
      <c r="B1497" s="475" t="s">
        <v>3712</v>
      </c>
      <c r="C1497" s="476" t="s">
        <v>739</v>
      </c>
      <c r="D1497" s="471"/>
      <c r="E1497" s="470"/>
      <c r="F1497" s="472" t="s">
        <v>3617</v>
      </c>
      <c r="G1497" s="472" t="s">
        <v>3618</v>
      </c>
      <c r="H1497" s="472">
        <v>4.3</v>
      </c>
      <c r="I1497" s="473"/>
    </row>
    <row r="1498" spans="1:9" ht="38.25" x14ac:dyDescent="0.25">
      <c r="A1498" s="468" t="s">
        <v>3713</v>
      </c>
      <c r="B1498" s="474" t="s">
        <v>3714</v>
      </c>
      <c r="C1498" s="470" t="s">
        <v>908</v>
      </c>
      <c r="D1498" s="470"/>
      <c r="E1498" s="470"/>
      <c r="F1498" s="472" t="s">
        <v>3617</v>
      </c>
      <c r="G1498" s="472" t="s">
        <v>3618</v>
      </c>
      <c r="H1498" s="472">
        <v>4.3</v>
      </c>
      <c r="I1498" s="478" t="s">
        <v>756</v>
      </c>
    </row>
    <row r="1499" spans="1:9" ht="38.25" x14ac:dyDescent="0.25">
      <c r="A1499" s="468" t="s">
        <v>3715</v>
      </c>
      <c r="B1499" s="474" t="s">
        <v>3716</v>
      </c>
      <c r="C1499" s="470" t="s">
        <v>908</v>
      </c>
      <c r="D1499" s="470"/>
      <c r="E1499" s="470"/>
      <c r="F1499" s="472" t="s">
        <v>3617</v>
      </c>
      <c r="G1499" s="472" t="s">
        <v>3618</v>
      </c>
      <c r="H1499" s="472">
        <v>4.3</v>
      </c>
      <c r="I1499" s="478" t="s">
        <v>756</v>
      </c>
    </row>
    <row r="1500" spans="1:9" ht="15" x14ac:dyDescent="0.25">
      <c r="A1500" s="468" t="s">
        <v>3717</v>
      </c>
      <c r="B1500" s="475" t="s">
        <v>3718</v>
      </c>
      <c r="C1500" s="476" t="s">
        <v>756</v>
      </c>
      <c r="D1500" s="471"/>
      <c r="E1500" s="470"/>
      <c r="F1500" s="472" t="s">
        <v>3617</v>
      </c>
      <c r="G1500" s="472" t="s">
        <v>3618</v>
      </c>
      <c r="H1500" s="472">
        <v>4.3</v>
      </c>
      <c r="I1500" s="473"/>
    </row>
    <row r="1501" spans="1:9" ht="15" x14ac:dyDescent="0.25">
      <c r="A1501" s="468" t="s">
        <v>3719</v>
      </c>
      <c r="B1501" s="475" t="s">
        <v>3720</v>
      </c>
      <c r="C1501" s="476" t="s">
        <v>756</v>
      </c>
      <c r="D1501" s="471"/>
      <c r="E1501" s="470"/>
      <c r="F1501" s="472" t="s">
        <v>3617</v>
      </c>
      <c r="G1501" s="472" t="s">
        <v>3618</v>
      </c>
      <c r="H1501" s="472">
        <v>4.3</v>
      </c>
      <c r="I1501" s="473"/>
    </row>
    <row r="1502" spans="1:9" ht="25.5" x14ac:dyDescent="0.25">
      <c r="A1502" s="468" t="s">
        <v>3721</v>
      </c>
      <c r="B1502" s="475" t="s">
        <v>3722</v>
      </c>
      <c r="C1502" s="476" t="s">
        <v>756</v>
      </c>
      <c r="D1502" s="471"/>
      <c r="E1502" s="470"/>
      <c r="F1502" s="472" t="s">
        <v>3617</v>
      </c>
      <c r="G1502" s="472" t="s">
        <v>3618</v>
      </c>
      <c r="H1502" s="472">
        <v>4.3</v>
      </c>
      <c r="I1502" s="473"/>
    </row>
    <row r="1503" spans="1:9" ht="25.5" x14ac:dyDescent="0.25">
      <c r="A1503" s="468" t="s">
        <v>3723</v>
      </c>
      <c r="B1503" s="475" t="s">
        <v>3724</v>
      </c>
      <c r="C1503" s="476" t="s">
        <v>756</v>
      </c>
      <c r="D1503" s="471"/>
      <c r="E1503" s="470"/>
      <c r="F1503" s="472" t="s">
        <v>3617</v>
      </c>
      <c r="G1503" s="472" t="s">
        <v>3618</v>
      </c>
      <c r="H1503" s="472">
        <v>4.3</v>
      </c>
      <c r="I1503" s="473"/>
    </row>
    <row r="1504" spans="1:9" ht="15" x14ac:dyDescent="0.25">
      <c r="A1504" s="468" t="s">
        <v>3725</v>
      </c>
      <c r="B1504" s="475" t="s">
        <v>3726</v>
      </c>
      <c r="C1504" s="476" t="s">
        <v>698</v>
      </c>
      <c r="D1504" s="471"/>
      <c r="E1504" s="470"/>
      <c r="F1504" s="472" t="s">
        <v>3617</v>
      </c>
      <c r="G1504" s="472" t="s">
        <v>3618</v>
      </c>
      <c r="H1504" s="472">
        <v>4.3</v>
      </c>
      <c r="I1504" s="473"/>
    </row>
    <row r="1505" spans="1:9" ht="15" x14ac:dyDescent="0.25">
      <c r="A1505" s="468" t="s">
        <v>3727</v>
      </c>
      <c r="B1505" s="475" t="s">
        <v>3728</v>
      </c>
      <c r="C1505" s="476" t="s">
        <v>698</v>
      </c>
      <c r="D1505" s="471"/>
      <c r="E1505" s="470"/>
      <c r="F1505" s="472" t="s">
        <v>3617</v>
      </c>
      <c r="G1505" s="472" t="s">
        <v>3618</v>
      </c>
      <c r="H1505" s="472">
        <v>4.3</v>
      </c>
      <c r="I1505" s="473"/>
    </row>
    <row r="1506" spans="1:9" ht="15" x14ac:dyDescent="0.25">
      <c r="A1506" s="468" t="s">
        <v>3729</v>
      </c>
      <c r="B1506" s="475" t="s">
        <v>3730</v>
      </c>
      <c r="C1506" s="476" t="s">
        <v>698</v>
      </c>
      <c r="D1506" s="471"/>
      <c r="E1506" s="470"/>
      <c r="F1506" s="472" t="s">
        <v>3617</v>
      </c>
      <c r="G1506" s="472" t="s">
        <v>3618</v>
      </c>
      <c r="H1506" s="472">
        <v>4.3</v>
      </c>
      <c r="I1506" s="473"/>
    </row>
    <row r="1507" spans="1:9" ht="15" x14ac:dyDescent="0.25">
      <c r="A1507" s="468" t="s">
        <v>3731</v>
      </c>
      <c r="B1507" s="475" t="s">
        <v>3732</v>
      </c>
      <c r="C1507" s="476" t="s">
        <v>698</v>
      </c>
      <c r="D1507" s="471"/>
      <c r="E1507" s="470"/>
      <c r="F1507" s="472" t="s">
        <v>3617</v>
      </c>
      <c r="G1507" s="472" t="s">
        <v>3618</v>
      </c>
      <c r="H1507" s="472">
        <v>4.3</v>
      </c>
      <c r="I1507" s="473"/>
    </row>
    <row r="1508" spans="1:9" ht="15" x14ac:dyDescent="0.25">
      <c r="A1508" s="468" t="s">
        <v>3733</v>
      </c>
      <c r="B1508" s="475" t="s">
        <v>3734</v>
      </c>
      <c r="C1508" s="476" t="s">
        <v>698</v>
      </c>
      <c r="D1508" s="471"/>
      <c r="E1508" s="470"/>
      <c r="F1508" s="472" t="s">
        <v>3617</v>
      </c>
      <c r="G1508" s="472" t="s">
        <v>3618</v>
      </c>
      <c r="H1508" s="472">
        <v>4.3</v>
      </c>
      <c r="I1508" s="473"/>
    </row>
    <row r="1509" spans="1:9" ht="25.5" x14ac:dyDescent="0.25">
      <c r="A1509" s="468" t="s">
        <v>3735</v>
      </c>
      <c r="B1509" s="469" t="s">
        <v>3736</v>
      </c>
      <c r="C1509" s="476" t="s">
        <v>698</v>
      </c>
      <c r="D1509" s="471"/>
      <c r="E1509" s="470"/>
      <c r="F1509" s="472" t="s">
        <v>3617</v>
      </c>
      <c r="G1509" s="472" t="s">
        <v>3618</v>
      </c>
      <c r="H1509" s="472">
        <v>4.3</v>
      </c>
      <c r="I1509" s="473"/>
    </row>
    <row r="1510" spans="1:9" ht="15" x14ac:dyDescent="0.25">
      <c r="A1510" s="468" t="s">
        <v>3737</v>
      </c>
      <c r="B1510" s="475" t="s">
        <v>3738</v>
      </c>
      <c r="C1510" s="476" t="s">
        <v>698</v>
      </c>
      <c r="D1510" s="471"/>
      <c r="E1510" s="470"/>
      <c r="F1510" s="472" t="s">
        <v>3617</v>
      </c>
      <c r="G1510" s="472" t="s">
        <v>3618</v>
      </c>
      <c r="H1510" s="472">
        <v>4.3</v>
      </c>
      <c r="I1510" s="473"/>
    </row>
    <row r="1511" spans="1:9" ht="15" x14ac:dyDescent="0.25">
      <c r="A1511" s="468" t="s">
        <v>3739</v>
      </c>
      <c r="B1511" s="475" t="s">
        <v>3740</v>
      </c>
      <c r="C1511" s="476" t="s">
        <v>698</v>
      </c>
      <c r="D1511" s="471"/>
      <c r="E1511" s="470"/>
      <c r="F1511" s="472" t="s">
        <v>3617</v>
      </c>
      <c r="G1511" s="472" t="s">
        <v>3618</v>
      </c>
      <c r="H1511" s="472">
        <v>4.3</v>
      </c>
      <c r="I1511" s="473"/>
    </row>
    <row r="1512" spans="1:9" ht="15" x14ac:dyDescent="0.25">
      <c r="A1512" s="468" t="s">
        <v>3741</v>
      </c>
      <c r="B1512" s="475" t="s">
        <v>3742</v>
      </c>
      <c r="C1512" s="476" t="s">
        <v>698</v>
      </c>
      <c r="D1512" s="471"/>
      <c r="E1512" s="470"/>
      <c r="F1512" s="472" t="s">
        <v>3617</v>
      </c>
      <c r="G1512" s="472" t="s">
        <v>3618</v>
      </c>
      <c r="H1512" s="472">
        <v>4.3</v>
      </c>
      <c r="I1512" s="473"/>
    </row>
    <row r="1513" spans="1:9" ht="15" x14ac:dyDescent="0.25">
      <c r="A1513" s="468" t="s">
        <v>3743</v>
      </c>
      <c r="B1513" s="475" t="s">
        <v>3744</v>
      </c>
      <c r="C1513" s="476" t="s">
        <v>698</v>
      </c>
      <c r="D1513" s="471"/>
      <c r="E1513" s="470"/>
      <c r="F1513" s="472" t="s">
        <v>3617</v>
      </c>
      <c r="G1513" s="472" t="s">
        <v>3618</v>
      </c>
      <c r="H1513" s="472">
        <v>4.3</v>
      </c>
      <c r="I1513" s="473"/>
    </row>
    <row r="1514" spans="1:9" ht="15" x14ac:dyDescent="0.25">
      <c r="A1514" s="468" t="s">
        <v>3745</v>
      </c>
      <c r="B1514" s="474" t="s">
        <v>3746</v>
      </c>
      <c r="C1514" s="470" t="s">
        <v>756</v>
      </c>
      <c r="D1514" s="471"/>
      <c r="E1514" s="470"/>
      <c r="F1514" s="472" t="s">
        <v>3617</v>
      </c>
      <c r="G1514" s="472" t="s">
        <v>3618</v>
      </c>
      <c r="H1514" s="472">
        <v>4.3</v>
      </c>
      <c r="I1514" s="473"/>
    </row>
    <row r="1515" spans="1:9" ht="15" x14ac:dyDescent="0.25">
      <c r="A1515" s="468" t="s">
        <v>3747</v>
      </c>
      <c r="B1515" s="469" t="s">
        <v>3748</v>
      </c>
      <c r="C1515" s="476" t="s">
        <v>698</v>
      </c>
      <c r="D1515" s="471"/>
      <c r="E1515" s="470"/>
      <c r="F1515" s="472" t="s">
        <v>3617</v>
      </c>
      <c r="G1515" s="472" t="s">
        <v>3618</v>
      </c>
      <c r="H1515" s="472">
        <v>4.3</v>
      </c>
      <c r="I1515" s="473"/>
    </row>
    <row r="1516" spans="1:9" ht="15" x14ac:dyDescent="0.25">
      <c r="A1516" s="468" t="s">
        <v>3749</v>
      </c>
      <c r="B1516" s="469" t="s">
        <v>3750</v>
      </c>
      <c r="C1516" s="476" t="s">
        <v>698</v>
      </c>
      <c r="D1516" s="471"/>
      <c r="E1516" s="470"/>
      <c r="F1516" s="472" t="s">
        <v>3617</v>
      </c>
      <c r="G1516" s="472" t="s">
        <v>3618</v>
      </c>
      <c r="H1516" s="472">
        <v>4.3</v>
      </c>
      <c r="I1516" s="473"/>
    </row>
    <row r="1517" spans="1:9" ht="15" x14ac:dyDescent="0.25">
      <c r="A1517" s="468" t="s">
        <v>3751</v>
      </c>
      <c r="B1517" s="475" t="s">
        <v>3752</v>
      </c>
      <c r="C1517" s="476" t="s">
        <v>698</v>
      </c>
      <c r="D1517" s="471"/>
      <c r="E1517" s="470"/>
      <c r="F1517" s="472" t="s">
        <v>3617</v>
      </c>
      <c r="G1517" s="472" t="s">
        <v>3618</v>
      </c>
      <c r="H1517" s="472">
        <v>4.3</v>
      </c>
      <c r="I1517" s="473"/>
    </row>
    <row r="1518" spans="1:9" ht="15" x14ac:dyDescent="0.25">
      <c r="A1518" s="468" t="s">
        <v>3753</v>
      </c>
      <c r="B1518" s="475" t="s">
        <v>3754</v>
      </c>
      <c r="C1518" s="476" t="s">
        <v>698</v>
      </c>
      <c r="D1518" s="471"/>
      <c r="E1518" s="470"/>
      <c r="F1518" s="472" t="s">
        <v>3617</v>
      </c>
      <c r="G1518" s="472" t="s">
        <v>3618</v>
      </c>
      <c r="H1518" s="472">
        <v>4.3</v>
      </c>
      <c r="I1518" s="473"/>
    </row>
    <row r="1519" spans="1:9" ht="15" x14ac:dyDescent="0.25">
      <c r="A1519" s="468" t="s">
        <v>3755</v>
      </c>
      <c r="B1519" s="475" t="s">
        <v>3756</v>
      </c>
      <c r="C1519" s="476" t="s">
        <v>698</v>
      </c>
      <c r="D1519" s="471"/>
      <c r="E1519" s="470"/>
      <c r="F1519" s="472" t="s">
        <v>3617</v>
      </c>
      <c r="G1519" s="472" t="s">
        <v>3618</v>
      </c>
      <c r="H1519" s="472">
        <v>4.3</v>
      </c>
      <c r="I1519" s="473"/>
    </row>
    <row r="1520" spans="1:9" ht="15" x14ac:dyDescent="0.25">
      <c r="A1520" s="468" t="s">
        <v>3757</v>
      </c>
      <c r="B1520" s="475" t="s">
        <v>3758</v>
      </c>
      <c r="C1520" s="476" t="s">
        <v>698</v>
      </c>
      <c r="D1520" s="471"/>
      <c r="E1520" s="470"/>
      <c r="F1520" s="472" t="s">
        <v>3617</v>
      </c>
      <c r="G1520" s="472" t="s">
        <v>3618</v>
      </c>
      <c r="H1520" s="472">
        <v>4.3</v>
      </c>
      <c r="I1520" s="473"/>
    </row>
    <row r="1521" spans="1:9" ht="25.5" x14ac:dyDescent="0.25">
      <c r="A1521" s="468" t="s">
        <v>3759</v>
      </c>
      <c r="B1521" s="475" t="s">
        <v>3760</v>
      </c>
      <c r="C1521" s="476" t="s">
        <v>698</v>
      </c>
      <c r="D1521" s="471"/>
      <c r="E1521" s="470"/>
      <c r="F1521" s="472" t="s">
        <v>3617</v>
      </c>
      <c r="G1521" s="472" t="s">
        <v>3618</v>
      </c>
      <c r="H1521" s="472">
        <v>4.3</v>
      </c>
      <c r="I1521" s="473"/>
    </row>
    <row r="1522" spans="1:9" ht="25.5" x14ac:dyDescent="0.25">
      <c r="A1522" s="468" t="s">
        <v>3761</v>
      </c>
      <c r="B1522" s="469" t="s">
        <v>3762</v>
      </c>
      <c r="C1522" s="476" t="s">
        <v>698</v>
      </c>
      <c r="D1522" s="471"/>
      <c r="E1522" s="470"/>
      <c r="F1522" s="472" t="s">
        <v>3617</v>
      </c>
      <c r="G1522" s="472" t="s">
        <v>3618</v>
      </c>
      <c r="H1522" s="472">
        <v>4.3</v>
      </c>
      <c r="I1522" s="473"/>
    </row>
    <row r="1523" spans="1:9" ht="15" x14ac:dyDescent="0.25">
      <c r="A1523" s="468" t="s">
        <v>3763</v>
      </c>
      <c r="B1523" s="475" t="s">
        <v>3764</v>
      </c>
      <c r="C1523" s="476" t="s">
        <v>756</v>
      </c>
      <c r="D1523" s="471"/>
      <c r="E1523" s="470"/>
      <c r="F1523" s="472" t="s">
        <v>3617</v>
      </c>
      <c r="G1523" s="472" t="s">
        <v>3618</v>
      </c>
      <c r="H1523" s="472">
        <v>4.3</v>
      </c>
      <c r="I1523" s="473"/>
    </row>
    <row r="1524" spans="1:9" ht="15" x14ac:dyDescent="0.25">
      <c r="A1524" s="468" t="s">
        <v>3765</v>
      </c>
      <c r="B1524" s="475" t="s">
        <v>3766</v>
      </c>
      <c r="C1524" s="476" t="s">
        <v>756</v>
      </c>
      <c r="D1524" s="471"/>
      <c r="E1524" s="470"/>
      <c r="F1524" s="472" t="s">
        <v>3617</v>
      </c>
      <c r="G1524" s="472" t="s">
        <v>3618</v>
      </c>
      <c r="H1524" s="472">
        <v>4.3</v>
      </c>
      <c r="I1524" s="473"/>
    </row>
    <row r="1525" spans="1:9" ht="15" x14ac:dyDescent="0.25">
      <c r="A1525" s="468" t="s">
        <v>3767</v>
      </c>
      <c r="B1525" s="475" t="s">
        <v>3768</v>
      </c>
      <c r="C1525" s="476" t="s">
        <v>756</v>
      </c>
      <c r="D1525" s="471"/>
      <c r="E1525" s="470"/>
      <c r="F1525" s="472" t="s">
        <v>3617</v>
      </c>
      <c r="G1525" s="472" t="s">
        <v>3618</v>
      </c>
      <c r="H1525" s="472">
        <v>4.3</v>
      </c>
      <c r="I1525" s="473"/>
    </row>
    <row r="1526" spans="1:9" ht="15" x14ac:dyDescent="0.25">
      <c r="A1526" s="468" t="s">
        <v>3769</v>
      </c>
      <c r="B1526" s="475" t="s">
        <v>3770</v>
      </c>
      <c r="C1526" s="476" t="s">
        <v>756</v>
      </c>
      <c r="D1526" s="471"/>
      <c r="E1526" s="470"/>
      <c r="F1526" s="472" t="s">
        <v>3617</v>
      </c>
      <c r="G1526" s="472" t="s">
        <v>3618</v>
      </c>
      <c r="H1526" s="472">
        <v>4.3</v>
      </c>
      <c r="I1526" s="473"/>
    </row>
    <row r="1527" spans="1:9" ht="25.5" x14ac:dyDescent="0.25">
      <c r="A1527" s="468" t="s">
        <v>3771</v>
      </c>
      <c r="B1527" s="475" t="s">
        <v>3772</v>
      </c>
      <c r="C1527" s="476" t="s">
        <v>756</v>
      </c>
      <c r="D1527" s="471"/>
      <c r="E1527" s="470"/>
      <c r="F1527" s="472" t="s">
        <v>3617</v>
      </c>
      <c r="G1527" s="472" t="s">
        <v>3618</v>
      </c>
      <c r="H1527" s="472">
        <v>4.3</v>
      </c>
      <c r="I1527" s="473"/>
    </row>
    <row r="1528" spans="1:9" ht="25.5" x14ac:dyDescent="0.25">
      <c r="A1528" s="468" t="s">
        <v>3773</v>
      </c>
      <c r="B1528" s="475" t="s">
        <v>3774</v>
      </c>
      <c r="C1528" s="476" t="s">
        <v>756</v>
      </c>
      <c r="D1528" s="471"/>
      <c r="E1528" s="470"/>
      <c r="F1528" s="472" t="s">
        <v>3617</v>
      </c>
      <c r="G1528" s="472" t="s">
        <v>3618</v>
      </c>
      <c r="H1528" s="472">
        <v>4.3</v>
      </c>
      <c r="I1528" s="473"/>
    </row>
    <row r="1529" spans="1:9" ht="15" x14ac:dyDescent="0.25">
      <c r="A1529" s="468" t="s">
        <v>3775</v>
      </c>
      <c r="B1529" s="475" t="s">
        <v>3776</v>
      </c>
      <c r="C1529" s="476" t="s">
        <v>739</v>
      </c>
      <c r="D1529" s="471"/>
      <c r="E1529" s="470"/>
      <c r="F1529" s="472" t="s">
        <v>3617</v>
      </c>
      <c r="G1529" s="472" t="s">
        <v>3618</v>
      </c>
      <c r="H1529" s="472">
        <v>4.3</v>
      </c>
      <c r="I1529" s="473"/>
    </row>
    <row r="1530" spans="1:9" ht="15" x14ac:dyDescent="0.25">
      <c r="A1530" s="468" t="s">
        <v>3777</v>
      </c>
      <c r="B1530" s="475" t="s">
        <v>3778</v>
      </c>
      <c r="C1530" s="476" t="s">
        <v>739</v>
      </c>
      <c r="D1530" s="471"/>
      <c r="E1530" s="470"/>
      <c r="F1530" s="472" t="s">
        <v>3617</v>
      </c>
      <c r="G1530" s="472" t="s">
        <v>3618</v>
      </c>
      <c r="H1530" s="472">
        <v>4.3</v>
      </c>
      <c r="I1530" s="473"/>
    </row>
    <row r="1531" spans="1:9" ht="15" x14ac:dyDescent="0.25">
      <c r="A1531" s="468" t="s">
        <v>3779</v>
      </c>
      <c r="B1531" s="475" t="s">
        <v>3780</v>
      </c>
      <c r="C1531" s="476" t="s">
        <v>739</v>
      </c>
      <c r="D1531" s="471"/>
      <c r="E1531" s="470"/>
      <c r="F1531" s="472" t="s">
        <v>3617</v>
      </c>
      <c r="G1531" s="472" t="s">
        <v>3618</v>
      </c>
      <c r="H1531" s="472">
        <v>4.3</v>
      </c>
      <c r="I1531" s="473"/>
    </row>
    <row r="1532" spans="1:9" ht="15" x14ac:dyDescent="0.25">
      <c r="A1532" s="468" t="s">
        <v>3781</v>
      </c>
      <c r="B1532" s="475" t="s">
        <v>3782</v>
      </c>
      <c r="C1532" s="476" t="s">
        <v>756</v>
      </c>
      <c r="D1532" s="471"/>
      <c r="E1532" s="470"/>
      <c r="F1532" s="472" t="s">
        <v>3617</v>
      </c>
      <c r="G1532" s="472" t="s">
        <v>3618</v>
      </c>
      <c r="H1532" s="472">
        <v>4.3</v>
      </c>
      <c r="I1532" s="473"/>
    </row>
    <row r="1533" spans="1:9" ht="25.5" x14ac:dyDescent="0.25">
      <c r="A1533" s="468" t="s">
        <v>3783</v>
      </c>
      <c r="B1533" s="469" t="s">
        <v>3784</v>
      </c>
      <c r="C1533" s="472" t="s">
        <v>698</v>
      </c>
      <c r="D1533" s="471"/>
      <c r="E1533" s="470"/>
      <c r="F1533" s="472" t="s">
        <v>3617</v>
      </c>
      <c r="G1533" s="472" t="s">
        <v>3618</v>
      </c>
      <c r="H1533" s="472">
        <v>4.4000000000000004</v>
      </c>
      <c r="I1533" s="473"/>
    </row>
    <row r="1534" spans="1:9" ht="15" x14ac:dyDescent="0.25">
      <c r="A1534" s="468" t="s">
        <v>3785</v>
      </c>
      <c r="B1534" s="474" t="s">
        <v>3786</v>
      </c>
      <c r="C1534" s="470" t="s">
        <v>833</v>
      </c>
      <c r="D1534" s="470"/>
      <c r="E1534" s="470"/>
      <c r="F1534" s="472" t="s">
        <v>3617</v>
      </c>
      <c r="G1534" s="472" t="s">
        <v>3618</v>
      </c>
      <c r="H1534" s="472">
        <v>4.3</v>
      </c>
      <c r="I1534" s="478" t="s">
        <v>756</v>
      </c>
    </row>
    <row r="1535" spans="1:9" ht="15" x14ac:dyDescent="0.25">
      <c r="A1535" s="468" t="s">
        <v>3787</v>
      </c>
      <c r="B1535" s="474" t="s">
        <v>3788</v>
      </c>
      <c r="C1535" s="470" t="s">
        <v>833</v>
      </c>
      <c r="D1535" s="470"/>
      <c r="E1535" s="470"/>
      <c r="F1535" s="472" t="s">
        <v>3617</v>
      </c>
      <c r="G1535" s="472" t="s">
        <v>3618</v>
      </c>
      <c r="H1535" s="472">
        <v>4.3</v>
      </c>
      <c r="I1535" s="478" t="s">
        <v>756</v>
      </c>
    </row>
    <row r="1536" spans="1:9" ht="15" x14ac:dyDescent="0.25">
      <c r="A1536" s="468" t="s">
        <v>3789</v>
      </c>
      <c r="B1536" s="475" t="s">
        <v>3790</v>
      </c>
      <c r="C1536" s="476" t="s">
        <v>698</v>
      </c>
      <c r="D1536" s="471"/>
      <c r="E1536" s="470"/>
      <c r="F1536" s="472" t="s">
        <v>3617</v>
      </c>
      <c r="G1536" s="472" t="s">
        <v>3618</v>
      </c>
      <c r="H1536" s="472">
        <v>4.3</v>
      </c>
      <c r="I1536" s="473"/>
    </row>
    <row r="1537" spans="1:9" ht="15" x14ac:dyDescent="0.25">
      <c r="A1537" s="468" t="s">
        <v>3791</v>
      </c>
      <c r="B1537" s="475" t="s">
        <v>3792</v>
      </c>
      <c r="C1537" s="476" t="s">
        <v>739</v>
      </c>
      <c r="D1537" s="471"/>
      <c r="E1537" s="470"/>
      <c r="F1537" s="472" t="s">
        <v>3617</v>
      </c>
      <c r="G1537" s="472" t="s">
        <v>3618</v>
      </c>
      <c r="H1537" s="472">
        <v>4.3</v>
      </c>
      <c r="I1537" s="473"/>
    </row>
    <row r="1538" spans="1:9" ht="15" x14ac:dyDescent="0.25">
      <c r="A1538" s="468" t="s">
        <v>3793</v>
      </c>
      <c r="B1538" s="475" t="s">
        <v>3794</v>
      </c>
      <c r="C1538" s="476" t="s">
        <v>756</v>
      </c>
      <c r="D1538" s="471"/>
      <c r="E1538" s="470"/>
      <c r="F1538" s="472" t="s">
        <v>3617</v>
      </c>
      <c r="G1538" s="472" t="s">
        <v>3618</v>
      </c>
      <c r="H1538" s="472">
        <v>4.3</v>
      </c>
      <c r="I1538" s="473"/>
    </row>
    <row r="1539" spans="1:9" ht="15" x14ac:dyDescent="0.25">
      <c r="A1539" s="468" t="s">
        <v>3795</v>
      </c>
      <c r="B1539" s="475" t="s">
        <v>3796</v>
      </c>
      <c r="C1539" s="476" t="s">
        <v>3797</v>
      </c>
      <c r="D1539" s="471"/>
      <c r="E1539" s="470"/>
      <c r="F1539" s="472" t="s">
        <v>3617</v>
      </c>
      <c r="G1539" s="472" t="s">
        <v>3618</v>
      </c>
      <c r="H1539" s="472">
        <v>4.3</v>
      </c>
      <c r="I1539" s="473"/>
    </row>
    <row r="1540" spans="1:9" ht="15" x14ac:dyDescent="0.25">
      <c r="A1540" s="468" t="s">
        <v>3798</v>
      </c>
      <c r="B1540" s="475" t="s">
        <v>3799</v>
      </c>
      <c r="C1540" s="476" t="s">
        <v>756</v>
      </c>
      <c r="D1540" s="471"/>
      <c r="E1540" s="470"/>
      <c r="F1540" s="472" t="s">
        <v>3617</v>
      </c>
      <c r="G1540" s="472" t="s">
        <v>3618</v>
      </c>
      <c r="H1540" s="472">
        <v>4.3</v>
      </c>
      <c r="I1540" s="473"/>
    </row>
    <row r="1541" spans="1:9" ht="25.5" x14ac:dyDescent="0.25">
      <c r="A1541" s="468" t="s">
        <v>3800</v>
      </c>
      <c r="B1541" s="474" t="s">
        <v>3801</v>
      </c>
      <c r="C1541" s="470" t="s">
        <v>833</v>
      </c>
      <c r="D1541" s="470"/>
      <c r="E1541" s="470"/>
      <c r="F1541" s="472" t="s">
        <v>3617</v>
      </c>
      <c r="G1541" s="472" t="s">
        <v>3618</v>
      </c>
      <c r="H1541" s="472">
        <v>4.3</v>
      </c>
      <c r="I1541" s="478" t="s">
        <v>756</v>
      </c>
    </row>
    <row r="1542" spans="1:9" ht="25.5" x14ac:dyDescent="0.25">
      <c r="A1542" s="468" t="s">
        <v>3802</v>
      </c>
      <c r="B1542" s="474" t="s">
        <v>3803</v>
      </c>
      <c r="C1542" s="470" t="s">
        <v>833</v>
      </c>
      <c r="D1542" s="470"/>
      <c r="E1542" s="470"/>
      <c r="F1542" s="472" t="s">
        <v>3617</v>
      </c>
      <c r="G1542" s="472" t="s">
        <v>3618</v>
      </c>
      <c r="H1542" s="472">
        <v>4.3</v>
      </c>
      <c r="I1542" s="478" t="s">
        <v>756</v>
      </c>
    </row>
    <row r="1543" spans="1:9" ht="25.5" x14ac:dyDescent="0.25">
      <c r="A1543" s="468" t="s">
        <v>3804</v>
      </c>
      <c r="B1543" s="475" t="s">
        <v>3805</v>
      </c>
      <c r="C1543" s="476" t="s">
        <v>698</v>
      </c>
      <c r="D1543" s="471"/>
      <c r="E1543" s="470"/>
      <c r="F1543" s="472" t="s">
        <v>3617</v>
      </c>
      <c r="G1543" s="472" t="s">
        <v>3618</v>
      </c>
      <c r="H1543" s="472">
        <v>4.3</v>
      </c>
      <c r="I1543" s="473"/>
    </row>
    <row r="1544" spans="1:9" ht="25.5" x14ac:dyDescent="0.25">
      <c r="A1544" s="468" t="s">
        <v>3806</v>
      </c>
      <c r="B1544" s="474" t="s">
        <v>3807</v>
      </c>
      <c r="C1544" s="470" t="s">
        <v>833</v>
      </c>
      <c r="D1544" s="470"/>
      <c r="E1544" s="470"/>
      <c r="F1544" s="472" t="s">
        <v>3617</v>
      </c>
      <c r="G1544" s="472" t="s">
        <v>3618</v>
      </c>
      <c r="H1544" s="472">
        <v>4.3</v>
      </c>
      <c r="I1544" s="478" t="s">
        <v>756</v>
      </c>
    </row>
    <row r="1545" spans="1:9" ht="25.5" x14ac:dyDescent="0.25">
      <c r="A1545" s="468" t="s">
        <v>3808</v>
      </c>
      <c r="B1545" s="474" t="s">
        <v>3809</v>
      </c>
      <c r="C1545" s="470" t="s">
        <v>833</v>
      </c>
      <c r="D1545" s="470"/>
      <c r="E1545" s="470"/>
      <c r="F1545" s="472" t="s">
        <v>3617</v>
      </c>
      <c r="G1545" s="472" t="s">
        <v>3618</v>
      </c>
      <c r="H1545" s="472">
        <v>4.3</v>
      </c>
      <c r="I1545" s="478" t="s">
        <v>756</v>
      </c>
    </row>
    <row r="1546" spans="1:9" ht="38.25" x14ac:dyDescent="0.25">
      <c r="A1546" s="468" t="s">
        <v>3810</v>
      </c>
      <c r="B1546" s="475" t="s">
        <v>3811</v>
      </c>
      <c r="C1546" s="476" t="s">
        <v>739</v>
      </c>
      <c r="D1546" s="471"/>
      <c r="E1546" s="470"/>
      <c r="F1546" s="472" t="s">
        <v>3617</v>
      </c>
      <c r="G1546" s="472" t="s">
        <v>3618</v>
      </c>
      <c r="H1546" s="472">
        <v>4.3</v>
      </c>
      <c r="I1546" s="473"/>
    </row>
    <row r="1547" spans="1:9" ht="25.5" x14ac:dyDescent="0.25">
      <c r="A1547" s="468" t="s">
        <v>3812</v>
      </c>
      <c r="B1547" s="469" t="s">
        <v>3813</v>
      </c>
      <c r="C1547" s="472" t="s">
        <v>909</v>
      </c>
      <c r="D1547" s="479"/>
      <c r="E1547" s="472"/>
      <c r="F1547" s="472" t="s">
        <v>3617</v>
      </c>
      <c r="G1547" s="472" t="s">
        <v>3618</v>
      </c>
      <c r="H1547" s="472">
        <v>4.5</v>
      </c>
      <c r="I1547" s="473"/>
    </row>
    <row r="1548" spans="1:9" ht="25.5" x14ac:dyDescent="0.25">
      <c r="A1548" s="468" t="s">
        <v>3814</v>
      </c>
      <c r="B1548" s="469" t="s">
        <v>3815</v>
      </c>
      <c r="C1548" s="472" t="s">
        <v>909</v>
      </c>
      <c r="D1548" s="479"/>
      <c r="E1548" s="472"/>
      <c r="F1548" s="472" t="s">
        <v>3816</v>
      </c>
      <c r="G1548" s="472" t="s">
        <v>3618</v>
      </c>
      <c r="H1548" s="472">
        <v>4.5</v>
      </c>
      <c r="I1548" s="473"/>
    </row>
    <row r="1549" spans="1:9" ht="25.5" x14ac:dyDescent="0.25">
      <c r="A1549" s="468" t="s">
        <v>3817</v>
      </c>
      <c r="B1549" s="474" t="s">
        <v>3818</v>
      </c>
      <c r="C1549" s="470" t="s">
        <v>908</v>
      </c>
      <c r="D1549" s="470"/>
      <c r="E1549" s="470"/>
      <c r="F1549" s="472" t="s">
        <v>3617</v>
      </c>
      <c r="G1549" s="472" t="s">
        <v>3618</v>
      </c>
      <c r="H1549" s="472">
        <v>4.3</v>
      </c>
      <c r="I1549" s="478" t="s">
        <v>756</v>
      </c>
    </row>
    <row r="1550" spans="1:9" ht="25.5" x14ac:dyDescent="0.25">
      <c r="A1550" s="468" t="s">
        <v>3819</v>
      </c>
      <c r="B1550" s="474" t="s">
        <v>3820</v>
      </c>
      <c r="C1550" s="470" t="s">
        <v>908</v>
      </c>
      <c r="D1550" s="470"/>
      <c r="E1550" s="470"/>
      <c r="F1550" s="472" t="s">
        <v>3617</v>
      </c>
      <c r="G1550" s="472" t="s">
        <v>3618</v>
      </c>
      <c r="H1550" s="472">
        <v>4.3</v>
      </c>
      <c r="I1550" s="478" t="s">
        <v>756</v>
      </c>
    </row>
    <row r="1551" spans="1:9" ht="15" x14ac:dyDescent="0.25">
      <c r="A1551" s="468" t="s">
        <v>3821</v>
      </c>
      <c r="B1551" s="475" t="s">
        <v>3822</v>
      </c>
      <c r="C1551" s="476" t="s">
        <v>756</v>
      </c>
      <c r="D1551" s="471"/>
      <c r="E1551" s="470"/>
      <c r="F1551" s="472" t="s">
        <v>3617</v>
      </c>
      <c r="G1551" s="472" t="s">
        <v>3618</v>
      </c>
      <c r="H1551" s="472">
        <v>4.3</v>
      </c>
      <c r="I1551" s="473"/>
    </row>
    <row r="1552" spans="1:9" ht="15" x14ac:dyDescent="0.25">
      <c r="A1552" s="468" t="s">
        <v>3823</v>
      </c>
      <c r="B1552" s="475" t="s">
        <v>3824</v>
      </c>
      <c r="C1552" s="476" t="s">
        <v>756</v>
      </c>
      <c r="D1552" s="471"/>
      <c r="E1552" s="470"/>
      <c r="F1552" s="472" t="s">
        <v>3617</v>
      </c>
      <c r="G1552" s="472" t="s">
        <v>3618</v>
      </c>
      <c r="H1552" s="472">
        <v>4.3</v>
      </c>
      <c r="I1552" s="473"/>
    </row>
    <row r="1553" spans="1:9" ht="15" x14ac:dyDescent="0.25">
      <c r="A1553" s="468" t="s">
        <v>3825</v>
      </c>
      <c r="B1553" s="475" t="s">
        <v>3826</v>
      </c>
      <c r="C1553" s="476" t="s">
        <v>756</v>
      </c>
      <c r="D1553" s="471"/>
      <c r="E1553" s="470"/>
      <c r="F1553" s="472" t="s">
        <v>3617</v>
      </c>
      <c r="G1553" s="472" t="s">
        <v>3618</v>
      </c>
      <c r="H1553" s="472">
        <v>4.3</v>
      </c>
      <c r="I1553" s="473"/>
    </row>
    <row r="1554" spans="1:9" ht="15" x14ac:dyDescent="0.25">
      <c r="A1554" s="468" t="s">
        <v>3827</v>
      </c>
      <c r="B1554" s="475" t="s">
        <v>3828</v>
      </c>
      <c r="C1554" s="476" t="s">
        <v>756</v>
      </c>
      <c r="D1554" s="471"/>
      <c r="E1554" s="470"/>
      <c r="F1554" s="472" t="s">
        <v>3617</v>
      </c>
      <c r="G1554" s="472" t="s">
        <v>3618</v>
      </c>
      <c r="H1554" s="472">
        <v>4.3</v>
      </c>
      <c r="I1554" s="473"/>
    </row>
    <row r="1555" spans="1:9" ht="15" x14ac:dyDescent="0.25">
      <c r="A1555" s="468" t="s">
        <v>3829</v>
      </c>
      <c r="B1555" s="475" t="s">
        <v>3830</v>
      </c>
      <c r="C1555" s="476" t="s">
        <v>756</v>
      </c>
      <c r="D1555" s="471"/>
      <c r="E1555" s="470"/>
      <c r="F1555" s="472" t="s">
        <v>3617</v>
      </c>
      <c r="G1555" s="472" t="s">
        <v>3618</v>
      </c>
      <c r="H1555" s="472">
        <v>4.3</v>
      </c>
      <c r="I1555" s="473"/>
    </row>
    <row r="1556" spans="1:9" ht="15" x14ac:dyDescent="0.25">
      <c r="A1556" s="468" t="s">
        <v>3831</v>
      </c>
      <c r="B1556" s="475" t="s">
        <v>3832</v>
      </c>
      <c r="C1556" s="476" t="s">
        <v>756</v>
      </c>
      <c r="D1556" s="471"/>
      <c r="E1556" s="470"/>
      <c r="F1556" s="472" t="s">
        <v>3617</v>
      </c>
      <c r="G1556" s="472" t="s">
        <v>3618</v>
      </c>
      <c r="H1556" s="472">
        <v>4.3</v>
      </c>
      <c r="I1556" s="473"/>
    </row>
    <row r="1557" spans="1:9" ht="15" x14ac:dyDescent="0.25">
      <c r="A1557" s="468" t="s">
        <v>3833</v>
      </c>
      <c r="B1557" s="475" t="s">
        <v>3834</v>
      </c>
      <c r="C1557" s="476" t="s">
        <v>756</v>
      </c>
      <c r="D1557" s="471"/>
      <c r="E1557" s="470"/>
      <c r="F1557" s="472" t="s">
        <v>3617</v>
      </c>
      <c r="G1557" s="472" t="s">
        <v>3618</v>
      </c>
      <c r="H1557" s="472">
        <v>4.3</v>
      </c>
      <c r="I1557" s="473"/>
    </row>
    <row r="1558" spans="1:9" ht="15" x14ac:dyDescent="0.25">
      <c r="A1558" s="468" t="s">
        <v>3835</v>
      </c>
      <c r="B1558" s="475" t="s">
        <v>3836</v>
      </c>
      <c r="C1558" s="476" t="s">
        <v>756</v>
      </c>
      <c r="D1558" s="471"/>
      <c r="E1558" s="470"/>
      <c r="F1558" s="472" t="s">
        <v>3617</v>
      </c>
      <c r="G1558" s="472" t="s">
        <v>3618</v>
      </c>
      <c r="H1558" s="472">
        <v>4.3</v>
      </c>
      <c r="I1558" s="473"/>
    </row>
    <row r="1559" spans="1:9" ht="15" x14ac:dyDescent="0.25">
      <c r="A1559" s="468" t="s">
        <v>3837</v>
      </c>
      <c r="B1559" s="475" t="s">
        <v>3838</v>
      </c>
      <c r="C1559" s="476" t="s">
        <v>756</v>
      </c>
      <c r="D1559" s="471"/>
      <c r="E1559" s="470"/>
      <c r="F1559" s="472" t="s">
        <v>3617</v>
      </c>
      <c r="G1559" s="472" t="s">
        <v>3618</v>
      </c>
      <c r="H1559" s="472">
        <v>4.3</v>
      </c>
      <c r="I1559" s="473"/>
    </row>
    <row r="1560" spans="1:9" ht="15" x14ac:dyDescent="0.25">
      <c r="A1560" s="468" t="s">
        <v>3839</v>
      </c>
      <c r="B1560" s="475" t="s">
        <v>3840</v>
      </c>
      <c r="C1560" s="476" t="s">
        <v>756</v>
      </c>
      <c r="D1560" s="471"/>
      <c r="E1560" s="470"/>
      <c r="F1560" s="472" t="s">
        <v>3617</v>
      </c>
      <c r="G1560" s="472" t="s">
        <v>3618</v>
      </c>
      <c r="H1560" s="472">
        <v>4.3</v>
      </c>
      <c r="I1560" s="473"/>
    </row>
    <row r="1561" spans="1:9" ht="25.5" x14ac:dyDescent="0.25">
      <c r="A1561" s="468" t="s">
        <v>3841</v>
      </c>
      <c r="B1561" s="469" t="s">
        <v>3842</v>
      </c>
      <c r="C1561" s="472" t="s">
        <v>756</v>
      </c>
      <c r="D1561" s="471"/>
      <c r="E1561" s="470"/>
      <c r="F1561" s="472" t="s">
        <v>3617</v>
      </c>
      <c r="G1561" s="472" t="s">
        <v>3618</v>
      </c>
      <c r="H1561" s="472">
        <v>4.4000000000000004</v>
      </c>
      <c r="I1561" s="473"/>
    </row>
    <row r="1562" spans="1:9" ht="15" x14ac:dyDescent="0.25">
      <c r="A1562" s="468" t="s">
        <v>3843</v>
      </c>
      <c r="B1562" s="475" t="s">
        <v>3844</v>
      </c>
      <c r="C1562" s="476" t="s">
        <v>756</v>
      </c>
      <c r="D1562" s="471"/>
      <c r="E1562" s="470"/>
      <c r="F1562" s="472" t="s">
        <v>3617</v>
      </c>
      <c r="G1562" s="472" t="s">
        <v>3618</v>
      </c>
      <c r="H1562" s="472">
        <v>4.3</v>
      </c>
      <c r="I1562" s="473"/>
    </row>
    <row r="1563" spans="1:9" ht="15" x14ac:dyDescent="0.25">
      <c r="A1563" s="468" t="s">
        <v>3845</v>
      </c>
      <c r="B1563" s="475" t="s">
        <v>3846</v>
      </c>
      <c r="C1563" s="476" t="s">
        <v>756</v>
      </c>
      <c r="D1563" s="471"/>
      <c r="E1563" s="470"/>
      <c r="F1563" s="472" t="s">
        <v>3617</v>
      </c>
      <c r="G1563" s="472" t="s">
        <v>3618</v>
      </c>
      <c r="H1563" s="472">
        <v>4.3</v>
      </c>
      <c r="I1563" s="473"/>
    </row>
    <row r="1564" spans="1:9" ht="25.5" x14ac:dyDescent="0.25">
      <c r="A1564" s="468" t="s">
        <v>3847</v>
      </c>
      <c r="B1564" s="469" t="s">
        <v>3848</v>
      </c>
      <c r="C1564" s="472" t="s">
        <v>756</v>
      </c>
      <c r="D1564" s="471"/>
      <c r="E1564" s="470"/>
      <c r="F1564" s="472" t="s">
        <v>3617</v>
      </c>
      <c r="G1564" s="472" t="s">
        <v>3618</v>
      </c>
      <c r="H1564" s="472">
        <v>4.3</v>
      </c>
      <c r="I1564" s="473"/>
    </row>
    <row r="1565" spans="1:9" ht="25.5" x14ac:dyDescent="0.25">
      <c r="A1565" s="468" t="s">
        <v>3849</v>
      </c>
      <c r="B1565" s="469" t="s">
        <v>3850</v>
      </c>
      <c r="C1565" s="472" t="s">
        <v>756</v>
      </c>
      <c r="D1565" s="471"/>
      <c r="E1565" s="470"/>
      <c r="F1565" s="472" t="s">
        <v>3617</v>
      </c>
      <c r="G1565" s="472" t="s">
        <v>3618</v>
      </c>
      <c r="H1565" s="472">
        <v>4.3</v>
      </c>
      <c r="I1565" s="473"/>
    </row>
    <row r="1566" spans="1:9" ht="15" x14ac:dyDescent="0.25">
      <c r="A1566" s="468" t="s">
        <v>3851</v>
      </c>
      <c r="B1566" s="475" t="s">
        <v>3852</v>
      </c>
      <c r="C1566" s="476" t="s">
        <v>756</v>
      </c>
      <c r="D1566" s="471"/>
      <c r="E1566" s="470"/>
      <c r="F1566" s="472" t="s">
        <v>3617</v>
      </c>
      <c r="G1566" s="472" t="s">
        <v>3618</v>
      </c>
      <c r="H1566" s="472">
        <v>4.3</v>
      </c>
      <c r="I1566" s="473"/>
    </row>
    <row r="1567" spans="1:9" ht="15" x14ac:dyDescent="0.25">
      <c r="A1567" s="468" t="s">
        <v>3853</v>
      </c>
      <c r="B1567" s="475" t="s">
        <v>3854</v>
      </c>
      <c r="C1567" s="476" t="s">
        <v>756</v>
      </c>
      <c r="D1567" s="471"/>
      <c r="E1567" s="470"/>
      <c r="F1567" s="472" t="s">
        <v>3617</v>
      </c>
      <c r="G1567" s="472" t="s">
        <v>3618</v>
      </c>
      <c r="H1567" s="472">
        <v>4.3</v>
      </c>
      <c r="I1567" s="473"/>
    </row>
    <row r="1568" spans="1:9" ht="15" x14ac:dyDescent="0.25">
      <c r="A1568" s="468" t="s">
        <v>3855</v>
      </c>
      <c r="B1568" s="475" t="s">
        <v>3856</v>
      </c>
      <c r="C1568" s="476" t="s">
        <v>756</v>
      </c>
      <c r="D1568" s="471"/>
      <c r="E1568" s="470"/>
      <c r="F1568" s="472" t="s">
        <v>3617</v>
      </c>
      <c r="G1568" s="472" t="s">
        <v>3618</v>
      </c>
      <c r="H1568" s="472">
        <v>4.3</v>
      </c>
      <c r="I1568" s="473"/>
    </row>
    <row r="1569" spans="1:9" ht="15" x14ac:dyDescent="0.25">
      <c r="A1569" s="468" t="s">
        <v>3857</v>
      </c>
      <c r="B1569" s="475" t="s">
        <v>3858</v>
      </c>
      <c r="C1569" s="476" t="s">
        <v>756</v>
      </c>
      <c r="D1569" s="471"/>
      <c r="E1569" s="470"/>
      <c r="F1569" s="472" t="s">
        <v>3617</v>
      </c>
      <c r="G1569" s="472" t="s">
        <v>3618</v>
      </c>
      <c r="H1569" s="472">
        <v>4.3</v>
      </c>
      <c r="I1569" s="473"/>
    </row>
    <row r="1570" spans="1:9" ht="15" x14ac:dyDescent="0.25">
      <c r="A1570" s="468" t="s">
        <v>3859</v>
      </c>
      <c r="B1570" s="475" t="s">
        <v>3860</v>
      </c>
      <c r="C1570" s="476" t="s">
        <v>756</v>
      </c>
      <c r="D1570" s="471"/>
      <c r="E1570" s="470"/>
      <c r="F1570" s="472" t="s">
        <v>3617</v>
      </c>
      <c r="G1570" s="472" t="s">
        <v>3618</v>
      </c>
      <c r="H1570" s="472">
        <v>4.3</v>
      </c>
      <c r="I1570" s="473"/>
    </row>
    <row r="1571" spans="1:9" ht="15" x14ac:dyDescent="0.25">
      <c r="A1571" s="468" t="s">
        <v>3861</v>
      </c>
      <c r="B1571" s="475" t="s">
        <v>3862</v>
      </c>
      <c r="C1571" s="476" t="s">
        <v>756</v>
      </c>
      <c r="D1571" s="471"/>
      <c r="E1571" s="470"/>
      <c r="F1571" s="472" t="s">
        <v>3617</v>
      </c>
      <c r="G1571" s="472" t="s">
        <v>3618</v>
      </c>
      <c r="H1571" s="472">
        <v>4.3</v>
      </c>
      <c r="I1571" s="473"/>
    </row>
    <row r="1572" spans="1:9" ht="15" x14ac:dyDescent="0.25">
      <c r="A1572" s="468" t="s">
        <v>3863</v>
      </c>
      <c r="B1572" s="475" t="s">
        <v>3864</v>
      </c>
      <c r="C1572" s="476" t="s">
        <v>756</v>
      </c>
      <c r="D1572" s="471"/>
      <c r="E1572" s="470"/>
      <c r="F1572" s="472" t="s">
        <v>3617</v>
      </c>
      <c r="G1572" s="472" t="s">
        <v>3618</v>
      </c>
      <c r="H1572" s="472">
        <v>4.3</v>
      </c>
      <c r="I1572" s="473"/>
    </row>
    <row r="1573" spans="1:9" ht="15" x14ac:dyDescent="0.25">
      <c r="A1573" s="468" t="s">
        <v>3865</v>
      </c>
      <c r="B1573" s="475" t="s">
        <v>3866</v>
      </c>
      <c r="C1573" s="476" t="s">
        <v>756</v>
      </c>
      <c r="D1573" s="471"/>
      <c r="E1573" s="470"/>
      <c r="F1573" s="472" t="s">
        <v>3617</v>
      </c>
      <c r="G1573" s="472" t="s">
        <v>3618</v>
      </c>
      <c r="H1573" s="472">
        <v>4.3</v>
      </c>
      <c r="I1573" s="473"/>
    </row>
    <row r="1574" spans="1:9" ht="15" x14ac:dyDescent="0.25">
      <c r="A1574" s="468" t="s">
        <v>3867</v>
      </c>
      <c r="B1574" s="475" t="s">
        <v>3868</v>
      </c>
      <c r="C1574" s="476" t="s">
        <v>756</v>
      </c>
      <c r="D1574" s="471"/>
      <c r="E1574" s="470"/>
      <c r="F1574" s="472" t="s">
        <v>3617</v>
      </c>
      <c r="G1574" s="472" t="s">
        <v>3618</v>
      </c>
      <c r="H1574" s="472">
        <v>4.3</v>
      </c>
      <c r="I1574" s="473"/>
    </row>
    <row r="1575" spans="1:9" ht="15" x14ac:dyDescent="0.25">
      <c r="A1575" s="468" t="s">
        <v>3869</v>
      </c>
      <c r="B1575" s="475" t="s">
        <v>3870</v>
      </c>
      <c r="C1575" s="476" t="s">
        <v>756</v>
      </c>
      <c r="D1575" s="471"/>
      <c r="E1575" s="470"/>
      <c r="F1575" s="472" t="s">
        <v>3617</v>
      </c>
      <c r="G1575" s="472" t="s">
        <v>3618</v>
      </c>
      <c r="H1575" s="472">
        <v>4.3</v>
      </c>
      <c r="I1575" s="473"/>
    </row>
    <row r="1576" spans="1:9" ht="15" x14ac:dyDescent="0.25">
      <c r="A1576" s="468" t="s">
        <v>3871</v>
      </c>
      <c r="B1576" s="475" t="s">
        <v>3872</v>
      </c>
      <c r="C1576" s="476" t="s">
        <v>756</v>
      </c>
      <c r="D1576" s="471"/>
      <c r="E1576" s="470"/>
      <c r="F1576" s="472" t="s">
        <v>3617</v>
      </c>
      <c r="G1576" s="472" t="s">
        <v>3618</v>
      </c>
      <c r="H1576" s="472">
        <v>4.3</v>
      </c>
      <c r="I1576" s="473"/>
    </row>
    <row r="1577" spans="1:9" ht="25.5" x14ac:dyDescent="0.25">
      <c r="A1577" s="468" t="s">
        <v>3873</v>
      </c>
      <c r="B1577" s="475" t="s">
        <v>3874</v>
      </c>
      <c r="C1577" s="476" t="s">
        <v>756</v>
      </c>
      <c r="D1577" s="471"/>
      <c r="E1577" s="470"/>
      <c r="F1577" s="472" t="s">
        <v>3617</v>
      </c>
      <c r="G1577" s="472" t="s">
        <v>3618</v>
      </c>
      <c r="H1577" s="472">
        <v>4.3</v>
      </c>
      <c r="I1577" s="473"/>
    </row>
    <row r="1578" spans="1:9" ht="15" x14ac:dyDescent="0.25">
      <c r="A1578" s="468" t="s">
        <v>3875</v>
      </c>
      <c r="B1578" s="475" t="s">
        <v>3876</v>
      </c>
      <c r="C1578" s="476" t="s">
        <v>756</v>
      </c>
      <c r="D1578" s="471"/>
      <c r="E1578" s="470"/>
      <c r="F1578" s="472" t="s">
        <v>3617</v>
      </c>
      <c r="G1578" s="472" t="s">
        <v>3618</v>
      </c>
      <c r="H1578" s="472">
        <v>4.3</v>
      </c>
      <c r="I1578" s="473"/>
    </row>
    <row r="1579" spans="1:9" ht="15" x14ac:dyDescent="0.25">
      <c r="A1579" s="468" t="s">
        <v>3877</v>
      </c>
      <c r="B1579" s="475" t="s">
        <v>3878</v>
      </c>
      <c r="C1579" s="476" t="s">
        <v>756</v>
      </c>
      <c r="D1579" s="471"/>
      <c r="E1579" s="470"/>
      <c r="F1579" s="472" t="s">
        <v>3617</v>
      </c>
      <c r="G1579" s="472" t="s">
        <v>3618</v>
      </c>
      <c r="H1579" s="472">
        <v>4.3</v>
      </c>
      <c r="I1579" s="473"/>
    </row>
    <row r="1580" spans="1:9" ht="15" x14ac:dyDescent="0.25">
      <c r="A1580" s="468" t="s">
        <v>3879</v>
      </c>
      <c r="B1580" s="475" t="s">
        <v>3880</v>
      </c>
      <c r="C1580" s="476" t="s">
        <v>756</v>
      </c>
      <c r="D1580" s="471"/>
      <c r="E1580" s="470"/>
      <c r="F1580" s="472" t="s">
        <v>3617</v>
      </c>
      <c r="G1580" s="472" t="s">
        <v>3618</v>
      </c>
      <c r="H1580" s="472">
        <v>4.3</v>
      </c>
      <c r="I1580" s="473"/>
    </row>
    <row r="1581" spans="1:9" ht="15" x14ac:dyDescent="0.25">
      <c r="A1581" s="468" t="s">
        <v>3881</v>
      </c>
      <c r="B1581" s="475" t="s">
        <v>3882</v>
      </c>
      <c r="C1581" s="476" t="s">
        <v>756</v>
      </c>
      <c r="D1581" s="471"/>
      <c r="E1581" s="470"/>
      <c r="F1581" s="472" t="s">
        <v>3617</v>
      </c>
      <c r="G1581" s="472" t="s">
        <v>3618</v>
      </c>
      <c r="H1581" s="472">
        <v>4.3</v>
      </c>
      <c r="I1581" s="473"/>
    </row>
    <row r="1582" spans="1:9" ht="15" x14ac:dyDescent="0.25">
      <c r="A1582" s="468" t="s">
        <v>3883</v>
      </c>
      <c r="B1582" s="475" t="s">
        <v>3884</v>
      </c>
      <c r="C1582" s="476" t="s">
        <v>756</v>
      </c>
      <c r="D1582" s="471"/>
      <c r="E1582" s="470"/>
      <c r="F1582" s="472" t="s">
        <v>3617</v>
      </c>
      <c r="G1582" s="472" t="s">
        <v>3618</v>
      </c>
      <c r="H1582" s="472">
        <v>4.3</v>
      </c>
      <c r="I1582" s="473"/>
    </row>
    <row r="1583" spans="1:9" ht="15" x14ac:dyDescent="0.25">
      <c r="A1583" s="468" t="s">
        <v>3885</v>
      </c>
      <c r="B1583" s="475" t="s">
        <v>3886</v>
      </c>
      <c r="C1583" s="476" t="s">
        <v>756</v>
      </c>
      <c r="D1583" s="471"/>
      <c r="E1583" s="470"/>
      <c r="F1583" s="472" t="s">
        <v>3617</v>
      </c>
      <c r="G1583" s="472" t="s">
        <v>3618</v>
      </c>
      <c r="H1583" s="472">
        <v>4.3</v>
      </c>
      <c r="I1583" s="473"/>
    </row>
    <row r="1584" spans="1:9" ht="15" x14ac:dyDescent="0.25">
      <c r="A1584" s="468" t="s">
        <v>3887</v>
      </c>
      <c r="B1584" s="475" t="s">
        <v>3888</v>
      </c>
      <c r="C1584" s="476" t="s">
        <v>756</v>
      </c>
      <c r="D1584" s="471"/>
      <c r="E1584" s="470"/>
      <c r="F1584" s="472" t="s">
        <v>3617</v>
      </c>
      <c r="G1584" s="472" t="s">
        <v>3618</v>
      </c>
      <c r="H1584" s="472">
        <v>4.3</v>
      </c>
      <c r="I1584" s="473"/>
    </row>
    <row r="1585" spans="1:9" ht="25.5" x14ac:dyDescent="0.25">
      <c r="A1585" s="468" t="s">
        <v>3889</v>
      </c>
      <c r="B1585" s="475" t="s">
        <v>3890</v>
      </c>
      <c r="C1585" s="476" t="s">
        <v>756</v>
      </c>
      <c r="D1585" s="471"/>
      <c r="E1585" s="470"/>
      <c r="F1585" s="472" t="s">
        <v>3617</v>
      </c>
      <c r="G1585" s="472" t="s">
        <v>3618</v>
      </c>
      <c r="H1585" s="472">
        <v>4.3</v>
      </c>
      <c r="I1585" s="473"/>
    </row>
    <row r="1586" spans="1:9" ht="25.5" x14ac:dyDescent="0.25">
      <c r="A1586" s="468" t="s">
        <v>3891</v>
      </c>
      <c r="B1586" s="475" t="s">
        <v>3892</v>
      </c>
      <c r="C1586" s="476" t="s">
        <v>756</v>
      </c>
      <c r="D1586" s="471"/>
      <c r="E1586" s="470"/>
      <c r="F1586" s="472" t="s">
        <v>3617</v>
      </c>
      <c r="G1586" s="472" t="s">
        <v>3618</v>
      </c>
      <c r="H1586" s="472">
        <v>4.3</v>
      </c>
      <c r="I1586" s="473"/>
    </row>
    <row r="1587" spans="1:9" ht="15" x14ac:dyDescent="0.25">
      <c r="A1587" s="468" t="s">
        <v>3893</v>
      </c>
      <c r="B1587" s="475" t="s">
        <v>3894</v>
      </c>
      <c r="C1587" s="476" t="s">
        <v>756</v>
      </c>
      <c r="D1587" s="471"/>
      <c r="E1587" s="470"/>
      <c r="F1587" s="472" t="s">
        <v>3617</v>
      </c>
      <c r="G1587" s="472" t="s">
        <v>3618</v>
      </c>
      <c r="H1587" s="472">
        <v>4.3</v>
      </c>
      <c r="I1587" s="473"/>
    </row>
    <row r="1588" spans="1:9" ht="25.5" x14ac:dyDescent="0.25">
      <c r="A1588" s="468" t="s">
        <v>3895</v>
      </c>
      <c r="B1588" s="475" t="s">
        <v>3896</v>
      </c>
      <c r="C1588" s="476" t="s">
        <v>756</v>
      </c>
      <c r="D1588" s="471"/>
      <c r="E1588" s="470"/>
      <c r="F1588" s="472" t="s">
        <v>3617</v>
      </c>
      <c r="G1588" s="472" t="s">
        <v>3618</v>
      </c>
      <c r="H1588" s="472">
        <v>4.3</v>
      </c>
      <c r="I1588" s="473"/>
    </row>
    <row r="1589" spans="1:9" ht="25.5" x14ac:dyDescent="0.25">
      <c r="A1589" s="468" t="s">
        <v>3897</v>
      </c>
      <c r="B1589" s="469" t="s">
        <v>3898</v>
      </c>
      <c r="C1589" s="472" t="s">
        <v>756</v>
      </c>
      <c r="D1589" s="471"/>
      <c r="E1589" s="470"/>
      <c r="F1589" s="472" t="s">
        <v>3617</v>
      </c>
      <c r="G1589" s="472" t="s">
        <v>3618</v>
      </c>
      <c r="H1589" s="472">
        <v>4.4000000000000004</v>
      </c>
      <c r="I1589" s="473"/>
    </row>
    <row r="1590" spans="1:9" ht="25.5" x14ac:dyDescent="0.25">
      <c r="A1590" s="468" t="s">
        <v>3899</v>
      </c>
      <c r="B1590" s="475" t="s">
        <v>3900</v>
      </c>
      <c r="C1590" s="476" t="s">
        <v>756</v>
      </c>
      <c r="D1590" s="471"/>
      <c r="E1590" s="470"/>
      <c r="F1590" s="472" t="s">
        <v>3617</v>
      </c>
      <c r="G1590" s="472" t="s">
        <v>3618</v>
      </c>
      <c r="H1590" s="472">
        <v>4.3</v>
      </c>
      <c r="I1590" s="473"/>
    </row>
    <row r="1591" spans="1:9" ht="15" x14ac:dyDescent="0.25">
      <c r="A1591" s="468" t="s">
        <v>3901</v>
      </c>
      <c r="B1591" s="475" t="s">
        <v>3902</v>
      </c>
      <c r="C1591" s="476" t="s">
        <v>756</v>
      </c>
      <c r="D1591" s="471"/>
      <c r="E1591" s="470"/>
      <c r="F1591" s="472" t="s">
        <v>3617</v>
      </c>
      <c r="G1591" s="472" t="s">
        <v>3618</v>
      </c>
      <c r="H1591" s="472">
        <v>4.3</v>
      </c>
      <c r="I1591" s="473"/>
    </row>
    <row r="1592" spans="1:9" ht="25.5" x14ac:dyDescent="0.25">
      <c r="A1592" s="468" t="s">
        <v>3903</v>
      </c>
      <c r="B1592" s="475" t="s">
        <v>3904</v>
      </c>
      <c r="C1592" s="476" t="s">
        <v>756</v>
      </c>
      <c r="D1592" s="471"/>
      <c r="E1592" s="470"/>
      <c r="F1592" s="472" t="s">
        <v>3617</v>
      </c>
      <c r="G1592" s="472" t="s">
        <v>3618</v>
      </c>
      <c r="H1592" s="472">
        <v>4.3</v>
      </c>
      <c r="I1592" s="473"/>
    </row>
    <row r="1593" spans="1:9" ht="38.25" x14ac:dyDescent="0.25">
      <c r="A1593" s="468" t="s">
        <v>3905</v>
      </c>
      <c r="B1593" s="475" t="s">
        <v>3906</v>
      </c>
      <c r="C1593" s="476" t="s">
        <v>756</v>
      </c>
      <c r="D1593" s="471"/>
      <c r="E1593" s="470"/>
      <c r="F1593" s="472" t="s">
        <v>3617</v>
      </c>
      <c r="G1593" s="472" t="s">
        <v>3618</v>
      </c>
      <c r="H1593" s="472">
        <v>4.3</v>
      </c>
      <c r="I1593" s="473"/>
    </row>
    <row r="1594" spans="1:9" ht="15" x14ac:dyDescent="0.25">
      <c r="A1594" s="468" t="s">
        <v>3907</v>
      </c>
      <c r="B1594" s="475" t="s">
        <v>3908</v>
      </c>
      <c r="C1594" s="476" t="s">
        <v>756</v>
      </c>
      <c r="D1594" s="471"/>
      <c r="E1594" s="470"/>
      <c r="F1594" s="472" t="s">
        <v>3617</v>
      </c>
      <c r="G1594" s="472" t="s">
        <v>3618</v>
      </c>
      <c r="H1594" s="472">
        <v>4.3</v>
      </c>
      <c r="I1594" s="473"/>
    </row>
    <row r="1595" spans="1:9" ht="15" x14ac:dyDescent="0.25">
      <c r="A1595" s="468" t="s">
        <v>3909</v>
      </c>
      <c r="B1595" s="475" t="s">
        <v>3910</v>
      </c>
      <c r="C1595" s="476" t="s">
        <v>756</v>
      </c>
      <c r="D1595" s="471"/>
      <c r="E1595" s="470"/>
      <c r="F1595" s="472" t="s">
        <v>3617</v>
      </c>
      <c r="G1595" s="472" t="s">
        <v>3618</v>
      </c>
      <c r="H1595" s="472">
        <v>4.3</v>
      </c>
      <c r="I1595" s="473"/>
    </row>
    <row r="1596" spans="1:9" ht="25.5" x14ac:dyDescent="0.25">
      <c r="A1596" s="468" t="s">
        <v>3911</v>
      </c>
      <c r="B1596" s="475" t="s">
        <v>3912</v>
      </c>
      <c r="C1596" s="476" t="s">
        <v>756</v>
      </c>
      <c r="D1596" s="471"/>
      <c r="E1596" s="470"/>
      <c r="F1596" s="472" t="s">
        <v>3617</v>
      </c>
      <c r="G1596" s="472" t="s">
        <v>3618</v>
      </c>
      <c r="H1596" s="472">
        <v>4.3</v>
      </c>
      <c r="I1596" s="473"/>
    </row>
    <row r="1597" spans="1:9" ht="15" x14ac:dyDescent="0.25">
      <c r="A1597" s="468" t="s">
        <v>3913</v>
      </c>
      <c r="B1597" s="475" t="s">
        <v>3914</v>
      </c>
      <c r="C1597" s="476" t="s">
        <v>756</v>
      </c>
      <c r="D1597" s="471"/>
      <c r="E1597" s="470"/>
      <c r="F1597" s="472" t="s">
        <v>3617</v>
      </c>
      <c r="G1597" s="472" t="s">
        <v>3618</v>
      </c>
      <c r="H1597" s="472">
        <v>4.3</v>
      </c>
      <c r="I1597" s="473"/>
    </row>
    <row r="1598" spans="1:9" ht="15" x14ac:dyDescent="0.25">
      <c r="A1598" s="468" t="s">
        <v>3915</v>
      </c>
      <c r="B1598" s="469" t="s">
        <v>3916</v>
      </c>
      <c r="C1598" s="472" t="s">
        <v>756</v>
      </c>
      <c r="D1598" s="471"/>
      <c r="E1598" s="470"/>
      <c r="F1598" s="472" t="s">
        <v>3617</v>
      </c>
      <c r="G1598" s="472" t="s">
        <v>3618</v>
      </c>
      <c r="H1598" s="472">
        <v>4.3</v>
      </c>
      <c r="I1598" s="473"/>
    </row>
    <row r="1599" spans="1:9" ht="25.5" x14ac:dyDescent="0.25">
      <c r="A1599" s="468" t="s">
        <v>3917</v>
      </c>
      <c r="B1599" s="469" t="s">
        <v>3918</v>
      </c>
      <c r="C1599" s="472" t="s">
        <v>756</v>
      </c>
      <c r="D1599" s="471"/>
      <c r="E1599" s="470"/>
      <c r="F1599" s="472" t="s">
        <v>3617</v>
      </c>
      <c r="G1599" s="472" t="s">
        <v>3618</v>
      </c>
      <c r="H1599" s="472">
        <v>4.3</v>
      </c>
      <c r="I1599" s="473"/>
    </row>
    <row r="1600" spans="1:9" ht="15" x14ac:dyDescent="0.25">
      <c r="A1600" s="468" t="s">
        <v>3919</v>
      </c>
      <c r="B1600" s="475" t="s">
        <v>3920</v>
      </c>
      <c r="C1600" s="476" t="s">
        <v>756</v>
      </c>
      <c r="D1600" s="471"/>
      <c r="E1600" s="470"/>
      <c r="F1600" s="472" t="s">
        <v>3617</v>
      </c>
      <c r="G1600" s="472" t="s">
        <v>3618</v>
      </c>
      <c r="H1600" s="472">
        <v>4.3</v>
      </c>
      <c r="I1600" s="473"/>
    </row>
    <row r="1601" spans="1:9" ht="15" x14ac:dyDescent="0.25">
      <c r="A1601" s="468" t="s">
        <v>3921</v>
      </c>
      <c r="B1601" s="475" t="s">
        <v>3922</v>
      </c>
      <c r="C1601" s="476" t="s">
        <v>756</v>
      </c>
      <c r="D1601" s="471"/>
      <c r="E1601" s="470"/>
      <c r="F1601" s="472" t="s">
        <v>3617</v>
      </c>
      <c r="G1601" s="472" t="s">
        <v>3618</v>
      </c>
      <c r="H1601" s="472">
        <v>4.3</v>
      </c>
      <c r="I1601" s="473"/>
    </row>
    <row r="1602" spans="1:9" ht="15" x14ac:dyDescent="0.25">
      <c r="A1602" s="468" t="s">
        <v>3923</v>
      </c>
      <c r="B1602" s="469" t="s">
        <v>3924</v>
      </c>
      <c r="C1602" s="472" t="s">
        <v>756</v>
      </c>
      <c r="D1602" s="471"/>
      <c r="E1602" s="470"/>
      <c r="F1602" s="472" t="s">
        <v>3617</v>
      </c>
      <c r="G1602" s="472" t="s">
        <v>3618</v>
      </c>
      <c r="H1602" s="472">
        <v>4.4000000000000004</v>
      </c>
      <c r="I1602" s="473"/>
    </row>
    <row r="1603" spans="1:9" ht="15" x14ac:dyDescent="0.25">
      <c r="A1603" s="468" t="s">
        <v>3925</v>
      </c>
      <c r="B1603" s="475" t="s">
        <v>3926</v>
      </c>
      <c r="C1603" s="476" t="s">
        <v>756</v>
      </c>
      <c r="D1603" s="471"/>
      <c r="E1603" s="470"/>
      <c r="F1603" s="472" t="s">
        <v>3617</v>
      </c>
      <c r="G1603" s="472" t="s">
        <v>3618</v>
      </c>
      <c r="H1603" s="472">
        <v>4.3</v>
      </c>
      <c r="I1603" s="473"/>
    </row>
    <row r="1604" spans="1:9" ht="15" x14ac:dyDescent="0.25">
      <c r="A1604" s="468" t="s">
        <v>3927</v>
      </c>
      <c r="B1604" s="475" t="s">
        <v>3928</v>
      </c>
      <c r="C1604" s="476" t="s">
        <v>756</v>
      </c>
      <c r="D1604" s="471"/>
      <c r="E1604" s="470"/>
      <c r="F1604" s="472" t="s">
        <v>3617</v>
      </c>
      <c r="G1604" s="472" t="s">
        <v>3618</v>
      </c>
      <c r="H1604" s="472">
        <v>4.3</v>
      </c>
      <c r="I1604" s="473"/>
    </row>
    <row r="1605" spans="1:9" ht="15" x14ac:dyDescent="0.25">
      <c r="A1605" s="468" t="s">
        <v>3929</v>
      </c>
      <c r="B1605" s="475" t="s">
        <v>3930</v>
      </c>
      <c r="C1605" s="476" t="s">
        <v>756</v>
      </c>
      <c r="D1605" s="471"/>
      <c r="E1605" s="470"/>
      <c r="F1605" s="472" t="s">
        <v>3617</v>
      </c>
      <c r="G1605" s="472" t="s">
        <v>3618</v>
      </c>
      <c r="H1605" s="472">
        <v>4.3</v>
      </c>
      <c r="I1605" s="473"/>
    </row>
    <row r="1606" spans="1:9" ht="15" x14ac:dyDescent="0.25">
      <c r="A1606" s="468" t="s">
        <v>3931</v>
      </c>
      <c r="B1606" s="475" t="s">
        <v>3932</v>
      </c>
      <c r="C1606" s="476" t="s">
        <v>756</v>
      </c>
      <c r="D1606" s="471"/>
      <c r="E1606" s="470"/>
      <c r="F1606" s="472" t="s">
        <v>3617</v>
      </c>
      <c r="G1606" s="472" t="s">
        <v>3618</v>
      </c>
      <c r="H1606" s="472">
        <v>4.3</v>
      </c>
      <c r="I1606" s="473"/>
    </row>
    <row r="1607" spans="1:9" ht="25.5" x14ac:dyDescent="0.25">
      <c r="A1607" s="468" t="s">
        <v>3933</v>
      </c>
      <c r="B1607" s="475" t="s">
        <v>3934</v>
      </c>
      <c r="C1607" s="476" t="s">
        <v>756</v>
      </c>
      <c r="D1607" s="471"/>
      <c r="E1607" s="470"/>
      <c r="F1607" s="472" t="s">
        <v>3617</v>
      </c>
      <c r="G1607" s="472" t="s">
        <v>3618</v>
      </c>
      <c r="H1607" s="472">
        <v>4.3</v>
      </c>
      <c r="I1607" s="473"/>
    </row>
    <row r="1608" spans="1:9" ht="15" x14ac:dyDescent="0.25">
      <c r="A1608" s="468" t="s">
        <v>3935</v>
      </c>
      <c r="B1608" s="475" t="s">
        <v>3936</v>
      </c>
      <c r="C1608" s="476" t="s">
        <v>756</v>
      </c>
      <c r="D1608" s="471"/>
      <c r="E1608" s="470"/>
      <c r="F1608" s="472" t="s">
        <v>3617</v>
      </c>
      <c r="G1608" s="472" t="s">
        <v>3618</v>
      </c>
      <c r="H1608" s="472">
        <v>4.3</v>
      </c>
      <c r="I1608" s="473"/>
    </row>
    <row r="1609" spans="1:9" ht="15" x14ac:dyDescent="0.25">
      <c r="A1609" s="468" t="s">
        <v>3937</v>
      </c>
      <c r="B1609" s="475" t="s">
        <v>3938</v>
      </c>
      <c r="C1609" s="476" t="s">
        <v>756</v>
      </c>
      <c r="D1609" s="471"/>
      <c r="E1609" s="470"/>
      <c r="F1609" s="472" t="s">
        <v>3617</v>
      </c>
      <c r="G1609" s="472" t="s">
        <v>3618</v>
      </c>
      <c r="H1609" s="472">
        <v>4.3</v>
      </c>
      <c r="I1609" s="473"/>
    </row>
    <row r="1610" spans="1:9" ht="25.5" x14ac:dyDescent="0.25">
      <c r="A1610" s="468" t="s">
        <v>3939</v>
      </c>
      <c r="B1610" s="469" t="s">
        <v>3940</v>
      </c>
      <c r="C1610" s="472" t="s">
        <v>756</v>
      </c>
      <c r="D1610" s="471"/>
      <c r="E1610" s="470"/>
      <c r="F1610" s="472" t="s">
        <v>3617</v>
      </c>
      <c r="G1610" s="472" t="s">
        <v>3618</v>
      </c>
      <c r="H1610" s="472">
        <v>4.4000000000000004</v>
      </c>
      <c r="I1610" s="473"/>
    </row>
    <row r="1611" spans="1:9" ht="25.5" x14ac:dyDescent="0.25">
      <c r="A1611" s="468" t="s">
        <v>3941</v>
      </c>
      <c r="B1611" s="469" t="s">
        <v>3942</v>
      </c>
      <c r="C1611" s="472" t="s">
        <v>756</v>
      </c>
      <c r="D1611" s="471"/>
      <c r="E1611" s="470"/>
      <c r="F1611" s="472" t="s">
        <v>3617</v>
      </c>
      <c r="G1611" s="472" t="s">
        <v>3618</v>
      </c>
      <c r="H1611" s="472">
        <v>4.4000000000000004</v>
      </c>
      <c r="I1611" s="473"/>
    </row>
    <row r="1612" spans="1:9" ht="25.5" x14ac:dyDescent="0.25">
      <c r="A1612" s="468" t="s">
        <v>3943</v>
      </c>
      <c r="B1612" s="469" t="s">
        <v>3944</v>
      </c>
      <c r="C1612" s="472" t="s">
        <v>756</v>
      </c>
      <c r="D1612" s="471"/>
      <c r="E1612" s="470"/>
      <c r="F1612" s="472" t="s">
        <v>3617</v>
      </c>
      <c r="G1612" s="472" t="s">
        <v>3618</v>
      </c>
      <c r="H1612" s="472">
        <v>4.4000000000000004</v>
      </c>
      <c r="I1612" s="473"/>
    </row>
    <row r="1613" spans="1:9" ht="25.5" x14ac:dyDescent="0.25">
      <c r="A1613" s="468" t="s">
        <v>3945</v>
      </c>
      <c r="B1613" s="469" t="s">
        <v>3946</v>
      </c>
      <c r="C1613" s="472" t="s">
        <v>756</v>
      </c>
      <c r="D1613" s="471"/>
      <c r="E1613" s="470"/>
      <c r="F1613" s="472" t="s">
        <v>3617</v>
      </c>
      <c r="G1613" s="472" t="s">
        <v>3618</v>
      </c>
      <c r="H1613" s="472">
        <v>4.4000000000000004</v>
      </c>
      <c r="I1613" s="473"/>
    </row>
    <row r="1614" spans="1:9" ht="25.5" x14ac:dyDescent="0.25">
      <c r="A1614" s="468" t="s">
        <v>3947</v>
      </c>
      <c r="B1614" s="469" t="s">
        <v>3948</v>
      </c>
      <c r="C1614" s="472" t="s">
        <v>756</v>
      </c>
      <c r="D1614" s="471"/>
      <c r="E1614" s="470"/>
      <c r="F1614" s="472" t="s">
        <v>3617</v>
      </c>
      <c r="G1614" s="472" t="s">
        <v>3618</v>
      </c>
      <c r="H1614" s="472">
        <v>4.4000000000000004</v>
      </c>
      <c r="I1614" s="473"/>
    </row>
    <row r="1615" spans="1:9" ht="15" x14ac:dyDescent="0.25">
      <c r="A1615" s="468" t="s">
        <v>3949</v>
      </c>
      <c r="B1615" s="469" t="s">
        <v>3950</v>
      </c>
      <c r="C1615" s="472" t="s">
        <v>756</v>
      </c>
      <c r="D1615" s="471"/>
      <c r="E1615" s="470"/>
      <c r="F1615" s="472" t="s">
        <v>3617</v>
      </c>
      <c r="G1615" s="472" t="s">
        <v>3618</v>
      </c>
      <c r="H1615" s="472">
        <v>4.4000000000000004</v>
      </c>
      <c r="I1615" s="473"/>
    </row>
    <row r="1616" spans="1:9" ht="25.5" x14ac:dyDescent="0.25">
      <c r="A1616" s="468" t="s">
        <v>3951</v>
      </c>
      <c r="B1616" s="475" t="s">
        <v>3952</v>
      </c>
      <c r="C1616" s="476" t="s">
        <v>698</v>
      </c>
      <c r="D1616" s="471"/>
      <c r="E1616" s="470"/>
      <c r="F1616" s="472" t="s">
        <v>3953</v>
      </c>
      <c r="G1616" s="472" t="s">
        <v>1635</v>
      </c>
      <c r="H1616" s="472">
        <v>4.3</v>
      </c>
      <c r="I1616" s="473"/>
    </row>
    <row r="1617" spans="1:9" ht="15" x14ac:dyDescent="0.25">
      <c r="A1617" s="468" t="s">
        <v>3954</v>
      </c>
      <c r="B1617" s="475" t="s">
        <v>3955</v>
      </c>
      <c r="C1617" s="476" t="s">
        <v>698</v>
      </c>
      <c r="D1617" s="471"/>
      <c r="E1617" s="470"/>
      <c r="F1617" s="472" t="s">
        <v>3953</v>
      </c>
      <c r="G1617" s="472" t="s">
        <v>1635</v>
      </c>
      <c r="H1617" s="472">
        <v>4.3</v>
      </c>
      <c r="I1617" s="473"/>
    </row>
    <row r="1618" spans="1:9" ht="15" x14ac:dyDescent="0.25">
      <c r="A1618" s="468" t="s">
        <v>3956</v>
      </c>
      <c r="B1618" s="475" t="s">
        <v>3957</v>
      </c>
      <c r="C1618" s="476" t="s">
        <v>698</v>
      </c>
      <c r="D1618" s="471"/>
      <c r="E1618" s="470"/>
      <c r="F1618" s="472" t="s">
        <v>3953</v>
      </c>
      <c r="G1618" s="472" t="s">
        <v>1635</v>
      </c>
      <c r="H1618" s="472">
        <v>4.3</v>
      </c>
      <c r="I1618" s="473"/>
    </row>
    <row r="1619" spans="1:9" ht="15" x14ac:dyDescent="0.25">
      <c r="A1619" s="468" t="s">
        <v>3958</v>
      </c>
      <c r="B1619" s="475" t="s">
        <v>3959</v>
      </c>
      <c r="C1619" s="476" t="s">
        <v>698</v>
      </c>
      <c r="D1619" s="471"/>
      <c r="E1619" s="470"/>
      <c r="F1619" s="472" t="s">
        <v>3953</v>
      </c>
      <c r="G1619" s="472" t="s">
        <v>1635</v>
      </c>
      <c r="H1619" s="472">
        <v>4.3</v>
      </c>
      <c r="I1619" s="473"/>
    </row>
    <row r="1620" spans="1:9" ht="15" x14ac:dyDescent="0.25">
      <c r="A1620" s="468" t="s">
        <v>3960</v>
      </c>
      <c r="B1620" s="475" t="s">
        <v>3961</v>
      </c>
      <c r="C1620" s="476" t="s">
        <v>698</v>
      </c>
      <c r="D1620" s="471"/>
      <c r="E1620" s="470"/>
      <c r="F1620" s="472" t="s">
        <v>3953</v>
      </c>
      <c r="G1620" s="472" t="s">
        <v>1635</v>
      </c>
      <c r="H1620" s="472">
        <v>4.3</v>
      </c>
      <c r="I1620" s="473"/>
    </row>
    <row r="1621" spans="1:9" ht="25.5" x14ac:dyDescent="0.25">
      <c r="A1621" s="468" t="s">
        <v>3962</v>
      </c>
      <c r="B1621" s="475" t="s">
        <v>3963</v>
      </c>
      <c r="C1621" s="476" t="s">
        <v>698</v>
      </c>
      <c r="D1621" s="471"/>
      <c r="E1621" s="470"/>
      <c r="F1621" s="472" t="s">
        <v>3953</v>
      </c>
      <c r="G1621" s="472" t="s">
        <v>1635</v>
      </c>
      <c r="H1621" s="472">
        <v>4.3</v>
      </c>
      <c r="I1621" s="473"/>
    </row>
    <row r="1622" spans="1:9" ht="15" x14ac:dyDescent="0.25">
      <c r="A1622" s="468" t="s">
        <v>3964</v>
      </c>
      <c r="B1622" s="475" t="s">
        <v>3965</v>
      </c>
      <c r="C1622" s="476" t="s">
        <v>698</v>
      </c>
      <c r="D1622" s="471"/>
      <c r="E1622" s="470"/>
      <c r="F1622" s="472" t="s">
        <v>3953</v>
      </c>
      <c r="G1622" s="472" t="s">
        <v>1635</v>
      </c>
      <c r="H1622" s="472">
        <v>4.3</v>
      </c>
      <c r="I1622" s="473"/>
    </row>
    <row r="1623" spans="1:9" ht="15" x14ac:dyDescent="0.25">
      <c r="A1623" s="468" t="s">
        <v>3966</v>
      </c>
      <c r="B1623" s="475" t="s">
        <v>3967</v>
      </c>
      <c r="C1623" s="476" t="s">
        <v>756</v>
      </c>
      <c r="D1623" s="471"/>
      <c r="E1623" s="470"/>
      <c r="F1623" s="472" t="s">
        <v>3953</v>
      </c>
      <c r="G1623" s="472" t="s">
        <v>1635</v>
      </c>
      <c r="H1623" s="472">
        <v>4.3</v>
      </c>
      <c r="I1623" s="473"/>
    </row>
    <row r="1624" spans="1:9" ht="15" x14ac:dyDescent="0.25">
      <c r="A1624" s="468" t="s">
        <v>3968</v>
      </c>
      <c r="B1624" s="475" t="s">
        <v>3969</v>
      </c>
      <c r="C1624" s="476" t="s">
        <v>756</v>
      </c>
      <c r="D1624" s="471"/>
      <c r="E1624" s="470"/>
      <c r="F1624" s="472" t="s">
        <v>3953</v>
      </c>
      <c r="G1624" s="472" t="s">
        <v>1635</v>
      </c>
      <c r="H1624" s="472">
        <v>4.3</v>
      </c>
      <c r="I1624" s="473"/>
    </row>
    <row r="1625" spans="1:9" ht="15" x14ac:dyDescent="0.25">
      <c r="A1625" s="468" t="s">
        <v>3970</v>
      </c>
      <c r="B1625" s="475" t="s">
        <v>3971</v>
      </c>
      <c r="C1625" s="476" t="s">
        <v>756</v>
      </c>
      <c r="D1625" s="471"/>
      <c r="E1625" s="470"/>
      <c r="F1625" s="472" t="s">
        <v>3953</v>
      </c>
      <c r="G1625" s="472" t="s">
        <v>1635</v>
      </c>
      <c r="H1625" s="472">
        <v>4.3</v>
      </c>
      <c r="I1625" s="473"/>
    </row>
    <row r="1626" spans="1:9" ht="25.5" x14ac:dyDescent="0.25">
      <c r="A1626" s="468" t="s">
        <v>3972</v>
      </c>
      <c r="B1626" s="475" t="s">
        <v>3973</v>
      </c>
      <c r="C1626" s="476" t="s">
        <v>756</v>
      </c>
      <c r="D1626" s="471"/>
      <c r="E1626" s="470"/>
      <c r="F1626" s="472" t="s">
        <v>3953</v>
      </c>
      <c r="G1626" s="472" t="s">
        <v>1635</v>
      </c>
      <c r="H1626" s="472">
        <v>4.3</v>
      </c>
      <c r="I1626" s="473"/>
    </row>
    <row r="1627" spans="1:9" ht="15" x14ac:dyDescent="0.25">
      <c r="A1627" s="468" t="s">
        <v>3974</v>
      </c>
      <c r="B1627" s="475" t="s">
        <v>3975</v>
      </c>
      <c r="C1627" s="476" t="s">
        <v>756</v>
      </c>
      <c r="D1627" s="471"/>
      <c r="E1627" s="470"/>
      <c r="F1627" s="472" t="s">
        <v>3953</v>
      </c>
      <c r="G1627" s="472" t="s">
        <v>1635</v>
      </c>
      <c r="H1627" s="472">
        <v>4.3</v>
      </c>
      <c r="I1627" s="473"/>
    </row>
    <row r="1628" spans="1:9" ht="15" x14ac:dyDescent="0.25">
      <c r="A1628" s="468" t="s">
        <v>3976</v>
      </c>
      <c r="B1628" s="475" t="s">
        <v>3977</v>
      </c>
      <c r="C1628" s="476" t="s">
        <v>850</v>
      </c>
      <c r="D1628" s="471"/>
      <c r="E1628" s="470"/>
      <c r="F1628" s="472" t="s">
        <v>3953</v>
      </c>
      <c r="G1628" s="472" t="s">
        <v>1635</v>
      </c>
      <c r="H1628" s="472">
        <v>4.3</v>
      </c>
      <c r="I1628" s="473"/>
    </row>
    <row r="1629" spans="1:9" ht="15" x14ac:dyDescent="0.25">
      <c r="A1629" s="468" t="s">
        <v>3978</v>
      </c>
      <c r="B1629" s="475" t="s">
        <v>3979</v>
      </c>
      <c r="C1629" s="476" t="s">
        <v>850</v>
      </c>
      <c r="D1629" s="471"/>
      <c r="E1629" s="470"/>
      <c r="F1629" s="472" t="s">
        <v>3953</v>
      </c>
      <c r="G1629" s="472" t="s">
        <v>1635</v>
      </c>
      <c r="H1629" s="472">
        <v>4.3</v>
      </c>
      <c r="I1629" s="473"/>
    </row>
    <row r="1630" spans="1:9" ht="25.5" x14ac:dyDescent="0.25">
      <c r="A1630" s="468" t="s">
        <v>3980</v>
      </c>
      <c r="B1630" s="475" t="s">
        <v>3981</v>
      </c>
      <c r="C1630" s="476" t="s">
        <v>850</v>
      </c>
      <c r="D1630" s="471"/>
      <c r="E1630" s="470"/>
      <c r="F1630" s="472" t="s">
        <v>3953</v>
      </c>
      <c r="G1630" s="472" t="s">
        <v>1635</v>
      </c>
      <c r="H1630" s="472">
        <v>4.3</v>
      </c>
      <c r="I1630" s="473"/>
    </row>
    <row r="1631" spans="1:9" ht="15" x14ac:dyDescent="0.25">
      <c r="A1631" s="468" t="s">
        <v>3982</v>
      </c>
      <c r="B1631" s="475" t="s">
        <v>3983</v>
      </c>
      <c r="C1631" s="476" t="s">
        <v>850</v>
      </c>
      <c r="D1631" s="471"/>
      <c r="E1631" s="470"/>
      <c r="F1631" s="472" t="s">
        <v>3953</v>
      </c>
      <c r="G1631" s="472" t="s">
        <v>1635</v>
      </c>
      <c r="H1631" s="472">
        <v>4.3</v>
      </c>
      <c r="I1631" s="473"/>
    </row>
    <row r="1632" spans="1:9" ht="15" x14ac:dyDescent="0.25">
      <c r="A1632" s="468" t="s">
        <v>3984</v>
      </c>
      <c r="B1632" s="475" t="s">
        <v>3985</v>
      </c>
      <c r="C1632" s="476" t="s">
        <v>756</v>
      </c>
      <c r="D1632" s="471"/>
      <c r="E1632" s="470"/>
      <c r="F1632" s="472" t="s">
        <v>3953</v>
      </c>
      <c r="G1632" s="472" t="s">
        <v>1635</v>
      </c>
      <c r="H1632" s="472">
        <v>4.3</v>
      </c>
      <c r="I1632" s="473"/>
    </row>
    <row r="1633" spans="1:9" ht="15" x14ac:dyDescent="0.25">
      <c r="A1633" s="468" t="s">
        <v>3986</v>
      </c>
      <c r="B1633" s="475" t="s">
        <v>3987</v>
      </c>
      <c r="C1633" s="476" t="s">
        <v>756</v>
      </c>
      <c r="D1633" s="471"/>
      <c r="E1633" s="470"/>
      <c r="F1633" s="472" t="s">
        <v>3953</v>
      </c>
      <c r="G1633" s="472" t="s">
        <v>1635</v>
      </c>
      <c r="H1633" s="472">
        <v>4.3</v>
      </c>
      <c r="I1633" s="473"/>
    </row>
    <row r="1634" spans="1:9" ht="15" x14ac:dyDescent="0.25">
      <c r="A1634" s="468" t="s">
        <v>3988</v>
      </c>
      <c r="B1634" s="475" t="s">
        <v>3989</v>
      </c>
      <c r="C1634" s="476" t="s">
        <v>756</v>
      </c>
      <c r="D1634" s="471"/>
      <c r="E1634" s="470"/>
      <c r="F1634" s="472" t="s">
        <v>3953</v>
      </c>
      <c r="G1634" s="472" t="s">
        <v>1635</v>
      </c>
      <c r="H1634" s="472">
        <v>4.3</v>
      </c>
      <c r="I1634" s="473"/>
    </row>
    <row r="1635" spans="1:9" ht="15" x14ac:dyDescent="0.25">
      <c r="A1635" s="468" t="s">
        <v>3990</v>
      </c>
      <c r="B1635" s="475" t="s">
        <v>3991</v>
      </c>
      <c r="C1635" s="476" t="s">
        <v>756</v>
      </c>
      <c r="D1635" s="471"/>
      <c r="E1635" s="470"/>
      <c r="F1635" s="472" t="s">
        <v>3953</v>
      </c>
      <c r="G1635" s="472" t="s">
        <v>1635</v>
      </c>
      <c r="H1635" s="472">
        <v>4.3</v>
      </c>
      <c r="I1635" s="473"/>
    </row>
    <row r="1636" spans="1:9" ht="15" x14ac:dyDescent="0.25">
      <c r="A1636" s="468" t="s">
        <v>3992</v>
      </c>
      <c r="B1636" s="475" t="s">
        <v>3993</v>
      </c>
      <c r="C1636" s="476" t="s">
        <v>756</v>
      </c>
      <c r="D1636" s="471"/>
      <c r="E1636" s="470"/>
      <c r="F1636" s="472" t="s">
        <v>3953</v>
      </c>
      <c r="G1636" s="472" t="s">
        <v>1635</v>
      </c>
      <c r="H1636" s="472">
        <v>4.3</v>
      </c>
      <c r="I1636" s="473"/>
    </row>
    <row r="1637" spans="1:9" ht="15" x14ac:dyDescent="0.25">
      <c r="A1637" s="468" t="s">
        <v>3994</v>
      </c>
      <c r="B1637" s="475" t="s">
        <v>3995</v>
      </c>
      <c r="C1637" s="476" t="s">
        <v>756</v>
      </c>
      <c r="D1637" s="471"/>
      <c r="E1637" s="470"/>
      <c r="F1637" s="472" t="s">
        <v>3953</v>
      </c>
      <c r="G1637" s="472" t="s">
        <v>1635</v>
      </c>
      <c r="H1637" s="472">
        <v>4.3</v>
      </c>
      <c r="I1637" s="473"/>
    </row>
    <row r="1638" spans="1:9" ht="15" x14ac:dyDescent="0.25">
      <c r="A1638" s="468" t="s">
        <v>3996</v>
      </c>
      <c r="B1638" s="475" t="s">
        <v>3997</v>
      </c>
      <c r="C1638" s="476" t="s">
        <v>756</v>
      </c>
      <c r="D1638" s="471"/>
      <c r="E1638" s="470"/>
      <c r="F1638" s="472" t="s">
        <v>3953</v>
      </c>
      <c r="G1638" s="472" t="s">
        <v>1635</v>
      </c>
      <c r="H1638" s="472">
        <v>4.3</v>
      </c>
      <c r="I1638" s="473"/>
    </row>
    <row r="1639" spans="1:9" ht="15" x14ac:dyDescent="0.25">
      <c r="A1639" s="468" t="s">
        <v>3998</v>
      </c>
      <c r="B1639" s="475" t="s">
        <v>3999</v>
      </c>
      <c r="C1639" s="476" t="s">
        <v>739</v>
      </c>
      <c r="D1639" s="471"/>
      <c r="E1639" s="470"/>
      <c r="F1639" s="472" t="s">
        <v>3953</v>
      </c>
      <c r="G1639" s="472" t="s">
        <v>1635</v>
      </c>
      <c r="H1639" s="472">
        <v>4.3</v>
      </c>
      <c r="I1639" s="473"/>
    </row>
    <row r="1640" spans="1:9" ht="15" x14ac:dyDescent="0.25">
      <c r="A1640" s="468" t="s">
        <v>4000</v>
      </c>
      <c r="B1640" s="475" t="s">
        <v>4001</v>
      </c>
      <c r="C1640" s="476" t="s">
        <v>698</v>
      </c>
      <c r="D1640" s="471"/>
      <c r="E1640" s="470"/>
      <c r="F1640" s="472" t="s">
        <v>3953</v>
      </c>
      <c r="G1640" s="472" t="s">
        <v>1635</v>
      </c>
      <c r="H1640" s="472">
        <v>4.3</v>
      </c>
      <c r="I1640" s="473"/>
    </row>
    <row r="1641" spans="1:9" ht="15" x14ac:dyDescent="0.25">
      <c r="A1641" s="468" t="s">
        <v>4002</v>
      </c>
      <c r="B1641" s="474" t="s">
        <v>4003</v>
      </c>
      <c r="C1641" s="470" t="s">
        <v>833</v>
      </c>
      <c r="D1641" s="470"/>
      <c r="E1641" s="470"/>
      <c r="F1641" s="472" t="s">
        <v>3953</v>
      </c>
      <c r="G1641" s="472" t="s">
        <v>1635</v>
      </c>
      <c r="H1641" s="472">
        <v>4.3</v>
      </c>
      <c r="I1641" s="478" t="s">
        <v>698</v>
      </c>
    </row>
    <row r="1642" spans="1:9" ht="15" x14ac:dyDescent="0.25">
      <c r="A1642" s="468" t="s">
        <v>4004</v>
      </c>
      <c r="B1642" s="474" t="s">
        <v>4005</v>
      </c>
      <c r="C1642" s="470" t="s">
        <v>833</v>
      </c>
      <c r="D1642" s="470"/>
      <c r="E1642" s="470"/>
      <c r="F1642" s="472" t="s">
        <v>3953</v>
      </c>
      <c r="G1642" s="472" t="s">
        <v>1635</v>
      </c>
      <c r="H1642" s="472">
        <v>4.3</v>
      </c>
      <c r="I1642" s="478" t="s">
        <v>698</v>
      </c>
    </row>
    <row r="1643" spans="1:9" ht="15" x14ac:dyDescent="0.25">
      <c r="A1643" s="468" t="s">
        <v>4006</v>
      </c>
      <c r="B1643" s="475" t="s">
        <v>4007</v>
      </c>
      <c r="C1643" s="476" t="s">
        <v>756</v>
      </c>
      <c r="D1643" s="471"/>
      <c r="E1643" s="470"/>
      <c r="F1643" s="472" t="s">
        <v>3953</v>
      </c>
      <c r="G1643" s="472" t="s">
        <v>1635</v>
      </c>
      <c r="H1643" s="472">
        <v>4.3</v>
      </c>
      <c r="I1643" s="473"/>
    </row>
    <row r="1644" spans="1:9" ht="15" x14ac:dyDescent="0.25">
      <c r="A1644" s="468" t="s">
        <v>4008</v>
      </c>
      <c r="B1644" s="475" t="s">
        <v>4009</v>
      </c>
      <c r="C1644" s="476" t="s">
        <v>756</v>
      </c>
      <c r="D1644" s="471"/>
      <c r="E1644" s="470"/>
      <c r="F1644" s="472" t="s">
        <v>3953</v>
      </c>
      <c r="G1644" s="472" t="s">
        <v>1635</v>
      </c>
      <c r="H1644" s="472">
        <v>4.3</v>
      </c>
      <c r="I1644" s="473"/>
    </row>
    <row r="1645" spans="1:9" ht="15" x14ac:dyDescent="0.25">
      <c r="A1645" s="468" t="s">
        <v>4010</v>
      </c>
      <c r="B1645" s="475" t="s">
        <v>4011</v>
      </c>
      <c r="C1645" s="476" t="s">
        <v>756</v>
      </c>
      <c r="D1645" s="471"/>
      <c r="E1645" s="470"/>
      <c r="F1645" s="472" t="s">
        <v>3953</v>
      </c>
      <c r="G1645" s="472" t="s">
        <v>1635</v>
      </c>
      <c r="H1645" s="472">
        <v>4.3</v>
      </c>
      <c r="I1645" s="473"/>
    </row>
    <row r="1646" spans="1:9" ht="15" x14ac:dyDescent="0.25">
      <c r="A1646" s="468" t="s">
        <v>4012</v>
      </c>
      <c r="B1646" s="475" t="s">
        <v>4013</v>
      </c>
      <c r="C1646" s="476" t="s">
        <v>756</v>
      </c>
      <c r="D1646" s="471"/>
      <c r="E1646" s="470"/>
      <c r="F1646" s="472" t="s">
        <v>3953</v>
      </c>
      <c r="G1646" s="472" t="s">
        <v>1635</v>
      </c>
      <c r="H1646" s="472">
        <v>4.3</v>
      </c>
      <c r="I1646" s="473"/>
    </row>
    <row r="1647" spans="1:9" ht="15" x14ac:dyDescent="0.25">
      <c r="A1647" s="468" t="s">
        <v>4014</v>
      </c>
      <c r="B1647" s="475" t="s">
        <v>4015</v>
      </c>
      <c r="C1647" s="476" t="s">
        <v>756</v>
      </c>
      <c r="D1647" s="471"/>
      <c r="E1647" s="470"/>
      <c r="F1647" s="472" t="s">
        <v>3953</v>
      </c>
      <c r="G1647" s="472" t="s">
        <v>1635</v>
      </c>
      <c r="H1647" s="472">
        <v>4.3</v>
      </c>
      <c r="I1647" s="473"/>
    </row>
    <row r="1648" spans="1:9" ht="15" x14ac:dyDescent="0.25">
      <c r="A1648" s="468" t="s">
        <v>4016</v>
      </c>
      <c r="B1648" s="475" t="s">
        <v>4017</v>
      </c>
      <c r="C1648" s="476" t="s">
        <v>756</v>
      </c>
      <c r="D1648" s="471"/>
      <c r="E1648" s="470"/>
      <c r="F1648" s="472" t="s">
        <v>3953</v>
      </c>
      <c r="G1648" s="472" t="s">
        <v>1635</v>
      </c>
      <c r="H1648" s="472">
        <v>4.3</v>
      </c>
      <c r="I1648" s="473"/>
    </row>
    <row r="1649" spans="1:9" ht="25.5" x14ac:dyDescent="0.25">
      <c r="A1649" s="468" t="s">
        <v>4018</v>
      </c>
      <c r="B1649" s="475" t="s">
        <v>4019</v>
      </c>
      <c r="C1649" s="476" t="s">
        <v>756</v>
      </c>
      <c r="D1649" s="471"/>
      <c r="E1649" s="470"/>
      <c r="F1649" s="472" t="s">
        <v>3953</v>
      </c>
      <c r="G1649" s="472" t="s">
        <v>1635</v>
      </c>
      <c r="H1649" s="472">
        <v>4.3</v>
      </c>
      <c r="I1649" s="473"/>
    </row>
    <row r="1650" spans="1:9" ht="15" x14ac:dyDescent="0.25">
      <c r="A1650" s="468" t="s">
        <v>4020</v>
      </c>
      <c r="B1650" s="475" t="s">
        <v>4021</v>
      </c>
      <c r="C1650" s="476" t="s">
        <v>756</v>
      </c>
      <c r="D1650" s="471"/>
      <c r="E1650" s="470"/>
      <c r="F1650" s="472" t="s">
        <v>3953</v>
      </c>
      <c r="G1650" s="472" t="s">
        <v>1635</v>
      </c>
      <c r="H1650" s="472">
        <v>4.3</v>
      </c>
      <c r="I1650" s="473"/>
    </row>
    <row r="1651" spans="1:9" ht="15" x14ac:dyDescent="0.25">
      <c r="A1651" s="468" t="s">
        <v>4022</v>
      </c>
      <c r="B1651" s="475" t="s">
        <v>4023</v>
      </c>
      <c r="C1651" s="476" t="s">
        <v>756</v>
      </c>
      <c r="D1651" s="471"/>
      <c r="E1651" s="470"/>
      <c r="F1651" s="472" t="s">
        <v>3953</v>
      </c>
      <c r="G1651" s="472" t="s">
        <v>1635</v>
      </c>
      <c r="H1651" s="472">
        <v>4.3</v>
      </c>
      <c r="I1651" s="473"/>
    </row>
    <row r="1652" spans="1:9" ht="15" x14ac:dyDescent="0.25">
      <c r="A1652" s="468" t="s">
        <v>4024</v>
      </c>
      <c r="B1652" s="475" t="s">
        <v>4025</v>
      </c>
      <c r="C1652" s="476" t="s">
        <v>756</v>
      </c>
      <c r="D1652" s="471"/>
      <c r="E1652" s="470"/>
      <c r="F1652" s="472" t="s">
        <v>3953</v>
      </c>
      <c r="G1652" s="472" t="s">
        <v>1635</v>
      </c>
      <c r="H1652" s="472">
        <v>4.3</v>
      </c>
      <c r="I1652" s="473"/>
    </row>
    <row r="1653" spans="1:9" ht="15" x14ac:dyDescent="0.25">
      <c r="A1653" s="468" t="s">
        <v>4026</v>
      </c>
      <c r="B1653" s="475" t="s">
        <v>4027</v>
      </c>
      <c r="C1653" s="476" t="s">
        <v>756</v>
      </c>
      <c r="D1653" s="471"/>
      <c r="E1653" s="470"/>
      <c r="F1653" s="472" t="s">
        <v>3953</v>
      </c>
      <c r="G1653" s="472" t="s">
        <v>1635</v>
      </c>
      <c r="H1653" s="472">
        <v>4.3</v>
      </c>
      <c r="I1653" s="473"/>
    </row>
    <row r="1654" spans="1:9" ht="15" x14ac:dyDescent="0.25">
      <c r="A1654" s="468" t="s">
        <v>4028</v>
      </c>
      <c r="B1654" s="475" t="s">
        <v>4029</v>
      </c>
      <c r="C1654" s="476" t="s">
        <v>756</v>
      </c>
      <c r="D1654" s="471"/>
      <c r="E1654" s="470"/>
      <c r="F1654" s="472" t="s">
        <v>3953</v>
      </c>
      <c r="G1654" s="472" t="s">
        <v>1635</v>
      </c>
      <c r="H1654" s="472">
        <v>4.3</v>
      </c>
      <c r="I1654" s="473"/>
    </row>
    <row r="1655" spans="1:9" ht="15" x14ac:dyDescent="0.25">
      <c r="A1655" s="468" t="s">
        <v>4030</v>
      </c>
      <c r="B1655" s="475" t="s">
        <v>4031</v>
      </c>
      <c r="C1655" s="476" t="s">
        <v>756</v>
      </c>
      <c r="D1655" s="471"/>
      <c r="E1655" s="470"/>
      <c r="F1655" s="472" t="s">
        <v>3953</v>
      </c>
      <c r="G1655" s="472" t="s">
        <v>1635</v>
      </c>
      <c r="H1655" s="472">
        <v>4.3</v>
      </c>
      <c r="I1655" s="473"/>
    </row>
    <row r="1656" spans="1:9" ht="15" x14ac:dyDescent="0.25">
      <c r="A1656" s="468" t="s">
        <v>4032</v>
      </c>
      <c r="B1656" s="475" t="s">
        <v>4033</v>
      </c>
      <c r="C1656" s="476" t="s">
        <v>756</v>
      </c>
      <c r="D1656" s="471"/>
      <c r="E1656" s="470"/>
      <c r="F1656" s="472" t="s">
        <v>3953</v>
      </c>
      <c r="G1656" s="472" t="s">
        <v>1635</v>
      </c>
      <c r="H1656" s="472">
        <v>4.3</v>
      </c>
      <c r="I1656" s="473"/>
    </row>
    <row r="1657" spans="1:9" ht="15" x14ac:dyDescent="0.25">
      <c r="A1657" s="468" t="s">
        <v>4034</v>
      </c>
      <c r="B1657" s="475" t="s">
        <v>4035</v>
      </c>
      <c r="C1657" s="476" t="s">
        <v>756</v>
      </c>
      <c r="D1657" s="471"/>
      <c r="E1657" s="470"/>
      <c r="F1657" s="472" t="s">
        <v>3953</v>
      </c>
      <c r="G1657" s="472" t="s">
        <v>1635</v>
      </c>
      <c r="H1657" s="472">
        <v>4.3</v>
      </c>
      <c r="I1657" s="473"/>
    </row>
    <row r="1658" spans="1:9" ht="15" x14ac:dyDescent="0.25">
      <c r="A1658" s="468" t="s">
        <v>4036</v>
      </c>
      <c r="B1658" s="475" t="s">
        <v>4037</v>
      </c>
      <c r="C1658" s="476" t="s">
        <v>756</v>
      </c>
      <c r="D1658" s="471"/>
      <c r="E1658" s="470"/>
      <c r="F1658" s="472" t="s">
        <v>3953</v>
      </c>
      <c r="G1658" s="472" t="s">
        <v>1635</v>
      </c>
      <c r="H1658" s="472">
        <v>4.3</v>
      </c>
      <c r="I1658" s="473"/>
    </row>
    <row r="1659" spans="1:9" ht="15" x14ac:dyDescent="0.25">
      <c r="A1659" s="468" t="s">
        <v>4038</v>
      </c>
      <c r="B1659" s="475" t="s">
        <v>4039</v>
      </c>
      <c r="C1659" s="476" t="s">
        <v>756</v>
      </c>
      <c r="D1659" s="471"/>
      <c r="E1659" s="470"/>
      <c r="F1659" s="472" t="s">
        <v>3953</v>
      </c>
      <c r="G1659" s="472" t="s">
        <v>1635</v>
      </c>
      <c r="H1659" s="472">
        <v>4.3</v>
      </c>
      <c r="I1659" s="473"/>
    </row>
    <row r="1660" spans="1:9" ht="15" x14ac:dyDescent="0.25">
      <c r="A1660" s="468" t="s">
        <v>4040</v>
      </c>
      <c r="B1660" s="475" t="s">
        <v>4041</v>
      </c>
      <c r="C1660" s="476" t="s">
        <v>756</v>
      </c>
      <c r="D1660" s="471"/>
      <c r="E1660" s="470"/>
      <c r="F1660" s="472" t="s">
        <v>3953</v>
      </c>
      <c r="G1660" s="472" t="s">
        <v>1635</v>
      </c>
      <c r="H1660" s="472">
        <v>4.3</v>
      </c>
      <c r="I1660" s="473"/>
    </row>
    <row r="1661" spans="1:9" ht="15" x14ac:dyDescent="0.25">
      <c r="A1661" s="468" t="s">
        <v>4042</v>
      </c>
      <c r="B1661" s="475" t="s">
        <v>4043</v>
      </c>
      <c r="C1661" s="476" t="s">
        <v>756</v>
      </c>
      <c r="D1661" s="471"/>
      <c r="E1661" s="470"/>
      <c r="F1661" s="472" t="s">
        <v>3953</v>
      </c>
      <c r="G1661" s="472" t="s">
        <v>1635</v>
      </c>
      <c r="H1661" s="472">
        <v>4.3</v>
      </c>
      <c r="I1661" s="473"/>
    </row>
    <row r="1662" spans="1:9" ht="15" x14ac:dyDescent="0.25">
      <c r="A1662" s="468" t="s">
        <v>4044</v>
      </c>
      <c r="B1662" s="475" t="s">
        <v>4045</v>
      </c>
      <c r="C1662" s="476" t="s">
        <v>756</v>
      </c>
      <c r="D1662" s="471"/>
      <c r="E1662" s="470"/>
      <c r="F1662" s="472" t="s">
        <v>3953</v>
      </c>
      <c r="G1662" s="472" t="s">
        <v>1635</v>
      </c>
      <c r="H1662" s="472">
        <v>4.3</v>
      </c>
      <c r="I1662" s="473"/>
    </row>
    <row r="1663" spans="1:9" ht="25.5" x14ac:dyDescent="0.25">
      <c r="A1663" s="468" t="s">
        <v>4046</v>
      </c>
      <c r="B1663" s="475" t="s">
        <v>4047</v>
      </c>
      <c r="C1663" s="476" t="s">
        <v>756</v>
      </c>
      <c r="D1663" s="471"/>
      <c r="E1663" s="470"/>
      <c r="F1663" s="472" t="s">
        <v>3953</v>
      </c>
      <c r="G1663" s="472" t="s">
        <v>1635</v>
      </c>
      <c r="H1663" s="472">
        <v>4.3</v>
      </c>
      <c r="I1663" s="473"/>
    </row>
    <row r="1664" spans="1:9" ht="15" x14ac:dyDescent="0.25">
      <c r="A1664" s="468" t="s">
        <v>4048</v>
      </c>
      <c r="B1664" s="475" t="s">
        <v>4049</v>
      </c>
      <c r="C1664" s="476" t="s">
        <v>756</v>
      </c>
      <c r="D1664" s="471"/>
      <c r="E1664" s="470"/>
      <c r="F1664" s="472" t="s">
        <v>3953</v>
      </c>
      <c r="G1664" s="472" t="s">
        <v>1635</v>
      </c>
      <c r="H1664" s="472">
        <v>4.3</v>
      </c>
      <c r="I1664" s="473"/>
    </row>
    <row r="1665" spans="1:9" ht="15" x14ac:dyDescent="0.25">
      <c r="A1665" s="468" t="s">
        <v>4050</v>
      </c>
      <c r="B1665" s="475" t="s">
        <v>4051</v>
      </c>
      <c r="C1665" s="476" t="s">
        <v>756</v>
      </c>
      <c r="D1665" s="471"/>
      <c r="E1665" s="470"/>
      <c r="F1665" s="472" t="s">
        <v>3953</v>
      </c>
      <c r="G1665" s="472" t="s">
        <v>1635</v>
      </c>
      <c r="H1665" s="472">
        <v>4.3</v>
      </c>
      <c r="I1665" s="473"/>
    </row>
    <row r="1666" spans="1:9" ht="15" x14ac:dyDescent="0.25">
      <c r="A1666" s="468" t="s">
        <v>4052</v>
      </c>
      <c r="B1666" s="475" t="s">
        <v>4053</v>
      </c>
      <c r="C1666" s="476" t="s">
        <v>756</v>
      </c>
      <c r="D1666" s="471"/>
      <c r="E1666" s="470"/>
      <c r="F1666" s="472" t="s">
        <v>3953</v>
      </c>
      <c r="G1666" s="472" t="s">
        <v>1635</v>
      </c>
      <c r="H1666" s="472">
        <v>4.3</v>
      </c>
      <c r="I1666" s="473"/>
    </row>
    <row r="1667" spans="1:9" ht="15" x14ac:dyDescent="0.25">
      <c r="A1667" s="468" t="s">
        <v>4054</v>
      </c>
      <c r="B1667" s="475" t="s">
        <v>4055</v>
      </c>
      <c r="C1667" s="476" t="s">
        <v>756</v>
      </c>
      <c r="D1667" s="471"/>
      <c r="E1667" s="470"/>
      <c r="F1667" s="472" t="s">
        <v>3953</v>
      </c>
      <c r="G1667" s="472" t="s">
        <v>1635</v>
      </c>
      <c r="H1667" s="472">
        <v>4.3</v>
      </c>
      <c r="I1667" s="473"/>
    </row>
    <row r="1668" spans="1:9" ht="25.5" x14ac:dyDescent="0.25">
      <c r="A1668" s="468" t="s">
        <v>4056</v>
      </c>
      <c r="B1668" s="475" t="s">
        <v>4057</v>
      </c>
      <c r="C1668" s="476" t="s">
        <v>756</v>
      </c>
      <c r="D1668" s="471"/>
      <c r="E1668" s="470"/>
      <c r="F1668" s="472" t="s">
        <v>3953</v>
      </c>
      <c r="G1668" s="472" t="s">
        <v>1635</v>
      </c>
      <c r="H1668" s="472">
        <v>4.3</v>
      </c>
      <c r="I1668" s="473"/>
    </row>
    <row r="1669" spans="1:9" ht="15" x14ac:dyDescent="0.25">
      <c r="A1669" s="468" t="s">
        <v>4058</v>
      </c>
      <c r="B1669" s="475" t="s">
        <v>4059</v>
      </c>
      <c r="C1669" s="476" t="s">
        <v>756</v>
      </c>
      <c r="D1669" s="471"/>
      <c r="E1669" s="470"/>
      <c r="F1669" s="472" t="s">
        <v>3953</v>
      </c>
      <c r="G1669" s="472" t="s">
        <v>1635</v>
      </c>
      <c r="H1669" s="472">
        <v>4.3</v>
      </c>
      <c r="I1669" s="473"/>
    </row>
    <row r="1670" spans="1:9" ht="15" x14ac:dyDescent="0.25">
      <c r="A1670" s="468" t="s">
        <v>4060</v>
      </c>
      <c r="B1670" s="475" t="s">
        <v>4061</v>
      </c>
      <c r="C1670" s="476" t="s">
        <v>756</v>
      </c>
      <c r="D1670" s="471"/>
      <c r="E1670" s="470"/>
      <c r="F1670" s="472" t="s">
        <v>3953</v>
      </c>
      <c r="G1670" s="472" t="s">
        <v>1635</v>
      </c>
      <c r="H1670" s="472">
        <v>4.3</v>
      </c>
      <c r="I1670" s="473"/>
    </row>
    <row r="1671" spans="1:9" ht="15" x14ac:dyDescent="0.25">
      <c r="A1671" s="468" t="s">
        <v>4062</v>
      </c>
      <c r="B1671" s="475" t="s">
        <v>4063</v>
      </c>
      <c r="C1671" s="476" t="s">
        <v>756</v>
      </c>
      <c r="D1671" s="471"/>
      <c r="E1671" s="470"/>
      <c r="F1671" s="472" t="s">
        <v>3953</v>
      </c>
      <c r="G1671" s="472" t="s">
        <v>1635</v>
      </c>
      <c r="H1671" s="472">
        <v>4.3</v>
      </c>
      <c r="I1671" s="473"/>
    </row>
    <row r="1672" spans="1:9" ht="15" x14ac:dyDescent="0.25">
      <c r="A1672" s="468" t="s">
        <v>4064</v>
      </c>
      <c r="B1672" s="475" t="s">
        <v>4065</v>
      </c>
      <c r="C1672" s="476" t="s">
        <v>756</v>
      </c>
      <c r="D1672" s="471"/>
      <c r="E1672" s="470"/>
      <c r="F1672" s="472" t="s">
        <v>3953</v>
      </c>
      <c r="G1672" s="472" t="s">
        <v>1635</v>
      </c>
      <c r="H1672" s="472">
        <v>4.3</v>
      </c>
      <c r="I1672" s="473"/>
    </row>
    <row r="1673" spans="1:9" ht="15" x14ac:dyDescent="0.25">
      <c r="A1673" s="468" t="s">
        <v>4066</v>
      </c>
      <c r="B1673" s="475" t="s">
        <v>4067</v>
      </c>
      <c r="C1673" s="476" t="s">
        <v>756</v>
      </c>
      <c r="D1673" s="471"/>
      <c r="E1673" s="470"/>
      <c r="F1673" s="472" t="s">
        <v>3953</v>
      </c>
      <c r="G1673" s="472" t="s">
        <v>1635</v>
      </c>
      <c r="H1673" s="472">
        <v>4.3</v>
      </c>
      <c r="I1673" s="473"/>
    </row>
    <row r="1674" spans="1:9" ht="15" x14ac:dyDescent="0.25">
      <c r="A1674" s="468" t="s">
        <v>4068</v>
      </c>
      <c r="B1674" s="475" t="s">
        <v>4069</v>
      </c>
      <c r="C1674" s="476" t="s">
        <v>756</v>
      </c>
      <c r="D1674" s="471"/>
      <c r="E1674" s="470"/>
      <c r="F1674" s="472" t="s">
        <v>3953</v>
      </c>
      <c r="G1674" s="472" t="s">
        <v>1635</v>
      </c>
      <c r="H1674" s="472">
        <v>4.3</v>
      </c>
      <c r="I1674" s="473"/>
    </row>
    <row r="1675" spans="1:9" ht="15" x14ac:dyDescent="0.25">
      <c r="A1675" s="468" t="s">
        <v>4070</v>
      </c>
      <c r="B1675" s="475" t="s">
        <v>4071</v>
      </c>
      <c r="C1675" s="476" t="s">
        <v>756</v>
      </c>
      <c r="D1675" s="471"/>
      <c r="E1675" s="470"/>
      <c r="F1675" s="472" t="s">
        <v>3953</v>
      </c>
      <c r="G1675" s="472" t="s">
        <v>1635</v>
      </c>
      <c r="H1675" s="472">
        <v>4.3</v>
      </c>
      <c r="I1675" s="473"/>
    </row>
    <row r="1676" spans="1:9" ht="15" x14ac:dyDescent="0.25">
      <c r="A1676" s="468" t="s">
        <v>4072</v>
      </c>
      <c r="B1676" s="475" t="s">
        <v>4073</v>
      </c>
      <c r="C1676" s="476" t="s">
        <v>756</v>
      </c>
      <c r="D1676" s="471"/>
      <c r="E1676" s="470"/>
      <c r="F1676" s="472" t="s">
        <v>3953</v>
      </c>
      <c r="G1676" s="472" t="s">
        <v>1635</v>
      </c>
      <c r="H1676" s="472">
        <v>4.3</v>
      </c>
      <c r="I1676" s="473"/>
    </row>
    <row r="1677" spans="1:9" ht="25.5" x14ac:dyDescent="0.25">
      <c r="A1677" s="468" t="s">
        <v>4074</v>
      </c>
      <c r="B1677" s="475" t="s">
        <v>4075</v>
      </c>
      <c r="C1677" s="476" t="s">
        <v>756</v>
      </c>
      <c r="D1677" s="471"/>
      <c r="E1677" s="470"/>
      <c r="F1677" s="472" t="s">
        <v>3953</v>
      </c>
      <c r="G1677" s="472" t="s">
        <v>1635</v>
      </c>
      <c r="H1677" s="472">
        <v>4.3</v>
      </c>
      <c r="I1677" s="473"/>
    </row>
    <row r="1678" spans="1:9" ht="25.5" x14ac:dyDescent="0.25">
      <c r="A1678" s="468" t="s">
        <v>4076</v>
      </c>
      <c r="B1678" s="475" t="s">
        <v>4077</v>
      </c>
      <c r="C1678" s="476" t="s">
        <v>756</v>
      </c>
      <c r="D1678" s="471"/>
      <c r="E1678" s="470"/>
      <c r="F1678" s="472" t="s">
        <v>3953</v>
      </c>
      <c r="G1678" s="472" t="s">
        <v>1635</v>
      </c>
      <c r="H1678" s="472">
        <v>4.3</v>
      </c>
      <c r="I1678" s="473"/>
    </row>
    <row r="1679" spans="1:9" ht="15" x14ac:dyDescent="0.25">
      <c r="A1679" s="468" t="s">
        <v>4078</v>
      </c>
      <c r="B1679" s="475" t="s">
        <v>4079</v>
      </c>
      <c r="C1679" s="476" t="s">
        <v>756</v>
      </c>
      <c r="D1679" s="471"/>
      <c r="E1679" s="470"/>
      <c r="F1679" s="472" t="s">
        <v>3953</v>
      </c>
      <c r="G1679" s="472" t="s">
        <v>1635</v>
      </c>
      <c r="H1679" s="472">
        <v>4.3</v>
      </c>
      <c r="I1679" s="473"/>
    </row>
    <row r="1680" spans="1:9" ht="15" x14ac:dyDescent="0.25">
      <c r="A1680" s="468" t="s">
        <v>4080</v>
      </c>
      <c r="B1680" s="475" t="s">
        <v>4081</v>
      </c>
      <c r="C1680" s="476" t="s">
        <v>756</v>
      </c>
      <c r="D1680" s="471"/>
      <c r="E1680" s="470"/>
      <c r="F1680" s="472" t="s">
        <v>3953</v>
      </c>
      <c r="G1680" s="472" t="s">
        <v>1635</v>
      </c>
      <c r="H1680" s="472">
        <v>4.3</v>
      </c>
      <c r="I1680" s="473"/>
    </row>
    <row r="1681" spans="1:9" ht="15" x14ac:dyDescent="0.25">
      <c r="A1681" s="468" t="s">
        <v>4082</v>
      </c>
      <c r="B1681" s="475" t="s">
        <v>4083</v>
      </c>
      <c r="C1681" s="476" t="s">
        <v>756</v>
      </c>
      <c r="D1681" s="471"/>
      <c r="E1681" s="470"/>
      <c r="F1681" s="472" t="s">
        <v>3953</v>
      </c>
      <c r="G1681" s="472" t="s">
        <v>1635</v>
      </c>
      <c r="H1681" s="472">
        <v>4.3</v>
      </c>
      <c r="I1681" s="473"/>
    </row>
    <row r="1682" spans="1:9" ht="15" x14ac:dyDescent="0.25">
      <c r="A1682" s="468" t="s">
        <v>4084</v>
      </c>
      <c r="B1682" s="475" t="s">
        <v>4085</v>
      </c>
      <c r="C1682" s="476" t="s">
        <v>756</v>
      </c>
      <c r="D1682" s="471"/>
      <c r="E1682" s="470"/>
      <c r="F1682" s="472" t="s">
        <v>3953</v>
      </c>
      <c r="G1682" s="472" t="s">
        <v>1635</v>
      </c>
      <c r="H1682" s="472">
        <v>4.3</v>
      </c>
      <c r="I1682" s="473"/>
    </row>
    <row r="1683" spans="1:9" ht="25.5" x14ac:dyDescent="0.25">
      <c r="A1683" s="468" t="s">
        <v>4086</v>
      </c>
      <c r="B1683" s="475" t="s">
        <v>4087</v>
      </c>
      <c r="C1683" s="476" t="s">
        <v>756</v>
      </c>
      <c r="D1683" s="471"/>
      <c r="E1683" s="470"/>
      <c r="F1683" s="472" t="s">
        <v>3953</v>
      </c>
      <c r="G1683" s="472" t="s">
        <v>1635</v>
      </c>
      <c r="H1683" s="472">
        <v>4.3</v>
      </c>
      <c r="I1683" s="473"/>
    </row>
    <row r="1684" spans="1:9" ht="15" x14ac:dyDescent="0.25">
      <c r="A1684" s="468" t="s">
        <v>4088</v>
      </c>
      <c r="B1684" s="475" t="s">
        <v>4089</v>
      </c>
      <c r="C1684" s="476" t="s">
        <v>756</v>
      </c>
      <c r="D1684" s="471"/>
      <c r="E1684" s="470"/>
      <c r="F1684" s="472" t="s">
        <v>3953</v>
      </c>
      <c r="G1684" s="472" t="s">
        <v>1635</v>
      </c>
      <c r="H1684" s="472">
        <v>4.3</v>
      </c>
      <c r="I1684" s="473"/>
    </row>
    <row r="1685" spans="1:9" ht="15" x14ac:dyDescent="0.25">
      <c r="A1685" s="468" t="s">
        <v>4090</v>
      </c>
      <c r="B1685" s="475" t="s">
        <v>4091</v>
      </c>
      <c r="C1685" s="476" t="s">
        <v>756</v>
      </c>
      <c r="D1685" s="484"/>
      <c r="E1685" s="485"/>
      <c r="F1685" s="472" t="s">
        <v>3953</v>
      </c>
      <c r="G1685" s="472" t="s">
        <v>1635</v>
      </c>
      <c r="H1685" s="472">
        <v>4.3</v>
      </c>
      <c r="I1685" s="473"/>
    </row>
    <row r="1686" spans="1:9" ht="15" x14ac:dyDescent="0.25">
      <c r="A1686" s="468" t="s">
        <v>4092</v>
      </c>
      <c r="B1686" s="475" t="s">
        <v>4093</v>
      </c>
      <c r="C1686" s="476" t="s">
        <v>756</v>
      </c>
      <c r="D1686" s="471"/>
      <c r="E1686" s="470"/>
      <c r="F1686" s="472" t="s">
        <v>3953</v>
      </c>
      <c r="G1686" s="472" t="s">
        <v>1635</v>
      </c>
      <c r="H1686" s="472">
        <v>4.3</v>
      </c>
      <c r="I1686" s="473"/>
    </row>
    <row r="1687" spans="1:9" ht="15" x14ac:dyDescent="0.25">
      <c r="A1687" s="468" t="s">
        <v>4094</v>
      </c>
      <c r="B1687" s="475" t="s">
        <v>4095</v>
      </c>
      <c r="C1687" s="476" t="s">
        <v>756</v>
      </c>
      <c r="D1687" s="482"/>
      <c r="E1687" s="483"/>
      <c r="F1687" s="472" t="s">
        <v>3953</v>
      </c>
      <c r="G1687" s="472" t="s">
        <v>1635</v>
      </c>
      <c r="H1687" s="472">
        <v>4.5999999999999996</v>
      </c>
      <c r="I1687" s="473"/>
    </row>
    <row r="1688" spans="1:9" ht="15" x14ac:dyDescent="0.25">
      <c r="A1688" s="468" t="s">
        <v>4096</v>
      </c>
      <c r="B1688" s="475" t="s">
        <v>4097</v>
      </c>
      <c r="C1688" s="476" t="s">
        <v>756</v>
      </c>
      <c r="D1688" s="471"/>
      <c r="E1688" s="470"/>
      <c r="F1688" s="472" t="s">
        <v>3953</v>
      </c>
      <c r="G1688" s="472" t="s">
        <v>1635</v>
      </c>
      <c r="H1688" s="472">
        <v>4.3</v>
      </c>
      <c r="I1688" s="473"/>
    </row>
    <row r="1689" spans="1:9" ht="15" x14ac:dyDescent="0.25">
      <c r="A1689" s="468" t="s">
        <v>4098</v>
      </c>
      <c r="B1689" s="475" t="s">
        <v>4099</v>
      </c>
      <c r="C1689" s="476" t="s">
        <v>756</v>
      </c>
      <c r="D1689" s="471"/>
      <c r="E1689" s="470"/>
      <c r="F1689" s="472" t="s">
        <v>3953</v>
      </c>
      <c r="G1689" s="472" t="s">
        <v>1635</v>
      </c>
      <c r="H1689" s="472">
        <v>4.3</v>
      </c>
      <c r="I1689" s="473"/>
    </row>
    <row r="1690" spans="1:9" ht="15" x14ac:dyDescent="0.25">
      <c r="A1690" s="468" t="s">
        <v>4100</v>
      </c>
      <c r="B1690" s="475" t="s">
        <v>4101</v>
      </c>
      <c r="C1690" s="476" t="s">
        <v>756</v>
      </c>
      <c r="D1690" s="471"/>
      <c r="E1690" s="470"/>
      <c r="F1690" s="472" t="s">
        <v>3953</v>
      </c>
      <c r="G1690" s="472" t="s">
        <v>1635</v>
      </c>
      <c r="H1690" s="472">
        <v>4.3</v>
      </c>
      <c r="I1690" s="473"/>
    </row>
    <row r="1691" spans="1:9" ht="15" x14ac:dyDescent="0.25">
      <c r="A1691" s="468" t="s">
        <v>4102</v>
      </c>
      <c r="B1691" s="475" t="s">
        <v>4103</v>
      </c>
      <c r="C1691" s="476" t="s">
        <v>756</v>
      </c>
      <c r="D1691" s="471"/>
      <c r="E1691" s="470"/>
      <c r="F1691" s="472" t="s">
        <v>3953</v>
      </c>
      <c r="G1691" s="472" t="s">
        <v>1635</v>
      </c>
      <c r="H1691" s="472">
        <v>4.3</v>
      </c>
      <c r="I1691" s="473"/>
    </row>
    <row r="1692" spans="1:9" ht="15" x14ac:dyDescent="0.25">
      <c r="A1692" s="468" t="s">
        <v>4104</v>
      </c>
      <c r="B1692" s="475" t="s">
        <v>4105</v>
      </c>
      <c r="C1692" s="476" t="s">
        <v>756</v>
      </c>
      <c r="D1692" s="471"/>
      <c r="E1692" s="470"/>
      <c r="F1692" s="472" t="s">
        <v>3953</v>
      </c>
      <c r="G1692" s="472" t="s">
        <v>1635</v>
      </c>
      <c r="H1692" s="472">
        <v>4.3</v>
      </c>
      <c r="I1692" s="473"/>
    </row>
    <row r="1693" spans="1:9" ht="15" x14ac:dyDescent="0.25">
      <c r="A1693" s="468" t="s">
        <v>4106</v>
      </c>
      <c r="B1693" s="475" t="s">
        <v>4107</v>
      </c>
      <c r="C1693" s="476" t="s">
        <v>756</v>
      </c>
      <c r="D1693" s="471"/>
      <c r="E1693" s="470"/>
      <c r="F1693" s="472" t="s">
        <v>3953</v>
      </c>
      <c r="G1693" s="472" t="s">
        <v>1635</v>
      </c>
      <c r="H1693" s="472">
        <v>4.3</v>
      </c>
      <c r="I1693" s="473"/>
    </row>
    <row r="1694" spans="1:9" ht="15" x14ac:dyDescent="0.25">
      <c r="A1694" s="468" t="s">
        <v>4108</v>
      </c>
      <c r="B1694" s="475" t="s">
        <v>4109</v>
      </c>
      <c r="C1694" s="476" t="s">
        <v>756</v>
      </c>
      <c r="D1694" s="471"/>
      <c r="E1694" s="470"/>
      <c r="F1694" s="472" t="s">
        <v>3953</v>
      </c>
      <c r="G1694" s="472" t="s">
        <v>1635</v>
      </c>
      <c r="H1694" s="472">
        <v>4.3</v>
      </c>
      <c r="I1694" s="473"/>
    </row>
    <row r="1695" spans="1:9" ht="15" x14ac:dyDescent="0.25">
      <c r="A1695" s="468" t="s">
        <v>4110</v>
      </c>
      <c r="B1695" s="475" t="s">
        <v>4111</v>
      </c>
      <c r="C1695" s="476" t="s">
        <v>756</v>
      </c>
      <c r="D1695" s="471"/>
      <c r="E1695" s="470"/>
      <c r="F1695" s="472" t="s">
        <v>3953</v>
      </c>
      <c r="G1695" s="472" t="s">
        <v>1635</v>
      </c>
      <c r="H1695" s="472">
        <v>4.3</v>
      </c>
      <c r="I1695" s="473"/>
    </row>
    <row r="1696" spans="1:9" ht="15" x14ac:dyDescent="0.25">
      <c r="A1696" s="468" t="s">
        <v>4112</v>
      </c>
      <c r="B1696" s="475" t="s">
        <v>4113</v>
      </c>
      <c r="C1696" s="476" t="s">
        <v>756</v>
      </c>
      <c r="D1696" s="471"/>
      <c r="E1696" s="470"/>
      <c r="F1696" s="472" t="s">
        <v>3953</v>
      </c>
      <c r="G1696" s="472" t="s">
        <v>1635</v>
      </c>
      <c r="H1696" s="472">
        <v>4.3</v>
      </c>
      <c r="I1696" s="473"/>
    </row>
    <row r="1697" spans="1:9" ht="25.5" x14ac:dyDescent="0.25">
      <c r="A1697" s="468" t="s">
        <v>4114</v>
      </c>
      <c r="B1697" s="475" t="s">
        <v>4115</v>
      </c>
      <c r="C1697" s="476" t="s">
        <v>756</v>
      </c>
      <c r="D1697" s="471"/>
      <c r="E1697" s="470"/>
      <c r="F1697" s="472" t="s">
        <v>3953</v>
      </c>
      <c r="G1697" s="472" t="s">
        <v>1635</v>
      </c>
      <c r="H1697" s="472">
        <v>4.3</v>
      </c>
      <c r="I1697" s="473"/>
    </row>
    <row r="1698" spans="1:9" ht="15" x14ac:dyDescent="0.25">
      <c r="A1698" s="468" t="s">
        <v>4116</v>
      </c>
      <c r="B1698" s="475" t="s">
        <v>4117</v>
      </c>
      <c r="C1698" s="476" t="s">
        <v>756</v>
      </c>
      <c r="D1698" s="471"/>
      <c r="E1698" s="470"/>
      <c r="F1698" s="472" t="s">
        <v>3953</v>
      </c>
      <c r="G1698" s="472" t="s">
        <v>1635</v>
      </c>
      <c r="H1698" s="472">
        <v>4.3</v>
      </c>
      <c r="I1698" s="473"/>
    </row>
    <row r="1699" spans="1:9" ht="15" x14ac:dyDescent="0.25">
      <c r="A1699" s="468" t="s">
        <v>4118</v>
      </c>
      <c r="B1699" s="475" t="s">
        <v>4119</v>
      </c>
      <c r="C1699" s="476" t="s">
        <v>756</v>
      </c>
      <c r="D1699" s="471"/>
      <c r="E1699" s="470"/>
      <c r="F1699" s="472" t="s">
        <v>3953</v>
      </c>
      <c r="G1699" s="472" t="s">
        <v>1635</v>
      </c>
      <c r="H1699" s="472">
        <v>4.3</v>
      </c>
      <c r="I1699" s="473"/>
    </row>
    <row r="1700" spans="1:9" ht="25.5" x14ac:dyDescent="0.25">
      <c r="A1700" s="468" t="s">
        <v>4120</v>
      </c>
      <c r="B1700" s="475" t="s">
        <v>4121</v>
      </c>
      <c r="C1700" s="476" t="s">
        <v>756</v>
      </c>
      <c r="D1700" s="471"/>
      <c r="E1700" s="470"/>
      <c r="F1700" s="472" t="s">
        <v>3953</v>
      </c>
      <c r="G1700" s="472" t="s">
        <v>1635</v>
      </c>
      <c r="H1700" s="472">
        <v>4.3</v>
      </c>
      <c r="I1700" s="473"/>
    </row>
    <row r="1701" spans="1:9" ht="15" x14ac:dyDescent="0.25">
      <c r="A1701" s="468" t="s">
        <v>4122</v>
      </c>
      <c r="B1701" s="475" t="s">
        <v>4123</v>
      </c>
      <c r="C1701" s="476" t="s">
        <v>756</v>
      </c>
      <c r="D1701" s="471"/>
      <c r="E1701" s="470"/>
      <c r="F1701" s="472" t="s">
        <v>3953</v>
      </c>
      <c r="G1701" s="472" t="s">
        <v>1635</v>
      </c>
      <c r="H1701" s="472">
        <v>4.3</v>
      </c>
      <c r="I1701" s="473"/>
    </row>
    <row r="1702" spans="1:9" ht="15" x14ac:dyDescent="0.25">
      <c r="A1702" s="468" t="s">
        <v>4124</v>
      </c>
      <c r="B1702" s="475" t="s">
        <v>4125</v>
      </c>
      <c r="C1702" s="476" t="s">
        <v>756</v>
      </c>
      <c r="D1702" s="471"/>
      <c r="E1702" s="470"/>
      <c r="F1702" s="472" t="s">
        <v>3953</v>
      </c>
      <c r="G1702" s="472" t="s">
        <v>1635</v>
      </c>
      <c r="H1702" s="472">
        <v>4.3</v>
      </c>
      <c r="I1702" s="473"/>
    </row>
    <row r="1703" spans="1:9" ht="15" x14ac:dyDescent="0.25">
      <c r="A1703" s="468" t="s">
        <v>4126</v>
      </c>
      <c r="B1703" s="475" t="s">
        <v>4127</v>
      </c>
      <c r="C1703" s="476" t="s">
        <v>756</v>
      </c>
      <c r="D1703" s="471"/>
      <c r="E1703" s="470"/>
      <c r="F1703" s="472" t="s">
        <v>3953</v>
      </c>
      <c r="G1703" s="472" t="s">
        <v>1635</v>
      </c>
      <c r="H1703" s="472">
        <v>4.3</v>
      </c>
      <c r="I1703" s="473"/>
    </row>
    <row r="1704" spans="1:9" ht="15" x14ac:dyDescent="0.25">
      <c r="A1704" s="468" t="s">
        <v>4128</v>
      </c>
      <c r="B1704" s="475" t="s">
        <v>4129</v>
      </c>
      <c r="C1704" s="476" t="s">
        <v>756</v>
      </c>
      <c r="D1704" s="471"/>
      <c r="E1704" s="470"/>
      <c r="F1704" s="472" t="s">
        <v>3953</v>
      </c>
      <c r="G1704" s="472" t="s">
        <v>1635</v>
      </c>
      <c r="H1704" s="472">
        <v>4.3</v>
      </c>
      <c r="I1704" s="473"/>
    </row>
    <row r="1705" spans="1:9" ht="15" x14ac:dyDescent="0.25">
      <c r="A1705" s="468" t="s">
        <v>4130</v>
      </c>
      <c r="B1705" s="475" t="s">
        <v>4131</v>
      </c>
      <c r="C1705" s="476" t="s">
        <v>756</v>
      </c>
      <c r="D1705" s="471"/>
      <c r="E1705" s="470"/>
      <c r="F1705" s="472" t="s">
        <v>3953</v>
      </c>
      <c r="G1705" s="472" t="s">
        <v>1635</v>
      </c>
      <c r="H1705" s="472">
        <v>4.3</v>
      </c>
      <c r="I1705" s="473"/>
    </row>
    <row r="1706" spans="1:9" ht="15" x14ac:dyDescent="0.25">
      <c r="A1706" s="468" t="s">
        <v>4132</v>
      </c>
      <c r="B1706" s="475" t="s">
        <v>4133</v>
      </c>
      <c r="C1706" s="476" t="s">
        <v>756</v>
      </c>
      <c r="D1706" s="471"/>
      <c r="E1706" s="470"/>
      <c r="F1706" s="472" t="s">
        <v>3953</v>
      </c>
      <c r="G1706" s="472" t="s">
        <v>1635</v>
      </c>
      <c r="H1706" s="472">
        <v>4.3</v>
      </c>
      <c r="I1706" s="473"/>
    </row>
    <row r="1707" spans="1:9" ht="15" x14ac:dyDescent="0.25">
      <c r="A1707" s="468" t="s">
        <v>4134</v>
      </c>
      <c r="B1707" s="475" t="s">
        <v>4135</v>
      </c>
      <c r="C1707" s="476" t="s">
        <v>756</v>
      </c>
      <c r="D1707" s="471"/>
      <c r="E1707" s="470"/>
      <c r="F1707" s="472" t="s">
        <v>3953</v>
      </c>
      <c r="G1707" s="472" t="s">
        <v>1635</v>
      </c>
      <c r="H1707" s="472">
        <v>4.3</v>
      </c>
      <c r="I1707" s="473"/>
    </row>
    <row r="1708" spans="1:9" ht="15" x14ac:dyDescent="0.25">
      <c r="A1708" s="468" t="s">
        <v>4136</v>
      </c>
      <c r="B1708" s="475" t="s">
        <v>4137</v>
      </c>
      <c r="C1708" s="476" t="s">
        <v>756</v>
      </c>
      <c r="D1708" s="471"/>
      <c r="E1708" s="470"/>
      <c r="F1708" s="472" t="s">
        <v>3953</v>
      </c>
      <c r="G1708" s="472" t="s">
        <v>1635</v>
      </c>
      <c r="H1708" s="472">
        <v>4.3</v>
      </c>
      <c r="I1708" s="473"/>
    </row>
    <row r="1709" spans="1:9" ht="25.5" x14ac:dyDescent="0.25">
      <c r="A1709" s="468" t="s">
        <v>4138</v>
      </c>
      <c r="B1709" s="475" t="s">
        <v>4139</v>
      </c>
      <c r="C1709" s="476" t="s">
        <v>756</v>
      </c>
      <c r="D1709" s="471"/>
      <c r="E1709" s="470"/>
      <c r="F1709" s="472" t="s">
        <v>3953</v>
      </c>
      <c r="G1709" s="472" t="s">
        <v>1635</v>
      </c>
      <c r="H1709" s="472">
        <v>4.3</v>
      </c>
      <c r="I1709" s="473"/>
    </row>
    <row r="1710" spans="1:9" ht="15" x14ac:dyDescent="0.25">
      <c r="A1710" s="468" t="s">
        <v>4140</v>
      </c>
      <c r="B1710" s="475" t="s">
        <v>4141</v>
      </c>
      <c r="C1710" s="476" t="s">
        <v>756</v>
      </c>
      <c r="D1710" s="471"/>
      <c r="E1710" s="470"/>
      <c r="F1710" s="472" t="s">
        <v>3953</v>
      </c>
      <c r="G1710" s="472" t="s">
        <v>1635</v>
      </c>
      <c r="H1710" s="472">
        <v>4.3</v>
      </c>
      <c r="I1710" s="473"/>
    </row>
    <row r="1711" spans="1:9" ht="15" x14ac:dyDescent="0.25">
      <c r="A1711" s="468" t="s">
        <v>4142</v>
      </c>
      <c r="B1711" s="475" t="s">
        <v>4143</v>
      </c>
      <c r="C1711" s="476" t="s">
        <v>756</v>
      </c>
      <c r="D1711" s="471"/>
      <c r="E1711" s="470"/>
      <c r="F1711" s="472" t="s">
        <v>3953</v>
      </c>
      <c r="G1711" s="472" t="s">
        <v>1635</v>
      </c>
      <c r="H1711" s="472">
        <v>4.3</v>
      </c>
      <c r="I1711" s="473"/>
    </row>
    <row r="1712" spans="1:9" ht="15" x14ac:dyDescent="0.25">
      <c r="A1712" s="468" t="s">
        <v>4144</v>
      </c>
      <c r="B1712" s="475" t="s">
        <v>4145</v>
      </c>
      <c r="C1712" s="476" t="s">
        <v>756</v>
      </c>
      <c r="D1712" s="471"/>
      <c r="E1712" s="470"/>
      <c r="F1712" s="472" t="s">
        <v>3953</v>
      </c>
      <c r="G1712" s="472" t="s">
        <v>1635</v>
      </c>
      <c r="H1712" s="472">
        <v>4.3</v>
      </c>
      <c r="I1712" s="473"/>
    </row>
    <row r="1713" spans="1:9" ht="15" x14ac:dyDescent="0.25">
      <c r="A1713" s="468" t="s">
        <v>4146</v>
      </c>
      <c r="B1713" s="475" t="s">
        <v>4147</v>
      </c>
      <c r="C1713" s="476" t="s">
        <v>756</v>
      </c>
      <c r="D1713" s="471"/>
      <c r="E1713" s="470"/>
      <c r="F1713" s="472" t="s">
        <v>3953</v>
      </c>
      <c r="G1713" s="472" t="s">
        <v>1635</v>
      </c>
      <c r="H1713" s="472">
        <v>4.3</v>
      </c>
      <c r="I1713" s="473"/>
    </row>
    <row r="1714" spans="1:9" ht="15" x14ac:dyDescent="0.25">
      <c r="A1714" s="468" t="s">
        <v>4148</v>
      </c>
      <c r="B1714" s="475" t="s">
        <v>4149</v>
      </c>
      <c r="C1714" s="476" t="s">
        <v>756</v>
      </c>
      <c r="D1714" s="471"/>
      <c r="E1714" s="470"/>
      <c r="F1714" s="472" t="s">
        <v>3953</v>
      </c>
      <c r="G1714" s="472" t="s">
        <v>1635</v>
      </c>
      <c r="H1714" s="472">
        <v>4.3</v>
      </c>
      <c r="I1714" s="473"/>
    </row>
    <row r="1715" spans="1:9" ht="25.5" x14ac:dyDescent="0.25">
      <c r="A1715" s="468" t="s">
        <v>4150</v>
      </c>
      <c r="B1715" s="475" t="s">
        <v>4151</v>
      </c>
      <c r="C1715" s="476" t="s">
        <v>756</v>
      </c>
      <c r="D1715" s="471"/>
      <c r="E1715" s="470"/>
      <c r="F1715" s="472" t="s">
        <v>3953</v>
      </c>
      <c r="G1715" s="472" t="s">
        <v>1635</v>
      </c>
      <c r="H1715" s="472">
        <v>4.3</v>
      </c>
      <c r="I1715" s="473"/>
    </row>
    <row r="1716" spans="1:9" ht="25.5" x14ac:dyDescent="0.25">
      <c r="A1716" s="468" t="s">
        <v>4152</v>
      </c>
      <c r="B1716" s="475" t="s">
        <v>4153</v>
      </c>
      <c r="C1716" s="476" t="s">
        <v>756</v>
      </c>
      <c r="D1716" s="471"/>
      <c r="E1716" s="470"/>
      <c r="F1716" s="472" t="s">
        <v>3953</v>
      </c>
      <c r="G1716" s="472" t="s">
        <v>1635</v>
      </c>
      <c r="H1716" s="472">
        <v>4.3</v>
      </c>
      <c r="I1716" s="473"/>
    </row>
    <row r="1717" spans="1:9" ht="15" x14ac:dyDescent="0.25">
      <c r="A1717" s="468" t="s">
        <v>4154</v>
      </c>
      <c r="B1717" s="475" t="s">
        <v>4155</v>
      </c>
      <c r="C1717" s="476" t="s">
        <v>756</v>
      </c>
      <c r="D1717" s="471"/>
      <c r="E1717" s="470"/>
      <c r="F1717" s="472" t="s">
        <v>3953</v>
      </c>
      <c r="G1717" s="472" t="s">
        <v>1635</v>
      </c>
      <c r="H1717" s="472">
        <v>4.3</v>
      </c>
      <c r="I1717" s="473"/>
    </row>
    <row r="1718" spans="1:9" ht="15" x14ac:dyDescent="0.25">
      <c r="A1718" s="468" t="s">
        <v>4156</v>
      </c>
      <c r="B1718" s="475" t="s">
        <v>4157</v>
      </c>
      <c r="C1718" s="476" t="s">
        <v>756</v>
      </c>
      <c r="D1718" s="471"/>
      <c r="E1718" s="470"/>
      <c r="F1718" s="472" t="s">
        <v>3953</v>
      </c>
      <c r="G1718" s="472" t="s">
        <v>1635</v>
      </c>
      <c r="H1718" s="472">
        <v>4.3</v>
      </c>
      <c r="I1718" s="473"/>
    </row>
    <row r="1719" spans="1:9" ht="25.5" x14ac:dyDescent="0.25">
      <c r="A1719" s="468" t="s">
        <v>4158</v>
      </c>
      <c r="B1719" s="475" t="s">
        <v>4159</v>
      </c>
      <c r="C1719" s="476" t="s">
        <v>756</v>
      </c>
      <c r="D1719" s="471"/>
      <c r="E1719" s="470"/>
      <c r="F1719" s="472" t="s">
        <v>3953</v>
      </c>
      <c r="G1719" s="472" t="s">
        <v>1635</v>
      </c>
      <c r="H1719" s="472">
        <v>4.3</v>
      </c>
      <c r="I1719" s="473"/>
    </row>
    <row r="1720" spans="1:9" ht="25.5" x14ac:dyDescent="0.25">
      <c r="A1720" s="468" t="s">
        <v>4160</v>
      </c>
      <c r="B1720" s="475" t="s">
        <v>4161</v>
      </c>
      <c r="C1720" s="476" t="s">
        <v>756</v>
      </c>
      <c r="D1720" s="471"/>
      <c r="E1720" s="470"/>
      <c r="F1720" s="472" t="s">
        <v>3953</v>
      </c>
      <c r="G1720" s="472" t="s">
        <v>1635</v>
      </c>
      <c r="H1720" s="472">
        <v>4.3</v>
      </c>
      <c r="I1720" s="473"/>
    </row>
    <row r="1721" spans="1:9" ht="15" x14ac:dyDescent="0.25">
      <c r="A1721" s="468" t="s">
        <v>4162</v>
      </c>
      <c r="B1721" s="469" t="s">
        <v>4163</v>
      </c>
      <c r="C1721" s="476" t="s">
        <v>698</v>
      </c>
      <c r="D1721" s="471"/>
      <c r="E1721" s="470"/>
      <c r="F1721" s="472" t="s">
        <v>3953</v>
      </c>
      <c r="G1721" s="472" t="s">
        <v>1635</v>
      </c>
      <c r="H1721" s="472">
        <v>4.3</v>
      </c>
      <c r="I1721" s="473"/>
    </row>
    <row r="1722" spans="1:9" ht="15" x14ac:dyDescent="0.25">
      <c r="A1722" s="468" t="s">
        <v>4164</v>
      </c>
      <c r="B1722" s="475" t="s">
        <v>4165</v>
      </c>
      <c r="C1722" s="476" t="s">
        <v>698</v>
      </c>
      <c r="D1722" s="471"/>
      <c r="E1722" s="470"/>
      <c r="F1722" s="472" t="s">
        <v>3953</v>
      </c>
      <c r="G1722" s="472" t="s">
        <v>1635</v>
      </c>
      <c r="H1722" s="472">
        <v>4.3</v>
      </c>
      <c r="I1722" s="473"/>
    </row>
    <row r="1723" spans="1:9" ht="15" x14ac:dyDescent="0.25">
      <c r="A1723" s="468" t="s">
        <v>4166</v>
      </c>
      <c r="B1723" s="475" t="s">
        <v>4167</v>
      </c>
      <c r="C1723" s="476" t="s">
        <v>739</v>
      </c>
      <c r="D1723" s="471"/>
      <c r="E1723" s="470"/>
      <c r="F1723" s="472" t="s">
        <v>3953</v>
      </c>
      <c r="G1723" s="472" t="s">
        <v>1635</v>
      </c>
      <c r="H1723" s="472">
        <v>4.3</v>
      </c>
      <c r="I1723" s="473"/>
    </row>
    <row r="1724" spans="1:9" ht="15" x14ac:dyDescent="0.25">
      <c r="A1724" s="468" t="s">
        <v>4168</v>
      </c>
      <c r="B1724" s="475" t="s">
        <v>4169</v>
      </c>
      <c r="C1724" s="476" t="s">
        <v>756</v>
      </c>
      <c r="D1724" s="471"/>
      <c r="E1724" s="470"/>
      <c r="F1724" s="472" t="s">
        <v>3953</v>
      </c>
      <c r="G1724" s="472" t="s">
        <v>1635</v>
      </c>
      <c r="H1724" s="472">
        <v>4.3</v>
      </c>
      <c r="I1724" s="473"/>
    </row>
    <row r="1725" spans="1:9" ht="15" x14ac:dyDescent="0.25">
      <c r="A1725" s="468" t="s">
        <v>4170</v>
      </c>
      <c r="B1725" s="475" t="s">
        <v>4171</v>
      </c>
      <c r="C1725" s="476" t="s">
        <v>756</v>
      </c>
      <c r="D1725" s="471"/>
      <c r="E1725" s="470"/>
      <c r="F1725" s="472" t="s">
        <v>3953</v>
      </c>
      <c r="G1725" s="472" t="s">
        <v>1635</v>
      </c>
      <c r="H1725" s="472">
        <v>4.3</v>
      </c>
      <c r="I1725" s="473"/>
    </row>
    <row r="1726" spans="1:9" ht="15" x14ac:dyDescent="0.25">
      <c r="A1726" s="468" t="s">
        <v>4172</v>
      </c>
      <c r="B1726" s="474" t="s">
        <v>4173</v>
      </c>
      <c r="C1726" s="470" t="s">
        <v>833</v>
      </c>
      <c r="D1726" s="470"/>
      <c r="E1726" s="470"/>
      <c r="F1726" s="472" t="s">
        <v>3953</v>
      </c>
      <c r="G1726" s="472" t="s">
        <v>1635</v>
      </c>
      <c r="H1726" s="472">
        <v>4.3</v>
      </c>
      <c r="I1726" s="478" t="s">
        <v>698</v>
      </c>
    </row>
    <row r="1727" spans="1:9" ht="15" x14ac:dyDescent="0.25">
      <c r="A1727" s="468" t="s">
        <v>4174</v>
      </c>
      <c r="B1727" s="474" t="s">
        <v>4175</v>
      </c>
      <c r="C1727" s="470" t="s">
        <v>833</v>
      </c>
      <c r="D1727" s="470"/>
      <c r="E1727" s="470"/>
      <c r="F1727" s="472" t="s">
        <v>3953</v>
      </c>
      <c r="G1727" s="472" t="s">
        <v>1635</v>
      </c>
      <c r="H1727" s="472">
        <v>4.3</v>
      </c>
      <c r="I1727" s="478" t="s">
        <v>698</v>
      </c>
    </row>
    <row r="1728" spans="1:9" ht="15" x14ac:dyDescent="0.25">
      <c r="A1728" s="468" t="s">
        <v>4176</v>
      </c>
      <c r="B1728" s="475" t="s">
        <v>4177</v>
      </c>
      <c r="C1728" s="476" t="s">
        <v>698</v>
      </c>
      <c r="D1728" s="471"/>
      <c r="E1728" s="470"/>
      <c r="F1728" s="472" t="s">
        <v>3953</v>
      </c>
      <c r="G1728" s="472" t="s">
        <v>1635</v>
      </c>
      <c r="H1728" s="472">
        <v>4.3</v>
      </c>
      <c r="I1728" s="473"/>
    </row>
    <row r="1729" spans="1:9" ht="25.5" x14ac:dyDescent="0.25">
      <c r="A1729" s="468" t="s">
        <v>4178</v>
      </c>
      <c r="B1729" s="469" t="s">
        <v>4179</v>
      </c>
      <c r="C1729" s="476" t="s">
        <v>698</v>
      </c>
      <c r="D1729" s="471"/>
      <c r="E1729" s="470"/>
      <c r="F1729" s="472" t="s">
        <v>3953</v>
      </c>
      <c r="G1729" s="472" t="s">
        <v>1635</v>
      </c>
      <c r="H1729" s="472">
        <v>4.3</v>
      </c>
      <c r="I1729" s="473"/>
    </row>
    <row r="1730" spans="1:9" ht="25.5" x14ac:dyDescent="0.25">
      <c r="A1730" s="468" t="s">
        <v>4180</v>
      </c>
      <c r="B1730" s="469" t="s">
        <v>4181</v>
      </c>
      <c r="C1730" s="476" t="s">
        <v>698</v>
      </c>
      <c r="D1730" s="471"/>
      <c r="E1730" s="470"/>
      <c r="F1730" s="472" t="s">
        <v>3953</v>
      </c>
      <c r="G1730" s="472" t="s">
        <v>1635</v>
      </c>
      <c r="H1730" s="472">
        <v>4.3</v>
      </c>
      <c r="I1730" s="473"/>
    </row>
    <row r="1731" spans="1:9" ht="15" x14ac:dyDescent="0.25">
      <c r="A1731" s="468" t="s">
        <v>4182</v>
      </c>
      <c r="B1731" s="469" t="s">
        <v>4183</v>
      </c>
      <c r="C1731" s="476" t="s">
        <v>698</v>
      </c>
      <c r="D1731" s="471"/>
      <c r="E1731" s="470"/>
      <c r="F1731" s="472" t="s">
        <v>3953</v>
      </c>
      <c r="G1731" s="472" t="s">
        <v>1635</v>
      </c>
      <c r="H1731" s="472">
        <v>4.3</v>
      </c>
      <c r="I1731" s="473"/>
    </row>
    <row r="1732" spans="1:9" ht="15" x14ac:dyDescent="0.25">
      <c r="A1732" s="468" t="s">
        <v>4184</v>
      </c>
      <c r="B1732" s="475" t="s">
        <v>4185</v>
      </c>
      <c r="C1732" s="476" t="s">
        <v>698</v>
      </c>
      <c r="D1732" s="471"/>
      <c r="E1732" s="470"/>
      <c r="F1732" s="472" t="s">
        <v>3953</v>
      </c>
      <c r="G1732" s="472" t="s">
        <v>1635</v>
      </c>
      <c r="H1732" s="472">
        <v>4.3</v>
      </c>
      <c r="I1732" s="473"/>
    </row>
    <row r="1733" spans="1:9" ht="15" x14ac:dyDescent="0.25">
      <c r="A1733" s="468" t="s">
        <v>4186</v>
      </c>
      <c r="B1733" s="475" t="s">
        <v>4187</v>
      </c>
      <c r="C1733" s="476" t="s">
        <v>698</v>
      </c>
      <c r="D1733" s="471"/>
      <c r="E1733" s="470"/>
      <c r="F1733" s="472" t="s">
        <v>3953</v>
      </c>
      <c r="G1733" s="472" t="s">
        <v>1635</v>
      </c>
      <c r="H1733" s="472">
        <v>4.3</v>
      </c>
      <c r="I1733" s="473"/>
    </row>
    <row r="1734" spans="1:9" ht="25.5" x14ac:dyDescent="0.25">
      <c r="A1734" s="468" t="s">
        <v>4188</v>
      </c>
      <c r="B1734" s="475" t="s">
        <v>4189</v>
      </c>
      <c r="C1734" s="476" t="s">
        <v>698</v>
      </c>
      <c r="D1734" s="471"/>
      <c r="E1734" s="470"/>
      <c r="F1734" s="472" t="s">
        <v>3953</v>
      </c>
      <c r="G1734" s="472" t="s">
        <v>1635</v>
      </c>
      <c r="H1734" s="472">
        <v>4.3</v>
      </c>
      <c r="I1734" s="473"/>
    </row>
    <row r="1735" spans="1:9" ht="25.5" x14ac:dyDescent="0.25">
      <c r="A1735" s="468" t="s">
        <v>4190</v>
      </c>
      <c r="B1735" s="475" t="s">
        <v>4191</v>
      </c>
      <c r="C1735" s="476" t="s">
        <v>698</v>
      </c>
      <c r="D1735" s="471"/>
      <c r="E1735" s="470"/>
      <c r="F1735" s="472" t="s">
        <v>3953</v>
      </c>
      <c r="G1735" s="472" t="s">
        <v>1635</v>
      </c>
      <c r="H1735" s="472">
        <v>4.3</v>
      </c>
      <c r="I1735" s="473"/>
    </row>
    <row r="1736" spans="1:9" ht="15" x14ac:dyDescent="0.25">
      <c r="A1736" s="468" t="s">
        <v>4192</v>
      </c>
      <c r="B1736" s="475" t="s">
        <v>4193</v>
      </c>
      <c r="C1736" s="476" t="s">
        <v>739</v>
      </c>
      <c r="D1736" s="471"/>
      <c r="E1736" s="470"/>
      <c r="F1736" s="472" t="s">
        <v>3953</v>
      </c>
      <c r="G1736" s="472" t="s">
        <v>1635</v>
      </c>
      <c r="H1736" s="472">
        <v>4.3</v>
      </c>
      <c r="I1736" s="473"/>
    </row>
    <row r="1737" spans="1:9" ht="15" x14ac:dyDescent="0.25">
      <c r="A1737" s="468" t="s">
        <v>4194</v>
      </c>
      <c r="B1737" s="475" t="s">
        <v>4195</v>
      </c>
      <c r="C1737" s="476" t="s">
        <v>756</v>
      </c>
      <c r="D1737" s="471"/>
      <c r="E1737" s="470"/>
      <c r="F1737" s="472" t="s">
        <v>3953</v>
      </c>
      <c r="G1737" s="472" t="s">
        <v>1635</v>
      </c>
      <c r="H1737" s="472">
        <v>4.3</v>
      </c>
      <c r="I1737" s="473"/>
    </row>
    <row r="1738" spans="1:9" ht="15" x14ac:dyDescent="0.25">
      <c r="A1738" s="468" t="s">
        <v>4196</v>
      </c>
      <c r="B1738" s="475" t="s">
        <v>4197</v>
      </c>
      <c r="C1738" s="476" t="s">
        <v>756</v>
      </c>
      <c r="D1738" s="471"/>
      <c r="E1738" s="470"/>
      <c r="F1738" s="472" t="s">
        <v>3953</v>
      </c>
      <c r="G1738" s="472" t="s">
        <v>1635</v>
      </c>
      <c r="H1738" s="472">
        <v>4.3</v>
      </c>
      <c r="I1738" s="473"/>
    </row>
    <row r="1739" spans="1:9" ht="15" x14ac:dyDescent="0.25">
      <c r="A1739" s="468" t="s">
        <v>4198</v>
      </c>
      <c r="B1739" s="474" t="s">
        <v>4199</v>
      </c>
      <c r="C1739" s="470" t="s">
        <v>833</v>
      </c>
      <c r="D1739" s="470"/>
      <c r="E1739" s="470"/>
      <c r="F1739" s="472" t="s">
        <v>3953</v>
      </c>
      <c r="G1739" s="472" t="s">
        <v>1635</v>
      </c>
      <c r="H1739" s="472">
        <v>4.3</v>
      </c>
      <c r="I1739" s="478" t="s">
        <v>756</v>
      </c>
    </row>
    <row r="1740" spans="1:9" ht="15" x14ac:dyDescent="0.25">
      <c r="A1740" s="468" t="s">
        <v>4200</v>
      </c>
      <c r="B1740" s="474" t="s">
        <v>4201</v>
      </c>
      <c r="C1740" s="470" t="s">
        <v>833</v>
      </c>
      <c r="D1740" s="470"/>
      <c r="E1740" s="470"/>
      <c r="F1740" s="472" t="s">
        <v>3953</v>
      </c>
      <c r="G1740" s="472" t="s">
        <v>1635</v>
      </c>
      <c r="H1740" s="472">
        <v>4.3</v>
      </c>
      <c r="I1740" s="478" t="s">
        <v>756</v>
      </c>
    </row>
    <row r="1741" spans="1:9" ht="15" x14ac:dyDescent="0.25">
      <c r="A1741" s="468" t="s">
        <v>4202</v>
      </c>
      <c r="B1741" s="475" t="s">
        <v>4203</v>
      </c>
      <c r="C1741" s="476" t="s">
        <v>698</v>
      </c>
      <c r="D1741" s="471"/>
      <c r="E1741" s="470"/>
      <c r="F1741" s="472" t="s">
        <v>3953</v>
      </c>
      <c r="G1741" s="472" t="s">
        <v>1635</v>
      </c>
      <c r="H1741" s="472">
        <v>4.3</v>
      </c>
      <c r="I1741" s="473"/>
    </row>
    <row r="1742" spans="1:9" ht="15" x14ac:dyDescent="0.25">
      <c r="A1742" s="468" t="s">
        <v>4204</v>
      </c>
      <c r="B1742" s="475" t="s">
        <v>4205</v>
      </c>
      <c r="C1742" s="476" t="s">
        <v>698</v>
      </c>
      <c r="D1742" s="471"/>
      <c r="E1742" s="470"/>
      <c r="F1742" s="472" t="s">
        <v>3953</v>
      </c>
      <c r="G1742" s="472" t="s">
        <v>1635</v>
      </c>
      <c r="H1742" s="472">
        <v>4.3</v>
      </c>
      <c r="I1742" s="473"/>
    </row>
    <row r="1743" spans="1:9" ht="15" x14ac:dyDescent="0.25">
      <c r="A1743" s="468" t="s">
        <v>4206</v>
      </c>
      <c r="B1743" s="475" t="s">
        <v>4207</v>
      </c>
      <c r="C1743" s="476" t="s">
        <v>756</v>
      </c>
      <c r="D1743" s="471"/>
      <c r="E1743" s="470"/>
      <c r="F1743" s="472" t="s">
        <v>3953</v>
      </c>
      <c r="G1743" s="472" t="s">
        <v>1635</v>
      </c>
      <c r="H1743" s="472">
        <v>4.3</v>
      </c>
      <c r="I1743" s="473"/>
    </row>
    <row r="1744" spans="1:9" ht="15" x14ac:dyDescent="0.25">
      <c r="A1744" s="468" t="s">
        <v>4208</v>
      </c>
      <c r="B1744" s="475" t="s">
        <v>4209</v>
      </c>
      <c r="C1744" s="476" t="s">
        <v>756</v>
      </c>
      <c r="D1744" s="471"/>
      <c r="E1744" s="470"/>
      <c r="F1744" s="472" t="s">
        <v>3953</v>
      </c>
      <c r="G1744" s="472" t="s">
        <v>1635</v>
      </c>
      <c r="H1744" s="472">
        <v>4.3</v>
      </c>
      <c r="I1744" s="473"/>
    </row>
    <row r="1745" spans="1:9" ht="15" x14ac:dyDescent="0.25">
      <c r="A1745" s="468" t="s">
        <v>4210</v>
      </c>
      <c r="B1745" s="475" t="s">
        <v>4211</v>
      </c>
      <c r="C1745" s="476" t="s">
        <v>756</v>
      </c>
      <c r="D1745" s="471"/>
      <c r="E1745" s="470"/>
      <c r="F1745" s="472" t="s">
        <v>3953</v>
      </c>
      <c r="G1745" s="472" t="s">
        <v>1635</v>
      </c>
      <c r="H1745" s="472">
        <v>4.3</v>
      </c>
      <c r="I1745" s="473"/>
    </row>
    <row r="1746" spans="1:9" ht="25.5" x14ac:dyDescent="0.25">
      <c r="A1746" s="468" t="s">
        <v>4212</v>
      </c>
      <c r="B1746" s="474" t="s">
        <v>4213</v>
      </c>
      <c r="C1746" s="470" t="s">
        <v>833</v>
      </c>
      <c r="D1746" s="470"/>
      <c r="E1746" s="470"/>
      <c r="F1746" s="472" t="s">
        <v>3953</v>
      </c>
      <c r="G1746" s="472" t="s">
        <v>1635</v>
      </c>
      <c r="H1746" s="472">
        <v>4.3</v>
      </c>
      <c r="I1746" s="478" t="s">
        <v>698</v>
      </c>
    </row>
    <row r="1747" spans="1:9" ht="15" x14ac:dyDescent="0.25">
      <c r="A1747" s="468" t="s">
        <v>4214</v>
      </c>
      <c r="B1747" s="474" t="s">
        <v>4215</v>
      </c>
      <c r="C1747" s="470" t="s">
        <v>833</v>
      </c>
      <c r="D1747" s="470"/>
      <c r="E1747" s="470"/>
      <c r="F1747" s="472" t="s">
        <v>3953</v>
      </c>
      <c r="G1747" s="472" t="s">
        <v>1635</v>
      </c>
      <c r="H1747" s="472">
        <v>4.3</v>
      </c>
      <c r="I1747" s="478" t="s">
        <v>698</v>
      </c>
    </row>
    <row r="1748" spans="1:9" ht="15" x14ac:dyDescent="0.25">
      <c r="A1748" s="468" t="s">
        <v>4216</v>
      </c>
      <c r="B1748" s="475" t="s">
        <v>4217</v>
      </c>
      <c r="C1748" s="476" t="s">
        <v>698</v>
      </c>
      <c r="D1748" s="471"/>
      <c r="E1748" s="470"/>
      <c r="F1748" s="472" t="s">
        <v>3953</v>
      </c>
      <c r="G1748" s="472" t="s">
        <v>1635</v>
      </c>
      <c r="H1748" s="472">
        <v>4.3</v>
      </c>
      <c r="I1748" s="473"/>
    </row>
    <row r="1749" spans="1:9" ht="15" x14ac:dyDescent="0.25">
      <c r="A1749" s="468" t="s">
        <v>4218</v>
      </c>
      <c r="B1749" s="475" t="s">
        <v>4219</v>
      </c>
      <c r="C1749" s="476" t="s">
        <v>698</v>
      </c>
      <c r="D1749" s="471"/>
      <c r="E1749" s="470"/>
      <c r="F1749" s="472" t="s">
        <v>3953</v>
      </c>
      <c r="G1749" s="472" t="s">
        <v>1635</v>
      </c>
      <c r="H1749" s="472">
        <v>4.3</v>
      </c>
      <c r="I1749" s="473"/>
    </row>
    <row r="1750" spans="1:9" ht="25.5" x14ac:dyDescent="0.25">
      <c r="A1750" s="468" t="s">
        <v>4220</v>
      </c>
      <c r="B1750" s="475" t="s">
        <v>4221</v>
      </c>
      <c r="C1750" s="476" t="s">
        <v>698</v>
      </c>
      <c r="D1750" s="471"/>
      <c r="E1750" s="470"/>
      <c r="F1750" s="472" t="s">
        <v>3953</v>
      </c>
      <c r="G1750" s="472" t="s">
        <v>1635</v>
      </c>
      <c r="H1750" s="472">
        <v>4.3</v>
      </c>
      <c r="I1750" s="473"/>
    </row>
    <row r="1751" spans="1:9" ht="25.5" x14ac:dyDescent="0.25">
      <c r="A1751" s="468" t="s">
        <v>4222</v>
      </c>
      <c r="B1751" s="475" t="s">
        <v>4223</v>
      </c>
      <c r="C1751" s="476" t="s">
        <v>698</v>
      </c>
      <c r="D1751" s="471"/>
      <c r="E1751" s="470"/>
      <c r="F1751" s="472" t="s">
        <v>3953</v>
      </c>
      <c r="G1751" s="472" t="s">
        <v>1635</v>
      </c>
      <c r="H1751" s="472">
        <v>4.3</v>
      </c>
      <c r="I1751" s="473"/>
    </row>
    <row r="1752" spans="1:9" ht="15" x14ac:dyDescent="0.25">
      <c r="A1752" s="468" t="s">
        <v>4224</v>
      </c>
      <c r="B1752" s="475" t="s">
        <v>4225</v>
      </c>
      <c r="C1752" s="476" t="s">
        <v>756</v>
      </c>
      <c r="D1752" s="471"/>
      <c r="E1752" s="470"/>
      <c r="F1752" s="472" t="s">
        <v>3953</v>
      </c>
      <c r="G1752" s="472" t="s">
        <v>1635</v>
      </c>
      <c r="H1752" s="472">
        <v>4.3</v>
      </c>
      <c r="I1752" s="473"/>
    </row>
    <row r="1753" spans="1:9" ht="15" x14ac:dyDescent="0.25">
      <c r="A1753" s="468" t="s">
        <v>4226</v>
      </c>
      <c r="B1753" s="475" t="s">
        <v>4227</v>
      </c>
      <c r="C1753" s="476" t="s">
        <v>756</v>
      </c>
      <c r="D1753" s="471"/>
      <c r="E1753" s="470"/>
      <c r="F1753" s="472" t="s">
        <v>3953</v>
      </c>
      <c r="G1753" s="472" t="s">
        <v>1635</v>
      </c>
      <c r="H1753" s="472">
        <v>4.3</v>
      </c>
      <c r="I1753" s="473"/>
    </row>
    <row r="1754" spans="1:9" ht="25.5" x14ac:dyDescent="0.25">
      <c r="A1754" s="468" t="s">
        <v>4228</v>
      </c>
      <c r="B1754" s="475" t="s">
        <v>4229</v>
      </c>
      <c r="C1754" s="476" t="s">
        <v>756</v>
      </c>
      <c r="D1754" s="471"/>
      <c r="E1754" s="470"/>
      <c r="F1754" s="472" t="s">
        <v>3953</v>
      </c>
      <c r="G1754" s="472" t="s">
        <v>1635</v>
      </c>
      <c r="H1754" s="472">
        <v>4.3</v>
      </c>
      <c r="I1754" s="473"/>
    </row>
    <row r="1755" spans="1:9" ht="25.5" x14ac:dyDescent="0.25">
      <c r="A1755" s="468" t="s">
        <v>4230</v>
      </c>
      <c r="B1755" s="475" t="s">
        <v>4231</v>
      </c>
      <c r="C1755" s="476" t="s">
        <v>756</v>
      </c>
      <c r="D1755" s="471"/>
      <c r="E1755" s="470"/>
      <c r="F1755" s="472" t="s">
        <v>3953</v>
      </c>
      <c r="G1755" s="472" t="s">
        <v>1635</v>
      </c>
      <c r="H1755" s="472">
        <v>4.3</v>
      </c>
      <c r="I1755" s="473"/>
    </row>
    <row r="1756" spans="1:9" ht="25.5" x14ac:dyDescent="0.25">
      <c r="A1756" s="468" t="s">
        <v>4232</v>
      </c>
      <c r="B1756" s="475" t="s">
        <v>4233</v>
      </c>
      <c r="C1756" s="476" t="s">
        <v>756</v>
      </c>
      <c r="D1756" s="471"/>
      <c r="E1756" s="470"/>
      <c r="F1756" s="472" t="s">
        <v>3953</v>
      </c>
      <c r="G1756" s="472" t="s">
        <v>1635</v>
      </c>
      <c r="H1756" s="472">
        <v>4.3</v>
      </c>
      <c r="I1756" s="473"/>
    </row>
    <row r="1757" spans="1:9" ht="15" x14ac:dyDescent="0.25">
      <c r="A1757" s="468" t="s">
        <v>4234</v>
      </c>
      <c r="B1757" s="475" t="s">
        <v>4235</v>
      </c>
      <c r="C1757" s="476" t="s">
        <v>756</v>
      </c>
      <c r="D1757" s="471"/>
      <c r="E1757" s="470"/>
      <c r="F1757" s="472" t="s">
        <v>3953</v>
      </c>
      <c r="G1757" s="472" t="s">
        <v>1635</v>
      </c>
      <c r="H1757" s="472">
        <v>4.3</v>
      </c>
      <c r="I1757" s="473"/>
    </row>
    <row r="1758" spans="1:9" ht="25.5" x14ac:dyDescent="0.25">
      <c r="A1758" s="468" t="s">
        <v>4236</v>
      </c>
      <c r="B1758" s="475" t="s">
        <v>4237</v>
      </c>
      <c r="C1758" s="476" t="s">
        <v>756</v>
      </c>
      <c r="D1758" s="471"/>
      <c r="E1758" s="470"/>
      <c r="F1758" s="472" t="s">
        <v>3953</v>
      </c>
      <c r="G1758" s="472" t="s">
        <v>1635</v>
      </c>
      <c r="H1758" s="472">
        <v>4.3</v>
      </c>
      <c r="I1758" s="473"/>
    </row>
    <row r="1759" spans="1:9" ht="15" x14ac:dyDescent="0.25">
      <c r="A1759" s="468" t="s">
        <v>4238</v>
      </c>
      <c r="B1759" s="475" t="s">
        <v>4239</v>
      </c>
      <c r="C1759" s="476" t="s">
        <v>756</v>
      </c>
      <c r="D1759" s="471"/>
      <c r="E1759" s="470"/>
      <c r="F1759" s="472" t="s">
        <v>3953</v>
      </c>
      <c r="G1759" s="472" t="s">
        <v>1635</v>
      </c>
      <c r="H1759" s="472">
        <v>4.3</v>
      </c>
      <c r="I1759" s="473"/>
    </row>
    <row r="1760" spans="1:9" ht="25.5" x14ac:dyDescent="0.25">
      <c r="A1760" s="468" t="s">
        <v>4240</v>
      </c>
      <c r="B1760" s="475" t="s">
        <v>4241</v>
      </c>
      <c r="C1760" s="476" t="s">
        <v>756</v>
      </c>
      <c r="D1760" s="471"/>
      <c r="E1760" s="470"/>
      <c r="F1760" s="472" t="s">
        <v>3953</v>
      </c>
      <c r="G1760" s="472" t="s">
        <v>1635</v>
      </c>
      <c r="H1760" s="472">
        <v>4.3</v>
      </c>
      <c r="I1760" s="473"/>
    </row>
    <row r="1761" spans="1:9" ht="25.5" x14ac:dyDescent="0.25">
      <c r="A1761" s="468" t="s">
        <v>4242</v>
      </c>
      <c r="B1761" s="475" t="s">
        <v>4243</v>
      </c>
      <c r="C1761" s="476" t="s">
        <v>756</v>
      </c>
      <c r="D1761" s="471"/>
      <c r="E1761" s="470"/>
      <c r="F1761" s="472" t="s">
        <v>3953</v>
      </c>
      <c r="G1761" s="472" t="s">
        <v>1635</v>
      </c>
      <c r="H1761" s="472">
        <v>4.3</v>
      </c>
      <c r="I1761" s="473"/>
    </row>
    <row r="1762" spans="1:9" ht="15" x14ac:dyDescent="0.25">
      <c r="A1762" s="468" t="s">
        <v>4244</v>
      </c>
      <c r="B1762" s="475" t="s">
        <v>4245</v>
      </c>
      <c r="C1762" s="476" t="s">
        <v>756</v>
      </c>
      <c r="D1762" s="471"/>
      <c r="E1762" s="470"/>
      <c r="F1762" s="472" t="s">
        <v>3953</v>
      </c>
      <c r="G1762" s="472" t="s">
        <v>1635</v>
      </c>
      <c r="H1762" s="472">
        <v>4.3</v>
      </c>
      <c r="I1762" s="473"/>
    </row>
    <row r="1763" spans="1:9" ht="15" x14ac:dyDescent="0.25">
      <c r="A1763" s="468" t="s">
        <v>4246</v>
      </c>
      <c r="B1763" s="475" t="s">
        <v>4247</v>
      </c>
      <c r="C1763" s="476" t="s">
        <v>756</v>
      </c>
      <c r="D1763" s="471"/>
      <c r="E1763" s="470"/>
      <c r="F1763" s="472" t="s">
        <v>3953</v>
      </c>
      <c r="G1763" s="472" t="s">
        <v>1635</v>
      </c>
      <c r="H1763" s="472">
        <v>4.3</v>
      </c>
      <c r="I1763" s="473"/>
    </row>
    <row r="1764" spans="1:9" ht="15" x14ac:dyDescent="0.25">
      <c r="A1764" s="468" t="s">
        <v>4248</v>
      </c>
      <c r="B1764" s="475" t="s">
        <v>4249</v>
      </c>
      <c r="C1764" s="476" t="s">
        <v>756</v>
      </c>
      <c r="D1764" s="471"/>
      <c r="E1764" s="470"/>
      <c r="F1764" s="472" t="s">
        <v>3953</v>
      </c>
      <c r="G1764" s="472" t="s">
        <v>1635</v>
      </c>
      <c r="H1764" s="472">
        <v>4.3</v>
      </c>
      <c r="I1764" s="473"/>
    </row>
    <row r="1765" spans="1:9" ht="15" x14ac:dyDescent="0.25">
      <c r="A1765" s="468" t="s">
        <v>4250</v>
      </c>
      <c r="B1765" s="475" t="s">
        <v>4251</v>
      </c>
      <c r="C1765" s="476" t="s">
        <v>739</v>
      </c>
      <c r="D1765" s="471"/>
      <c r="E1765" s="470"/>
      <c r="F1765" s="472" t="s">
        <v>3953</v>
      </c>
      <c r="G1765" s="472" t="s">
        <v>1635</v>
      </c>
      <c r="H1765" s="472">
        <v>4.3</v>
      </c>
      <c r="I1765" s="473"/>
    </row>
    <row r="1766" spans="1:9" ht="15" x14ac:dyDescent="0.25">
      <c r="A1766" s="468" t="s">
        <v>4252</v>
      </c>
      <c r="B1766" s="475" t="s">
        <v>4253</v>
      </c>
      <c r="C1766" s="476" t="s">
        <v>756</v>
      </c>
      <c r="D1766" s="471"/>
      <c r="E1766" s="470"/>
      <c r="F1766" s="472" t="s">
        <v>3953</v>
      </c>
      <c r="G1766" s="472" t="s">
        <v>1635</v>
      </c>
      <c r="H1766" s="472">
        <v>4.3</v>
      </c>
      <c r="I1766" s="473"/>
    </row>
    <row r="1767" spans="1:9" ht="15" x14ac:dyDescent="0.25">
      <c r="A1767" s="468" t="s">
        <v>4254</v>
      </c>
      <c r="B1767" s="475" t="s">
        <v>4255</v>
      </c>
      <c r="C1767" s="476" t="s">
        <v>756</v>
      </c>
      <c r="D1767" s="471"/>
      <c r="E1767" s="470"/>
      <c r="F1767" s="472" t="s">
        <v>3953</v>
      </c>
      <c r="G1767" s="472" t="s">
        <v>1635</v>
      </c>
      <c r="H1767" s="472">
        <v>4.3</v>
      </c>
      <c r="I1767" s="473"/>
    </row>
    <row r="1768" spans="1:9" ht="15" x14ac:dyDescent="0.25">
      <c r="A1768" s="468" t="s">
        <v>4256</v>
      </c>
      <c r="B1768" s="475" t="s">
        <v>4257</v>
      </c>
      <c r="C1768" s="476" t="s">
        <v>698</v>
      </c>
      <c r="D1768" s="471"/>
      <c r="E1768" s="470"/>
      <c r="F1768" s="472" t="s">
        <v>3953</v>
      </c>
      <c r="G1768" s="472" t="s">
        <v>1635</v>
      </c>
      <c r="H1768" s="472">
        <v>4.3</v>
      </c>
      <c r="I1768" s="473"/>
    </row>
    <row r="1769" spans="1:9" ht="15" x14ac:dyDescent="0.25">
      <c r="A1769" s="468" t="s">
        <v>4258</v>
      </c>
      <c r="B1769" s="475" t="s">
        <v>4259</v>
      </c>
      <c r="C1769" s="476" t="s">
        <v>756</v>
      </c>
      <c r="D1769" s="471"/>
      <c r="E1769" s="470"/>
      <c r="F1769" s="472" t="s">
        <v>3953</v>
      </c>
      <c r="G1769" s="472" t="s">
        <v>1635</v>
      </c>
      <c r="H1769" s="472">
        <v>4.3</v>
      </c>
      <c r="I1769" s="473"/>
    </row>
    <row r="1770" spans="1:9" ht="15" x14ac:dyDescent="0.25">
      <c r="A1770" s="468" t="s">
        <v>4260</v>
      </c>
      <c r="B1770" s="475" t="s">
        <v>4261</v>
      </c>
      <c r="C1770" s="476" t="s">
        <v>756</v>
      </c>
      <c r="D1770" s="471"/>
      <c r="E1770" s="470"/>
      <c r="F1770" s="472" t="s">
        <v>3953</v>
      </c>
      <c r="G1770" s="472" t="s">
        <v>1635</v>
      </c>
      <c r="H1770" s="472">
        <v>4.3</v>
      </c>
      <c r="I1770" s="473"/>
    </row>
    <row r="1771" spans="1:9" ht="25.5" x14ac:dyDescent="0.25">
      <c r="A1771" s="468" t="s">
        <v>4262</v>
      </c>
      <c r="B1771" s="474" t="s">
        <v>4263</v>
      </c>
      <c r="C1771" s="470" t="s">
        <v>833</v>
      </c>
      <c r="D1771" s="470"/>
      <c r="E1771" s="470"/>
      <c r="F1771" s="472" t="s">
        <v>3953</v>
      </c>
      <c r="G1771" s="472" t="s">
        <v>1635</v>
      </c>
      <c r="H1771" s="472">
        <v>4.3</v>
      </c>
      <c r="I1771" s="478" t="s">
        <v>756</v>
      </c>
    </row>
    <row r="1772" spans="1:9" ht="15" x14ac:dyDescent="0.25">
      <c r="A1772" s="468" t="s">
        <v>4264</v>
      </c>
      <c r="B1772" s="474" t="s">
        <v>4265</v>
      </c>
      <c r="C1772" s="470" t="s">
        <v>833</v>
      </c>
      <c r="D1772" s="470"/>
      <c r="E1772" s="470"/>
      <c r="F1772" s="472" t="s">
        <v>3953</v>
      </c>
      <c r="G1772" s="472" t="s">
        <v>1635</v>
      </c>
      <c r="H1772" s="472">
        <v>4.3</v>
      </c>
      <c r="I1772" s="478" t="s">
        <v>756</v>
      </c>
    </row>
    <row r="1773" spans="1:9" ht="15" x14ac:dyDescent="0.25">
      <c r="A1773" s="468" t="s">
        <v>4266</v>
      </c>
      <c r="B1773" s="475" t="s">
        <v>4267</v>
      </c>
      <c r="C1773" s="476" t="s">
        <v>698</v>
      </c>
      <c r="D1773" s="471"/>
      <c r="E1773" s="470"/>
      <c r="F1773" s="472" t="s">
        <v>3953</v>
      </c>
      <c r="G1773" s="472" t="s">
        <v>1635</v>
      </c>
      <c r="H1773" s="472">
        <v>4.3</v>
      </c>
      <c r="I1773" s="473"/>
    </row>
    <row r="1774" spans="1:9" ht="15" x14ac:dyDescent="0.25">
      <c r="A1774" s="468" t="s">
        <v>4268</v>
      </c>
      <c r="B1774" s="475" t="s">
        <v>4269</v>
      </c>
      <c r="C1774" s="476" t="s">
        <v>698</v>
      </c>
      <c r="D1774" s="471"/>
      <c r="E1774" s="470"/>
      <c r="F1774" s="472" t="s">
        <v>3953</v>
      </c>
      <c r="G1774" s="472" t="s">
        <v>1635</v>
      </c>
      <c r="H1774" s="472">
        <v>4.3</v>
      </c>
      <c r="I1774" s="473"/>
    </row>
    <row r="1775" spans="1:9" ht="15" x14ac:dyDescent="0.25">
      <c r="A1775" s="468" t="s">
        <v>4270</v>
      </c>
      <c r="B1775" s="475" t="s">
        <v>4271</v>
      </c>
      <c r="C1775" s="476" t="s">
        <v>698</v>
      </c>
      <c r="D1775" s="471"/>
      <c r="E1775" s="470"/>
      <c r="F1775" s="472" t="s">
        <v>3953</v>
      </c>
      <c r="G1775" s="472" t="s">
        <v>1635</v>
      </c>
      <c r="H1775" s="472">
        <v>4.3</v>
      </c>
      <c r="I1775" s="473"/>
    </row>
    <row r="1776" spans="1:9" ht="25.5" x14ac:dyDescent="0.25">
      <c r="A1776" s="468" t="s">
        <v>4272</v>
      </c>
      <c r="B1776" s="469" t="s">
        <v>4273</v>
      </c>
      <c r="C1776" s="476" t="s">
        <v>698</v>
      </c>
      <c r="D1776" s="471"/>
      <c r="E1776" s="470"/>
      <c r="F1776" s="472" t="s">
        <v>3953</v>
      </c>
      <c r="G1776" s="472" t="s">
        <v>1635</v>
      </c>
      <c r="H1776" s="472">
        <v>4.3</v>
      </c>
      <c r="I1776" s="473"/>
    </row>
    <row r="1777" spans="1:9" ht="15" x14ac:dyDescent="0.25">
      <c r="A1777" s="468" t="s">
        <v>4274</v>
      </c>
      <c r="B1777" s="475" t="s">
        <v>4275</v>
      </c>
      <c r="C1777" s="476" t="s">
        <v>698</v>
      </c>
      <c r="D1777" s="471"/>
      <c r="E1777" s="470"/>
      <c r="F1777" s="472" t="s">
        <v>3953</v>
      </c>
      <c r="G1777" s="472" t="s">
        <v>1635</v>
      </c>
      <c r="H1777" s="472">
        <v>4.3</v>
      </c>
      <c r="I1777" s="473"/>
    </row>
    <row r="1778" spans="1:9" ht="15" x14ac:dyDescent="0.25">
      <c r="A1778" s="468" t="s">
        <v>4276</v>
      </c>
      <c r="B1778" s="475" t="s">
        <v>4277</v>
      </c>
      <c r="C1778" s="476" t="s">
        <v>698</v>
      </c>
      <c r="D1778" s="471"/>
      <c r="E1778" s="470"/>
      <c r="F1778" s="472" t="s">
        <v>3953</v>
      </c>
      <c r="G1778" s="472" t="s">
        <v>1635</v>
      </c>
      <c r="H1778" s="472">
        <v>4.3</v>
      </c>
      <c r="I1778" s="473"/>
    </row>
    <row r="1779" spans="1:9" ht="15" x14ac:dyDescent="0.25">
      <c r="A1779" s="468" t="s">
        <v>4278</v>
      </c>
      <c r="B1779" s="469" t="s">
        <v>4279</v>
      </c>
      <c r="C1779" s="476" t="s">
        <v>756</v>
      </c>
      <c r="D1779" s="471"/>
      <c r="E1779" s="470"/>
      <c r="F1779" s="472" t="s">
        <v>3953</v>
      </c>
      <c r="G1779" s="472" t="s">
        <v>1635</v>
      </c>
      <c r="H1779" s="472">
        <v>4.3</v>
      </c>
      <c r="I1779" s="473"/>
    </row>
    <row r="1780" spans="1:9" ht="15" x14ac:dyDescent="0.25">
      <c r="A1780" s="468" t="s">
        <v>4280</v>
      </c>
      <c r="B1780" s="475" t="s">
        <v>4281</v>
      </c>
      <c r="C1780" s="476" t="s">
        <v>698</v>
      </c>
      <c r="D1780" s="471"/>
      <c r="E1780" s="470"/>
      <c r="F1780" s="472" t="s">
        <v>3953</v>
      </c>
      <c r="G1780" s="472" t="s">
        <v>1635</v>
      </c>
      <c r="H1780" s="472">
        <v>4.3</v>
      </c>
      <c r="I1780" s="473"/>
    </row>
    <row r="1781" spans="1:9" ht="15" x14ac:dyDescent="0.25">
      <c r="A1781" s="468" t="s">
        <v>4282</v>
      </c>
      <c r="B1781" s="469" t="s">
        <v>4283</v>
      </c>
      <c r="C1781" s="476" t="s">
        <v>698</v>
      </c>
      <c r="D1781" s="471"/>
      <c r="E1781" s="470"/>
      <c r="F1781" s="472" t="s">
        <v>3953</v>
      </c>
      <c r="G1781" s="472" t="s">
        <v>1635</v>
      </c>
      <c r="H1781" s="472">
        <v>4.3</v>
      </c>
      <c r="I1781" s="473"/>
    </row>
    <row r="1782" spans="1:9" ht="25.5" x14ac:dyDescent="0.25">
      <c r="A1782" s="468" t="s">
        <v>4284</v>
      </c>
      <c r="B1782" s="469" t="s">
        <v>4285</v>
      </c>
      <c r="C1782" s="476" t="s">
        <v>698</v>
      </c>
      <c r="D1782" s="471"/>
      <c r="E1782" s="470"/>
      <c r="F1782" s="472" t="s">
        <v>3953</v>
      </c>
      <c r="G1782" s="472" t="s">
        <v>1635</v>
      </c>
      <c r="H1782" s="472">
        <v>4.3</v>
      </c>
      <c r="I1782" s="473"/>
    </row>
    <row r="1783" spans="1:9" ht="15" x14ac:dyDescent="0.25">
      <c r="A1783" s="468" t="s">
        <v>4286</v>
      </c>
      <c r="B1783" s="475" t="s">
        <v>4287</v>
      </c>
      <c r="C1783" s="476" t="s">
        <v>739</v>
      </c>
      <c r="D1783" s="471"/>
      <c r="E1783" s="470"/>
      <c r="F1783" s="472" t="s">
        <v>3953</v>
      </c>
      <c r="G1783" s="472" t="s">
        <v>1635</v>
      </c>
      <c r="H1783" s="472">
        <v>4.3</v>
      </c>
      <c r="I1783" s="473"/>
    </row>
    <row r="1784" spans="1:9" ht="25.5" x14ac:dyDescent="0.25">
      <c r="A1784" s="468" t="s">
        <v>4288</v>
      </c>
      <c r="B1784" s="475" t="s">
        <v>4289</v>
      </c>
      <c r="C1784" s="476" t="s">
        <v>756</v>
      </c>
      <c r="D1784" s="471"/>
      <c r="E1784" s="470"/>
      <c r="F1784" s="472" t="s">
        <v>3953</v>
      </c>
      <c r="G1784" s="472" t="s">
        <v>1635</v>
      </c>
      <c r="H1784" s="472">
        <v>4.3</v>
      </c>
      <c r="I1784" s="473"/>
    </row>
    <row r="1785" spans="1:9" ht="15" x14ac:dyDescent="0.25">
      <c r="A1785" s="468" t="s">
        <v>4290</v>
      </c>
      <c r="B1785" s="475" t="s">
        <v>4291</v>
      </c>
      <c r="C1785" s="476" t="s">
        <v>756</v>
      </c>
      <c r="D1785" s="471"/>
      <c r="E1785" s="470"/>
      <c r="F1785" s="472" t="s">
        <v>3953</v>
      </c>
      <c r="G1785" s="472" t="s">
        <v>1635</v>
      </c>
      <c r="H1785" s="472">
        <v>4.3</v>
      </c>
      <c r="I1785" s="473"/>
    </row>
    <row r="1786" spans="1:9" ht="25.5" x14ac:dyDescent="0.25">
      <c r="A1786" s="468" t="s">
        <v>4292</v>
      </c>
      <c r="B1786" s="475" t="s">
        <v>4293</v>
      </c>
      <c r="C1786" s="476" t="s">
        <v>756</v>
      </c>
      <c r="D1786" s="471"/>
      <c r="E1786" s="470"/>
      <c r="F1786" s="472" t="s">
        <v>3953</v>
      </c>
      <c r="G1786" s="472" t="s">
        <v>1635</v>
      </c>
      <c r="H1786" s="472">
        <v>4.3</v>
      </c>
      <c r="I1786" s="473"/>
    </row>
    <row r="1787" spans="1:9" ht="25.5" x14ac:dyDescent="0.25">
      <c r="A1787" s="468" t="s">
        <v>4294</v>
      </c>
      <c r="B1787" s="474" t="s">
        <v>4295</v>
      </c>
      <c r="C1787" s="470" t="s">
        <v>833</v>
      </c>
      <c r="D1787" s="470"/>
      <c r="E1787" s="470"/>
      <c r="F1787" s="472" t="s">
        <v>3953</v>
      </c>
      <c r="G1787" s="472" t="s">
        <v>1635</v>
      </c>
      <c r="H1787" s="472">
        <v>4.3</v>
      </c>
      <c r="I1787" s="478" t="s">
        <v>698</v>
      </c>
    </row>
    <row r="1788" spans="1:9" ht="15" x14ac:dyDescent="0.25">
      <c r="A1788" s="468" t="s">
        <v>4296</v>
      </c>
      <c r="B1788" s="474" t="s">
        <v>4297</v>
      </c>
      <c r="C1788" s="470" t="s">
        <v>833</v>
      </c>
      <c r="D1788" s="470"/>
      <c r="E1788" s="470"/>
      <c r="F1788" s="472" t="s">
        <v>3953</v>
      </c>
      <c r="G1788" s="472" t="s">
        <v>1635</v>
      </c>
      <c r="H1788" s="472">
        <v>4.3</v>
      </c>
      <c r="I1788" s="478" t="s">
        <v>698</v>
      </c>
    </row>
    <row r="1789" spans="1:9" ht="15" x14ac:dyDescent="0.25">
      <c r="A1789" s="468" t="s">
        <v>4298</v>
      </c>
      <c r="B1789" s="475" t="s">
        <v>4299</v>
      </c>
      <c r="C1789" s="476" t="s">
        <v>698</v>
      </c>
      <c r="D1789" s="471"/>
      <c r="E1789" s="470"/>
      <c r="F1789" s="472" t="s">
        <v>3953</v>
      </c>
      <c r="G1789" s="472" t="s">
        <v>1635</v>
      </c>
      <c r="H1789" s="472">
        <v>4.3</v>
      </c>
      <c r="I1789" s="473"/>
    </row>
    <row r="1790" spans="1:9" ht="15" x14ac:dyDescent="0.25">
      <c r="A1790" s="468" t="s">
        <v>4300</v>
      </c>
      <c r="B1790" s="475" t="s">
        <v>4301</v>
      </c>
      <c r="C1790" s="476" t="s">
        <v>698</v>
      </c>
      <c r="D1790" s="471"/>
      <c r="E1790" s="470"/>
      <c r="F1790" s="472" t="s">
        <v>3953</v>
      </c>
      <c r="G1790" s="472" t="s">
        <v>1635</v>
      </c>
      <c r="H1790" s="472">
        <v>4.3</v>
      </c>
      <c r="I1790" s="473"/>
    </row>
    <row r="1791" spans="1:9" ht="15" x14ac:dyDescent="0.25">
      <c r="A1791" s="468" t="s">
        <v>4302</v>
      </c>
      <c r="B1791" s="475" t="s">
        <v>4303</v>
      </c>
      <c r="C1791" s="476" t="s">
        <v>698</v>
      </c>
      <c r="D1791" s="471"/>
      <c r="E1791" s="470"/>
      <c r="F1791" s="472" t="s">
        <v>3953</v>
      </c>
      <c r="G1791" s="472" t="s">
        <v>1635</v>
      </c>
      <c r="H1791" s="472">
        <v>4.3</v>
      </c>
      <c r="I1791" s="473"/>
    </row>
    <row r="1792" spans="1:9" ht="15" x14ac:dyDescent="0.25">
      <c r="A1792" s="468" t="s">
        <v>4304</v>
      </c>
      <c r="B1792" s="475" t="s">
        <v>4305</v>
      </c>
      <c r="C1792" s="476" t="s">
        <v>698</v>
      </c>
      <c r="D1792" s="471"/>
      <c r="E1792" s="470"/>
      <c r="F1792" s="472" t="s">
        <v>3953</v>
      </c>
      <c r="G1792" s="472" t="s">
        <v>1635</v>
      </c>
      <c r="H1792" s="472">
        <v>4.3</v>
      </c>
      <c r="I1792" s="473"/>
    </row>
    <row r="1793" spans="1:9" ht="25.5" x14ac:dyDescent="0.25">
      <c r="A1793" s="468" t="s">
        <v>4306</v>
      </c>
      <c r="B1793" s="475" t="s">
        <v>4307</v>
      </c>
      <c r="C1793" s="476" t="s">
        <v>698</v>
      </c>
      <c r="D1793" s="471"/>
      <c r="E1793" s="470"/>
      <c r="F1793" s="472" t="s">
        <v>3953</v>
      </c>
      <c r="G1793" s="472" t="s">
        <v>1635</v>
      </c>
      <c r="H1793" s="472">
        <v>4.3</v>
      </c>
      <c r="I1793" s="473"/>
    </row>
    <row r="1794" spans="1:9" ht="25.5" x14ac:dyDescent="0.25">
      <c r="A1794" s="468" t="s">
        <v>4308</v>
      </c>
      <c r="B1794" s="475" t="s">
        <v>4309</v>
      </c>
      <c r="C1794" s="476" t="s">
        <v>698</v>
      </c>
      <c r="D1794" s="471"/>
      <c r="E1794" s="470"/>
      <c r="F1794" s="472" t="s">
        <v>3953</v>
      </c>
      <c r="G1794" s="472" t="s">
        <v>1635</v>
      </c>
      <c r="H1794" s="472">
        <v>4.3</v>
      </c>
      <c r="I1794" s="473"/>
    </row>
    <row r="1795" spans="1:9" ht="15" x14ac:dyDescent="0.25">
      <c r="A1795" s="468" t="s">
        <v>4310</v>
      </c>
      <c r="B1795" s="475" t="s">
        <v>4311</v>
      </c>
      <c r="C1795" s="476" t="s">
        <v>850</v>
      </c>
      <c r="D1795" s="471"/>
      <c r="E1795" s="470"/>
      <c r="F1795" s="472" t="s">
        <v>3953</v>
      </c>
      <c r="G1795" s="472" t="s">
        <v>1635</v>
      </c>
      <c r="H1795" s="472">
        <v>4.3</v>
      </c>
      <c r="I1795" s="473"/>
    </row>
    <row r="1796" spans="1:9" ht="15" x14ac:dyDescent="0.25">
      <c r="A1796" s="468" t="s">
        <v>4312</v>
      </c>
      <c r="B1796" s="475" t="s">
        <v>4313</v>
      </c>
      <c r="C1796" s="476" t="s">
        <v>850</v>
      </c>
      <c r="D1796" s="471"/>
      <c r="E1796" s="470"/>
      <c r="F1796" s="472" t="s">
        <v>3953</v>
      </c>
      <c r="G1796" s="472" t="s">
        <v>1635</v>
      </c>
      <c r="H1796" s="472">
        <v>4.3</v>
      </c>
      <c r="I1796" s="473"/>
    </row>
    <row r="1797" spans="1:9" ht="25.5" x14ac:dyDescent="0.25">
      <c r="A1797" s="468" t="s">
        <v>4314</v>
      </c>
      <c r="B1797" s="475" t="s">
        <v>4315</v>
      </c>
      <c r="C1797" s="476" t="s">
        <v>850</v>
      </c>
      <c r="D1797" s="471"/>
      <c r="E1797" s="470"/>
      <c r="F1797" s="472" t="s">
        <v>3953</v>
      </c>
      <c r="G1797" s="472" t="s">
        <v>1635</v>
      </c>
      <c r="H1797" s="472">
        <v>4.3</v>
      </c>
      <c r="I1797" s="473"/>
    </row>
    <row r="1798" spans="1:9" ht="25.5" x14ac:dyDescent="0.25">
      <c r="A1798" s="468" t="s">
        <v>4316</v>
      </c>
      <c r="B1798" s="475" t="s">
        <v>4317</v>
      </c>
      <c r="C1798" s="476" t="s">
        <v>850</v>
      </c>
      <c r="D1798" s="471"/>
      <c r="E1798" s="470"/>
      <c r="F1798" s="472" t="s">
        <v>3953</v>
      </c>
      <c r="G1798" s="472" t="s">
        <v>1635</v>
      </c>
      <c r="H1798" s="472">
        <v>4.3</v>
      </c>
      <c r="I1798" s="473"/>
    </row>
    <row r="1799" spans="1:9" ht="15" x14ac:dyDescent="0.25">
      <c r="A1799" s="468" t="s">
        <v>4318</v>
      </c>
      <c r="B1799" s="475" t="s">
        <v>4319</v>
      </c>
      <c r="C1799" s="476" t="s">
        <v>756</v>
      </c>
      <c r="D1799" s="471"/>
      <c r="E1799" s="470"/>
      <c r="F1799" s="472" t="s">
        <v>3953</v>
      </c>
      <c r="G1799" s="472" t="s">
        <v>1635</v>
      </c>
      <c r="H1799" s="472">
        <v>4.3</v>
      </c>
      <c r="I1799" s="473"/>
    </row>
    <row r="1800" spans="1:9" ht="15" x14ac:dyDescent="0.25">
      <c r="A1800" s="468" t="s">
        <v>4320</v>
      </c>
      <c r="B1800" s="475" t="s">
        <v>4321</v>
      </c>
      <c r="C1800" s="476" t="s">
        <v>756</v>
      </c>
      <c r="D1800" s="471"/>
      <c r="E1800" s="470"/>
      <c r="F1800" s="472" t="s">
        <v>3953</v>
      </c>
      <c r="G1800" s="472" t="s">
        <v>1635</v>
      </c>
      <c r="H1800" s="472">
        <v>4.3</v>
      </c>
      <c r="I1800" s="473"/>
    </row>
    <row r="1801" spans="1:9" ht="15" x14ac:dyDescent="0.25">
      <c r="A1801" s="468" t="s">
        <v>4322</v>
      </c>
      <c r="B1801" s="475" t="s">
        <v>4323</v>
      </c>
      <c r="C1801" s="476" t="s">
        <v>756</v>
      </c>
      <c r="D1801" s="471"/>
      <c r="E1801" s="470"/>
      <c r="F1801" s="472" t="s">
        <v>3953</v>
      </c>
      <c r="G1801" s="472" t="s">
        <v>1635</v>
      </c>
      <c r="H1801" s="472">
        <v>4.3</v>
      </c>
      <c r="I1801" s="473"/>
    </row>
    <row r="1802" spans="1:9" ht="15" x14ac:dyDescent="0.25">
      <c r="A1802" s="468" t="s">
        <v>4324</v>
      </c>
      <c r="B1802" s="475" t="s">
        <v>4325</v>
      </c>
      <c r="C1802" s="476" t="s">
        <v>756</v>
      </c>
      <c r="D1802" s="471"/>
      <c r="E1802" s="470"/>
      <c r="F1802" s="472" t="s">
        <v>3953</v>
      </c>
      <c r="G1802" s="472" t="s">
        <v>1635</v>
      </c>
      <c r="H1802" s="472">
        <v>4.3</v>
      </c>
      <c r="I1802" s="473"/>
    </row>
    <row r="1803" spans="1:9" ht="15" x14ac:dyDescent="0.25">
      <c r="A1803" s="468" t="s">
        <v>4326</v>
      </c>
      <c r="B1803" s="475" t="s">
        <v>4327</v>
      </c>
      <c r="C1803" s="476" t="s">
        <v>756</v>
      </c>
      <c r="D1803" s="471"/>
      <c r="E1803" s="470"/>
      <c r="F1803" s="472" t="s">
        <v>3953</v>
      </c>
      <c r="G1803" s="472" t="s">
        <v>1635</v>
      </c>
      <c r="H1803" s="472">
        <v>4.3</v>
      </c>
      <c r="I1803" s="473"/>
    </row>
    <row r="1804" spans="1:9" ht="25.5" x14ac:dyDescent="0.25">
      <c r="A1804" s="468" t="s">
        <v>4328</v>
      </c>
      <c r="B1804" s="475" t="s">
        <v>4329</v>
      </c>
      <c r="C1804" s="476" t="s">
        <v>756</v>
      </c>
      <c r="D1804" s="471"/>
      <c r="E1804" s="470"/>
      <c r="F1804" s="472" t="s">
        <v>3953</v>
      </c>
      <c r="G1804" s="472" t="s">
        <v>1635</v>
      </c>
      <c r="H1804" s="472">
        <v>4.3</v>
      </c>
      <c r="I1804" s="473"/>
    </row>
    <row r="1805" spans="1:9" ht="25.5" x14ac:dyDescent="0.25">
      <c r="A1805" s="468" t="s">
        <v>4330</v>
      </c>
      <c r="B1805" s="475" t="s">
        <v>4331</v>
      </c>
      <c r="C1805" s="476" t="s">
        <v>756</v>
      </c>
      <c r="D1805" s="471"/>
      <c r="E1805" s="470"/>
      <c r="F1805" s="472" t="s">
        <v>3953</v>
      </c>
      <c r="G1805" s="472" t="s">
        <v>1635</v>
      </c>
      <c r="H1805" s="472">
        <v>4.3</v>
      </c>
      <c r="I1805" s="473"/>
    </row>
    <row r="1806" spans="1:9" ht="15" x14ac:dyDescent="0.25">
      <c r="A1806" s="468" t="s">
        <v>4332</v>
      </c>
      <c r="B1806" s="475" t="s">
        <v>4333</v>
      </c>
      <c r="C1806" s="476" t="s">
        <v>739</v>
      </c>
      <c r="D1806" s="471"/>
      <c r="E1806" s="470"/>
      <c r="F1806" s="472" t="s">
        <v>3953</v>
      </c>
      <c r="G1806" s="472" t="s">
        <v>1635</v>
      </c>
      <c r="H1806" s="472">
        <v>4.3</v>
      </c>
      <c r="I1806" s="473"/>
    </row>
    <row r="1807" spans="1:9" ht="15" x14ac:dyDescent="0.25">
      <c r="A1807" s="468" t="s">
        <v>4334</v>
      </c>
      <c r="B1807" s="475" t="s">
        <v>4335</v>
      </c>
      <c r="C1807" s="476" t="s">
        <v>756</v>
      </c>
      <c r="D1807" s="471"/>
      <c r="E1807" s="470"/>
      <c r="F1807" s="472" t="s">
        <v>3953</v>
      </c>
      <c r="G1807" s="472" t="s">
        <v>1635</v>
      </c>
      <c r="H1807" s="472">
        <v>4.3</v>
      </c>
      <c r="I1807" s="473"/>
    </row>
    <row r="1808" spans="1:9" ht="25.5" x14ac:dyDescent="0.25">
      <c r="A1808" s="468" t="s">
        <v>4336</v>
      </c>
      <c r="B1808" s="475" t="s">
        <v>4337</v>
      </c>
      <c r="C1808" s="476" t="s">
        <v>756</v>
      </c>
      <c r="D1808" s="471"/>
      <c r="E1808" s="470"/>
      <c r="F1808" s="472" t="s">
        <v>3953</v>
      </c>
      <c r="G1808" s="472" t="s">
        <v>1635</v>
      </c>
      <c r="H1808" s="472">
        <v>4.3</v>
      </c>
      <c r="I1808" s="473"/>
    </row>
    <row r="1809" spans="1:9" ht="15" x14ac:dyDescent="0.25">
      <c r="A1809" s="468" t="s">
        <v>4338</v>
      </c>
      <c r="B1809" s="475" t="s">
        <v>4339</v>
      </c>
      <c r="C1809" s="476" t="s">
        <v>756</v>
      </c>
      <c r="D1809" s="471"/>
      <c r="E1809" s="470"/>
      <c r="F1809" s="472" t="s">
        <v>3953</v>
      </c>
      <c r="G1809" s="472" t="s">
        <v>1635</v>
      </c>
      <c r="H1809" s="472">
        <v>4.3</v>
      </c>
      <c r="I1809" s="473"/>
    </row>
    <row r="1810" spans="1:9" ht="15" x14ac:dyDescent="0.25">
      <c r="A1810" s="468" t="s">
        <v>4340</v>
      </c>
      <c r="B1810" s="475" t="s">
        <v>4341</v>
      </c>
      <c r="C1810" s="476" t="s">
        <v>756</v>
      </c>
      <c r="D1810" s="471"/>
      <c r="E1810" s="470"/>
      <c r="F1810" s="472" t="s">
        <v>3953</v>
      </c>
      <c r="G1810" s="472" t="s">
        <v>1635</v>
      </c>
      <c r="H1810" s="472">
        <v>4.3</v>
      </c>
      <c r="I1810" s="473"/>
    </row>
    <row r="1811" spans="1:9" ht="15" x14ac:dyDescent="0.25">
      <c r="A1811" s="468" t="s">
        <v>4342</v>
      </c>
      <c r="B1811" s="469" t="s">
        <v>4343</v>
      </c>
      <c r="C1811" s="470" t="s">
        <v>833</v>
      </c>
      <c r="D1811" s="470"/>
      <c r="E1811" s="470"/>
      <c r="F1811" s="472" t="s">
        <v>3953</v>
      </c>
      <c r="G1811" s="472" t="s">
        <v>1635</v>
      </c>
      <c r="H1811" s="472">
        <v>4.3</v>
      </c>
      <c r="I1811" s="478" t="s">
        <v>698</v>
      </c>
    </row>
    <row r="1812" spans="1:9" ht="15" x14ac:dyDescent="0.25">
      <c r="A1812" s="468" t="s">
        <v>4344</v>
      </c>
      <c r="B1812" s="474" t="s">
        <v>4345</v>
      </c>
      <c r="C1812" s="470" t="s">
        <v>833</v>
      </c>
      <c r="D1812" s="470"/>
      <c r="E1812" s="470"/>
      <c r="F1812" s="472" t="s">
        <v>3953</v>
      </c>
      <c r="G1812" s="472" t="s">
        <v>1635</v>
      </c>
      <c r="H1812" s="472">
        <v>4.3</v>
      </c>
      <c r="I1812" s="478" t="s">
        <v>698</v>
      </c>
    </row>
    <row r="1813" spans="1:9" ht="15" x14ac:dyDescent="0.25">
      <c r="A1813" s="468" t="s">
        <v>4346</v>
      </c>
      <c r="B1813" s="475" t="s">
        <v>4347</v>
      </c>
      <c r="C1813" s="476" t="s">
        <v>756</v>
      </c>
      <c r="D1813" s="471"/>
      <c r="E1813" s="470"/>
      <c r="F1813" s="472" t="s">
        <v>3953</v>
      </c>
      <c r="G1813" s="472" t="s">
        <v>1635</v>
      </c>
      <c r="H1813" s="472">
        <v>4.3</v>
      </c>
      <c r="I1813" s="473"/>
    </row>
    <row r="1814" spans="1:9" ht="25.5" x14ac:dyDescent="0.25">
      <c r="A1814" s="468" t="s">
        <v>4348</v>
      </c>
      <c r="B1814" s="475" t="s">
        <v>4349</v>
      </c>
      <c r="C1814" s="476" t="s">
        <v>756</v>
      </c>
      <c r="D1814" s="471"/>
      <c r="E1814" s="470"/>
      <c r="F1814" s="472" t="s">
        <v>3953</v>
      </c>
      <c r="G1814" s="472" t="s">
        <v>1635</v>
      </c>
      <c r="H1814" s="472">
        <v>4.3</v>
      </c>
      <c r="I1814" s="473"/>
    </row>
    <row r="1815" spans="1:9" ht="15" x14ac:dyDescent="0.25">
      <c r="A1815" s="468" t="s">
        <v>4350</v>
      </c>
      <c r="B1815" s="475" t="s">
        <v>4351</v>
      </c>
      <c r="C1815" s="476" t="s">
        <v>756</v>
      </c>
      <c r="D1815" s="471"/>
      <c r="E1815" s="470"/>
      <c r="F1815" s="472" t="s">
        <v>3953</v>
      </c>
      <c r="G1815" s="472" t="s">
        <v>1635</v>
      </c>
      <c r="H1815" s="472">
        <v>4.3</v>
      </c>
      <c r="I1815" s="473"/>
    </row>
    <row r="1816" spans="1:9" ht="15" x14ac:dyDescent="0.25">
      <c r="A1816" s="468" t="s">
        <v>4352</v>
      </c>
      <c r="B1816" s="475" t="s">
        <v>4353</v>
      </c>
      <c r="C1816" s="476" t="s">
        <v>698</v>
      </c>
      <c r="D1816" s="471"/>
      <c r="E1816" s="470"/>
      <c r="F1816" s="472" t="s">
        <v>3953</v>
      </c>
      <c r="G1816" s="472" t="s">
        <v>1635</v>
      </c>
      <c r="H1816" s="472">
        <v>4.3</v>
      </c>
      <c r="I1816" s="473"/>
    </row>
    <row r="1817" spans="1:9" ht="15" x14ac:dyDescent="0.25">
      <c r="A1817" s="468" t="s">
        <v>4354</v>
      </c>
      <c r="B1817" s="475" t="s">
        <v>4355</v>
      </c>
      <c r="C1817" s="476" t="s">
        <v>698</v>
      </c>
      <c r="D1817" s="471"/>
      <c r="E1817" s="470"/>
      <c r="F1817" s="472" t="s">
        <v>3953</v>
      </c>
      <c r="G1817" s="472" t="s">
        <v>1635</v>
      </c>
      <c r="H1817" s="472">
        <v>4.3</v>
      </c>
      <c r="I1817" s="473"/>
    </row>
    <row r="1818" spans="1:9" ht="25.5" x14ac:dyDescent="0.25">
      <c r="A1818" s="468" t="s">
        <v>4356</v>
      </c>
      <c r="B1818" s="469" t="s">
        <v>4357</v>
      </c>
      <c r="C1818" s="476" t="s">
        <v>698</v>
      </c>
      <c r="D1818" s="471"/>
      <c r="E1818" s="470"/>
      <c r="F1818" s="472" t="s">
        <v>3953</v>
      </c>
      <c r="G1818" s="472" t="s">
        <v>1635</v>
      </c>
      <c r="H1818" s="472">
        <v>4.3</v>
      </c>
      <c r="I1818" s="473"/>
    </row>
    <row r="1819" spans="1:9" ht="15" x14ac:dyDescent="0.25">
      <c r="A1819" s="468" t="s">
        <v>4358</v>
      </c>
      <c r="B1819" s="475" t="s">
        <v>4359</v>
      </c>
      <c r="C1819" s="476" t="s">
        <v>698</v>
      </c>
      <c r="D1819" s="471"/>
      <c r="E1819" s="470"/>
      <c r="F1819" s="472" t="s">
        <v>3953</v>
      </c>
      <c r="G1819" s="472" t="s">
        <v>1635</v>
      </c>
      <c r="H1819" s="472">
        <v>4.3</v>
      </c>
      <c r="I1819" s="473"/>
    </row>
    <row r="1820" spans="1:9" ht="15" x14ac:dyDescent="0.25">
      <c r="A1820" s="468" t="s">
        <v>4360</v>
      </c>
      <c r="B1820" s="475" t="s">
        <v>4361</v>
      </c>
      <c r="C1820" s="476" t="s">
        <v>698</v>
      </c>
      <c r="D1820" s="471"/>
      <c r="E1820" s="470"/>
      <c r="F1820" s="472" t="s">
        <v>3953</v>
      </c>
      <c r="G1820" s="472" t="s">
        <v>1635</v>
      </c>
      <c r="H1820" s="472">
        <v>4.3</v>
      </c>
      <c r="I1820" s="473"/>
    </row>
    <row r="1821" spans="1:9" ht="15" x14ac:dyDescent="0.25">
      <c r="A1821" s="468" t="s">
        <v>4362</v>
      </c>
      <c r="B1821" s="475" t="s">
        <v>4363</v>
      </c>
      <c r="C1821" s="476" t="s">
        <v>698</v>
      </c>
      <c r="D1821" s="471"/>
      <c r="E1821" s="470"/>
      <c r="F1821" s="472" t="s">
        <v>3953</v>
      </c>
      <c r="G1821" s="472" t="s">
        <v>1635</v>
      </c>
      <c r="H1821" s="472">
        <v>4.3</v>
      </c>
      <c r="I1821" s="473"/>
    </row>
    <row r="1822" spans="1:9" ht="15" x14ac:dyDescent="0.25">
      <c r="A1822" s="468" t="s">
        <v>4364</v>
      </c>
      <c r="B1822" s="475" t="s">
        <v>4365</v>
      </c>
      <c r="C1822" s="476" t="s">
        <v>698</v>
      </c>
      <c r="D1822" s="471"/>
      <c r="E1822" s="470"/>
      <c r="F1822" s="472" t="s">
        <v>3953</v>
      </c>
      <c r="G1822" s="472" t="s">
        <v>1635</v>
      </c>
      <c r="H1822" s="472">
        <v>4.3</v>
      </c>
      <c r="I1822" s="473"/>
    </row>
    <row r="1823" spans="1:9" ht="15" x14ac:dyDescent="0.25">
      <c r="A1823" s="468" t="s">
        <v>4366</v>
      </c>
      <c r="B1823" s="475" t="s">
        <v>4367</v>
      </c>
      <c r="C1823" s="476" t="s">
        <v>698</v>
      </c>
      <c r="D1823" s="471"/>
      <c r="E1823" s="470"/>
      <c r="F1823" s="472" t="s">
        <v>3953</v>
      </c>
      <c r="G1823" s="472" t="s">
        <v>1635</v>
      </c>
      <c r="H1823" s="472">
        <v>4.3</v>
      </c>
      <c r="I1823" s="473"/>
    </row>
    <row r="1824" spans="1:9" ht="25.5" x14ac:dyDescent="0.25">
      <c r="A1824" s="468" t="s">
        <v>4368</v>
      </c>
      <c r="B1824" s="475" t="s">
        <v>4369</v>
      </c>
      <c r="C1824" s="476" t="s">
        <v>698</v>
      </c>
      <c r="D1824" s="471"/>
      <c r="E1824" s="470"/>
      <c r="F1824" s="472" t="s">
        <v>3953</v>
      </c>
      <c r="G1824" s="472" t="s">
        <v>1635</v>
      </c>
      <c r="H1824" s="472">
        <v>4.3</v>
      </c>
      <c r="I1824" s="473"/>
    </row>
    <row r="1825" spans="1:9" ht="15" x14ac:dyDescent="0.25">
      <c r="A1825" s="468" t="s">
        <v>4370</v>
      </c>
      <c r="B1825" s="475" t="s">
        <v>4371</v>
      </c>
      <c r="C1825" s="476" t="s">
        <v>698</v>
      </c>
      <c r="D1825" s="471"/>
      <c r="E1825" s="470"/>
      <c r="F1825" s="472" t="s">
        <v>3953</v>
      </c>
      <c r="G1825" s="472" t="s">
        <v>1635</v>
      </c>
      <c r="H1825" s="472">
        <v>4.3</v>
      </c>
      <c r="I1825" s="473"/>
    </row>
    <row r="1826" spans="1:9" ht="15" x14ac:dyDescent="0.25">
      <c r="A1826" s="468" t="s">
        <v>4372</v>
      </c>
      <c r="B1826" s="475" t="s">
        <v>4373</v>
      </c>
      <c r="C1826" s="476" t="s">
        <v>698</v>
      </c>
      <c r="D1826" s="471"/>
      <c r="E1826" s="470"/>
      <c r="F1826" s="472" t="s">
        <v>3953</v>
      </c>
      <c r="G1826" s="472" t="s">
        <v>1635</v>
      </c>
      <c r="H1826" s="472">
        <v>4.3</v>
      </c>
      <c r="I1826" s="473"/>
    </row>
    <row r="1827" spans="1:9" ht="15" x14ac:dyDescent="0.25">
      <c r="A1827" s="468" t="s">
        <v>4374</v>
      </c>
      <c r="B1827" s="475" t="s">
        <v>4375</v>
      </c>
      <c r="C1827" s="476" t="s">
        <v>698</v>
      </c>
      <c r="D1827" s="471"/>
      <c r="E1827" s="470"/>
      <c r="F1827" s="472" t="s">
        <v>3953</v>
      </c>
      <c r="G1827" s="472" t="s">
        <v>1635</v>
      </c>
      <c r="H1827" s="472">
        <v>4.3</v>
      </c>
      <c r="I1827" s="473"/>
    </row>
    <row r="1828" spans="1:9" ht="25.5" x14ac:dyDescent="0.25">
      <c r="A1828" s="468" t="s">
        <v>4376</v>
      </c>
      <c r="B1828" s="475" t="s">
        <v>4377</v>
      </c>
      <c r="C1828" s="476" t="s">
        <v>698</v>
      </c>
      <c r="D1828" s="471"/>
      <c r="E1828" s="470"/>
      <c r="F1828" s="472" t="s">
        <v>3953</v>
      </c>
      <c r="G1828" s="472" t="s">
        <v>1635</v>
      </c>
      <c r="H1828" s="472">
        <v>4.3</v>
      </c>
      <c r="I1828" s="473"/>
    </row>
    <row r="1829" spans="1:9" ht="25.5" x14ac:dyDescent="0.25">
      <c r="A1829" s="468" t="s">
        <v>4378</v>
      </c>
      <c r="B1829" s="475" t="s">
        <v>4379</v>
      </c>
      <c r="C1829" s="476" t="s">
        <v>698</v>
      </c>
      <c r="D1829" s="471"/>
      <c r="E1829" s="470"/>
      <c r="F1829" s="472" t="s">
        <v>3953</v>
      </c>
      <c r="G1829" s="472" t="s">
        <v>1635</v>
      </c>
      <c r="H1829" s="472">
        <v>4.3</v>
      </c>
      <c r="I1829" s="473"/>
    </row>
    <row r="1830" spans="1:9" ht="15" x14ac:dyDescent="0.25">
      <c r="A1830" s="468" t="s">
        <v>4380</v>
      </c>
      <c r="B1830" s="475" t="s">
        <v>4381</v>
      </c>
      <c r="C1830" s="476" t="s">
        <v>756</v>
      </c>
      <c r="D1830" s="471"/>
      <c r="E1830" s="470"/>
      <c r="F1830" s="472" t="s">
        <v>3953</v>
      </c>
      <c r="G1830" s="472" t="s">
        <v>1635</v>
      </c>
      <c r="H1830" s="472">
        <v>4.3</v>
      </c>
      <c r="I1830" s="473"/>
    </row>
    <row r="1831" spans="1:9" ht="15" x14ac:dyDescent="0.25">
      <c r="A1831" s="468" t="s">
        <v>4382</v>
      </c>
      <c r="B1831" s="475" t="s">
        <v>4383</v>
      </c>
      <c r="C1831" s="476" t="s">
        <v>756</v>
      </c>
      <c r="D1831" s="471"/>
      <c r="E1831" s="470"/>
      <c r="F1831" s="472" t="s">
        <v>3953</v>
      </c>
      <c r="G1831" s="472" t="s">
        <v>1635</v>
      </c>
      <c r="H1831" s="472">
        <v>4.3</v>
      </c>
      <c r="I1831" s="473"/>
    </row>
    <row r="1832" spans="1:9" ht="15" x14ac:dyDescent="0.25">
      <c r="A1832" s="468" t="s">
        <v>4384</v>
      </c>
      <c r="B1832" s="475" t="s">
        <v>4385</v>
      </c>
      <c r="C1832" s="476" t="s">
        <v>756</v>
      </c>
      <c r="D1832" s="471"/>
      <c r="E1832" s="470"/>
      <c r="F1832" s="472" t="s">
        <v>3953</v>
      </c>
      <c r="G1832" s="472" t="s">
        <v>1635</v>
      </c>
      <c r="H1832" s="472">
        <v>4.3</v>
      </c>
      <c r="I1832" s="473"/>
    </row>
    <row r="1833" spans="1:9" ht="15" x14ac:dyDescent="0.25">
      <c r="A1833" s="468" t="s">
        <v>4386</v>
      </c>
      <c r="B1833" s="475" t="s">
        <v>4387</v>
      </c>
      <c r="C1833" s="476" t="s">
        <v>756</v>
      </c>
      <c r="D1833" s="471"/>
      <c r="E1833" s="470"/>
      <c r="F1833" s="472" t="s">
        <v>3953</v>
      </c>
      <c r="G1833" s="472" t="s">
        <v>1635</v>
      </c>
      <c r="H1833" s="472">
        <v>4.3</v>
      </c>
      <c r="I1833" s="473"/>
    </row>
    <row r="1834" spans="1:9" ht="15" x14ac:dyDescent="0.25">
      <c r="A1834" s="468" t="s">
        <v>4388</v>
      </c>
      <c r="B1834" s="475" t="s">
        <v>4389</v>
      </c>
      <c r="C1834" s="476" t="s">
        <v>756</v>
      </c>
      <c r="D1834" s="471"/>
      <c r="E1834" s="470"/>
      <c r="F1834" s="472" t="s">
        <v>3953</v>
      </c>
      <c r="G1834" s="472" t="s">
        <v>1635</v>
      </c>
      <c r="H1834" s="472">
        <v>4.3</v>
      </c>
      <c r="I1834" s="473"/>
    </row>
    <row r="1835" spans="1:9" ht="15" x14ac:dyDescent="0.25">
      <c r="A1835" s="468" t="s">
        <v>4390</v>
      </c>
      <c r="B1835" s="475" t="s">
        <v>4391</v>
      </c>
      <c r="C1835" s="476" t="s">
        <v>739</v>
      </c>
      <c r="D1835" s="471"/>
      <c r="E1835" s="470"/>
      <c r="F1835" s="472" t="s">
        <v>3953</v>
      </c>
      <c r="G1835" s="472" t="s">
        <v>1635</v>
      </c>
      <c r="H1835" s="472">
        <v>4.3</v>
      </c>
      <c r="I1835" s="473"/>
    </row>
    <row r="1836" spans="1:9" ht="15" x14ac:dyDescent="0.25">
      <c r="A1836" s="468" t="s">
        <v>4392</v>
      </c>
      <c r="B1836" s="475" t="s">
        <v>4393</v>
      </c>
      <c r="C1836" s="476" t="s">
        <v>756</v>
      </c>
      <c r="D1836" s="471"/>
      <c r="E1836" s="470"/>
      <c r="F1836" s="472" t="s">
        <v>3953</v>
      </c>
      <c r="G1836" s="472" t="s">
        <v>1635</v>
      </c>
      <c r="H1836" s="472">
        <v>4.3</v>
      </c>
      <c r="I1836" s="473"/>
    </row>
    <row r="1837" spans="1:9" ht="15" x14ac:dyDescent="0.25">
      <c r="A1837" s="468" t="s">
        <v>4394</v>
      </c>
      <c r="B1837" s="475" t="s">
        <v>4395</v>
      </c>
      <c r="C1837" s="476" t="s">
        <v>756</v>
      </c>
      <c r="D1837" s="471"/>
      <c r="E1837" s="470"/>
      <c r="F1837" s="472" t="s">
        <v>3953</v>
      </c>
      <c r="G1837" s="472" t="s">
        <v>1635</v>
      </c>
      <c r="H1837" s="472">
        <v>4.3</v>
      </c>
      <c r="I1837" s="473"/>
    </row>
    <row r="1838" spans="1:9" ht="15" x14ac:dyDescent="0.25">
      <c r="A1838" s="468" t="s">
        <v>4396</v>
      </c>
      <c r="B1838" s="475" t="s">
        <v>4397</v>
      </c>
      <c r="C1838" s="476" t="s">
        <v>756</v>
      </c>
      <c r="D1838" s="471"/>
      <c r="E1838" s="470"/>
      <c r="F1838" s="472" t="s">
        <v>3953</v>
      </c>
      <c r="G1838" s="472" t="s">
        <v>1635</v>
      </c>
      <c r="H1838" s="472">
        <v>4.3</v>
      </c>
      <c r="I1838" s="473"/>
    </row>
    <row r="1839" spans="1:9" ht="25.5" x14ac:dyDescent="0.25">
      <c r="A1839" s="468" t="s">
        <v>4398</v>
      </c>
      <c r="B1839" s="475" t="s">
        <v>4399</v>
      </c>
      <c r="C1839" s="476" t="s">
        <v>756</v>
      </c>
      <c r="D1839" s="471"/>
      <c r="E1839" s="470"/>
      <c r="F1839" s="472" t="s">
        <v>3953</v>
      </c>
      <c r="G1839" s="472" t="s">
        <v>1635</v>
      </c>
      <c r="H1839" s="472">
        <v>4.3</v>
      </c>
      <c r="I1839" s="473"/>
    </row>
    <row r="1840" spans="1:9" ht="25.5" x14ac:dyDescent="0.25">
      <c r="A1840" s="468" t="s">
        <v>4400</v>
      </c>
      <c r="B1840" s="474" t="s">
        <v>4401</v>
      </c>
      <c r="C1840" s="470" t="s">
        <v>833</v>
      </c>
      <c r="D1840" s="470"/>
      <c r="E1840" s="470"/>
      <c r="F1840" s="472" t="s">
        <v>3953</v>
      </c>
      <c r="G1840" s="472" t="s">
        <v>1635</v>
      </c>
      <c r="H1840" s="472">
        <v>4.3</v>
      </c>
      <c r="I1840" s="478" t="s">
        <v>698</v>
      </c>
    </row>
    <row r="1841" spans="1:9" ht="25.5" x14ac:dyDescent="0.25">
      <c r="A1841" s="468" t="s">
        <v>4402</v>
      </c>
      <c r="B1841" s="474" t="s">
        <v>4403</v>
      </c>
      <c r="C1841" s="470" t="s">
        <v>833</v>
      </c>
      <c r="D1841" s="470"/>
      <c r="E1841" s="470"/>
      <c r="F1841" s="472" t="s">
        <v>3953</v>
      </c>
      <c r="G1841" s="472" t="s">
        <v>1635</v>
      </c>
      <c r="H1841" s="472">
        <v>4.3</v>
      </c>
      <c r="I1841" s="478" t="s">
        <v>756</v>
      </c>
    </row>
    <row r="1842" spans="1:9" ht="15" x14ac:dyDescent="0.25">
      <c r="A1842" s="468" t="s">
        <v>4404</v>
      </c>
      <c r="B1842" s="475" t="s">
        <v>4405</v>
      </c>
      <c r="C1842" s="476" t="s">
        <v>756</v>
      </c>
      <c r="D1842" s="471"/>
      <c r="E1842" s="470"/>
      <c r="F1842" s="472" t="s">
        <v>3953</v>
      </c>
      <c r="G1842" s="472" t="s">
        <v>1635</v>
      </c>
      <c r="H1842" s="472">
        <v>4.3</v>
      </c>
      <c r="I1842" s="473"/>
    </row>
    <row r="1843" spans="1:9" ht="15" x14ac:dyDescent="0.25">
      <c r="A1843" s="468" t="s">
        <v>4406</v>
      </c>
      <c r="B1843" s="475" t="s">
        <v>4407</v>
      </c>
      <c r="C1843" s="476" t="s">
        <v>756</v>
      </c>
      <c r="D1843" s="471"/>
      <c r="E1843" s="470"/>
      <c r="F1843" s="472" t="s">
        <v>3953</v>
      </c>
      <c r="G1843" s="472" t="s">
        <v>1635</v>
      </c>
      <c r="H1843" s="472">
        <v>4.3</v>
      </c>
      <c r="I1843" s="473"/>
    </row>
    <row r="1844" spans="1:9" ht="25.5" x14ac:dyDescent="0.25">
      <c r="A1844" s="468" t="s">
        <v>4408</v>
      </c>
      <c r="B1844" s="475" t="s">
        <v>4409</v>
      </c>
      <c r="C1844" s="476" t="s">
        <v>756</v>
      </c>
      <c r="D1844" s="471"/>
      <c r="E1844" s="470"/>
      <c r="F1844" s="472" t="s">
        <v>3953</v>
      </c>
      <c r="G1844" s="472" t="s">
        <v>1635</v>
      </c>
      <c r="H1844" s="472">
        <v>4.3</v>
      </c>
      <c r="I1844" s="473"/>
    </row>
    <row r="1845" spans="1:9" ht="25.5" x14ac:dyDescent="0.25">
      <c r="A1845" s="468" t="s">
        <v>4410</v>
      </c>
      <c r="B1845" s="475" t="s">
        <v>4411</v>
      </c>
      <c r="C1845" s="476" t="s">
        <v>756</v>
      </c>
      <c r="D1845" s="471"/>
      <c r="E1845" s="470"/>
      <c r="F1845" s="472" t="s">
        <v>3953</v>
      </c>
      <c r="G1845" s="472" t="s">
        <v>1635</v>
      </c>
      <c r="H1845" s="472">
        <v>4.3</v>
      </c>
      <c r="I1845" s="473"/>
    </row>
    <row r="1846" spans="1:9" ht="25.5" x14ac:dyDescent="0.25">
      <c r="A1846" s="468" t="s">
        <v>4412</v>
      </c>
      <c r="B1846" s="475" t="s">
        <v>4413</v>
      </c>
      <c r="C1846" s="476" t="s">
        <v>756</v>
      </c>
      <c r="D1846" s="471"/>
      <c r="E1846" s="470"/>
      <c r="F1846" s="472" t="s">
        <v>3953</v>
      </c>
      <c r="G1846" s="472" t="s">
        <v>1635</v>
      </c>
      <c r="H1846" s="472">
        <v>4.3</v>
      </c>
      <c r="I1846" s="473"/>
    </row>
    <row r="1847" spans="1:9" ht="25.5" x14ac:dyDescent="0.25">
      <c r="A1847" s="468" t="s">
        <v>4414</v>
      </c>
      <c r="B1847" s="475" t="s">
        <v>4415</v>
      </c>
      <c r="C1847" s="476" t="s">
        <v>756</v>
      </c>
      <c r="D1847" s="471"/>
      <c r="E1847" s="470"/>
      <c r="F1847" s="472" t="s">
        <v>3953</v>
      </c>
      <c r="G1847" s="472" t="s">
        <v>1635</v>
      </c>
      <c r="H1847" s="472">
        <v>4.3</v>
      </c>
      <c r="I1847" s="473"/>
    </row>
    <row r="1848" spans="1:9" ht="25.5" x14ac:dyDescent="0.25">
      <c r="A1848" s="468" t="s">
        <v>4416</v>
      </c>
      <c r="B1848" s="475" t="s">
        <v>4417</v>
      </c>
      <c r="C1848" s="476" t="s">
        <v>756</v>
      </c>
      <c r="D1848" s="471"/>
      <c r="E1848" s="470"/>
      <c r="F1848" s="472" t="s">
        <v>3953</v>
      </c>
      <c r="G1848" s="472" t="s">
        <v>1635</v>
      </c>
      <c r="H1848" s="472">
        <v>4.3</v>
      </c>
      <c r="I1848" s="473"/>
    </row>
    <row r="1849" spans="1:9" ht="25.5" x14ac:dyDescent="0.25">
      <c r="A1849" s="468" t="s">
        <v>4418</v>
      </c>
      <c r="B1849" s="475" t="s">
        <v>4419</v>
      </c>
      <c r="C1849" s="476" t="s">
        <v>756</v>
      </c>
      <c r="D1849" s="471"/>
      <c r="E1849" s="470"/>
      <c r="F1849" s="472" t="s">
        <v>3953</v>
      </c>
      <c r="G1849" s="472" t="s">
        <v>1635</v>
      </c>
      <c r="H1849" s="472">
        <v>4.3</v>
      </c>
      <c r="I1849" s="473"/>
    </row>
    <row r="1850" spans="1:9" ht="15" x14ac:dyDescent="0.25">
      <c r="A1850" s="468" t="s">
        <v>4420</v>
      </c>
      <c r="B1850" s="475" t="s">
        <v>4421</v>
      </c>
      <c r="C1850" s="476" t="s">
        <v>756</v>
      </c>
      <c r="D1850" s="471"/>
      <c r="E1850" s="470"/>
      <c r="F1850" s="472" t="s">
        <v>3953</v>
      </c>
      <c r="G1850" s="472" t="s">
        <v>1635</v>
      </c>
      <c r="H1850" s="472">
        <v>4.3</v>
      </c>
      <c r="I1850" s="473"/>
    </row>
    <row r="1851" spans="1:9" ht="15" x14ac:dyDescent="0.25">
      <c r="A1851" s="468" t="s">
        <v>4422</v>
      </c>
      <c r="B1851" s="475" t="s">
        <v>4423</v>
      </c>
      <c r="C1851" s="476" t="s">
        <v>756</v>
      </c>
      <c r="D1851" s="471"/>
      <c r="E1851" s="470"/>
      <c r="F1851" s="472" t="s">
        <v>3953</v>
      </c>
      <c r="G1851" s="472" t="s">
        <v>1635</v>
      </c>
      <c r="H1851" s="472">
        <v>4.3</v>
      </c>
      <c r="I1851" s="473"/>
    </row>
    <row r="1852" spans="1:9" ht="15" x14ac:dyDescent="0.25">
      <c r="A1852" s="468" t="s">
        <v>4424</v>
      </c>
      <c r="B1852" s="475" t="s">
        <v>4425</v>
      </c>
      <c r="C1852" s="476" t="s">
        <v>756</v>
      </c>
      <c r="D1852" s="471"/>
      <c r="E1852" s="470"/>
      <c r="F1852" s="472" t="s">
        <v>3953</v>
      </c>
      <c r="G1852" s="472" t="s">
        <v>1635</v>
      </c>
      <c r="H1852" s="472">
        <v>4.3</v>
      </c>
      <c r="I1852" s="473"/>
    </row>
    <row r="1853" spans="1:9" ht="15" x14ac:dyDescent="0.25">
      <c r="A1853" s="468" t="s">
        <v>4426</v>
      </c>
      <c r="B1853" s="475" t="s">
        <v>4427</v>
      </c>
      <c r="C1853" s="476" t="s">
        <v>756</v>
      </c>
      <c r="D1853" s="471"/>
      <c r="E1853" s="470"/>
      <c r="F1853" s="472" t="s">
        <v>3953</v>
      </c>
      <c r="G1853" s="472" t="s">
        <v>1635</v>
      </c>
      <c r="H1853" s="472">
        <v>4.3</v>
      </c>
      <c r="I1853" s="473"/>
    </row>
    <row r="1854" spans="1:9" ht="15" x14ac:dyDescent="0.25">
      <c r="A1854" s="468" t="s">
        <v>4428</v>
      </c>
      <c r="B1854" s="475" t="s">
        <v>4429</v>
      </c>
      <c r="C1854" s="476" t="s">
        <v>698</v>
      </c>
      <c r="D1854" s="471"/>
      <c r="E1854" s="470"/>
      <c r="F1854" s="472" t="s">
        <v>3953</v>
      </c>
      <c r="G1854" s="472" t="s">
        <v>1635</v>
      </c>
      <c r="H1854" s="472">
        <v>4.3</v>
      </c>
      <c r="I1854" s="473"/>
    </row>
    <row r="1855" spans="1:9" ht="25.5" x14ac:dyDescent="0.25">
      <c r="A1855" s="468" t="s">
        <v>4430</v>
      </c>
      <c r="B1855" s="475" t="s">
        <v>4431</v>
      </c>
      <c r="C1855" s="476" t="s">
        <v>698</v>
      </c>
      <c r="D1855" s="471"/>
      <c r="E1855" s="470"/>
      <c r="F1855" s="472" t="s">
        <v>3953</v>
      </c>
      <c r="G1855" s="472" t="s">
        <v>1635</v>
      </c>
      <c r="H1855" s="472">
        <v>4.3</v>
      </c>
      <c r="I1855" s="473"/>
    </row>
    <row r="1856" spans="1:9" ht="25.5" x14ac:dyDescent="0.25">
      <c r="A1856" s="468" t="s">
        <v>4432</v>
      </c>
      <c r="B1856" s="475" t="s">
        <v>4433</v>
      </c>
      <c r="C1856" s="470" t="s">
        <v>698</v>
      </c>
      <c r="D1856" s="471"/>
      <c r="E1856" s="470"/>
      <c r="F1856" s="472" t="s">
        <v>3953</v>
      </c>
      <c r="G1856" s="472" t="s">
        <v>1635</v>
      </c>
      <c r="H1856" s="472">
        <v>4.3</v>
      </c>
      <c r="I1856" s="473"/>
    </row>
    <row r="1857" spans="1:9" ht="25.5" x14ac:dyDescent="0.25">
      <c r="A1857" s="468" t="s">
        <v>4434</v>
      </c>
      <c r="B1857" s="475" t="s">
        <v>4435</v>
      </c>
      <c r="C1857" s="470" t="s">
        <v>698</v>
      </c>
      <c r="D1857" s="471"/>
      <c r="E1857" s="470"/>
      <c r="F1857" s="472" t="s">
        <v>3953</v>
      </c>
      <c r="G1857" s="472" t="s">
        <v>1635</v>
      </c>
      <c r="H1857" s="472">
        <v>4.3</v>
      </c>
      <c r="I1857" s="473"/>
    </row>
    <row r="1858" spans="1:9" ht="15" x14ac:dyDescent="0.25">
      <c r="A1858" s="468" t="s">
        <v>4436</v>
      </c>
      <c r="B1858" s="475" t="s">
        <v>4437</v>
      </c>
      <c r="C1858" s="476" t="s">
        <v>756</v>
      </c>
      <c r="D1858" s="471"/>
      <c r="E1858" s="470"/>
      <c r="F1858" s="472" t="s">
        <v>3953</v>
      </c>
      <c r="G1858" s="472" t="s">
        <v>1635</v>
      </c>
      <c r="H1858" s="472">
        <v>4.3</v>
      </c>
      <c r="I1858" s="473"/>
    </row>
    <row r="1859" spans="1:9" ht="15" x14ac:dyDescent="0.25">
      <c r="A1859" s="468" t="s">
        <v>4438</v>
      </c>
      <c r="B1859" s="475" t="s">
        <v>4439</v>
      </c>
      <c r="C1859" s="476" t="s">
        <v>756</v>
      </c>
      <c r="D1859" s="471"/>
      <c r="E1859" s="470"/>
      <c r="F1859" s="472" t="s">
        <v>3953</v>
      </c>
      <c r="G1859" s="472" t="s">
        <v>1635</v>
      </c>
      <c r="H1859" s="472">
        <v>4.3</v>
      </c>
      <c r="I1859" s="473"/>
    </row>
    <row r="1860" spans="1:9" ht="15" x14ac:dyDescent="0.25">
      <c r="A1860" s="468" t="s">
        <v>4440</v>
      </c>
      <c r="B1860" s="475" t="s">
        <v>4441</v>
      </c>
      <c r="C1860" s="476" t="s">
        <v>756</v>
      </c>
      <c r="D1860" s="471"/>
      <c r="E1860" s="470"/>
      <c r="F1860" s="472" t="s">
        <v>3953</v>
      </c>
      <c r="G1860" s="472" t="s">
        <v>1635</v>
      </c>
      <c r="H1860" s="472">
        <v>4.3</v>
      </c>
      <c r="I1860" s="473"/>
    </row>
    <row r="1861" spans="1:9" ht="15" x14ac:dyDescent="0.25">
      <c r="A1861" s="468" t="s">
        <v>4442</v>
      </c>
      <c r="B1861" s="475" t="s">
        <v>4443</v>
      </c>
      <c r="C1861" s="476" t="s">
        <v>756</v>
      </c>
      <c r="D1861" s="471"/>
      <c r="E1861" s="470"/>
      <c r="F1861" s="472" t="s">
        <v>3953</v>
      </c>
      <c r="G1861" s="472" t="s">
        <v>1635</v>
      </c>
      <c r="H1861" s="472">
        <v>4.3</v>
      </c>
      <c r="I1861" s="473"/>
    </row>
    <row r="1862" spans="1:9" ht="25.5" x14ac:dyDescent="0.25">
      <c r="A1862" s="468" t="s">
        <v>4444</v>
      </c>
      <c r="B1862" s="475" t="s">
        <v>4445</v>
      </c>
      <c r="C1862" s="476" t="s">
        <v>756</v>
      </c>
      <c r="D1862" s="471"/>
      <c r="E1862" s="470"/>
      <c r="F1862" s="472" t="s">
        <v>3953</v>
      </c>
      <c r="G1862" s="472" t="s">
        <v>1635</v>
      </c>
      <c r="H1862" s="472">
        <v>4.3</v>
      </c>
      <c r="I1862" s="473"/>
    </row>
    <row r="1863" spans="1:9" ht="25.5" x14ac:dyDescent="0.25">
      <c r="A1863" s="468" t="s">
        <v>4446</v>
      </c>
      <c r="B1863" s="475" t="s">
        <v>4447</v>
      </c>
      <c r="C1863" s="476" t="s">
        <v>756</v>
      </c>
      <c r="D1863" s="471"/>
      <c r="E1863" s="470"/>
      <c r="F1863" s="472" t="s">
        <v>3953</v>
      </c>
      <c r="G1863" s="472" t="s">
        <v>1635</v>
      </c>
      <c r="H1863" s="472">
        <v>4.3</v>
      </c>
      <c r="I1863" s="473"/>
    </row>
    <row r="1864" spans="1:9" ht="25.5" x14ac:dyDescent="0.25">
      <c r="A1864" s="468" t="s">
        <v>4448</v>
      </c>
      <c r="B1864" s="475" t="s">
        <v>4449</v>
      </c>
      <c r="C1864" s="476" t="s">
        <v>756</v>
      </c>
      <c r="D1864" s="471"/>
      <c r="E1864" s="470"/>
      <c r="F1864" s="472" t="s">
        <v>3953</v>
      </c>
      <c r="G1864" s="472" t="s">
        <v>1635</v>
      </c>
      <c r="H1864" s="472">
        <v>4.3</v>
      </c>
      <c r="I1864" s="473"/>
    </row>
    <row r="1865" spans="1:9" ht="25.5" x14ac:dyDescent="0.25">
      <c r="A1865" s="468" t="s">
        <v>4450</v>
      </c>
      <c r="B1865" s="475" t="s">
        <v>4451</v>
      </c>
      <c r="C1865" s="476" t="s">
        <v>756</v>
      </c>
      <c r="D1865" s="471"/>
      <c r="E1865" s="470"/>
      <c r="F1865" s="472" t="s">
        <v>3953</v>
      </c>
      <c r="G1865" s="472" t="s">
        <v>1635</v>
      </c>
      <c r="H1865" s="472">
        <v>4.3</v>
      </c>
      <c r="I1865" s="473"/>
    </row>
    <row r="1866" spans="1:9" ht="15" x14ac:dyDescent="0.25">
      <c r="A1866" s="468" t="s">
        <v>4452</v>
      </c>
      <c r="B1866" s="474" t="s">
        <v>4453</v>
      </c>
      <c r="C1866" s="470" t="s">
        <v>833</v>
      </c>
      <c r="D1866" s="470"/>
      <c r="E1866" s="470"/>
      <c r="F1866" s="472" t="s">
        <v>3953</v>
      </c>
      <c r="G1866" s="472" t="s">
        <v>1635</v>
      </c>
      <c r="H1866" s="472">
        <v>4.3</v>
      </c>
      <c r="I1866" s="478" t="s">
        <v>698</v>
      </c>
    </row>
    <row r="1867" spans="1:9" ht="15" x14ac:dyDescent="0.25">
      <c r="A1867" s="468" t="s">
        <v>4454</v>
      </c>
      <c r="B1867" s="474" t="s">
        <v>4455</v>
      </c>
      <c r="C1867" s="470" t="s">
        <v>833</v>
      </c>
      <c r="D1867" s="470"/>
      <c r="E1867" s="470"/>
      <c r="F1867" s="472" t="s">
        <v>3953</v>
      </c>
      <c r="G1867" s="472" t="s">
        <v>1635</v>
      </c>
      <c r="H1867" s="472">
        <v>4.3</v>
      </c>
      <c r="I1867" s="478" t="s">
        <v>698</v>
      </c>
    </row>
    <row r="1868" spans="1:9" ht="25.5" x14ac:dyDescent="0.25">
      <c r="A1868" s="468" t="s">
        <v>4456</v>
      </c>
      <c r="B1868" s="474" t="s">
        <v>4457</v>
      </c>
      <c r="C1868" s="470" t="s">
        <v>833</v>
      </c>
      <c r="D1868" s="470"/>
      <c r="E1868" s="470"/>
      <c r="F1868" s="472" t="s">
        <v>3953</v>
      </c>
      <c r="G1868" s="472" t="s">
        <v>1635</v>
      </c>
      <c r="H1868" s="472">
        <v>4.3</v>
      </c>
      <c r="I1868" s="478" t="s">
        <v>698</v>
      </c>
    </row>
    <row r="1869" spans="1:9" ht="25.5" x14ac:dyDescent="0.25">
      <c r="A1869" s="468" t="s">
        <v>4458</v>
      </c>
      <c r="B1869" s="474" t="s">
        <v>4459</v>
      </c>
      <c r="C1869" s="470" t="s">
        <v>833</v>
      </c>
      <c r="D1869" s="470"/>
      <c r="E1869" s="470"/>
      <c r="F1869" s="472" t="s">
        <v>3953</v>
      </c>
      <c r="G1869" s="472" t="s">
        <v>1635</v>
      </c>
      <c r="H1869" s="472">
        <v>4.3</v>
      </c>
      <c r="I1869" s="478" t="s">
        <v>698</v>
      </c>
    </row>
    <row r="1870" spans="1:9" ht="25.5" x14ac:dyDescent="0.25">
      <c r="A1870" s="468" t="s">
        <v>4460</v>
      </c>
      <c r="B1870" s="475" t="s">
        <v>4461</v>
      </c>
      <c r="C1870" s="476" t="s">
        <v>756</v>
      </c>
      <c r="D1870" s="471"/>
      <c r="E1870" s="470"/>
      <c r="F1870" s="472" t="s">
        <v>3953</v>
      </c>
      <c r="G1870" s="472" t="s">
        <v>1635</v>
      </c>
      <c r="H1870" s="472">
        <v>4.3</v>
      </c>
      <c r="I1870" s="473"/>
    </row>
    <row r="1871" spans="1:9" ht="15" x14ac:dyDescent="0.25">
      <c r="A1871" s="468" t="s">
        <v>4462</v>
      </c>
      <c r="B1871" s="475" t="s">
        <v>4463</v>
      </c>
      <c r="C1871" s="476" t="s">
        <v>756</v>
      </c>
      <c r="D1871" s="471"/>
      <c r="E1871" s="470"/>
      <c r="F1871" s="472" t="s">
        <v>3953</v>
      </c>
      <c r="G1871" s="472" t="s">
        <v>1635</v>
      </c>
      <c r="H1871" s="472">
        <v>4.3</v>
      </c>
      <c r="I1871" s="473"/>
    </row>
    <row r="1872" spans="1:9" ht="15" x14ac:dyDescent="0.25">
      <c r="A1872" s="468" t="s">
        <v>4464</v>
      </c>
      <c r="B1872" s="475" t="s">
        <v>4465</v>
      </c>
      <c r="C1872" s="476" t="s">
        <v>756</v>
      </c>
      <c r="D1872" s="471"/>
      <c r="E1872" s="470"/>
      <c r="F1872" s="472" t="s">
        <v>3953</v>
      </c>
      <c r="G1872" s="472" t="s">
        <v>1635</v>
      </c>
      <c r="H1872" s="472">
        <v>4.3</v>
      </c>
      <c r="I1872" s="473"/>
    </row>
    <row r="1873" spans="1:9" ht="15" x14ac:dyDescent="0.25">
      <c r="A1873" s="468" t="s">
        <v>4466</v>
      </c>
      <c r="B1873" s="475" t="s">
        <v>4467</v>
      </c>
      <c r="C1873" s="476" t="s">
        <v>756</v>
      </c>
      <c r="D1873" s="471"/>
      <c r="E1873" s="470"/>
      <c r="F1873" s="472" t="s">
        <v>3953</v>
      </c>
      <c r="G1873" s="472" t="s">
        <v>1635</v>
      </c>
      <c r="H1873" s="472">
        <v>4.3</v>
      </c>
      <c r="I1873" s="473"/>
    </row>
    <row r="1874" spans="1:9" ht="15" x14ac:dyDescent="0.25">
      <c r="A1874" s="468" t="s">
        <v>4468</v>
      </c>
      <c r="B1874" s="475" t="s">
        <v>4469</v>
      </c>
      <c r="C1874" s="476" t="s">
        <v>756</v>
      </c>
      <c r="D1874" s="471"/>
      <c r="E1874" s="470"/>
      <c r="F1874" s="472" t="s">
        <v>3953</v>
      </c>
      <c r="G1874" s="472" t="s">
        <v>1635</v>
      </c>
      <c r="H1874" s="472">
        <v>4.3</v>
      </c>
      <c r="I1874" s="473"/>
    </row>
    <row r="1875" spans="1:9" ht="25.5" x14ac:dyDescent="0.25">
      <c r="A1875" s="468" t="s">
        <v>4470</v>
      </c>
      <c r="B1875" s="475" t="s">
        <v>4471</v>
      </c>
      <c r="C1875" s="476" t="s">
        <v>756</v>
      </c>
      <c r="D1875" s="471"/>
      <c r="E1875" s="470"/>
      <c r="F1875" s="472" t="s">
        <v>3953</v>
      </c>
      <c r="G1875" s="472" t="s">
        <v>1635</v>
      </c>
      <c r="H1875" s="472">
        <v>4.3</v>
      </c>
      <c r="I1875" s="473"/>
    </row>
    <row r="1876" spans="1:9" ht="25.5" x14ac:dyDescent="0.25">
      <c r="A1876" s="468" t="s">
        <v>4472</v>
      </c>
      <c r="B1876" s="475" t="s">
        <v>4473</v>
      </c>
      <c r="C1876" s="476" t="s">
        <v>756</v>
      </c>
      <c r="D1876" s="471"/>
      <c r="E1876" s="470"/>
      <c r="F1876" s="472" t="s">
        <v>3953</v>
      </c>
      <c r="G1876" s="472" t="s">
        <v>1635</v>
      </c>
      <c r="H1876" s="472">
        <v>4.3</v>
      </c>
      <c r="I1876" s="473"/>
    </row>
    <row r="1877" spans="1:9" ht="38.25" x14ac:dyDescent="0.25">
      <c r="A1877" s="468" t="s">
        <v>4474</v>
      </c>
      <c r="B1877" s="475" t="s">
        <v>4475</v>
      </c>
      <c r="C1877" s="476" t="s">
        <v>698</v>
      </c>
      <c r="D1877" s="471"/>
      <c r="E1877" s="470"/>
      <c r="F1877" s="472" t="s">
        <v>3816</v>
      </c>
      <c r="G1877" s="472" t="s">
        <v>3618</v>
      </c>
      <c r="H1877" s="472">
        <v>4.3</v>
      </c>
      <c r="I1877" s="473"/>
    </row>
    <row r="1878" spans="1:9" ht="25.5" x14ac:dyDescent="0.25">
      <c r="A1878" s="468" t="s">
        <v>4476</v>
      </c>
      <c r="B1878" s="475" t="s">
        <v>4477</v>
      </c>
      <c r="C1878" s="476" t="s">
        <v>698</v>
      </c>
      <c r="D1878" s="471"/>
      <c r="E1878" s="470"/>
      <c r="F1878" s="472" t="s">
        <v>3816</v>
      </c>
      <c r="G1878" s="472" t="s">
        <v>3618</v>
      </c>
      <c r="H1878" s="472">
        <v>4.3</v>
      </c>
      <c r="I1878" s="473"/>
    </row>
    <row r="1879" spans="1:9" ht="25.5" x14ac:dyDescent="0.25">
      <c r="A1879" s="468" t="s">
        <v>4478</v>
      </c>
      <c r="B1879" s="475" t="s">
        <v>4479</v>
      </c>
      <c r="C1879" s="476" t="s">
        <v>698</v>
      </c>
      <c r="D1879" s="471"/>
      <c r="E1879" s="470"/>
      <c r="F1879" s="472" t="s">
        <v>3816</v>
      </c>
      <c r="G1879" s="472" t="s">
        <v>3618</v>
      </c>
      <c r="H1879" s="472">
        <v>4.3</v>
      </c>
      <c r="I1879" s="473"/>
    </row>
    <row r="1880" spans="1:9" ht="25.5" x14ac:dyDescent="0.25">
      <c r="A1880" s="468" t="s">
        <v>4480</v>
      </c>
      <c r="B1880" s="469" t="s">
        <v>4481</v>
      </c>
      <c r="C1880" s="476" t="s">
        <v>698</v>
      </c>
      <c r="D1880" s="471"/>
      <c r="E1880" s="470"/>
      <c r="F1880" s="472" t="s">
        <v>3816</v>
      </c>
      <c r="G1880" s="472" t="s">
        <v>3618</v>
      </c>
      <c r="H1880" s="472">
        <v>4.3</v>
      </c>
      <c r="I1880" s="473"/>
    </row>
    <row r="1881" spans="1:9" ht="25.5" x14ac:dyDescent="0.25">
      <c r="A1881" s="468" t="s">
        <v>4482</v>
      </c>
      <c r="B1881" s="469" t="s">
        <v>4483</v>
      </c>
      <c r="C1881" s="476" t="s">
        <v>698</v>
      </c>
      <c r="D1881" s="471"/>
      <c r="E1881" s="470"/>
      <c r="F1881" s="472" t="s">
        <v>3816</v>
      </c>
      <c r="G1881" s="472" t="s">
        <v>3618</v>
      </c>
      <c r="H1881" s="472">
        <v>4.3</v>
      </c>
      <c r="I1881" s="473"/>
    </row>
    <row r="1882" spans="1:9" ht="25.5" x14ac:dyDescent="0.25">
      <c r="A1882" s="468" t="s">
        <v>4484</v>
      </c>
      <c r="B1882" s="475" t="s">
        <v>4485</v>
      </c>
      <c r="C1882" s="476" t="s">
        <v>698</v>
      </c>
      <c r="D1882" s="471"/>
      <c r="E1882" s="470"/>
      <c r="F1882" s="472" t="s">
        <v>3816</v>
      </c>
      <c r="G1882" s="472" t="s">
        <v>3618</v>
      </c>
      <c r="H1882" s="472">
        <v>4.3</v>
      </c>
      <c r="I1882" s="473"/>
    </row>
    <row r="1883" spans="1:9" ht="25.5" x14ac:dyDescent="0.25">
      <c r="A1883" s="468" t="s">
        <v>4486</v>
      </c>
      <c r="B1883" s="475" t="s">
        <v>4487</v>
      </c>
      <c r="C1883" s="476" t="s">
        <v>698</v>
      </c>
      <c r="D1883" s="471"/>
      <c r="E1883" s="470"/>
      <c r="F1883" s="472" t="s">
        <v>3816</v>
      </c>
      <c r="G1883" s="472" t="s">
        <v>3618</v>
      </c>
      <c r="H1883" s="472">
        <v>4.3</v>
      </c>
      <c r="I1883" s="473"/>
    </row>
    <row r="1884" spans="1:9" ht="25.5" x14ac:dyDescent="0.25">
      <c r="A1884" s="468" t="s">
        <v>4488</v>
      </c>
      <c r="B1884" s="475" t="s">
        <v>4489</v>
      </c>
      <c r="C1884" s="476" t="s">
        <v>698</v>
      </c>
      <c r="D1884" s="471"/>
      <c r="E1884" s="470"/>
      <c r="F1884" s="472" t="s">
        <v>3816</v>
      </c>
      <c r="G1884" s="472" t="s">
        <v>3618</v>
      </c>
      <c r="H1884" s="472">
        <v>4.3</v>
      </c>
      <c r="I1884" s="473"/>
    </row>
    <row r="1885" spans="1:9" ht="25.5" x14ac:dyDescent="0.25">
      <c r="A1885" s="468" t="s">
        <v>4490</v>
      </c>
      <c r="B1885" s="475" t="s">
        <v>4491</v>
      </c>
      <c r="C1885" s="476" t="s">
        <v>698</v>
      </c>
      <c r="D1885" s="471"/>
      <c r="E1885" s="470"/>
      <c r="F1885" s="472" t="s">
        <v>3816</v>
      </c>
      <c r="G1885" s="472" t="s">
        <v>3618</v>
      </c>
      <c r="H1885" s="472">
        <v>4.3</v>
      </c>
      <c r="I1885" s="473"/>
    </row>
    <row r="1886" spans="1:9" ht="25.5" x14ac:dyDescent="0.25">
      <c r="A1886" s="468" t="s">
        <v>4492</v>
      </c>
      <c r="B1886" s="475" t="s">
        <v>4493</v>
      </c>
      <c r="C1886" s="476" t="s">
        <v>698</v>
      </c>
      <c r="D1886" s="471"/>
      <c r="E1886" s="470"/>
      <c r="F1886" s="472" t="s">
        <v>3816</v>
      </c>
      <c r="G1886" s="472" t="s">
        <v>3618</v>
      </c>
      <c r="H1886" s="472">
        <v>4.3</v>
      </c>
      <c r="I1886" s="473"/>
    </row>
    <row r="1887" spans="1:9" ht="25.5" x14ac:dyDescent="0.25">
      <c r="A1887" s="468" t="s">
        <v>4494</v>
      </c>
      <c r="B1887" s="469" t="s">
        <v>4495</v>
      </c>
      <c r="C1887" s="476" t="s">
        <v>698</v>
      </c>
      <c r="D1887" s="471"/>
      <c r="E1887" s="470"/>
      <c r="F1887" s="472" t="s">
        <v>3816</v>
      </c>
      <c r="G1887" s="472" t="s">
        <v>3618</v>
      </c>
      <c r="H1887" s="472">
        <v>4.3</v>
      </c>
      <c r="I1887" s="473"/>
    </row>
    <row r="1888" spans="1:9" ht="25.5" x14ac:dyDescent="0.25">
      <c r="A1888" s="468" t="s">
        <v>4496</v>
      </c>
      <c r="B1888" s="469" t="s">
        <v>4497</v>
      </c>
      <c r="C1888" s="476" t="s">
        <v>698</v>
      </c>
      <c r="D1888" s="471"/>
      <c r="E1888" s="470"/>
      <c r="F1888" s="472" t="s">
        <v>3816</v>
      </c>
      <c r="G1888" s="472" t="s">
        <v>3618</v>
      </c>
      <c r="H1888" s="472">
        <v>4.3</v>
      </c>
      <c r="I1888" s="473"/>
    </row>
    <row r="1889" spans="1:9" ht="25.5" x14ac:dyDescent="0.25">
      <c r="A1889" s="468" t="s">
        <v>4498</v>
      </c>
      <c r="B1889" s="475" t="s">
        <v>4499</v>
      </c>
      <c r="C1889" s="476" t="s">
        <v>698</v>
      </c>
      <c r="D1889" s="471"/>
      <c r="E1889" s="470"/>
      <c r="F1889" s="472" t="s">
        <v>3816</v>
      </c>
      <c r="G1889" s="472" t="s">
        <v>3618</v>
      </c>
      <c r="H1889" s="472">
        <v>4.3</v>
      </c>
      <c r="I1889" s="473"/>
    </row>
    <row r="1890" spans="1:9" ht="38.25" x14ac:dyDescent="0.25">
      <c r="A1890" s="468" t="s">
        <v>4500</v>
      </c>
      <c r="B1890" s="475" t="s">
        <v>4501</v>
      </c>
      <c r="C1890" s="476" t="s">
        <v>698</v>
      </c>
      <c r="D1890" s="471"/>
      <c r="E1890" s="470"/>
      <c r="F1890" s="472" t="s">
        <v>3816</v>
      </c>
      <c r="G1890" s="472" t="s">
        <v>3618</v>
      </c>
      <c r="H1890" s="472">
        <v>4.3</v>
      </c>
      <c r="I1890" s="473"/>
    </row>
    <row r="1891" spans="1:9" ht="38.25" x14ac:dyDescent="0.25">
      <c r="A1891" s="468" t="s">
        <v>4502</v>
      </c>
      <c r="B1891" s="475" t="s">
        <v>4503</v>
      </c>
      <c r="C1891" s="476" t="s">
        <v>698</v>
      </c>
      <c r="D1891" s="471"/>
      <c r="E1891" s="470"/>
      <c r="F1891" s="472" t="s">
        <v>3816</v>
      </c>
      <c r="G1891" s="472" t="s">
        <v>3618</v>
      </c>
      <c r="H1891" s="472">
        <v>4.3</v>
      </c>
      <c r="I1891" s="473"/>
    </row>
    <row r="1892" spans="1:9" ht="38.25" x14ac:dyDescent="0.25">
      <c r="A1892" s="468" t="s">
        <v>4504</v>
      </c>
      <c r="B1892" s="475" t="s">
        <v>4505</v>
      </c>
      <c r="C1892" s="476" t="s">
        <v>698</v>
      </c>
      <c r="D1892" s="471"/>
      <c r="E1892" s="470"/>
      <c r="F1892" s="472" t="s">
        <v>3816</v>
      </c>
      <c r="G1892" s="472" t="s">
        <v>3618</v>
      </c>
      <c r="H1892" s="472">
        <v>4.3</v>
      </c>
      <c r="I1892" s="473"/>
    </row>
    <row r="1893" spans="1:9" ht="38.25" x14ac:dyDescent="0.25">
      <c r="A1893" s="468" t="s">
        <v>4506</v>
      </c>
      <c r="B1893" s="475" t="s">
        <v>4507</v>
      </c>
      <c r="C1893" s="476" t="s">
        <v>698</v>
      </c>
      <c r="D1893" s="471"/>
      <c r="E1893" s="470"/>
      <c r="F1893" s="472" t="s">
        <v>3816</v>
      </c>
      <c r="G1893" s="472" t="s">
        <v>3618</v>
      </c>
      <c r="H1893" s="472">
        <v>4.3</v>
      </c>
      <c r="I1893" s="473"/>
    </row>
    <row r="1894" spans="1:9" ht="25.5" x14ac:dyDescent="0.25">
      <c r="A1894" s="468" t="s">
        <v>4508</v>
      </c>
      <c r="B1894" s="475" t="s">
        <v>4509</v>
      </c>
      <c r="C1894" s="476" t="s">
        <v>698</v>
      </c>
      <c r="D1894" s="471"/>
      <c r="E1894" s="470"/>
      <c r="F1894" s="472" t="s">
        <v>3816</v>
      </c>
      <c r="G1894" s="472" t="s">
        <v>3618</v>
      </c>
      <c r="H1894" s="472">
        <v>4.3</v>
      </c>
      <c r="I1894" s="473"/>
    </row>
    <row r="1895" spans="1:9" ht="25.5" x14ac:dyDescent="0.25">
      <c r="A1895" s="468" t="s">
        <v>4510</v>
      </c>
      <c r="B1895" s="469" t="s">
        <v>4511</v>
      </c>
      <c r="C1895" s="476" t="s">
        <v>698</v>
      </c>
      <c r="D1895" s="471"/>
      <c r="E1895" s="470"/>
      <c r="F1895" s="472" t="s">
        <v>3816</v>
      </c>
      <c r="G1895" s="472" t="s">
        <v>3618</v>
      </c>
      <c r="H1895" s="472">
        <v>4.3</v>
      </c>
      <c r="I1895" s="473"/>
    </row>
    <row r="1896" spans="1:9" ht="25.5" x14ac:dyDescent="0.25">
      <c r="A1896" s="468" t="s">
        <v>4512</v>
      </c>
      <c r="B1896" s="469" t="s">
        <v>4513</v>
      </c>
      <c r="C1896" s="476" t="s">
        <v>698</v>
      </c>
      <c r="D1896" s="471"/>
      <c r="E1896" s="470"/>
      <c r="F1896" s="472" t="s">
        <v>3816</v>
      </c>
      <c r="G1896" s="472" t="s">
        <v>3618</v>
      </c>
      <c r="H1896" s="472">
        <v>4.3</v>
      </c>
      <c r="I1896" s="473"/>
    </row>
    <row r="1897" spans="1:9" ht="15" x14ac:dyDescent="0.25">
      <c r="A1897" s="468" t="s">
        <v>4514</v>
      </c>
      <c r="B1897" s="475" t="s">
        <v>4515</v>
      </c>
      <c r="C1897" s="476" t="s">
        <v>698</v>
      </c>
      <c r="D1897" s="471"/>
      <c r="E1897" s="470"/>
      <c r="F1897" s="472" t="s">
        <v>3816</v>
      </c>
      <c r="G1897" s="472" t="s">
        <v>3618</v>
      </c>
      <c r="H1897" s="472">
        <v>4.3</v>
      </c>
      <c r="I1897" s="473"/>
    </row>
    <row r="1898" spans="1:9" ht="25.5" x14ac:dyDescent="0.25">
      <c r="A1898" s="468" t="s">
        <v>4516</v>
      </c>
      <c r="B1898" s="475" t="s">
        <v>4517</v>
      </c>
      <c r="C1898" s="476" t="s">
        <v>698</v>
      </c>
      <c r="D1898" s="471"/>
      <c r="E1898" s="470"/>
      <c r="F1898" s="472" t="s">
        <v>3816</v>
      </c>
      <c r="G1898" s="472" t="s">
        <v>3618</v>
      </c>
      <c r="H1898" s="472">
        <v>4.3</v>
      </c>
      <c r="I1898" s="473"/>
    </row>
    <row r="1899" spans="1:9" ht="25.5" x14ac:dyDescent="0.25">
      <c r="A1899" s="468" t="s">
        <v>4518</v>
      </c>
      <c r="B1899" s="475" t="s">
        <v>4519</v>
      </c>
      <c r="C1899" s="476" t="s">
        <v>698</v>
      </c>
      <c r="D1899" s="471"/>
      <c r="E1899" s="470"/>
      <c r="F1899" s="472" t="s">
        <v>3816</v>
      </c>
      <c r="G1899" s="472" t="s">
        <v>3618</v>
      </c>
      <c r="H1899" s="472">
        <v>4.3</v>
      </c>
      <c r="I1899" s="473"/>
    </row>
    <row r="1900" spans="1:9" ht="25.5" x14ac:dyDescent="0.25">
      <c r="A1900" s="468" t="s">
        <v>4520</v>
      </c>
      <c r="B1900" s="469" t="s">
        <v>4521</v>
      </c>
      <c r="C1900" s="476" t="s">
        <v>698</v>
      </c>
      <c r="D1900" s="471"/>
      <c r="E1900" s="470"/>
      <c r="F1900" s="472" t="s">
        <v>3816</v>
      </c>
      <c r="G1900" s="472" t="s">
        <v>3618</v>
      </c>
      <c r="H1900" s="472">
        <v>4.3</v>
      </c>
      <c r="I1900" s="473"/>
    </row>
    <row r="1901" spans="1:9" ht="25.5" x14ac:dyDescent="0.25">
      <c r="A1901" s="468" t="s">
        <v>4522</v>
      </c>
      <c r="B1901" s="469" t="s">
        <v>4523</v>
      </c>
      <c r="C1901" s="476" t="s">
        <v>698</v>
      </c>
      <c r="D1901" s="471"/>
      <c r="E1901" s="470"/>
      <c r="F1901" s="472" t="s">
        <v>3816</v>
      </c>
      <c r="G1901" s="472" t="s">
        <v>3618</v>
      </c>
      <c r="H1901" s="472">
        <v>4.3</v>
      </c>
      <c r="I1901" s="473"/>
    </row>
    <row r="1902" spans="1:9" ht="25.5" x14ac:dyDescent="0.25">
      <c r="A1902" s="468" t="s">
        <v>4524</v>
      </c>
      <c r="B1902" s="475" t="s">
        <v>4525</v>
      </c>
      <c r="C1902" s="476" t="s">
        <v>850</v>
      </c>
      <c r="D1902" s="471"/>
      <c r="E1902" s="470"/>
      <c r="F1902" s="472" t="s">
        <v>3816</v>
      </c>
      <c r="G1902" s="472" t="s">
        <v>3618</v>
      </c>
      <c r="H1902" s="472">
        <v>4.3</v>
      </c>
      <c r="I1902" s="473"/>
    </row>
    <row r="1903" spans="1:9" ht="25.5" x14ac:dyDescent="0.25">
      <c r="A1903" s="468" t="s">
        <v>4526</v>
      </c>
      <c r="B1903" s="475" t="s">
        <v>4527</v>
      </c>
      <c r="C1903" s="476" t="s">
        <v>850</v>
      </c>
      <c r="D1903" s="471"/>
      <c r="E1903" s="470"/>
      <c r="F1903" s="472" t="s">
        <v>3816</v>
      </c>
      <c r="G1903" s="472" t="s">
        <v>3618</v>
      </c>
      <c r="H1903" s="472">
        <v>4.3</v>
      </c>
      <c r="I1903" s="473"/>
    </row>
    <row r="1904" spans="1:9" ht="25.5" x14ac:dyDescent="0.25">
      <c r="A1904" s="468" t="s">
        <v>4528</v>
      </c>
      <c r="B1904" s="475" t="s">
        <v>4529</v>
      </c>
      <c r="C1904" s="476" t="s">
        <v>850</v>
      </c>
      <c r="D1904" s="471"/>
      <c r="E1904" s="470"/>
      <c r="F1904" s="472" t="s">
        <v>3816</v>
      </c>
      <c r="G1904" s="472" t="s">
        <v>3618</v>
      </c>
      <c r="H1904" s="472">
        <v>4.3</v>
      </c>
      <c r="I1904" s="473"/>
    </row>
    <row r="1905" spans="1:9" ht="25.5" x14ac:dyDescent="0.25">
      <c r="A1905" s="468" t="s">
        <v>4530</v>
      </c>
      <c r="B1905" s="475" t="s">
        <v>4531</v>
      </c>
      <c r="C1905" s="476" t="s">
        <v>850</v>
      </c>
      <c r="D1905" s="471"/>
      <c r="E1905" s="470"/>
      <c r="F1905" s="472" t="s">
        <v>3816</v>
      </c>
      <c r="G1905" s="472" t="s">
        <v>3618</v>
      </c>
      <c r="H1905" s="472">
        <v>4.3</v>
      </c>
      <c r="I1905" s="473"/>
    </row>
    <row r="1906" spans="1:9" ht="25.5" x14ac:dyDescent="0.25">
      <c r="A1906" s="468" t="s">
        <v>4532</v>
      </c>
      <c r="B1906" s="475" t="s">
        <v>4533</v>
      </c>
      <c r="C1906" s="476" t="s">
        <v>850</v>
      </c>
      <c r="D1906" s="471"/>
      <c r="E1906" s="470"/>
      <c r="F1906" s="472" t="s">
        <v>3816</v>
      </c>
      <c r="G1906" s="472" t="s">
        <v>3618</v>
      </c>
      <c r="H1906" s="472">
        <v>4.3</v>
      </c>
      <c r="I1906" s="473"/>
    </row>
    <row r="1907" spans="1:9" ht="25.5" x14ac:dyDescent="0.25">
      <c r="A1907" s="468" t="s">
        <v>4534</v>
      </c>
      <c r="B1907" s="475" t="s">
        <v>4535</v>
      </c>
      <c r="C1907" s="476" t="s">
        <v>850</v>
      </c>
      <c r="D1907" s="471"/>
      <c r="E1907" s="470"/>
      <c r="F1907" s="472" t="s">
        <v>3816</v>
      </c>
      <c r="G1907" s="472" t="s">
        <v>3618</v>
      </c>
      <c r="H1907" s="472">
        <v>4.3</v>
      </c>
      <c r="I1907" s="473"/>
    </row>
    <row r="1908" spans="1:9" ht="15" x14ac:dyDescent="0.25">
      <c r="A1908" s="468" t="s">
        <v>4536</v>
      </c>
      <c r="B1908" s="469" t="s">
        <v>4537</v>
      </c>
      <c r="C1908" s="476" t="s">
        <v>850</v>
      </c>
      <c r="D1908" s="471"/>
      <c r="E1908" s="470"/>
      <c r="F1908" s="472" t="s">
        <v>3816</v>
      </c>
      <c r="G1908" s="472" t="s">
        <v>3618</v>
      </c>
      <c r="H1908" s="472">
        <v>4.3</v>
      </c>
      <c r="I1908" s="473"/>
    </row>
    <row r="1909" spans="1:9" ht="15" x14ac:dyDescent="0.25">
      <c r="A1909" s="468" t="s">
        <v>4538</v>
      </c>
      <c r="B1909" s="469" t="s">
        <v>4539</v>
      </c>
      <c r="C1909" s="476" t="s">
        <v>850</v>
      </c>
      <c r="D1909" s="471"/>
      <c r="E1909" s="470"/>
      <c r="F1909" s="472" t="s">
        <v>3816</v>
      </c>
      <c r="G1909" s="472" t="s">
        <v>3618</v>
      </c>
      <c r="H1909" s="472">
        <v>4.3</v>
      </c>
      <c r="I1909" s="473"/>
    </row>
    <row r="1910" spans="1:9" ht="25.5" x14ac:dyDescent="0.25">
      <c r="A1910" s="468" t="s">
        <v>4540</v>
      </c>
      <c r="B1910" s="475" t="s">
        <v>4541</v>
      </c>
      <c r="C1910" s="476" t="s">
        <v>756</v>
      </c>
      <c r="D1910" s="471"/>
      <c r="E1910" s="470"/>
      <c r="F1910" s="472" t="s">
        <v>3816</v>
      </c>
      <c r="G1910" s="472" t="s">
        <v>3618</v>
      </c>
      <c r="H1910" s="472">
        <v>4.3</v>
      </c>
      <c r="I1910" s="473"/>
    </row>
    <row r="1911" spans="1:9" ht="25.5" x14ac:dyDescent="0.25">
      <c r="A1911" s="468" t="s">
        <v>4542</v>
      </c>
      <c r="B1911" s="475" t="s">
        <v>4543</v>
      </c>
      <c r="C1911" s="476" t="s">
        <v>756</v>
      </c>
      <c r="D1911" s="471"/>
      <c r="E1911" s="470"/>
      <c r="F1911" s="472" t="s">
        <v>3816</v>
      </c>
      <c r="G1911" s="472" t="s">
        <v>3618</v>
      </c>
      <c r="H1911" s="472">
        <v>4.3</v>
      </c>
      <c r="I1911" s="473"/>
    </row>
    <row r="1912" spans="1:9" ht="25.5" x14ac:dyDescent="0.25">
      <c r="A1912" s="468" t="s">
        <v>4544</v>
      </c>
      <c r="B1912" s="475" t="s">
        <v>4545</v>
      </c>
      <c r="C1912" s="476" t="s">
        <v>756</v>
      </c>
      <c r="D1912" s="471"/>
      <c r="E1912" s="470"/>
      <c r="F1912" s="472" t="s">
        <v>3816</v>
      </c>
      <c r="G1912" s="472" t="s">
        <v>3618</v>
      </c>
      <c r="H1912" s="472">
        <v>4.3</v>
      </c>
      <c r="I1912" s="473"/>
    </row>
    <row r="1913" spans="1:9" ht="15" x14ac:dyDescent="0.25">
      <c r="A1913" s="468" t="s">
        <v>4546</v>
      </c>
      <c r="B1913" s="475" t="s">
        <v>4547</v>
      </c>
      <c r="C1913" s="476" t="s">
        <v>756</v>
      </c>
      <c r="D1913" s="471"/>
      <c r="E1913" s="470"/>
      <c r="F1913" s="472" t="s">
        <v>3816</v>
      </c>
      <c r="G1913" s="472" t="s">
        <v>3618</v>
      </c>
      <c r="H1913" s="472">
        <v>4.3</v>
      </c>
      <c r="I1913" s="473"/>
    </row>
    <row r="1914" spans="1:9" ht="15" x14ac:dyDescent="0.25">
      <c r="A1914" s="468" t="s">
        <v>4548</v>
      </c>
      <c r="B1914" s="475" t="s">
        <v>4549</v>
      </c>
      <c r="C1914" s="476" t="s">
        <v>756</v>
      </c>
      <c r="D1914" s="471"/>
      <c r="E1914" s="470"/>
      <c r="F1914" s="472" t="s">
        <v>3816</v>
      </c>
      <c r="G1914" s="472" t="s">
        <v>3618</v>
      </c>
      <c r="H1914" s="472">
        <v>4.3</v>
      </c>
      <c r="I1914" s="473"/>
    </row>
    <row r="1915" spans="1:9" ht="25.5" x14ac:dyDescent="0.25">
      <c r="A1915" s="468" t="s">
        <v>4550</v>
      </c>
      <c r="B1915" s="475" t="s">
        <v>4551</v>
      </c>
      <c r="C1915" s="476" t="s">
        <v>756</v>
      </c>
      <c r="D1915" s="471"/>
      <c r="E1915" s="470"/>
      <c r="F1915" s="472" t="s">
        <v>3816</v>
      </c>
      <c r="G1915" s="472" t="s">
        <v>3618</v>
      </c>
      <c r="H1915" s="472">
        <v>4.3</v>
      </c>
      <c r="I1915" s="473"/>
    </row>
    <row r="1916" spans="1:9" ht="25.5" x14ac:dyDescent="0.25">
      <c r="A1916" s="468" t="s">
        <v>4552</v>
      </c>
      <c r="B1916" s="475" t="s">
        <v>4553</v>
      </c>
      <c r="C1916" s="476" t="s">
        <v>756</v>
      </c>
      <c r="D1916" s="471"/>
      <c r="E1916" s="470"/>
      <c r="F1916" s="472" t="s">
        <v>3816</v>
      </c>
      <c r="G1916" s="472" t="s">
        <v>3618</v>
      </c>
      <c r="H1916" s="472">
        <v>4.3</v>
      </c>
      <c r="I1916" s="473"/>
    </row>
    <row r="1917" spans="1:9" ht="15" x14ac:dyDescent="0.25">
      <c r="A1917" s="468" t="s">
        <v>4554</v>
      </c>
      <c r="B1917" s="475" t="s">
        <v>4555</v>
      </c>
      <c r="C1917" s="476" t="s">
        <v>756</v>
      </c>
      <c r="D1917" s="471"/>
      <c r="E1917" s="470"/>
      <c r="F1917" s="472" t="s">
        <v>3816</v>
      </c>
      <c r="G1917" s="472" t="s">
        <v>3618</v>
      </c>
      <c r="H1917" s="472">
        <v>4.3</v>
      </c>
      <c r="I1917" s="473"/>
    </row>
    <row r="1918" spans="1:9" ht="15" x14ac:dyDescent="0.25">
      <c r="A1918" s="468" t="s">
        <v>4556</v>
      </c>
      <c r="B1918" s="475" t="s">
        <v>4557</v>
      </c>
      <c r="C1918" s="476" t="s">
        <v>756</v>
      </c>
      <c r="D1918" s="471"/>
      <c r="E1918" s="470"/>
      <c r="F1918" s="472" t="s">
        <v>3816</v>
      </c>
      <c r="G1918" s="472" t="s">
        <v>3618</v>
      </c>
      <c r="H1918" s="472">
        <v>4.3</v>
      </c>
      <c r="I1918" s="473"/>
    </row>
    <row r="1919" spans="1:9" ht="25.5" x14ac:dyDescent="0.25">
      <c r="A1919" s="468" t="s">
        <v>4558</v>
      </c>
      <c r="B1919" s="475" t="s">
        <v>4559</v>
      </c>
      <c r="C1919" s="476" t="s">
        <v>756</v>
      </c>
      <c r="D1919" s="471"/>
      <c r="E1919" s="470"/>
      <c r="F1919" s="472" t="s">
        <v>3816</v>
      </c>
      <c r="G1919" s="472" t="s">
        <v>3618</v>
      </c>
      <c r="H1919" s="472">
        <v>4.3</v>
      </c>
      <c r="I1919" s="473"/>
    </row>
    <row r="1920" spans="1:9" ht="15" x14ac:dyDescent="0.25">
      <c r="A1920" s="468" t="s">
        <v>4560</v>
      </c>
      <c r="B1920" s="475" t="s">
        <v>4561</v>
      </c>
      <c r="C1920" s="476" t="s">
        <v>756</v>
      </c>
      <c r="D1920" s="471"/>
      <c r="E1920" s="470"/>
      <c r="F1920" s="472" t="s">
        <v>3816</v>
      </c>
      <c r="G1920" s="472" t="s">
        <v>3618</v>
      </c>
      <c r="H1920" s="472">
        <v>4.3</v>
      </c>
      <c r="I1920" s="473"/>
    </row>
    <row r="1921" spans="1:9" ht="15" x14ac:dyDescent="0.25">
      <c r="A1921" s="468" t="s">
        <v>4562</v>
      </c>
      <c r="B1921" s="475" t="s">
        <v>4563</v>
      </c>
      <c r="C1921" s="476" t="s">
        <v>756</v>
      </c>
      <c r="D1921" s="471"/>
      <c r="E1921" s="470"/>
      <c r="F1921" s="472" t="s">
        <v>3816</v>
      </c>
      <c r="G1921" s="472" t="s">
        <v>3618</v>
      </c>
      <c r="H1921" s="472">
        <v>4.3</v>
      </c>
      <c r="I1921" s="473"/>
    </row>
    <row r="1922" spans="1:9" ht="15" x14ac:dyDescent="0.25">
      <c r="A1922" s="468" t="s">
        <v>4564</v>
      </c>
      <c r="B1922" s="475" t="s">
        <v>4565</v>
      </c>
      <c r="C1922" s="476" t="s">
        <v>756</v>
      </c>
      <c r="D1922" s="471"/>
      <c r="E1922" s="470"/>
      <c r="F1922" s="472" t="s">
        <v>3816</v>
      </c>
      <c r="G1922" s="472" t="s">
        <v>3618</v>
      </c>
      <c r="H1922" s="472">
        <v>4.3</v>
      </c>
      <c r="I1922" s="473"/>
    </row>
    <row r="1923" spans="1:9" ht="15" x14ac:dyDescent="0.25">
      <c r="A1923" s="468" t="s">
        <v>4566</v>
      </c>
      <c r="B1923" s="475" t="s">
        <v>4567</v>
      </c>
      <c r="C1923" s="476" t="s">
        <v>756</v>
      </c>
      <c r="D1923" s="471"/>
      <c r="E1923" s="470"/>
      <c r="F1923" s="472" t="s">
        <v>3816</v>
      </c>
      <c r="G1923" s="472" t="s">
        <v>3618</v>
      </c>
      <c r="H1923" s="472">
        <v>4.3</v>
      </c>
      <c r="I1923" s="473"/>
    </row>
    <row r="1924" spans="1:9" ht="15" x14ac:dyDescent="0.25">
      <c r="A1924" s="468" t="s">
        <v>4568</v>
      </c>
      <c r="B1924" s="475" t="s">
        <v>4569</v>
      </c>
      <c r="C1924" s="476" t="s">
        <v>756</v>
      </c>
      <c r="D1924" s="471"/>
      <c r="E1924" s="470"/>
      <c r="F1924" s="472" t="s">
        <v>3816</v>
      </c>
      <c r="G1924" s="472" t="s">
        <v>3618</v>
      </c>
      <c r="H1924" s="472">
        <v>4.3</v>
      </c>
      <c r="I1924" s="473"/>
    </row>
    <row r="1925" spans="1:9" ht="15" x14ac:dyDescent="0.25">
      <c r="A1925" s="468" t="s">
        <v>4570</v>
      </c>
      <c r="B1925" s="475" t="s">
        <v>4571</v>
      </c>
      <c r="C1925" s="476" t="s">
        <v>850</v>
      </c>
      <c r="D1925" s="471"/>
      <c r="E1925" s="470"/>
      <c r="F1925" s="472" t="s">
        <v>3816</v>
      </c>
      <c r="G1925" s="472" t="s">
        <v>3618</v>
      </c>
      <c r="H1925" s="472">
        <v>4.3</v>
      </c>
      <c r="I1925" s="473"/>
    </row>
    <row r="1926" spans="1:9" ht="25.5" x14ac:dyDescent="0.25">
      <c r="A1926" s="468" t="s">
        <v>4572</v>
      </c>
      <c r="B1926" s="474" t="s">
        <v>4573</v>
      </c>
      <c r="C1926" s="470" t="s">
        <v>833</v>
      </c>
      <c r="D1926" s="470"/>
      <c r="E1926" s="470"/>
      <c r="F1926" s="472" t="s">
        <v>3816</v>
      </c>
      <c r="G1926" s="472" t="s">
        <v>3618</v>
      </c>
      <c r="H1926" s="472">
        <v>4.3</v>
      </c>
      <c r="I1926" s="478" t="s">
        <v>850</v>
      </c>
    </row>
    <row r="1927" spans="1:9" ht="25.5" x14ac:dyDescent="0.25">
      <c r="A1927" s="468" t="s">
        <v>4574</v>
      </c>
      <c r="B1927" s="474" t="s">
        <v>4575</v>
      </c>
      <c r="C1927" s="470" t="s">
        <v>833</v>
      </c>
      <c r="D1927" s="470"/>
      <c r="E1927" s="470"/>
      <c r="F1927" s="472" t="s">
        <v>3816</v>
      </c>
      <c r="G1927" s="472" t="s">
        <v>3618</v>
      </c>
      <c r="H1927" s="472">
        <v>4.3</v>
      </c>
      <c r="I1927" s="478" t="s">
        <v>850</v>
      </c>
    </row>
    <row r="1928" spans="1:9" ht="15" x14ac:dyDescent="0.25">
      <c r="A1928" s="468" t="s">
        <v>4576</v>
      </c>
      <c r="B1928" s="475" t="s">
        <v>4577</v>
      </c>
      <c r="C1928" s="476" t="s">
        <v>756</v>
      </c>
      <c r="D1928" s="471"/>
      <c r="E1928" s="470"/>
      <c r="F1928" s="472" t="s">
        <v>3816</v>
      </c>
      <c r="G1928" s="472" t="s">
        <v>3618</v>
      </c>
      <c r="H1928" s="472">
        <v>4.3</v>
      </c>
      <c r="I1928" s="473"/>
    </row>
    <row r="1929" spans="1:9" ht="15" x14ac:dyDescent="0.25">
      <c r="A1929" s="468" t="s">
        <v>4578</v>
      </c>
      <c r="B1929" s="475" t="s">
        <v>4579</v>
      </c>
      <c r="C1929" s="476" t="s">
        <v>756</v>
      </c>
      <c r="D1929" s="471"/>
      <c r="E1929" s="470"/>
      <c r="F1929" s="472" t="s">
        <v>3816</v>
      </c>
      <c r="G1929" s="472" t="s">
        <v>3618</v>
      </c>
      <c r="H1929" s="472">
        <v>4.3</v>
      </c>
      <c r="I1929" s="473"/>
    </row>
    <row r="1930" spans="1:9" ht="15" x14ac:dyDescent="0.25">
      <c r="A1930" s="468" t="s">
        <v>4580</v>
      </c>
      <c r="B1930" s="475" t="s">
        <v>4581</v>
      </c>
      <c r="C1930" s="476" t="s">
        <v>756</v>
      </c>
      <c r="D1930" s="471"/>
      <c r="E1930" s="470"/>
      <c r="F1930" s="472" t="s">
        <v>3816</v>
      </c>
      <c r="G1930" s="472" t="s">
        <v>3618</v>
      </c>
      <c r="H1930" s="472">
        <v>4.3</v>
      </c>
      <c r="I1930" s="473"/>
    </row>
    <row r="1931" spans="1:9" ht="15" x14ac:dyDescent="0.25">
      <c r="A1931" s="468" t="s">
        <v>4582</v>
      </c>
      <c r="B1931" s="475" t="s">
        <v>4583</v>
      </c>
      <c r="C1931" s="476" t="s">
        <v>756</v>
      </c>
      <c r="D1931" s="471"/>
      <c r="E1931" s="470"/>
      <c r="F1931" s="472" t="s">
        <v>3816</v>
      </c>
      <c r="G1931" s="472" t="s">
        <v>3618</v>
      </c>
      <c r="H1931" s="472">
        <v>4.3</v>
      </c>
      <c r="I1931" s="473"/>
    </row>
    <row r="1932" spans="1:9" ht="15" x14ac:dyDescent="0.25">
      <c r="A1932" s="468" t="s">
        <v>4584</v>
      </c>
      <c r="B1932" s="475" t="s">
        <v>4585</v>
      </c>
      <c r="C1932" s="476" t="s">
        <v>756</v>
      </c>
      <c r="D1932" s="471"/>
      <c r="E1932" s="470"/>
      <c r="F1932" s="472" t="s">
        <v>3816</v>
      </c>
      <c r="G1932" s="472" t="s">
        <v>3618</v>
      </c>
      <c r="H1932" s="472">
        <v>4.3</v>
      </c>
      <c r="I1932" s="473"/>
    </row>
    <row r="1933" spans="1:9" ht="15" x14ac:dyDescent="0.25">
      <c r="A1933" s="468" t="s">
        <v>4586</v>
      </c>
      <c r="B1933" s="475" t="s">
        <v>4587</v>
      </c>
      <c r="C1933" s="476" t="s">
        <v>756</v>
      </c>
      <c r="D1933" s="471"/>
      <c r="E1933" s="470"/>
      <c r="F1933" s="472" t="s">
        <v>3816</v>
      </c>
      <c r="G1933" s="472" t="s">
        <v>3618</v>
      </c>
      <c r="H1933" s="472">
        <v>4.3</v>
      </c>
      <c r="I1933" s="473"/>
    </row>
    <row r="1934" spans="1:9" ht="15" x14ac:dyDescent="0.25">
      <c r="A1934" s="468" t="s">
        <v>4588</v>
      </c>
      <c r="B1934" s="475" t="s">
        <v>4589</v>
      </c>
      <c r="C1934" s="476" t="s">
        <v>756</v>
      </c>
      <c r="D1934" s="471"/>
      <c r="E1934" s="470"/>
      <c r="F1934" s="472" t="s">
        <v>3816</v>
      </c>
      <c r="G1934" s="472" t="s">
        <v>3618</v>
      </c>
      <c r="H1934" s="472">
        <v>4.3</v>
      </c>
      <c r="I1934" s="473"/>
    </row>
    <row r="1935" spans="1:9" ht="25.5" x14ac:dyDescent="0.25">
      <c r="A1935" s="468" t="s">
        <v>4590</v>
      </c>
      <c r="B1935" s="475" t="s">
        <v>4591</v>
      </c>
      <c r="C1935" s="476" t="s">
        <v>756</v>
      </c>
      <c r="D1935" s="471"/>
      <c r="E1935" s="470"/>
      <c r="F1935" s="472" t="s">
        <v>3816</v>
      </c>
      <c r="G1935" s="472" t="s">
        <v>3618</v>
      </c>
      <c r="H1935" s="472">
        <v>4.3</v>
      </c>
      <c r="I1935" s="473"/>
    </row>
    <row r="1936" spans="1:9" ht="15" x14ac:dyDescent="0.25">
      <c r="A1936" s="468" t="s">
        <v>4592</v>
      </c>
      <c r="B1936" s="475" t="s">
        <v>4593</v>
      </c>
      <c r="C1936" s="476" t="s">
        <v>756</v>
      </c>
      <c r="D1936" s="471"/>
      <c r="E1936" s="470"/>
      <c r="F1936" s="472" t="s">
        <v>3816</v>
      </c>
      <c r="G1936" s="472" t="s">
        <v>3618</v>
      </c>
      <c r="H1936" s="472">
        <v>4.3</v>
      </c>
      <c r="I1936" s="473"/>
    </row>
    <row r="1937" spans="1:9" ht="15" x14ac:dyDescent="0.25">
      <c r="A1937" s="468" t="s">
        <v>4594</v>
      </c>
      <c r="B1937" s="475" t="s">
        <v>4595</v>
      </c>
      <c r="C1937" s="476" t="s">
        <v>756</v>
      </c>
      <c r="D1937" s="471"/>
      <c r="E1937" s="470"/>
      <c r="F1937" s="472" t="s">
        <v>3816</v>
      </c>
      <c r="G1937" s="472" t="s">
        <v>3618</v>
      </c>
      <c r="H1937" s="472">
        <v>4.3</v>
      </c>
      <c r="I1937" s="473"/>
    </row>
    <row r="1938" spans="1:9" ht="25.5" x14ac:dyDescent="0.25">
      <c r="A1938" s="468" t="s">
        <v>4596</v>
      </c>
      <c r="B1938" s="475" t="s">
        <v>4597</v>
      </c>
      <c r="C1938" s="476" t="s">
        <v>756</v>
      </c>
      <c r="D1938" s="471"/>
      <c r="E1938" s="470"/>
      <c r="F1938" s="472" t="s">
        <v>3816</v>
      </c>
      <c r="G1938" s="472" t="s">
        <v>3618</v>
      </c>
      <c r="H1938" s="472">
        <v>4.3</v>
      </c>
      <c r="I1938" s="473"/>
    </row>
    <row r="1939" spans="1:9" ht="25.5" x14ac:dyDescent="0.25">
      <c r="A1939" s="468" t="s">
        <v>4598</v>
      </c>
      <c r="B1939" s="475" t="s">
        <v>4599</v>
      </c>
      <c r="C1939" s="476" t="s">
        <v>756</v>
      </c>
      <c r="D1939" s="471"/>
      <c r="E1939" s="470"/>
      <c r="F1939" s="472" t="s">
        <v>3816</v>
      </c>
      <c r="G1939" s="472" t="s">
        <v>3618</v>
      </c>
      <c r="H1939" s="472">
        <v>4.3</v>
      </c>
      <c r="I1939" s="473"/>
    </row>
    <row r="1940" spans="1:9" ht="25.5" x14ac:dyDescent="0.25">
      <c r="A1940" s="468" t="s">
        <v>4600</v>
      </c>
      <c r="B1940" s="475" t="s">
        <v>4601</v>
      </c>
      <c r="C1940" s="476" t="s">
        <v>756</v>
      </c>
      <c r="D1940" s="471"/>
      <c r="E1940" s="470"/>
      <c r="F1940" s="472" t="s">
        <v>3816</v>
      </c>
      <c r="G1940" s="472" t="s">
        <v>3618</v>
      </c>
      <c r="H1940" s="472">
        <v>4.3</v>
      </c>
      <c r="I1940" s="473"/>
    </row>
    <row r="1941" spans="1:9" ht="25.5" x14ac:dyDescent="0.25">
      <c r="A1941" s="468" t="s">
        <v>4602</v>
      </c>
      <c r="B1941" s="475" t="s">
        <v>4603</v>
      </c>
      <c r="C1941" s="476" t="s">
        <v>850</v>
      </c>
      <c r="D1941" s="471"/>
      <c r="E1941" s="470"/>
      <c r="F1941" s="472" t="s">
        <v>3816</v>
      </c>
      <c r="G1941" s="472" t="s">
        <v>3618</v>
      </c>
      <c r="H1941" s="472">
        <v>4.3</v>
      </c>
      <c r="I1941" s="473"/>
    </row>
    <row r="1942" spans="1:9" ht="25.5" x14ac:dyDescent="0.25">
      <c r="A1942" s="468" t="s">
        <v>4604</v>
      </c>
      <c r="B1942" s="475" t="s">
        <v>4605</v>
      </c>
      <c r="C1942" s="476" t="s">
        <v>850</v>
      </c>
      <c r="D1942" s="471"/>
      <c r="E1942" s="470"/>
      <c r="F1942" s="472" t="s">
        <v>3816</v>
      </c>
      <c r="G1942" s="472" t="s">
        <v>3618</v>
      </c>
      <c r="H1942" s="472">
        <v>4.3</v>
      </c>
      <c r="I1942" s="473"/>
    </row>
    <row r="1943" spans="1:9" ht="25.5" x14ac:dyDescent="0.25">
      <c r="A1943" s="468" t="s">
        <v>4606</v>
      </c>
      <c r="B1943" s="475" t="s">
        <v>4607</v>
      </c>
      <c r="C1943" s="476" t="s">
        <v>850</v>
      </c>
      <c r="D1943" s="471"/>
      <c r="E1943" s="470"/>
      <c r="F1943" s="472" t="s">
        <v>3816</v>
      </c>
      <c r="G1943" s="472" t="s">
        <v>3618</v>
      </c>
      <c r="H1943" s="472">
        <v>4.3</v>
      </c>
      <c r="I1943" s="473"/>
    </row>
    <row r="1944" spans="1:9" ht="25.5" x14ac:dyDescent="0.25">
      <c r="A1944" s="468" t="s">
        <v>4608</v>
      </c>
      <c r="B1944" s="475" t="s">
        <v>4609</v>
      </c>
      <c r="C1944" s="476" t="s">
        <v>850</v>
      </c>
      <c r="D1944" s="471"/>
      <c r="E1944" s="470"/>
      <c r="F1944" s="472" t="s">
        <v>3816</v>
      </c>
      <c r="G1944" s="472" t="s">
        <v>3618</v>
      </c>
      <c r="H1944" s="472">
        <v>4.3</v>
      </c>
      <c r="I1944" s="473"/>
    </row>
    <row r="1945" spans="1:9" ht="25.5" x14ac:dyDescent="0.25">
      <c r="A1945" s="468" t="s">
        <v>4610</v>
      </c>
      <c r="B1945" s="475" t="s">
        <v>4611</v>
      </c>
      <c r="C1945" s="476" t="s">
        <v>850</v>
      </c>
      <c r="D1945" s="471"/>
      <c r="E1945" s="470"/>
      <c r="F1945" s="472" t="s">
        <v>3816</v>
      </c>
      <c r="G1945" s="472" t="s">
        <v>3618</v>
      </c>
      <c r="H1945" s="472">
        <v>4.3</v>
      </c>
      <c r="I1945" s="473"/>
    </row>
    <row r="1946" spans="1:9" ht="25.5" x14ac:dyDescent="0.25">
      <c r="A1946" s="468" t="s">
        <v>4612</v>
      </c>
      <c r="B1946" s="475" t="s">
        <v>4613</v>
      </c>
      <c r="C1946" s="476" t="s">
        <v>850</v>
      </c>
      <c r="D1946" s="471"/>
      <c r="E1946" s="470"/>
      <c r="F1946" s="472" t="s">
        <v>3816</v>
      </c>
      <c r="G1946" s="472" t="s">
        <v>3618</v>
      </c>
      <c r="H1946" s="472">
        <v>4.3</v>
      </c>
      <c r="I1946" s="473"/>
    </row>
    <row r="1947" spans="1:9" ht="15" x14ac:dyDescent="0.25">
      <c r="A1947" s="468" t="s">
        <v>4614</v>
      </c>
      <c r="B1947" s="475" t="s">
        <v>4615</v>
      </c>
      <c r="C1947" s="476" t="s">
        <v>739</v>
      </c>
      <c r="D1947" s="471"/>
      <c r="E1947" s="470"/>
      <c r="F1947" s="472" t="s">
        <v>3816</v>
      </c>
      <c r="G1947" s="472" t="s">
        <v>3618</v>
      </c>
      <c r="H1947" s="472">
        <v>4.3</v>
      </c>
      <c r="I1947" s="473"/>
    </row>
    <row r="1948" spans="1:9" ht="25.5" x14ac:dyDescent="0.25">
      <c r="A1948" s="468" t="s">
        <v>4616</v>
      </c>
      <c r="B1948" s="475" t="s">
        <v>4617</v>
      </c>
      <c r="C1948" s="476" t="s">
        <v>756</v>
      </c>
      <c r="D1948" s="471"/>
      <c r="E1948" s="470"/>
      <c r="F1948" s="472" t="s">
        <v>3816</v>
      </c>
      <c r="G1948" s="472" t="s">
        <v>3618</v>
      </c>
      <c r="H1948" s="472">
        <v>4.3</v>
      </c>
      <c r="I1948" s="473"/>
    </row>
    <row r="1949" spans="1:9" ht="25.5" x14ac:dyDescent="0.25">
      <c r="A1949" s="468" t="s">
        <v>4618</v>
      </c>
      <c r="B1949" s="474" t="s">
        <v>4619</v>
      </c>
      <c r="C1949" s="470" t="s">
        <v>833</v>
      </c>
      <c r="D1949" s="470"/>
      <c r="E1949" s="470"/>
      <c r="F1949" s="472" t="s">
        <v>3816</v>
      </c>
      <c r="G1949" s="472" t="s">
        <v>3618</v>
      </c>
      <c r="H1949" s="472">
        <v>4.3</v>
      </c>
      <c r="I1949" s="478" t="s">
        <v>756</v>
      </c>
    </row>
    <row r="1950" spans="1:9" ht="25.5" x14ac:dyDescent="0.25">
      <c r="A1950" s="468" t="s">
        <v>4620</v>
      </c>
      <c r="B1950" s="474" t="s">
        <v>4621</v>
      </c>
      <c r="C1950" s="470" t="s">
        <v>833</v>
      </c>
      <c r="D1950" s="470"/>
      <c r="E1950" s="470"/>
      <c r="F1950" s="472" t="s">
        <v>3816</v>
      </c>
      <c r="G1950" s="472" t="s">
        <v>3618</v>
      </c>
      <c r="H1950" s="472">
        <v>4.3</v>
      </c>
      <c r="I1950" s="478" t="s">
        <v>756</v>
      </c>
    </row>
    <row r="1951" spans="1:9" ht="25.5" x14ac:dyDescent="0.25">
      <c r="A1951" s="468" t="s">
        <v>4622</v>
      </c>
      <c r="B1951" s="475" t="s">
        <v>4623</v>
      </c>
      <c r="C1951" s="476" t="s">
        <v>698</v>
      </c>
      <c r="D1951" s="471"/>
      <c r="E1951" s="470"/>
      <c r="F1951" s="472" t="s">
        <v>3816</v>
      </c>
      <c r="G1951" s="472" t="s">
        <v>3618</v>
      </c>
      <c r="H1951" s="472">
        <v>4.3</v>
      </c>
      <c r="I1951" s="473"/>
    </row>
    <row r="1952" spans="1:9" ht="25.5" x14ac:dyDescent="0.25">
      <c r="A1952" s="468" t="s">
        <v>4624</v>
      </c>
      <c r="B1952" s="475" t="s">
        <v>4625</v>
      </c>
      <c r="C1952" s="476" t="s">
        <v>698</v>
      </c>
      <c r="D1952" s="471"/>
      <c r="E1952" s="470"/>
      <c r="F1952" s="472" t="s">
        <v>3816</v>
      </c>
      <c r="G1952" s="472" t="s">
        <v>3618</v>
      </c>
      <c r="H1952" s="472">
        <v>4.3</v>
      </c>
      <c r="I1952" s="473"/>
    </row>
    <row r="1953" spans="1:9" ht="25.5" x14ac:dyDescent="0.25">
      <c r="A1953" s="468" t="s">
        <v>4626</v>
      </c>
      <c r="B1953" s="475" t="s">
        <v>4627</v>
      </c>
      <c r="C1953" s="476" t="s">
        <v>698</v>
      </c>
      <c r="D1953" s="471"/>
      <c r="E1953" s="470"/>
      <c r="F1953" s="472" t="s">
        <v>3816</v>
      </c>
      <c r="G1953" s="472" t="s">
        <v>3618</v>
      </c>
      <c r="H1953" s="472">
        <v>4.3</v>
      </c>
      <c r="I1953" s="473"/>
    </row>
    <row r="1954" spans="1:9" ht="25.5" x14ac:dyDescent="0.25">
      <c r="A1954" s="468" t="s">
        <v>4628</v>
      </c>
      <c r="B1954" s="475" t="s">
        <v>4629</v>
      </c>
      <c r="C1954" s="476" t="s">
        <v>756</v>
      </c>
      <c r="D1954" s="471"/>
      <c r="E1954" s="470"/>
      <c r="F1954" s="472" t="s">
        <v>3816</v>
      </c>
      <c r="G1954" s="472" t="s">
        <v>3618</v>
      </c>
      <c r="H1954" s="472">
        <v>4.3</v>
      </c>
      <c r="I1954" s="473"/>
    </row>
    <row r="1955" spans="1:9" ht="25.5" x14ac:dyDescent="0.25">
      <c r="A1955" s="468" t="s">
        <v>4630</v>
      </c>
      <c r="B1955" s="475" t="s">
        <v>4631</v>
      </c>
      <c r="C1955" s="476" t="s">
        <v>698</v>
      </c>
      <c r="D1955" s="471"/>
      <c r="E1955" s="470"/>
      <c r="F1955" s="472" t="s">
        <v>3816</v>
      </c>
      <c r="G1955" s="472" t="s">
        <v>3618</v>
      </c>
      <c r="H1955" s="472">
        <v>4.3</v>
      </c>
      <c r="I1955" s="473"/>
    </row>
    <row r="1956" spans="1:9" ht="25.5" x14ac:dyDescent="0.25">
      <c r="A1956" s="468" t="s">
        <v>4632</v>
      </c>
      <c r="B1956" s="475" t="s">
        <v>4633</v>
      </c>
      <c r="C1956" s="476" t="s">
        <v>698</v>
      </c>
      <c r="D1956" s="471"/>
      <c r="E1956" s="470"/>
      <c r="F1956" s="472" t="s">
        <v>3816</v>
      </c>
      <c r="G1956" s="472" t="s">
        <v>3618</v>
      </c>
      <c r="H1956" s="472">
        <v>4.3</v>
      </c>
      <c r="I1956" s="473"/>
    </row>
    <row r="1957" spans="1:9" ht="25.5" x14ac:dyDescent="0.25">
      <c r="A1957" s="468" t="s">
        <v>4634</v>
      </c>
      <c r="B1957" s="475" t="s">
        <v>4635</v>
      </c>
      <c r="C1957" s="476" t="s">
        <v>698</v>
      </c>
      <c r="D1957" s="471"/>
      <c r="E1957" s="470"/>
      <c r="F1957" s="472" t="s">
        <v>3816</v>
      </c>
      <c r="G1957" s="472" t="s">
        <v>3618</v>
      </c>
      <c r="H1957" s="472">
        <v>4.3</v>
      </c>
      <c r="I1957" s="473"/>
    </row>
    <row r="1958" spans="1:9" ht="25.5" x14ac:dyDescent="0.25">
      <c r="A1958" s="468" t="s">
        <v>4636</v>
      </c>
      <c r="B1958" s="469" t="s">
        <v>4637</v>
      </c>
      <c r="C1958" s="476" t="s">
        <v>698</v>
      </c>
      <c r="D1958" s="471"/>
      <c r="E1958" s="470"/>
      <c r="F1958" s="472" t="s">
        <v>3816</v>
      </c>
      <c r="G1958" s="472" t="s">
        <v>3618</v>
      </c>
      <c r="H1958" s="472">
        <v>4.3</v>
      </c>
      <c r="I1958" s="473"/>
    </row>
    <row r="1959" spans="1:9" ht="25.5" x14ac:dyDescent="0.25">
      <c r="A1959" s="468" t="s">
        <v>4638</v>
      </c>
      <c r="B1959" s="469" t="s">
        <v>4639</v>
      </c>
      <c r="C1959" s="476" t="s">
        <v>698</v>
      </c>
      <c r="D1959" s="471"/>
      <c r="E1959" s="470"/>
      <c r="F1959" s="472" t="s">
        <v>3816</v>
      </c>
      <c r="G1959" s="472" t="s">
        <v>3618</v>
      </c>
      <c r="H1959" s="472">
        <v>4.3</v>
      </c>
      <c r="I1959" s="473"/>
    </row>
    <row r="1960" spans="1:9" ht="25.5" x14ac:dyDescent="0.25">
      <c r="A1960" s="468" t="s">
        <v>4640</v>
      </c>
      <c r="B1960" s="475" t="s">
        <v>4641</v>
      </c>
      <c r="C1960" s="476" t="s">
        <v>756</v>
      </c>
      <c r="D1960" s="471"/>
      <c r="E1960" s="470"/>
      <c r="F1960" s="472" t="s">
        <v>3816</v>
      </c>
      <c r="G1960" s="472" t="s">
        <v>3618</v>
      </c>
      <c r="H1960" s="472">
        <v>4.3</v>
      </c>
      <c r="I1960" s="473"/>
    </row>
    <row r="1961" spans="1:9" ht="25.5" x14ac:dyDescent="0.25">
      <c r="A1961" s="468" t="s">
        <v>4642</v>
      </c>
      <c r="B1961" s="475" t="s">
        <v>4643</v>
      </c>
      <c r="C1961" s="476" t="s">
        <v>756</v>
      </c>
      <c r="D1961" s="471"/>
      <c r="E1961" s="470"/>
      <c r="F1961" s="472" t="s">
        <v>3816</v>
      </c>
      <c r="G1961" s="472" t="s">
        <v>3618</v>
      </c>
      <c r="H1961" s="472">
        <v>4.3</v>
      </c>
      <c r="I1961" s="473"/>
    </row>
    <row r="1962" spans="1:9" ht="25.5" x14ac:dyDescent="0.25">
      <c r="A1962" s="468" t="s">
        <v>4644</v>
      </c>
      <c r="B1962" s="475" t="s">
        <v>4645</v>
      </c>
      <c r="C1962" s="476" t="s">
        <v>756</v>
      </c>
      <c r="D1962" s="471"/>
      <c r="E1962" s="470"/>
      <c r="F1962" s="472" t="s">
        <v>3816</v>
      </c>
      <c r="G1962" s="472" t="s">
        <v>3618</v>
      </c>
      <c r="H1962" s="472">
        <v>4.3</v>
      </c>
      <c r="I1962" s="473"/>
    </row>
    <row r="1963" spans="1:9" ht="25.5" x14ac:dyDescent="0.25">
      <c r="A1963" s="468" t="s">
        <v>4646</v>
      </c>
      <c r="B1963" s="475" t="s">
        <v>4647</v>
      </c>
      <c r="C1963" s="476" t="s">
        <v>850</v>
      </c>
      <c r="D1963" s="471"/>
      <c r="E1963" s="470"/>
      <c r="F1963" s="472" t="s">
        <v>3816</v>
      </c>
      <c r="G1963" s="472" t="s">
        <v>3618</v>
      </c>
      <c r="H1963" s="472">
        <v>4.3</v>
      </c>
      <c r="I1963" s="473"/>
    </row>
    <row r="1964" spans="1:9" ht="25.5" x14ac:dyDescent="0.25">
      <c r="A1964" s="468" t="s">
        <v>4648</v>
      </c>
      <c r="B1964" s="475" t="s">
        <v>4649</v>
      </c>
      <c r="C1964" s="476" t="s">
        <v>756</v>
      </c>
      <c r="D1964" s="471"/>
      <c r="E1964" s="470"/>
      <c r="F1964" s="472" t="s">
        <v>3816</v>
      </c>
      <c r="G1964" s="472" t="s">
        <v>3618</v>
      </c>
      <c r="H1964" s="472">
        <v>4.3</v>
      </c>
      <c r="I1964" s="473"/>
    </row>
    <row r="1965" spans="1:9" ht="38.25" x14ac:dyDescent="0.25">
      <c r="A1965" s="468" t="s">
        <v>4650</v>
      </c>
      <c r="B1965" s="469" t="s">
        <v>4651</v>
      </c>
      <c r="C1965" s="487" t="s">
        <v>850</v>
      </c>
      <c r="D1965" s="471"/>
      <c r="E1965" s="470"/>
      <c r="F1965" s="472" t="s">
        <v>3816</v>
      </c>
      <c r="G1965" s="472" t="s">
        <v>3618</v>
      </c>
      <c r="H1965" s="472">
        <v>4.3</v>
      </c>
      <c r="I1965" s="473"/>
    </row>
    <row r="1966" spans="1:9" ht="38.25" x14ac:dyDescent="0.25">
      <c r="A1966" s="468" t="s">
        <v>4652</v>
      </c>
      <c r="B1966" s="475" t="s">
        <v>4653</v>
      </c>
      <c r="C1966" s="476" t="s">
        <v>850</v>
      </c>
      <c r="D1966" s="471"/>
      <c r="E1966" s="470"/>
      <c r="F1966" s="472" t="s">
        <v>3816</v>
      </c>
      <c r="G1966" s="472" t="s">
        <v>3618</v>
      </c>
      <c r="H1966" s="472">
        <v>4.3</v>
      </c>
      <c r="I1966" s="473"/>
    </row>
    <row r="1967" spans="1:9" ht="38.25" x14ac:dyDescent="0.25">
      <c r="A1967" s="468" t="s">
        <v>4654</v>
      </c>
      <c r="B1967" s="474" t="s">
        <v>4655</v>
      </c>
      <c r="C1967" s="470" t="s">
        <v>833</v>
      </c>
      <c r="D1967" s="470"/>
      <c r="E1967" s="470"/>
      <c r="F1967" s="472" t="s">
        <v>3816</v>
      </c>
      <c r="G1967" s="472" t="s">
        <v>3618</v>
      </c>
      <c r="H1967" s="472">
        <v>4.3</v>
      </c>
      <c r="I1967" s="478" t="s">
        <v>756</v>
      </c>
    </row>
    <row r="1968" spans="1:9" ht="25.5" x14ac:dyDescent="0.25">
      <c r="A1968" s="468" t="s">
        <v>4656</v>
      </c>
      <c r="B1968" s="474" t="s">
        <v>4657</v>
      </c>
      <c r="C1968" s="470" t="s">
        <v>833</v>
      </c>
      <c r="D1968" s="470"/>
      <c r="E1968" s="470"/>
      <c r="F1968" s="472" t="s">
        <v>3816</v>
      </c>
      <c r="G1968" s="472" t="s">
        <v>3618</v>
      </c>
      <c r="H1968" s="472">
        <v>4.3</v>
      </c>
      <c r="I1968" s="478" t="s">
        <v>756</v>
      </c>
    </row>
    <row r="1969" spans="1:9" ht="38.25" x14ac:dyDescent="0.25">
      <c r="A1969" s="468" t="s">
        <v>4658</v>
      </c>
      <c r="B1969" s="475" t="s">
        <v>4659</v>
      </c>
      <c r="C1969" s="476" t="s">
        <v>739</v>
      </c>
      <c r="D1969" s="471"/>
      <c r="E1969" s="470"/>
      <c r="F1969" s="472" t="s">
        <v>3816</v>
      </c>
      <c r="G1969" s="472" t="s">
        <v>3618</v>
      </c>
      <c r="H1969" s="472">
        <v>4.3</v>
      </c>
      <c r="I1969" s="473"/>
    </row>
    <row r="1970" spans="1:9" ht="25.5" x14ac:dyDescent="0.25">
      <c r="A1970" s="468" t="s">
        <v>4660</v>
      </c>
      <c r="B1970" s="475" t="s">
        <v>4661</v>
      </c>
      <c r="C1970" s="476" t="s">
        <v>909</v>
      </c>
      <c r="D1970" s="471"/>
      <c r="E1970" s="470"/>
      <c r="F1970" s="472" t="s">
        <v>3816</v>
      </c>
      <c r="G1970" s="472" t="s">
        <v>3618</v>
      </c>
      <c r="H1970" s="472">
        <v>4.3</v>
      </c>
      <c r="I1970" s="473"/>
    </row>
    <row r="1971" spans="1:9" ht="25.5" x14ac:dyDescent="0.25">
      <c r="A1971" s="468" t="s">
        <v>4662</v>
      </c>
      <c r="B1971" s="469" t="s">
        <v>4663</v>
      </c>
      <c r="C1971" s="472" t="s">
        <v>756</v>
      </c>
      <c r="D1971" s="471"/>
      <c r="E1971" s="470"/>
      <c r="F1971" s="472" t="s">
        <v>3816</v>
      </c>
      <c r="G1971" s="472" t="s">
        <v>3618</v>
      </c>
      <c r="H1971" s="472">
        <v>4.3</v>
      </c>
      <c r="I1971" s="473"/>
    </row>
    <row r="1972" spans="1:9" ht="25.5" x14ac:dyDescent="0.25">
      <c r="A1972" s="468" t="s">
        <v>4664</v>
      </c>
      <c r="B1972" s="474" t="s">
        <v>4665</v>
      </c>
      <c r="C1972" s="470" t="s">
        <v>908</v>
      </c>
      <c r="D1972" s="470"/>
      <c r="E1972" s="470"/>
      <c r="F1972" s="472" t="s">
        <v>3816</v>
      </c>
      <c r="G1972" s="472" t="s">
        <v>3618</v>
      </c>
      <c r="H1972" s="472">
        <v>4.3</v>
      </c>
      <c r="I1972" s="478" t="s">
        <v>756</v>
      </c>
    </row>
    <row r="1973" spans="1:9" ht="25.5" x14ac:dyDescent="0.25">
      <c r="A1973" s="468" t="s">
        <v>4666</v>
      </c>
      <c r="B1973" s="474" t="s">
        <v>4667</v>
      </c>
      <c r="C1973" s="470" t="s">
        <v>908</v>
      </c>
      <c r="D1973" s="470"/>
      <c r="E1973" s="470"/>
      <c r="F1973" s="472" t="s">
        <v>3816</v>
      </c>
      <c r="G1973" s="472" t="s">
        <v>3618</v>
      </c>
      <c r="H1973" s="472">
        <v>4.3</v>
      </c>
      <c r="I1973" s="478" t="s">
        <v>756</v>
      </c>
    </row>
    <row r="1974" spans="1:9" ht="25.5" x14ac:dyDescent="0.25">
      <c r="A1974" s="468" t="s">
        <v>4668</v>
      </c>
      <c r="B1974" s="475" t="s">
        <v>4669</v>
      </c>
      <c r="C1974" s="476" t="s">
        <v>698</v>
      </c>
      <c r="D1974" s="471"/>
      <c r="E1974" s="470"/>
      <c r="F1974" s="472" t="s">
        <v>3816</v>
      </c>
      <c r="G1974" s="472" t="s">
        <v>3618</v>
      </c>
      <c r="H1974" s="472">
        <v>4.3</v>
      </c>
      <c r="I1974" s="473"/>
    </row>
    <row r="1975" spans="1:9" ht="25.5" x14ac:dyDescent="0.25">
      <c r="A1975" s="468" t="s">
        <v>4670</v>
      </c>
      <c r="B1975" s="475" t="s">
        <v>4671</v>
      </c>
      <c r="C1975" s="476" t="s">
        <v>698</v>
      </c>
      <c r="D1975" s="471"/>
      <c r="E1975" s="470"/>
      <c r="F1975" s="472" t="s">
        <v>3816</v>
      </c>
      <c r="G1975" s="472" t="s">
        <v>3618</v>
      </c>
      <c r="H1975" s="472">
        <v>4.3</v>
      </c>
      <c r="I1975" s="473"/>
    </row>
    <row r="1976" spans="1:9" ht="25.5" x14ac:dyDescent="0.25">
      <c r="A1976" s="468" t="s">
        <v>4672</v>
      </c>
      <c r="B1976" s="475" t="s">
        <v>4673</v>
      </c>
      <c r="C1976" s="476" t="s">
        <v>698</v>
      </c>
      <c r="D1976" s="471"/>
      <c r="E1976" s="470"/>
      <c r="F1976" s="472" t="s">
        <v>3816</v>
      </c>
      <c r="G1976" s="472" t="s">
        <v>3618</v>
      </c>
      <c r="H1976" s="472">
        <v>4.3</v>
      </c>
      <c r="I1976" s="473"/>
    </row>
    <row r="1977" spans="1:9" ht="38.25" x14ac:dyDescent="0.25">
      <c r="A1977" s="468" t="s">
        <v>4674</v>
      </c>
      <c r="B1977" s="475" t="s">
        <v>4675</v>
      </c>
      <c r="C1977" s="476" t="s">
        <v>756</v>
      </c>
      <c r="D1977" s="471"/>
      <c r="E1977" s="470"/>
      <c r="F1977" s="472" t="s">
        <v>3816</v>
      </c>
      <c r="G1977" s="472" t="s">
        <v>3618</v>
      </c>
      <c r="H1977" s="472">
        <v>4.3</v>
      </c>
      <c r="I1977" s="473"/>
    </row>
    <row r="1978" spans="1:9" ht="38.25" x14ac:dyDescent="0.25">
      <c r="A1978" s="468" t="s">
        <v>4676</v>
      </c>
      <c r="B1978" s="469" t="s">
        <v>4677</v>
      </c>
      <c r="C1978" s="476" t="s">
        <v>698</v>
      </c>
      <c r="D1978" s="471"/>
      <c r="E1978" s="470"/>
      <c r="F1978" s="472" t="s">
        <v>3816</v>
      </c>
      <c r="G1978" s="472" t="s">
        <v>3618</v>
      </c>
      <c r="H1978" s="472">
        <v>4.3</v>
      </c>
      <c r="I1978" s="473"/>
    </row>
    <row r="1979" spans="1:9" ht="38.25" x14ac:dyDescent="0.25">
      <c r="A1979" s="468" t="s">
        <v>4678</v>
      </c>
      <c r="B1979" s="469" t="s">
        <v>4679</v>
      </c>
      <c r="C1979" s="476" t="s">
        <v>698</v>
      </c>
      <c r="D1979" s="471"/>
      <c r="E1979" s="470"/>
      <c r="F1979" s="472" t="s">
        <v>3816</v>
      </c>
      <c r="G1979" s="472" t="s">
        <v>3618</v>
      </c>
      <c r="H1979" s="472">
        <v>4.3</v>
      </c>
      <c r="I1979" s="473"/>
    </row>
    <row r="1980" spans="1:9" ht="25.5" x14ac:dyDescent="0.25">
      <c r="A1980" s="468" t="s">
        <v>4680</v>
      </c>
      <c r="B1980" s="475" t="s">
        <v>4681</v>
      </c>
      <c r="C1980" s="476" t="s">
        <v>756</v>
      </c>
      <c r="D1980" s="471"/>
      <c r="E1980" s="470"/>
      <c r="F1980" s="472" t="s">
        <v>3816</v>
      </c>
      <c r="G1980" s="472" t="s">
        <v>3618</v>
      </c>
      <c r="H1980" s="472">
        <v>4.3</v>
      </c>
      <c r="I1980" s="473"/>
    </row>
    <row r="1981" spans="1:9" ht="25.5" x14ac:dyDescent="0.25">
      <c r="A1981" s="468" t="s">
        <v>4682</v>
      </c>
      <c r="B1981" s="475" t="s">
        <v>4683</v>
      </c>
      <c r="C1981" s="476" t="s">
        <v>756</v>
      </c>
      <c r="D1981" s="471"/>
      <c r="E1981" s="470"/>
      <c r="F1981" s="472" t="s">
        <v>3816</v>
      </c>
      <c r="G1981" s="472" t="s">
        <v>3618</v>
      </c>
      <c r="H1981" s="472">
        <v>4.3</v>
      </c>
      <c r="I1981" s="473"/>
    </row>
    <row r="1982" spans="1:9" ht="25.5" x14ac:dyDescent="0.25">
      <c r="A1982" s="468" t="s">
        <v>4684</v>
      </c>
      <c r="B1982" s="475" t="s">
        <v>4685</v>
      </c>
      <c r="C1982" s="476" t="s">
        <v>756</v>
      </c>
      <c r="D1982" s="471"/>
      <c r="E1982" s="470"/>
      <c r="F1982" s="472" t="s">
        <v>3816</v>
      </c>
      <c r="G1982" s="472" t="s">
        <v>3618</v>
      </c>
      <c r="H1982" s="472">
        <v>4.3</v>
      </c>
      <c r="I1982" s="473"/>
    </row>
    <row r="1983" spans="1:9" ht="38.25" x14ac:dyDescent="0.25">
      <c r="A1983" s="468" t="s">
        <v>4686</v>
      </c>
      <c r="B1983" s="475" t="s">
        <v>4687</v>
      </c>
      <c r="C1983" s="476" t="s">
        <v>850</v>
      </c>
      <c r="D1983" s="471"/>
      <c r="E1983" s="470"/>
      <c r="F1983" s="472" t="s">
        <v>3816</v>
      </c>
      <c r="G1983" s="472" t="s">
        <v>3618</v>
      </c>
      <c r="H1983" s="472">
        <v>4.3</v>
      </c>
      <c r="I1983" s="473"/>
    </row>
    <row r="1984" spans="1:9" ht="25.5" x14ac:dyDescent="0.25">
      <c r="A1984" s="468" t="s">
        <v>4688</v>
      </c>
      <c r="B1984" s="475" t="s">
        <v>4689</v>
      </c>
      <c r="C1984" s="476" t="s">
        <v>756</v>
      </c>
      <c r="D1984" s="471"/>
      <c r="E1984" s="470"/>
      <c r="F1984" s="472" t="s">
        <v>3816</v>
      </c>
      <c r="G1984" s="472" t="s">
        <v>3618</v>
      </c>
      <c r="H1984" s="472">
        <v>4.3</v>
      </c>
      <c r="I1984" s="473"/>
    </row>
    <row r="1985" spans="1:9" ht="38.25" x14ac:dyDescent="0.25">
      <c r="A1985" s="468" t="s">
        <v>4690</v>
      </c>
      <c r="B1985" s="474" t="s">
        <v>4691</v>
      </c>
      <c r="C1985" s="470" t="s">
        <v>833</v>
      </c>
      <c r="D1985" s="470"/>
      <c r="E1985" s="470"/>
      <c r="F1985" s="472" t="s">
        <v>3816</v>
      </c>
      <c r="G1985" s="472" t="s">
        <v>3618</v>
      </c>
      <c r="H1985" s="472">
        <v>4.3</v>
      </c>
      <c r="I1985" s="478" t="s">
        <v>756</v>
      </c>
    </row>
    <row r="1986" spans="1:9" ht="38.25" x14ac:dyDescent="0.25">
      <c r="A1986" s="468" t="s">
        <v>4692</v>
      </c>
      <c r="B1986" s="474" t="s">
        <v>4693</v>
      </c>
      <c r="C1986" s="470" t="s">
        <v>833</v>
      </c>
      <c r="D1986" s="470"/>
      <c r="E1986" s="470"/>
      <c r="F1986" s="472" t="s">
        <v>3816</v>
      </c>
      <c r="G1986" s="472" t="s">
        <v>3618</v>
      </c>
      <c r="H1986" s="472">
        <v>4.3</v>
      </c>
      <c r="I1986" s="478" t="s">
        <v>756</v>
      </c>
    </row>
    <row r="1987" spans="1:9" ht="38.25" x14ac:dyDescent="0.25">
      <c r="A1987" s="468" t="s">
        <v>4694</v>
      </c>
      <c r="B1987" s="474" t="s">
        <v>4695</v>
      </c>
      <c r="C1987" s="470" t="s">
        <v>739</v>
      </c>
      <c r="D1987" s="470"/>
      <c r="E1987" s="470"/>
      <c r="F1987" s="472" t="s">
        <v>3816</v>
      </c>
      <c r="G1987" s="472" t="s">
        <v>3618</v>
      </c>
      <c r="H1987" s="472">
        <v>4.3</v>
      </c>
      <c r="I1987" s="478" t="s">
        <v>756</v>
      </c>
    </row>
    <row r="1988" spans="1:9" ht="25.5" x14ac:dyDescent="0.25">
      <c r="A1988" s="468" t="s">
        <v>4696</v>
      </c>
      <c r="B1988" s="469" t="s">
        <v>4697</v>
      </c>
      <c r="C1988" s="472" t="s">
        <v>756</v>
      </c>
      <c r="D1988" s="471"/>
      <c r="E1988" s="470"/>
      <c r="F1988" s="472" t="s">
        <v>3816</v>
      </c>
      <c r="G1988" s="472" t="s">
        <v>3618</v>
      </c>
      <c r="H1988" s="472">
        <v>4.3</v>
      </c>
      <c r="I1988" s="473"/>
    </row>
    <row r="1989" spans="1:9" ht="38.25" x14ac:dyDescent="0.25">
      <c r="A1989" s="468" t="s">
        <v>4698</v>
      </c>
      <c r="B1989" s="474" t="s">
        <v>4699</v>
      </c>
      <c r="C1989" s="470" t="s">
        <v>908</v>
      </c>
      <c r="D1989" s="470"/>
      <c r="E1989" s="470"/>
      <c r="F1989" s="472" t="s">
        <v>3816</v>
      </c>
      <c r="G1989" s="472" t="s">
        <v>3618</v>
      </c>
      <c r="H1989" s="472">
        <v>4.3</v>
      </c>
      <c r="I1989" s="478" t="s">
        <v>756</v>
      </c>
    </row>
    <row r="1990" spans="1:9" ht="38.25" x14ac:dyDescent="0.25">
      <c r="A1990" s="468" t="s">
        <v>4700</v>
      </c>
      <c r="B1990" s="474" t="s">
        <v>4701</v>
      </c>
      <c r="C1990" s="470" t="s">
        <v>908</v>
      </c>
      <c r="D1990" s="470"/>
      <c r="E1990" s="470"/>
      <c r="F1990" s="472" t="s">
        <v>3816</v>
      </c>
      <c r="G1990" s="472" t="s">
        <v>3618</v>
      </c>
      <c r="H1990" s="472">
        <v>4.3</v>
      </c>
      <c r="I1990" s="478" t="s">
        <v>756</v>
      </c>
    </row>
    <row r="1991" spans="1:9" ht="25.5" x14ac:dyDescent="0.25">
      <c r="A1991" s="468" t="s">
        <v>4702</v>
      </c>
      <c r="B1991" s="475" t="s">
        <v>4703</v>
      </c>
      <c r="C1991" s="476" t="s">
        <v>756</v>
      </c>
      <c r="D1991" s="471"/>
      <c r="E1991" s="470"/>
      <c r="F1991" s="472" t="s">
        <v>3816</v>
      </c>
      <c r="G1991" s="472" t="s">
        <v>3618</v>
      </c>
      <c r="H1991" s="472">
        <v>4.3</v>
      </c>
      <c r="I1991" s="473"/>
    </row>
    <row r="1992" spans="1:9" ht="25.5" x14ac:dyDescent="0.25">
      <c r="A1992" s="468" t="s">
        <v>4704</v>
      </c>
      <c r="B1992" s="475" t="s">
        <v>4705</v>
      </c>
      <c r="C1992" s="476" t="s">
        <v>756</v>
      </c>
      <c r="D1992" s="471"/>
      <c r="E1992" s="470"/>
      <c r="F1992" s="472" t="s">
        <v>3816</v>
      </c>
      <c r="G1992" s="472" t="s">
        <v>3618</v>
      </c>
      <c r="H1992" s="472">
        <v>4.3</v>
      </c>
      <c r="I1992" s="473"/>
    </row>
    <row r="1993" spans="1:9" ht="25.5" x14ac:dyDescent="0.25">
      <c r="A1993" s="468" t="s">
        <v>4706</v>
      </c>
      <c r="B1993" s="475" t="s">
        <v>4707</v>
      </c>
      <c r="C1993" s="476" t="s">
        <v>756</v>
      </c>
      <c r="D1993" s="471"/>
      <c r="E1993" s="470"/>
      <c r="F1993" s="472" t="s">
        <v>3816</v>
      </c>
      <c r="G1993" s="472" t="s">
        <v>3618</v>
      </c>
      <c r="H1993" s="472">
        <v>4.3</v>
      </c>
      <c r="I1993" s="473"/>
    </row>
    <row r="1994" spans="1:9" ht="15" x14ac:dyDescent="0.25">
      <c r="A1994" s="468" t="s">
        <v>4708</v>
      </c>
      <c r="B1994" s="475" t="s">
        <v>4709</v>
      </c>
      <c r="C1994" s="476" t="s">
        <v>850</v>
      </c>
      <c r="D1994" s="471"/>
      <c r="E1994" s="470"/>
      <c r="F1994" s="472" t="s">
        <v>3816</v>
      </c>
      <c r="G1994" s="472" t="s">
        <v>3618</v>
      </c>
      <c r="H1994" s="472">
        <v>4.3</v>
      </c>
      <c r="I1994" s="473"/>
    </row>
    <row r="1995" spans="1:9" ht="15" x14ac:dyDescent="0.25">
      <c r="A1995" s="468" t="s">
        <v>4710</v>
      </c>
      <c r="B1995" s="469" t="s">
        <v>4711</v>
      </c>
      <c r="C1995" s="472" t="s">
        <v>850</v>
      </c>
      <c r="D1995" s="471"/>
      <c r="E1995" s="470"/>
      <c r="F1995" s="472" t="s">
        <v>3816</v>
      </c>
      <c r="G1995" s="472" t="s">
        <v>3618</v>
      </c>
      <c r="H1995" s="472">
        <v>4.4000000000000004</v>
      </c>
      <c r="I1995" s="473"/>
    </row>
    <row r="1996" spans="1:9" ht="25.5" x14ac:dyDescent="0.25">
      <c r="A1996" s="468" t="s">
        <v>4712</v>
      </c>
      <c r="B1996" s="474" t="s">
        <v>4713</v>
      </c>
      <c r="C1996" s="470" t="s">
        <v>833</v>
      </c>
      <c r="D1996" s="470"/>
      <c r="E1996" s="470"/>
      <c r="F1996" s="472" t="s">
        <v>3816</v>
      </c>
      <c r="G1996" s="472" t="s">
        <v>3618</v>
      </c>
      <c r="H1996" s="472">
        <v>4.3</v>
      </c>
      <c r="I1996" s="478" t="s">
        <v>850</v>
      </c>
    </row>
    <row r="1997" spans="1:9" ht="25.5" x14ac:dyDescent="0.25">
      <c r="A1997" s="468" t="s">
        <v>4714</v>
      </c>
      <c r="B1997" s="474" t="s">
        <v>4715</v>
      </c>
      <c r="C1997" s="470" t="s">
        <v>833</v>
      </c>
      <c r="D1997" s="470"/>
      <c r="E1997" s="470"/>
      <c r="F1997" s="472" t="s">
        <v>3816</v>
      </c>
      <c r="G1997" s="472" t="s">
        <v>3618</v>
      </c>
      <c r="H1997" s="472">
        <v>4.3</v>
      </c>
      <c r="I1997" s="478" t="s">
        <v>756</v>
      </c>
    </row>
    <row r="1998" spans="1:9" ht="25.5" x14ac:dyDescent="0.25">
      <c r="A1998" s="468" t="s">
        <v>4716</v>
      </c>
      <c r="B1998" s="475" t="s">
        <v>4717</v>
      </c>
      <c r="C1998" s="476" t="s">
        <v>756</v>
      </c>
      <c r="D1998" s="471"/>
      <c r="E1998" s="470"/>
      <c r="F1998" s="472" t="s">
        <v>3816</v>
      </c>
      <c r="G1998" s="472" t="s">
        <v>3618</v>
      </c>
      <c r="H1998" s="472">
        <v>4.3</v>
      </c>
      <c r="I1998" s="473"/>
    </row>
    <row r="1999" spans="1:9" ht="25.5" x14ac:dyDescent="0.25">
      <c r="A1999" s="468" t="s">
        <v>4718</v>
      </c>
      <c r="B1999" s="475" t="s">
        <v>4719</v>
      </c>
      <c r="C1999" s="476" t="s">
        <v>756</v>
      </c>
      <c r="D1999" s="471"/>
      <c r="E1999" s="470"/>
      <c r="F1999" s="472" t="s">
        <v>3816</v>
      </c>
      <c r="G1999" s="472" t="s">
        <v>3618</v>
      </c>
      <c r="H1999" s="472">
        <v>4.3</v>
      </c>
      <c r="I1999" s="473"/>
    </row>
    <row r="2000" spans="1:9" ht="25.5" x14ac:dyDescent="0.25">
      <c r="A2000" s="468" t="s">
        <v>4720</v>
      </c>
      <c r="B2000" s="475" t="s">
        <v>4721</v>
      </c>
      <c r="C2000" s="476" t="s">
        <v>756</v>
      </c>
      <c r="D2000" s="471"/>
      <c r="E2000" s="470"/>
      <c r="F2000" s="472" t="s">
        <v>3816</v>
      </c>
      <c r="G2000" s="472" t="s">
        <v>3618</v>
      </c>
      <c r="H2000" s="472">
        <v>4.3</v>
      </c>
      <c r="I2000" s="473"/>
    </row>
    <row r="2001" spans="1:9" ht="25.5" x14ac:dyDescent="0.25">
      <c r="A2001" s="468" t="s">
        <v>4722</v>
      </c>
      <c r="B2001" s="475" t="s">
        <v>4723</v>
      </c>
      <c r="C2001" s="476" t="s">
        <v>756</v>
      </c>
      <c r="D2001" s="471"/>
      <c r="E2001" s="470"/>
      <c r="F2001" s="472" t="s">
        <v>3816</v>
      </c>
      <c r="G2001" s="472" t="s">
        <v>3618</v>
      </c>
      <c r="H2001" s="472">
        <v>4.3</v>
      </c>
      <c r="I2001" s="473"/>
    </row>
    <row r="2002" spans="1:9" ht="25.5" x14ac:dyDescent="0.25">
      <c r="A2002" s="468" t="s">
        <v>4724</v>
      </c>
      <c r="B2002" s="475" t="s">
        <v>4725</v>
      </c>
      <c r="C2002" s="476" t="s">
        <v>756</v>
      </c>
      <c r="D2002" s="471"/>
      <c r="E2002" s="470"/>
      <c r="F2002" s="472" t="s">
        <v>3816</v>
      </c>
      <c r="G2002" s="472" t="s">
        <v>3618</v>
      </c>
      <c r="H2002" s="472">
        <v>4.3</v>
      </c>
      <c r="I2002" s="473"/>
    </row>
    <row r="2003" spans="1:9" ht="25.5" x14ac:dyDescent="0.25">
      <c r="A2003" s="468" t="s">
        <v>4726</v>
      </c>
      <c r="B2003" s="475" t="s">
        <v>4727</v>
      </c>
      <c r="C2003" s="476" t="s">
        <v>756</v>
      </c>
      <c r="D2003" s="471"/>
      <c r="E2003" s="470"/>
      <c r="F2003" s="472" t="s">
        <v>3816</v>
      </c>
      <c r="G2003" s="472" t="s">
        <v>3618</v>
      </c>
      <c r="H2003" s="472">
        <v>4.3</v>
      </c>
      <c r="I2003" s="473"/>
    </row>
    <row r="2004" spans="1:9" ht="25.5" x14ac:dyDescent="0.25">
      <c r="A2004" s="468" t="s">
        <v>4728</v>
      </c>
      <c r="B2004" s="475" t="s">
        <v>4729</v>
      </c>
      <c r="C2004" s="476" t="s">
        <v>756</v>
      </c>
      <c r="D2004" s="471"/>
      <c r="E2004" s="470"/>
      <c r="F2004" s="472" t="s">
        <v>3816</v>
      </c>
      <c r="G2004" s="472" t="s">
        <v>3618</v>
      </c>
      <c r="H2004" s="472">
        <v>4.3</v>
      </c>
      <c r="I2004" s="473"/>
    </row>
    <row r="2005" spans="1:9" ht="25.5" x14ac:dyDescent="0.25">
      <c r="A2005" s="468" t="s">
        <v>4730</v>
      </c>
      <c r="B2005" s="475" t="s">
        <v>4731</v>
      </c>
      <c r="C2005" s="476" t="s">
        <v>756</v>
      </c>
      <c r="D2005" s="471"/>
      <c r="E2005" s="470"/>
      <c r="F2005" s="472" t="s">
        <v>3816</v>
      </c>
      <c r="G2005" s="472" t="s">
        <v>3618</v>
      </c>
      <c r="H2005" s="472">
        <v>4.3</v>
      </c>
      <c r="I2005" s="473"/>
    </row>
    <row r="2006" spans="1:9" ht="25.5" x14ac:dyDescent="0.25">
      <c r="A2006" s="468" t="s">
        <v>4732</v>
      </c>
      <c r="B2006" s="475" t="s">
        <v>4733</v>
      </c>
      <c r="C2006" s="476" t="s">
        <v>756</v>
      </c>
      <c r="D2006" s="471"/>
      <c r="E2006" s="470"/>
      <c r="F2006" s="472" t="s">
        <v>3816</v>
      </c>
      <c r="G2006" s="472" t="s">
        <v>3618</v>
      </c>
      <c r="H2006" s="472">
        <v>4.3</v>
      </c>
      <c r="I2006" s="473"/>
    </row>
    <row r="2007" spans="1:9" ht="15" x14ac:dyDescent="0.25">
      <c r="A2007" s="468" t="s">
        <v>4734</v>
      </c>
      <c r="B2007" s="475" t="s">
        <v>4735</v>
      </c>
      <c r="C2007" s="476" t="s">
        <v>756</v>
      </c>
      <c r="D2007" s="471"/>
      <c r="E2007" s="470"/>
      <c r="F2007" s="472" t="s">
        <v>3816</v>
      </c>
      <c r="G2007" s="472" t="s">
        <v>3618</v>
      </c>
      <c r="H2007" s="472">
        <v>4.3</v>
      </c>
      <c r="I2007" s="473"/>
    </row>
    <row r="2008" spans="1:9" ht="25.5" x14ac:dyDescent="0.25">
      <c r="A2008" s="468" t="s">
        <v>4736</v>
      </c>
      <c r="B2008" s="475" t="s">
        <v>4737</v>
      </c>
      <c r="C2008" s="476" t="s">
        <v>756</v>
      </c>
      <c r="D2008" s="471"/>
      <c r="E2008" s="470"/>
      <c r="F2008" s="472" t="s">
        <v>3816</v>
      </c>
      <c r="G2008" s="472" t="s">
        <v>3618</v>
      </c>
      <c r="H2008" s="472">
        <v>4.3</v>
      </c>
      <c r="I2008" s="473"/>
    </row>
    <row r="2009" spans="1:9" ht="15" x14ac:dyDescent="0.25">
      <c r="A2009" s="468" t="s">
        <v>4738</v>
      </c>
      <c r="B2009" s="475" t="s">
        <v>4739</v>
      </c>
      <c r="C2009" s="476" t="s">
        <v>756</v>
      </c>
      <c r="D2009" s="471"/>
      <c r="E2009" s="470"/>
      <c r="F2009" s="472" t="s">
        <v>3816</v>
      </c>
      <c r="G2009" s="472" t="s">
        <v>3618</v>
      </c>
      <c r="H2009" s="472">
        <v>4.3</v>
      </c>
      <c r="I2009" s="473"/>
    </row>
    <row r="2010" spans="1:9" ht="15" x14ac:dyDescent="0.25">
      <c r="A2010" s="468" t="s">
        <v>4740</v>
      </c>
      <c r="B2010" s="475" t="s">
        <v>4741</v>
      </c>
      <c r="C2010" s="476" t="s">
        <v>756</v>
      </c>
      <c r="D2010" s="471"/>
      <c r="E2010" s="470"/>
      <c r="F2010" s="472" t="s">
        <v>3816</v>
      </c>
      <c r="G2010" s="472" t="s">
        <v>3618</v>
      </c>
      <c r="H2010" s="472">
        <v>4.3</v>
      </c>
      <c r="I2010" s="473"/>
    </row>
    <row r="2011" spans="1:9" ht="15" x14ac:dyDescent="0.25">
      <c r="A2011" s="468" t="s">
        <v>4742</v>
      </c>
      <c r="B2011" s="475" t="s">
        <v>4743</v>
      </c>
      <c r="C2011" s="476" t="s">
        <v>756</v>
      </c>
      <c r="D2011" s="471"/>
      <c r="E2011" s="470"/>
      <c r="F2011" s="472" t="s">
        <v>3816</v>
      </c>
      <c r="G2011" s="472" t="s">
        <v>3618</v>
      </c>
      <c r="H2011" s="472">
        <v>4.3</v>
      </c>
      <c r="I2011" s="473"/>
    </row>
    <row r="2012" spans="1:9" ht="15" x14ac:dyDescent="0.25">
      <c r="A2012" s="468" t="s">
        <v>4744</v>
      </c>
      <c r="B2012" s="475" t="s">
        <v>4745</v>
      </c>
      <c r="C2012" s="476" t="s">
        <v>756</v>
      </c>
      <c r="D2012" s="471"/>
      <c r="E2012" s="470"/>
      <c r="F2012" s="472" t="s">
        <v>3816</v>
      </c>
      <c r="G2012" s="472" t="s">
        <v>3618</v>
      </c>
      <c r="H2012" s="472">
        <v>4.3</v>
      </c>
      <c r="I2012" s="473"/>
    </row>
    <row r="2013" spans="1:9" ht="15" x14ac:dyDescent="0.25">
      <c r="A2013" s="468" t="s">
        <v>4746</v>
      </c>
      <c r="B2013" s="475" t="s">
        <v>4747</v>
      </c>
      <c r="C2013" s="476" t="s">
        <v>756</v>
      </c>
      <c r="D2013" s="471"/>
      <c r="E2013" s="470"/>
      <c r="F2013" s="472" t="s">
        <v>3816</v>
      </c>
      <c r="G2013" s="472" t="s">
        <v>3618</v>
      </c>
      <c r="H2013" s="472">
        <v>4.3</v>
      </c>
      <c r="I2013" s="473"/>
    </row>
    <row r="2014" spans="1:9" ht="15" x14ac:dyDescent="0.25">
      <c r="A2014" s="468" t="s">
        <v>4748</v>
      </c>
      <c r="B2014" s="475" t="s">
        <v>4749</v>
      </c>
      <c r="C2014" s="476" t="s">
        <v>756</v>
      </c>
      <c r="D2014" s="471"/>
      <c r="E2014" s="470"/>
      <c r="F2014" s="472" t="s">
        <v>3816</v>
      </c>
      <c r="G2014" s="472" t="s">
        <v>3618</v>
      </c>
      <c r="H2014" s="472">
        <v>4.3</v>
      </c>
      <c r="I2014" s="473"/>
    </row>
    <row r="2015" spans="1:9" ht="25.5" x14ac:dyDescent="0.25">
      <c r="A2015" s="468" t="s">
        <v>4750</v>
      </c>
      <c r="B2015" s="475" t="s">
        <v>4751</v>
      </c>
      <c r="C2015" s="476" t="s">
        <v>756</v>
      </c>
      <c r="D2015" s="471"/>
      <c r="E2015" s="470"/>
      <c r="F2015" s="472" t="s">
        <v>3816</v>
      </c>
      <c r="G2015" s="472" t="s">
        <v>3618</v>
      </c>
      <c r="H2015" s="472">
        <v>4.3</v>
      </c>
      <c r="I2015" s="473"/>
    </row>
    <row r="2016" spans="1:9" ht="25.5" x14ac:dyDescent="0.25">
      <c r="A2016" s="468" t="s">
        <v>4752</v>
      </c>
      <c r="B2016" s="475" t="s">
        <v>4753</v>
      </c>
      <c r="C2016" s="476" t="s">
        <v>756</v>
      </c>
      <c r="D2016" s="471"/>
      <c r="E2016" s="470"/>
      <c r="F2016" s="472" t="s">
        <v>3816</v>
      </c>
      <c r="G2016" s="472" t="s">
        <v>3618</v>
      </c>
      <c r="H2016" s="472">
        <v>4.3</v>
      </c>
      <c r="I2016" s="473"/>
    </row>
    <row r="2017" spans="1:9" ht="25.5" x14ac:dyDescent="0.25">
      <c r="A2017" s="468" t="s">
        <v>4754</v>
      </c>
      <c r="B2017" s="475" t="s">
        <v>4755</v>
      </c>
      <c r="C2017" s="476" t="s">
        <v>698</v>
      </c>
      <c r="D2017" s="471"/>
      <c r="E2017" s="470"/>
      <c r="F2017" s="472" t="s">
        <v>3816</v>
      </c>
      <c r="G2017" s="472" t="s">
        <v>3618</v>
      </c>
      <c r="H2017" s="472">
        <v>4.3</v>
      </c>
      <c r="I2017" s="473"/>
    </row>
    <row r="2018" spans="1:9" ht="25.5" x14ac:dyDescent="0.25">
      <c r="A2018" s="468" t="s">
        <v>4756</v>
      </c>
      <c r="B2018" s="475" t="s">
        <v>4757</v>
      </c>
      <c r="C2018" s="476" t="s">
        <v>698</v>
      </c>
      <c r="D2018" s="471"/>
      <c r="E2018" s="470"/>
      <c r="F2018" s="472" t="s">
        <v>3816</v>
      </c>
      <c r="G2018" s="472" t="s">
        <v>3618</v>
      </c>
      <c r="H2018" s="472">
        <v>4.3</v>
      </c>
      <c r="I2018" s="473"/>
    </row>
    <row r="2019" spans="1:9" ht="25.5" x14ac:dyDescent="0.25">
      <c r="A2019" s="468" t="s">
        <v>4758</v>
      </c>
      <c r="B2019" s="475" t="s">
        <v>4759</v>
      </c>
      <c r="C2019" s="476" t="s">
        <v>698</v>
      </c>
      <c r="D2019" s="471"/>
      <c r="E2019" s="470"/>
      <c r="F2019" s="472" t="s">
        <v>3816</v>
      </c>
      <c r="G2019" s="472" t="s">
        <v>3618</v>
      </c>
      <c r="H2019" s="472">
        <v>4.3</v>
      </c>
      <c r="I2019" s="473"/>
    </row>
    <row r="2020" spans="1:9" ht="25.5" x14ac:dyDescent="0.25">
      <c r="A2020" s="468" t="s">
        <v>4760</v>
      </c>
      <c r="B2020" s="475" t="s">
        <v>4761</v>
      </c>
      <c r="C2020" s="476" t="s">
        <v>698</v>
      </c>
      <c r="D2020" s="471"/>
      <c r="E2020" s="470"/>
      <c r="F2020" s="472" t="s">
        <v>3816</v>
      </c>
      <c r="G2020" s="472" t="s">
        <v>3618</v>
      </c>
      <c r="H2020" s="472">
        <v>4.3</v>
      </c>
      <c r="I2020" s="473"/>
    </row>
    <row r="2021" spans="1:9" ht="25.5" x14ac:dyDescent="0.25">
      <c r="A2021" s="468" t="s">
        <v>4762</v>
      </c>
      <c r="B2021" s="475" t="s">
        <v>4763</v>
      </c>
      <c r="C2021" s="476" t="s">
        <v>698</v>
      </c>
      <c r="D2021" s="471"/>
      <c r="E2021" s="470"/>
      <c r="F2021" s="472" t="s">
        <v>3816</v>
      </c>
      <c r="G2021" s="472" t="s">
        <v>3618</v>
      </c>
      <c r="H2021" s="472">
        <v>4.3</v>
      </c>
      <c r="I2021" s="473"/>
    </row>
    <row r="2022" spans="1:9" ht="25.5" x14ac:dyDescent="0.25">
      <c r="A2022" s="468" t="s">
        <v>4764</v>
      </c>
      <c r="B2022" s="469" t="s">
        <v>4765</v>
      </c>
      <c r="C2022" s="476" t="s">
        <v>698</v>
      </c>
      <c r="D2022" s="471"/>
      <c r="E2022" s="470"/>
      <c r="F2022" s="472" t="s">
        <v>3816</v>
      </c>
      <c r="G2022" s="472" t="s">
        <v>3618</v>
      </c>
      <c r="H2022" s="472">
        <v>4.3</v>
      </c>
      <c r="I2022" s="473"/>
    </row>
    <row r="2023" spans="1:9" ht="15" x14ac:dyDescent="0.25">
      <c r="A2023" s="468" t="s">
        <v>4766</v>
      </c>
      <c r="B2023" s="469" t="s">
        <v>4767</v>
      </c>
      <c r="C2023" s="476" t="s">
        <v>698</v>
      </c>
      <c r="D2023" s="471"/>
      <c r="E2023" s="470"/>
      <c r="F2023" s="472" t="s">
        <v>3816</v>
      </c>
      <c r="G2023" s="472" t="s">
        <v>3618</v>
      </c>
      <c r="H2023" s="472">
        <v>4.3</v>
      </c>
      <c r="I2023" s="473"/>
    </row>
    <row r="2024" spans="1:9" ht="25.5" x14ac:dyDescent="0.25">
      <c r="A2024" s="468" t="s">
        <v>4768</v>
      </c>
      <c r="B2024" s="475" t="s">
        <v>4769</v>
      </c>
      <c r="C2024" s="476" t="s">
        <v>698</v>
      </c>
      <c r="D2024" s="471"/>
      <c r="E2024" s="470"/>
      <c r="F2024" s="472" t="s">
        <v>3816</v>
      </c>
      <c r="G2024" s="472" t="s">
        <v>3618</v>
      </c>
      <c r="H2024" s="472">
        <v>4.3</v>
      </c>
      <c r="I2024" s="473"/>
    </row>
    <row r="2025" spans="1:9" ht="25.5" x14ac:dyDescent="0.25">
      <c r="A2025" s="468" t="s">
        <v>4770</v>
      </c>
      <c r="B2025" s="475" t="s">
        <v>4771</v>
      </c>
      <c r="C2025" s="476" t="s">
        <v>698</v>
      </c>
      <c r="D2025" s="471"/>
      <c r="E2025" s="470"/>
      <c r="F2025" s="472" t="s">
        <v>3816</v>
      </c>
      <c r="G2025" s="472" t="s">
        <v>3618</v>
      </c>
      <c r="H2025" s="472">
        <v>4.3</v>
      </c>
      <c r="I2025" s="473"/>
    </row>
    <row r="2026" spans="1:9" ht="25.5" x14ac:dyDescent="0.25">
      <c r="A2026" s="468" t="s">
        <v>4772</v>
      </c>
      <c r="B2026" s="469" t="s">
        <v>4773</v>
      </c>
      <c r="C2026" s="476" t="s">
        <v>698</v>
      </c>
      <c r="D2026" s="471"/>
      <c r="E2026" s="470"/>
      <c r="F2026" s="472" t="s">
        <v>3816</v>
      </c>
      <c r="G2026" s="472" t="s">
        <v>3618</v>
      </c>
      <c r="H2026" s="472">
        <v>4.3</v>
      </c>
      <c r="I2026" s="473"/>
    </row>
    <row r="2027" spans="1:9" ht="15" x14ac:dyDescent="0.25">
      <c r="A2027" s="468" t="s">
        <v>4774</v>
      </c>
      <c r="B2027" s="475" t="s">
        <v>4775</v>
      </c>
      <c r="C2027" s="476" t="s">
        <v>698</v>
      </c>
      <c r="D2027" s="471"/>
      <c r="E2027" s="470"/>
      <c r="F2027" s="472" t="s">
        <v>3816</v>
      </c>
      <c r="G2027" s="472" t="s">
        <v>3618</v>
      </c>
      <c r="H2027" s="472">
        <v>4.3</v>
      </c>
      <c r="I2027" s="473"/>
    </row>
    <row r="2028" spans="1:9" ht="15" x14ac:dyDescent="0.25">
      <c r="A2028" s="468" t="s">
        <v>4776</v>
      </c>
      <c r="B2028" s="475" t="s">
        <v>4777</v>
      </c>
      <c r="C2028" s="476" t="s">
        <v>698</v>
      </c>
      <c r="D2028" s="471"/>
      <c r="E2028" s="470"/>
      <c r="F2028" s="472" t="s">
        <v>3816</v>
      </c>
      <c r="G2028" s="472" t="s">
        <v>3618</v>
      </c>
      <c r="H2028" s="472">
        <v>4.3</v>
      </c>
      <c r="I2028" s="473"/>
    </row>
    <row r="2029" spans="1:9" ht="25.5" x14ac:dyDescent="0.25">
      <c r="A2029" s="468" t="s">
        <v>4778</v>
      </c>
      <c r="B2029" s="469" t="s">
        <v>4779</v>
      </c>
      <c r="C2029" s="476" t="s">
        <v>698</v>
      </c>
      <c r="D2029" s="471"/>
      <c r="E2029" s="470"/>
      <c r="F2029" s="472" t="s">
        <v>3816</v>
      </c>
      <c r="G2029" s="472" t="s">
        <v>3618</v>
      </c>
      <c r="H2029" s="472">
        <v>4.3</v>
      </c>
      <c r="I2029" s="473"/>
    </row>
    <row r="2030" spans="1:9" ht="15" x14ac:dyDescent="0.25">
      <c r="A2030" s="468" t="s">
        <v>4780</v>
      </c>
      <c r="B2030" s="469" t="s">
        <v>4781</v>
      </c>
      <c r="C2030" s="476" t="s">
        <v>698</v>
      </c>
      <c r="D2030" s="471"/>
      <c r="E2030" s="470"/>
      <c r="F2030" s="472" t="s">
        <v>3816</v>
      </c>
      <c r="G2030" s="472" t="s">
        <v>3618</v>
      </c>
      <c r="H2030" s="472">
        <v>4.3</v>
      </c>
      <c r="I2030" s="473"/>
    </row>
    <row r="2031" spans="1:9" ht="15" x14ac:dyDescent="0.25">
      <c r="A2031" s="468" t="s">
        <v>4782</v>
      </c>
      <c r="B2031" s="475" t="s">
        <v>4783</v>
      </c>
      <c r="C2031" s="476" t="s">
        <v>698</v>
      </c>
      <c r="D2031" s="471"/>
      <c r="E2031" s="470"/>
      <c r="F2031" s="472" t="s">
        <v>3816</v>
      </c>
      <c r="G2031" s="472" t="s">
        <v>3618</v>
      </c>
      <c r="H2031" s="472">
        <v>4.3</v>
      </c>
      <c r="I2031" s="473"/>
    </row>
    <row r="2032" spans="1:9" ht="15" x14ac:dyDescent="0.25">
      <c r="A2032" s="468" t="s">
        <v>4784</v>
      </c>
      <c r="B2032" s="475" t="s">
        <v>4785</v>
      </c>
      <c r="C2032" s="476" t="s">
        <v>698</v>
      </c>
      <c r="D2032" s="471"/>
      <c r="E2032" s="470"/>
      <c r="F2032" s="472" t="s">
        <v>3816</v>
      </c>
      <c r="G2032" s="472" t="s">
        <v>3618</v>
      </c>
      <c r="H2032" s="472">
        <v>4.3</v>
      </c>
      <c r="I2032" s="473"/>
    </row>
    <row r="2033" spans="1:9" ht="25.5" x14ac:dyDescent="0.25">
      <c r="A2033" s="468" t="s">
        <v>4786</v>
      </c>
      <c r="B2033" s="475" t="s">
        <v>4787</v>
      </c>
      <c r="C2033" s="476" t="s">
        <v>698</v>
      </c>
      <c r="D2033" s="471"/>
      <c r="E2033" s="470"/>
      <c r="F2033" s="472" t="s">
        <v>3816</v>
      </c>
      <c r="G2033" s="472" t="s">
        <v>3618</v>
      </c>
      <c r="H2033" s="472">
        <v>4.3</v>
      </c>
      <c r="I2033" s="473"/>
    </row>
    <row r="2034" spans="1:9" ht="15" x14ac:dyDescent="0.25">
      <c r="A2034" s="468" t="s">
        <v>4788</v>
      </c>
      <c r="B2034" s="475" t="s">
        <v>4789</v>
      </c>
      <c r="C2034" s="476" t="s">
        <v>698</v>
      </c>
      <c r="D2034" s="471"/>
      <c r="E2034" s="470"/>
      <c r="F2034" s="472" t="s">
        <v>3816</v>
      </c>
      <c r="G2034" s="472" t="s">
        <v>3618</v>
      </c>
      <c r="H2034" s="472">
        <v>4.3</v>
      </c>
      <c r="I2034" s="473"/>
    </row>
    <row r="2035" spans="1:9" ht="15" x14ac:dyDescent="0.25">
      <c r="A2035" s="468" t="s">
        <v>4790</v>
      </c>
      <c r="B2035" s="475" t="s">
        <v>4791</v>
      </c>
      <c r="C2035" s="476" t="s">
        <v>698</v>
      </c>
      <c r="D2035" s="471"/>
      <c r="E2035" s="470"/>
      <c r="F2035" s="472" t="s">
        <v>3816</v>
      </c>
      <c r="G2035" s="472" t="s">
        <v>3618</v>
      </c>
      <c r="H2035" s="472">
        <v>4.3</v>
      </c>
      <c r="I2035" s="473"/>
    </row>
    <row r="2036" spans="1:9" ht="25.5" x14ac:dyDescent="0.25">
      <c r="A2036" s="468" t="s">
        <v>4792</v>
      </c>
      <c r="B2036" s="469" t="s">
        <v>4793</v>
      </c>
      <c r="C2036" s="476" t="s">
        <v>698</v>
      </c>
      <c r="D2036" s="471"/>
      <c r="E2036" s="470"/>
      <c r="F2036" s="472" t="s">
        <v>3816</v>
      </c>
      <c r="G2036" s="472" t="s">
        <v>3618</v>
      </c>
      <c r="H2036" s="472">
        <v>4.3</v>
      </c>
      <c r="I2036" s="473"/>
    </row>
    <row r="2037" spans="1:9" ht="25.5" x14ac:dyDescent="0.25">
      <c r="A2037" s="468" t="s">
        <v>4794</v>
      </c>
      <c r="B2037" s="475" t="s">
        <v>4795</v>
      </c>
      <c r="C2037" s="476" t="s">
        <v>698</v>
      </c>
      <c r="D2037" s="471"/>
      <c r="E2037" s="470"/>
      <c r="F2037" s="472" t="s">
        <v>3816</v>
      </c>
      <c r="G2037" s="472" t="s">
        <v>3618</v>
      </c>
      <c r="H2037" s="472">
        <v>4.3</v>
      </c>
      <c r="I2037" s="473"/>
    </row>
    <row r="2038" spans="1:9" ht="15" x14ac:dyDescent="0.25">
      <c r="A2038" s="468" t="s">
        <v>4796</v>
      </c>
      <c r="B2038" s="475" t="s">
        <v>4797</v>
      </c>
      <c r="C2038" s="476" t="s">
        <v>756</v>
      </c>
      <c r="D2038" s="471"/>
      <c r="E2038" s="470"/>
      <c r="F2038" s="472" t="s">
        <v>3816</v>
      </c>
      <c r="G2038" s="472" t="s">
        <v>3618</v>
      </c>
      <c r="H2038" s="472">
        <v>4.3</v>
      </c>
      <c r="I2038" s="473"/>
    </row>
    <row r="2039" spans="1:9" ht="15" x14ac:dyDescent="0.25">
      <c r="A2039" s="468" t="s">
        <v>4798</v>
      </c>
      <c r="B2039" s="475" t="s">
        <v>4799</v>
      </c>
      <c r="C2039" s="476" t="s">
        <v>756</v>
      </c>
      <c r="D2039" s="471"/>
      <c r="E2039" s="470"/>
      <c r="F2039" s="472" t="s">
        <v>3816</v>
      </c>
      <c r="G2039" s="472" t="s">
        <v>3618</v>
      </c>
      <c r="H2039" s="472">
        <v>4.3</v>
      </c>
      <c r="I2039" s="473"/>
    </row>
    <row r="2040" spans="1:9" ht="15" x14ac:dyDescent="0.25">
      <c r="A2040" s="468" t="s">
        <v>4800</v>
      </c>
      <c r="B2040" s="475" t="s">
        <v>4801</v>
      </c>
      <c r="C2040" s="476" t="s">
        <v>756</v>
      </c>
      <c r="D2040" s="471"/>
      <c r="E2040" s="470"/>
      <c r="F2040" s="472" t="s">
        <v>3816</v>
      </c>
      <c r="G2040" s="472" t="s">
        <v>3618</v>
      </c>
      <c r="H2040" s="472">
        <v>4.3</v>
      </c>
      <c r="I2040" s="473"/>
    </row>
    <row r="2041" spans="1:9" ht="15" x14ac:dyDescent="0.25">
      <c r="A2041" s="468" t="s">
        <v>4802</v>
      </c>
      <c r="B2041" s="475" t="s">
        <v>4803</v>
      </c>
      <c r="C2041" s="476" t="s">
        <v>756</v>
      </c>
      <c r="D2041" s="471"/>
      <c r="E2041" s="470"/>
      <c r="F2041" s="472" t="s">
        <v>3816</v>
      </c>
      <c r="G2041" s="472" t="s">
        <v>3618</v>
      </c>
      <c r="H2041" s="472">
        <v>4.3</v>
      </c>
      <c r="I2041" s="473"/>
    </row>
    <row r="2042" spans="1:9" ht="15" x14ac:dyDescent="0.25">
      <c r="A2042" s="468" t="s">
        <v>4804</v>
      </c>
      <c r="B2042" s="469" t="s">
        <v>4805</v>
      </c>
      <c r="C2042" s="472" t="s">
        <v>756</v>
      </c>
      <c r="D2042" s="479"/>
      <c r="E2042" s="472"/>
      <c r="F2042" s="472" t="s">
        <v>3816</v>
      </c>
      <c r="G2042" s="472" t="s">
        <v>3618</v>
      </c>
      <c r="H2042" s="472">
        <v>4.5</v>
      </c>
      <c r="I2042" s="473"/>
    </row>
    <row r="2043" spans="1:9" ht="25.5" x14ac:dyDescent="0.25">
      <c r="A2043" s="468" t="s">
        <v>4806</v>
      </c>
      <c r="B2043" s="475" t="s">
        <v>4807</v>
      </c>
      <c r="C2043" s="476" t="s">
        <v>756</v>
      </c>
      <c r="D2043" s="471"/>
      <c r="E2043" s="470"/>
      <c r="F2043" s="472" t="s">
        <v>3816</v>
      </c>
      <c r="G2043" s="472" t="s">
        <v>3618</v>
      </c>
      <c r="H2043" s="472">
        <v>4.3</v>
      </c>
      <c r="I2043" s="473"/>
    </row>
    <row r="2044" spans="1:9" ht="25.5" x14ac:dyDescent="0.25">
      <c r="A2044" s="468" t="s">
        <v>4808</v>
      </c>
      <c r="B2044" s="475" t="s">
        <v>4809</v>
      </c>
      <c r="C2044" s="476" t="s">
        <v>756</v>
      </c>
      <c r="D2044" s="471"/>
      <c r="E2044" s="470"/>
      <c r="F2044" s="472" t="s">
        <v>3816</v>
      </c>
      <c r="G2044" s="472" t="s">
        <v>3618</v>
      </c>
      <c r="H2044" s="472">
        <v>4.3</v>
      </c>
      <c r="I2044" s="473"/>
    </row>
    <row r="2045" spans="1:9" ht="25.5" x14ac:dyDescent="0.25">
      <c r="A2045" s="468" t="s">
        <v>4810</v>
      </c>
      <c r="B2045" s="475" t="s">
        <v>4811</v>
      </c>
      <c r="C2045" s="476" t="s">
        <v>756</v>
      </c>
      <c r="D2045" s="471"/>
      <c r="E2045" s="470"/>
      <c r="F2045" s="472" t="s">
        <v>3816</v>
      </c>
      <c r="G2045" s="472" t="s">
        <v>3618</v>
      </c>
      <c r="H2045" s="472">
        <v>4.3</v>
      </c>
      <c r="I2045" s="473"/>
    </row>
    <row r="2046" spans="1:9" ht="38.25" x14ac:dyDescent="0.25">
      <c r="A2046" s="468" t="s">
        <v>4812</v>
      </c>
      <c r="B2046" s="469" t="s">
        <v>4813</v>
      </c>
      <c r="C2046" s="476" t="s">
        <v>850</v>
      </c>
      <c r="D2046" s="471"/>
      <c r="E2046" s="470"/>
      <c r="F2046" s="472" t="s">
        <v>3816</v>
      </c>
      <c r="G2046" s="472" t="s">
        <v>3618</v>
      </c>
      <c r="H2046" s="472">
        <v>4.3</v>
      </c>
      <c r="I2046" s="473"/>
    </row>
    <row r="2047" spans="1:9" ht="38.25" x14ac:dyDescent="0.25">
      <c r="A2047" s="468" t="s">
        <v>4814</v>
      </c>
      <c r="B2047" s="469" t="s">
        <v>4815</v>
      </c>
      <c r="C2047" s="476" t="s">
        <v>850</v>
      </c>
      <c r="D2047" s="471"/>
      <c r="E2047" s="470"/>
      <c r="F2047" s="472" t="s">
        <v>3816</v>
      </c>
      <c r="G2047" s="472" t="s">
        <v>3618</v>
      </c>
      <c r="H2047" s="472">
        <v>4.3</v>
      </c>
      <c r="I2047" s="473"/>
    </row>
    <row r="2048" spans="1:9" ht="25.5" x14ac:dyDescent="0.25">
      <c r="A2048" s="468" t="s">
        <v>4816</v>
      </c>
      <c r="B2048" s="475" t="s">
        <v>4817</v>
      </c>
      <c r="C2048" s="476" t="s">
        <v>756</v>
      </c>
      <c r="D2048" s="471"/>
      <c r="E2048" s="470"/>
      <c r="F2048" s="472" t="s">
        <v>3816</v>
      </c>
      <c r="G2048" s="472" t="s">
        <v>3618</v>
      </c>
      <c r="H2048" s="472">
        <v>4.3</v>
      </c>
      <c r="I2048" s="473"/>
    </row>
    <row r="2049" spans="1:9" ht="25.5" x14ac:dyDescent="0.25">
      <c r="A2049" s="468" t="s">
        <v>4818</v>
      </c>
      <c r="B2049" s="475" t="s">
        <v>4819</v>
      </c>
      <c r="C2049" s="476" t="s">
        <v>756</v>
      </c>
      <c r="D2049" s="471"/>
      <c r="E2049" s="470"/>
      <c r="F2049" s="472" t="s">
        <v>3816</v>
      </c>
      <c r="G2049" s="472" t="s">
        <v>3618</v>
      </c>
      <c r="H2049" s="472">
        <v>4.3</v>
      </c>
      <c r="I2049" s="473"/>
    </row>
    <row r="2050" spans="1:9" ht="25.5" x14ac:dyDescent="0.25">
      <c r="A2050" s="468" t="s">
        <v>4820</v>
      </c>
      <c r="B2050" s="475" t="s">
        <v>4821</v>
      </c>
      <c r="C2050" s="476" t="s">
        <v>756</v>
      </c>
      <c r="D2050" s="471"/>
      <c r="E2050" s="470"/>
      <c r="F2050" s="472" t="s">
        <v>3816</v>
      </c>
      <c r="G2050" s="472" t="s">
        <v>3618</v>
      </c>
      <c r="H2050" s="472">
        <v>4.3</v>
      </c>
      <c r="I2050" s="473"/>
    </row>
    <row r="2051" spans="1:9" ht="25.5" x14ac:dyDescent="0.25">
      <c r="A2051" s="468" t="s">
        <v>4822</v>
      </c>
      <c r="B2051" s="475" t="s">
        <v>4823</v>
      </c>
      <c r="C2051" s="476" t="s">
        <v>756</v>
      </c>
      <c r="D2051" s="471"/>
      <c r="E2051" s="470"/>
      <c r="F2051" s="472" t="s">
        <v>3816</v>
      </c>
      <c r="G2051" s="472" t="s">
        <v>3618</v>
      </c>
      <c r="H2051" s="472">
        <v>4.3</v>
      </c>
      <c r="I2051" s="473"/>
    </row>
    <row r="2052" spans="1:9" ht="25.5" x14ac:dyDescent="0.25">
      <c r="A2052" s="468" t="s">
        <v>4824</v>
      </c>
      <c r="B2052" s="469" t="s">
        <v>4825</v>
      </c>
      <c r="C2052" s="476" t="s">
        <v>850</v>
      </c>
      <c r="D2052" s="471"/>
      <c r="E2052" s="470"/>
      <c r="F2052" s="472" t="s">
        <v>3816</v>
      </c>
      <c r="G2052" s="472" t="s">
        <v>3618</v>
      </c>
      <c r="H2052" s="472">
        <v>4.3</v>
      </c>
      <c r="I2052" s="473"/>
    </row>
    <row r="2053" spans="1:9" ht="25.5" x14ac:dyDescent="0.25">
      <c r="A2053" s="468" t="s">
        <v>4826</v>
      </c>
      <c r="B2053" s="475" t="s">
        <v>4827</v>
      </c>
      <c r="C2053" s="476" t="s">
        <v>850</v>
      </c>
      <c r="D2053" s="471"/>
      <c r="E2053" s="470"/>
      <c r="F2053" s="472" t="s">
        <v>3816</v>
      </c>
      <c r="G2053" s="472" t="s">
        <v>3618</v>
      </c>
      <c r="H2053" s="472">
        <v>4.3</v>
      </c>
      <c r="I2053" s="473"/>
    </row>
    <row r="2054" spans="1:9" ht="25.5" x14ac:dyDescent="0.25">
      <c r="A2054" s="468" t="s">
        <v>4828</v>
      </c>
      <c r="B2054" s="475" t="s">
        <v>4829</v>
      </c>
      <c r="C2054" s="476" t="s">
        <v>756</v>
      </c>
      <c r="D2054" s="471"/>
      <c r="E2054" s="470"/>
      <c r="F2054" s="472" t="s">
        <v>3816</v>
      </c>
      <c r="G2054" s="472" t="s">
        <v>3618</v>
      </c>
      <c r="H2054" s="472">
        <v>4.3</v>
      </c>
      <c r="I2054" s="473"/>
    </row>
    <row r="2055" spans="1:9" ht="25.5" x14ac:dyDescent="0.25">
      <c r="A2055" s="468" t="s">
        <v>4830</v>
      </c>
      <c r="B2055" s="475" t="s">
        <v>4831</v>
      </c>
      <c r="C2055" s="476" t="s">
        <v>850</v>
      </c>
      <c r="D2055" s="471"/>
      <c r="E2055" s="470"/>
      <c r="F2055" s="472" t="s">
        <v>3816</v>
      </c>
      <c r="G2055" s="472" t="s">
        <v>3618</v>
      </c>
      <c r="H2055" s="472">
        <v>4.3</v>
      </c>
      <c r="I2055" s="473"/>
    </row>
    <row r="2056" spans="1:9" ht="25.5" x14ac:dyDescent="0.25">
      <c r="A2056" s="468" t="s">
        <v>4832</v>
      </c>
      <c r="B2056" s="475" t="s">
        <v>4833</v>
      </c>
      <c r="C2056" s="476" t="s">
        <v>756</v>
      </c>
      <c r="D2056" s="471"/>
      <c r="E2056" s="470"/>
      <c r="F2056" s="472" t="s">
        <v>3816</v>
      </c>
      <c r="G2056" s="472" t="s">
        <v>3618</v>
      </c>
      <c r="H2056" s="472">
        <v>4.3</v>
      </c>
      <c r="I2056" s="473"/>
    </row>
    <row r="2057" spans="1:9" ht="25.5" x14ac:dyDescent="0.25">
      <c r="A2057" s="468" t="s">
        <v>4834</v>
      </c>
      <c r="B2057" s="475" t="s">
        <v>4835</v>
      </c>
      <c r="C2057" s="476" t="s">
        <v>756</v>
      </c>
      <c r="D2057" s="471"/>
      <c r="E2057" s="470"/>
      <c r="F2057" s="472" t="s">
        <v>3816</v>
      </c>
      <c r="G2057" s="472" t="s">
        <v>3618</v>
      </c>
      <c r="H2057" s="472">
        <v>4.3</v>
      </c>
      <c r="I2057" s="473"/>
    </row>
    <row r="2058" spans="1:9" ht="25.5" x14ac:dyDescent="0.25">
      <c r="A2058" s="468" t="s">
        <v>4836</v>
      </c>
      <c r="B2058" s="475" t="s">
        <v>4837</v>
      </c>
      <c r="C2058" s="476" t="s">
        <v>756</v>
      </c>
      <c r="D2058" s="471"/>
      <c r="E2058" s="470"/>
      <c r="F2058" s="472" t="s">
        <v>3816</v>
      </c>
      <c r="G2058" s="472" t="s">
        <v>3618</v>
      </c>
      <c r="H2058" s="472">
        <v>4.3</v>
      </c>
      <c r="I2058" s="473"/>
    </row>
    <row r="2059" spans="1:9" ht="25.5" x14ac:dyDescent="0.25">
      <c r="A2059" s="468" t="s">
        <v>4838</v>
      </c>
      <c r="B2059" s="475" t="s">
        <v>4839</v>
      </c>
      <c r="C2059" s="476" t="s">
        <v>756</v>
      </c>
      <c r="D2059" s="471"/>
      <c r="E2059" s="470"/>
      <c r="F2059" s="472" t="s">
        <v>3816</v>
      </c>
      <c r="G2059" s="472" t="s">
        <v>3618</v>
      </c>
      <c r="H2059" s="472">
        <v>4.3</v>
      </c>
      <c r="I2059" s="473"/>
    </row>
    <row r="2060" spans="1:9" ht="25.5" x14ac:dyDescent="0.25">
      <c r="A2060" s="468" t="s">
        <v>4840</v>
      </c>
      <c r="B2060" s="475" t="s">
        <v>4841</v>
      </c>
      <c r="C2060" s="476" t="s">
        <v>850</v>
      </c>
      <c r="D2060" s="471"/>
      <c r="E2060" s="470"/>
      <c r="F2060" s="472" t="s">
        <v>3816</v>
      </c>
      <c r="G2060" s="472" t="s">
        <v>3618</v>
      </c>
      <c r="H2060" s="472">
        <v>4.3</v>
      </c>
      <c r="I2060" s="473"/>
    </row>
    <row r="2061" spans="1:9" ht="25.5" x14ac:dyDescent="0.25">
      <c r="A2061" s="468" t="s">
        <v>4842</v>
      </c>
      <c r="B2061" s="475" t="s">
        <v>4843</v>
      </c>
      <c r="C2061" s="476" t="s">
        <v>850</v>
      </c>
      <c r="D2061" s="471"/>
      <c r="E2061" s="470"/>
      <c r="F2061" s="472" t="s">
        <v>3816</v>
      </c>
      <c r="G2061" s="472" t="s">
        <v>3618</v>
      </c>
      <c r="H2061" s="472">
        <v>4.3</v>
      </c>
      <c r="I2061" s="473"/>
    </row>
    <row r="2062" spans="1:9" ht="25.5" x14ac:dyDescent="0.25">
      <c r="A2062" s="468" t="s">
        <v>4844</v>
      </c>
      <c r="B2062" s="475" t="s">
        <v>4845</v>
      </c>
      <c r="C2062" s="476" t="s">
        <v>756</v>
      </c>
      <c r="D2062" s="471"/>
      <c r="E2062" s="470"/>
      <c r="F2062" s="472" t="s">
        <v>3816</v>
      </c>
      <c r="G2062" s="472" t="s">
        <v>3618</v>
      </c>
      <c r="H2062" s="472">
        <v>4.3</v>
      </c>
      <c r="I2062" s="473"/>
    </row>
    <row r="2063" spans="1:9" ht="38.25" x14ac:dyDescent="0.25">
      <c r="A2063" s="468" t="s">
        <v>4846</v>
      </c>
      <c r="B2063" s="475" t="s">
        <v>4847</v>
      </c>
      <c r="C2063" s="476" t="s">
        <v>850</v>
      </c>
      <c r="D2063" s="471"/>
      <c r="E2063" s="470"/>
      <c r="F2063" s="472" t="s">
        <v>3816</v>
      </c>
      <c r="G2063" s="472" t="s">
        <v>3618</v>
      </c>
      <c r="H2063" s="472">
        <v>4.3</v>
      </c>
      <c r="I2063" s="473"/>
    </row>
    <row r="2064" spans="1:9" ht="25.5" x14ac:dyDescent="0.25">
      <c r="A2064" s="468" t="s">
        <v>4848</v>
      </c>
      <c r="B2064" s="475" t="s">
        <v>4849</v>
      </c>
      <c r="C2064" s="476" t="s">
        <v>756</v>
      </c>
      <c r="D2064" s="471"/>
      <c r="E2064" s="470"/>
      <c r="F2064" s="472" t="s">
        <v>3816</v>
      </c>
      <c r="G2064" s="472" t="s">
        <v>3618</v>
      </c>
      <c r="H2064" s="472">
        <v>4.3</v>
      </c>
      <c r="I2064" s="473"/>
    </row>
    <row r="2065" spans="1:9" ht="25.5" x14ac:dyDescent="0.25">
      <c r="A2065" s="468" t="s">
        <v>4850</v>
      </c>
      <c r="B2065" s="475" t="s">
        <v>4851</v>
      </c>
      <c r="C2065" s="476" t="s">
        <v>756</v>
      </c>
      <c r="D2065" s="471"/>
      <c r="E2065" s="470"/>
      <c r="F2065" s="472" t="s">
        <v>3816</v>
      </c>
      <c r="G2065" s="472" t="s">
        <v>3618</v>
      </c>
      <c r="H2065" s="472">
        <v>4.3</v>
      </c>
      <c r="I2065" s="473"/>
    </row>
    <row r="2066" spans="1:9" ht="25.5" x14ac:dyDescent="0.25">
      <c r="A2066" s="468" t="s">
        <v>4852</v>
      </c>
      <c r="B2066" s="475" t="s">
        <v>4853</v>
      </c>
      <c r="C2066" s="476" t="s">
        <v>756</v>
      </c>
      <c r="D2066" s="471"/>
      <c r="E2066" s="470"/>
      <c r="F2066" s="472" t="s">
        <v>3816</v>
      </c>
      <c r="G2066" s="472" t="s">
        <v>3618</v>
      </c>
      <c r="H2066" s="472">
        <v>4.3</v>
      </c>
      <c r="I2066" s="473"/>
    </row>
    <row r="2067" spans="1:9" ht="25.5" x14ac:dyDescent="0.25">
      <c r="A2067" s="468" t="s">
        <v>4854</v>
      </c>
      <c r="B2067" s="475" t="s">
        <v>4855</v>
      </c>
      <c r="C2067" s="476" t="s">
        <v>756</v>
      </c>
      <c r="D2067" s="471"/>
      <c r="E2067" s="470"/>
      <c r="F2067" s="472" t="s">
        <v>3816</v>
      </c>
      <c r="G2067" s="472" t="s">
        <v>3618</v>
      </c>
      <c r="H2067" s="472">
        <v>4.3</v>
      </c>
      <c r="I2067" s="473"/>
    </row>
    <row r="2068" spans="1:9" ht="25.5" x14ac:dyDescent="0.25">
      <c r="A2068" s="468" t="s">
        <v>4856</v>
      </c>
      <c r="B2068" s="475" t="s">
        <v>4857</v>
      </c>
      <c r="C2068" s="476" t="s">
        <v>756</v>
      </c>
      <c r="D2068" s="471"/>
      <c r="E2068" s="470"/>
      <c r="F2068" s="472" t="s">
        <v>3816</v>
      </c>
      <c r="G2068" s="472" t="s">
        <v>3618</v>
      </c>
      <c r="H2068" s="472">
        <v>4.3</v>
      </c>
      <c r="I2068" s="473"/>
    </row>
    <row r="2069" spans="1:9" ht="25.5" x14ac:dyDescent="0.25">
      <c r="A2069" s="468" t="s">
        <v>4858</v>
      </c>
      <c r="B2069" s="474" t="s">
        <v>4859</v>
      </c>
      <c r="C2069" s="470" t="s">
        <v>850</v>
      </c>
      <c r="D2069" s="470"/>
      <c r="E2069" s="470"/>
      <c r="F2069" s="472" t="s">
        <v>3816</v>
      </c>
      <c r="G2069" s="472" t="s">
        <v>3618</v>
      </c>
      <c r="H2069" s="472">
        <v>4.3</v>
      </c>
      <c r="I2069" s="478" t="s">
        <v>756</v>
      </c>
    </row>
    <row r="2070" spans="1:9" ht="25.5" x14ac:dyDescent="0.25">
      <c r="A2070" s="468" t="s">
        <v>4860</v>
      </c>
      <c r="B2070" s="475" t="s">
        <v>4861</v>
      </c>
      <c r="C2070" s="476" t="s">
        <v>850</v>
      </c>
      <c r="D2070" s="471"/>
      <c r="E2070" s="470"/>
      <c r="F2070" s="472" t="s">
        <v>3816</v>
      </c>
      <c r="G2070" s="472" t="s">
        <v>3618</v>
      </c>
      <c r="H2070" s="472">
        <v>4.3</v>
      </c>
      <c r="I2070" s="473"/>
    </row>
    <row r="2071" spans="1:9" ht="15" x14ac:dyDescent="0.25">
      <c r="A2071" s="468" t="s">
        <v>4862</v>
      </c>
      <c r="B2071" s="475" t="s">
        <v>4863</v>
      </c>
      <c r="C2071" s="476" t="s">
        <v>756</v>
      </c>
      <c r="D2071" s="471"/>
      <c r="E2071" s="470"/>
      <c r="F2071" s="472" t="s">
        <v>3816</v>
      </c>
      <c r="G2071" s="472" t="s">
        <v>3618</v>
      </c>
      <c r="H2071" s="472">
        <v>4.3</v>
      </c>
      <c r="I2071" s="473"/>
    </row>
    <row r="2072" spans="1:9" ht="15" x14ac:dyDescent="0.25">
      <c r="A2072" s="468" t="s">
        <v>4864</v>
      </c>
      <c r="B2072" s="475" t="s">
        <v>4865</v>
      </c>
      <c r="C2072" s="476" t="s">
        <v>756</v>
      </c>
      <c r="D2072" s="471"/>
      <c r="E2072" s="470"/>
      <c r="F2072" s="472" t="s">
        <v>3816</v>
      </c>
      <c r="G2072" s="472" t="s">
        <v>3618</v>
      </c>
      <c r="H2072" s="472">
        <v>4.3</v>
      </c>
      <c r="I2072" s="473"/>
    </row>
    <row r="2073" spans="1:9" ht="15" x14ac:dyDescent="0.25">
      <c r="A2073" s="468" t="s">
        <v>4866</v>
      </c>
      <c r="B2073" s="475" t="s">
        <v>4867</v>
      </c>
      <c r="C2073" s="476" t="s">
        <v>756</v>
      </c>
      <c r="D2073" s="471"/>
      <c r="E2073" s="470"/>
      <c r="F2073" s="472" t="s">
        <v>3816</v>
      </c>
      <c r="G2073" s="472" t="s">
        <v>3618</v>
      </c>
      <c r="H2073" s="472">
        <v>4.3</v>
      </c>
      <c r="I2073" s="473"/>
    </row>
    <row r="2074" spans="1:9" ht="15" x14ac:dyDescent="0.25">
      <c r="A2074" s="468" t="s">
        <v>4868</v>
      </c>
      <c r="B2074" s="475" t="s">
        <v>4869</v>
      </c>
      <c r="C2074" s="476" t="s">
        <v>756</v>
      </c>
      <c r="D2074" s="471"/>
      <c r="E2074" s="470"/>
      <c r="F2074" s="472" t="s">
        <v>3816</v>
      </c>
      <c r="G2074" s="472" t="s">
        <v>3618</v>
      </c>
      <c r="H2074" s="472">
        <v>4.3</v>
      </c>
      <c r="I2074" s="473"/>
    </row>
    <row r="2075" spans="1:9" ht="15" x14ac:dyDescent="0.25">
      <c r="A2075" s="468" t="s">
        <v>4870</v>
      </c>
      <c r="B2075" s="475" t="s">
        <v>4871</v>
      </c>
      <c r="C2075" s="476" t="s">
        <v>756</v>
      </c>
      <c r="D2075" s="471"/>
      <c r="E2075" s="470"/>
      <c r="F2075" s="472" t="s">
        <v>3816</v>
      </c>
      <c r="G2075" s="472" t="s">
        <v>3618</v>
      </c>
      <c r="H2075" s="472">
        <v>4.3</v>
      </c>
      <c r="I2075" s="473"/>
    </row>
    <row r="2076" spans="1:9" ht="25.5" x14ac:dyDescent="0.25">
      <c r="A2076" s="468" t="s">
        <v>4872</v>
      </c>
      <c r="B2076" s="475" t="s">
        <v>4873</v>
      </c>
      <c r="C2076" s="476" t="s">
        <v>850</v>
      </c>
      <c r="D2076" s="471"/>
      <c r="E2076" s="470"/>
      <c r="F2076" s="472" t="s">
        <v>3816</v>
      </c>
      <c r="G2076" s="472" t="s">
        <v>3618</v>
      </c>
      <c r="H2076" s="472">
        <v>4.3</v>
      </c>
      <c r="I2076" s="473"/>
    </row>
    <row r="2077" spans="1:9" ht="25.5" x14ac:dyDescent="0.25">
      <c r="A2077" s="468" t="s">
        <v>4874</v>
      </c>
      <c r="B2077" s="475" t="s">
        <v>4875</v>
      </c>
      <c r="C2077" s="476" t="s">
        <v>850</v>
      </c>
      <c r="D2077" s="471"/>
      <c r="E2077" s="470"/>
      <c r="F2077" s="472" t="s">
        <v>3816</v>
      </c>
      <c r="G2077" s="472" t="s">
        <v>3618</v>
      </c>
      <c r="H2077" s="472">
        <v>4.3</v>
      </c>
      <c r="I2077" s="473"/>
    </row>
    <row r="2078" spans="1:9" ht="15" x14ac:dyDescent="0.25">
      <c r="A2078" s="468" t="s">
        <v>4876</v>
      </c>
      <c r="B2078" s="475" t="s">
        <v>4877</v>
      </c>
      <c r="C2078" s="476" t="s">
        <v>756</v>
      </c>
      <c r="D2078" s="471"/>
      <c r="E2078" s="470"/>
      <c r="F2078" s="472" t="s">
        <v>3816</v>
      </c>
      <c r="G2078" s="472" t="s">
        <v>3618</v>
      </c>
      <c r="H2078" s="472">
        <v>4.3</v>
      </c>
      <c r="I2078" s="473"/>
    </row>
    <row r="2079" spans="1:9" ht="15" x14ac:dyDescent="0.25">
      <c r="A2079" s="468" t="s">
        <v>4878</v>
      </c>
      <c r="B2079" s="475" t="s">
        <v>4879</v>
      </c>
      <c r="C2079" s="476" t="s">
        <v>756</v>
      </c>
      <c r="D2079" s="471"/>
      <c r="E2079" s="470"/>
      <c r="F2079" s="472" t="s">
        <v>3816</v>
      </c>
      <c r="G2079" s="472" t="s">
        <v>3618</v>
      </c>
      <c r="H2079" s="472">
        <v>4.3</v>
      </c>
      <c r="I2079" s="473"/>
    </row>
    <row r="2080" spans="1:9" ht="25.5" x14ac:dyDescent="0.25">
      <c r="A2080" s="468" t="s">
        <v>4880</v>
      </c>
      <c r="B2080" s="475" t="s">
        <v>4881</v>
      </c>
      <c r="C2080" s="476" t="s">
        <v>756</v>
      </c>
      <c r="D2080" s="471"/>
      <c r="E2080" s="470"/>
      <c r="F2080" s="472" t="s">
        <v>3816</v>
      </c>
      <c r="G2080" s="472" t="s">
        <v>3618</v>
      </c>
      <c r="H2080" s="472">
        <v>4.3</v>
      </c>
      <c r="I2080" s="473"/>
    </row>
    <row r="2081" spans="1:9" ht="25.5" x14ac:dyDescent="0.25">
      <c r="A2081" s="468" t="s">
        <v>4882</v>
      </c>
      <c r="B2081" s="475" t="s">
        <v>4883</v>
      </c>
      <c r="C2081" s="476" t="s">
        <v>756</v>
      </c>
      <c r="D2081" s="471"/>
      <c r="E2081" s="470"/>
      <c r="F2081" s="472" t="s">
        <v>3816</v>
      </c>
      <c r="G2081" s="472" t="s">
        <v>3618</v>
      </c>
      <c r="H2081" s="472">
        <v>4.3</v>
      </c>
      <c r="I2081" s="473"/>
    </row>
    <row r="2082" spans="1:9" ht="15" x14ac:dyDescent="0.25">
      <c r="A2082" s="468" t="s">
        <v>4884</v>
      </c>
      <c r="B2082" s="475" t="s">
        <v>4885</v>
      </c>
      <c r="C2082" s="476" t="s">
        <v>756</v>
      </c>
      <c r="D2082" s="471"/>
      <c r="E2082" s="470"/>
      <c r="F2082" s="472" t="s">
        <v>3816</v>
      </c>
      <c r="G2082" s="472" t="s">
        <v>3618</v>
      </c>
      <c r="H2082" s="472">
        <v>4.3</v>
      </c>
      <c r="I2082" s="473"/>
    </row>
    <row r="2083" spans="1:9" ht="15" x14ac:dyDescent="0.25">
      <c r="A2083" s="468" t="s">
        <v>4886</v>
      </c>
      <c r="B2083" s="475" t="s">
        <v>4887</v>
      </c>
      <c r="C2083" s="476" t="s">
        <v>756</v>
      </c>
      <c r="D2083" s="471"/>
      <c r="E2083" s="470"/>
      <c r="F2083" s="472" t="s">
        <v>3816</v>
      </c>
      <c r="G2083" s="472" t="s">
        <v>3618</v>
      </c>
      <c r="H2083" s="472">
        <v>4.3</v>
      </c>
      <c r="I2083" s="473"/>
    </row>
    <row r="2084" spans="1:9" ht="25.5" x14ac:dyDescent="0.25">
      <c r="A2084" s="468" t="s">
        <v>4888</v>
      </c>
      <c r="B2084" s="475" t="s">
        <v>4889</v>
      </c>
      <c r="C2084" s="476" t="s">
        <v>756</v>
      </c>
      <c r="D2084" s="471"/>
      <c r="E2084" s="470"/>
      <c r="F2084" s="472" t="s">
        <v>3816</v>
      </c>
      <c r="G2084" s="472" t="s">
        <v>3618</v>
      </c>
      <c r="H2084" s="472">
        <v>4.3</v>
      </c>
      <c r="I2084" s="473"/>
    </row>
    <row r="2085" spans="1:9" ht="15" x14ac:dyDescent="0.25">
      <c r="A2085" s="468" t="s">
        <v>4890</v>
      </c>
      <c r="B2085" s="475" t="s">
        <v>4891</v>
      </c>
      <c r="C2085" s="476" t="s">
        <v>756</v>
      </c>
      <c r="D2085" s="471"/>
      <c r="E2085" s="470"/>
      <c r="F2085" s="472" t="s">
        <v>3816</v>
      </c>
      <c r="G2085" s="472" t="s">
        <v>3618</v>
      </c>
      <c r="H2085" s="472">
        <v>4.3</v>
      </c>
      <c r="I2085" s="473"/>
    </row>
    <row r="2086" spans="1:9" ht="15" x14ac:dyDescent="0.25">
      <c r="A2086" s="468" t="s">
        <v>4892</v>
      </c>
      <c r="B2086" s="475" t="s">
        <v>4893</v>
      </c>
      <c r="C2086" s="476" t="s">
        <v>756</v>
      </c>
      <c r="D2086" s="471"/>
      <c r="E2086" s="470"/>
      <c r="F2086" s="472" t="s">
        <v>3816</v>
      </c>
      <c r="G2086" s="472" t="s">
        <v>3618</v>
      </c>
      <c r="H2086" s="472">
        <v>4.3</v>
      </c>
      <c r="I2086" s="473"/>
    </row>
    <row r="2087" spans="1:9" ht="15" x14ac:dyDescent="0.25">
      <c r="A2087" s="468" t="s">
        <v>4894</v>
      </c>
      <c r="B2087" s="475" t="s">
        <v>4895</v>
      </c>
      <c r="C2087" s="476" t="s">
        <v>739</v>
      </c>
      <c r="D2087" s="471"/>
      <c r="E2087" s="470"/>
      <c r="F2087" s="472" t="s">
        <v>3816</v>
      </c>
      <c r="G2087" s="472" t="s">
        <v>3618</v>
      </c>
      <c r="H2087" s="472">
        <v>4.3</v>
      </c>
      <c r="I2087" s="473"/>
    </row>
    <row r="2088" spans="1:9" ht="25.5" x14ac:dyDescent="0.25">
      <c r="A2088" s="468" t="s">
        <v>4896</v>
      </c>
      <c r="B2088" s="475" t="s">
        <v>4897</v>
      </c>
      <c r="C2088" s="476" t="s">
        <v>850</v>
      </c>
      <c r="D2088" s="471"/>
      <c r="E2088" s="470"/>
      <c r="F2088" s="472" t="s">
        <v>3816</v>
      </c>
      <c r="G2088" s="472" t="s">
        <v>3618</v>
      </c>
      <c r="H2088" s="472">
        <v>4.3</v>
      </c>
      <c r="I2088" s="473"/>
    </row>
    <row r="2089" spans="1:9" ht="25.5" x14ac:dyDescent="0.25">
      <c r="A2089" s="468" t="s">
        <v>4898</v>
      </c>
      <c r="B2089" s="475" t="s">
        <v>4899</v>
      </c>
      <c r="C2089" s="476" t="s">
        <v>756</v>
      </c>
      <c r="D2089" s="471"/>
      <c r="E2089" s="470"/>
      <c r="F2089" s="472" t="s">
        <v>3816</v>
      </c>
      <c r="G2089" s="472" t="s">
        <v>3618</v>
      </c>
      <c r="H2089" s="472">
        <v>4.3</v>
      </c>
      <c r="I2089" s="473"/>
    </row>
    <row r="2090" spans="1:9" ht="25.5" x14ac:dyDescent="0.25">
      <c r="A2090" s="468" t="s">
        <v>4900</v>
      </c>
      <c r="B2090" s="475" t="s">
        <v>4901</v>
      </c>
      <c r="C2090" s="476" t="s">
        <v>756</v>
      </c>
      <c r="D2090" s="471"/>
      <c r="E2090" s="470"/>
      <c r="F2090" s="472" t="s">
        <v>3816</v>
      </c>
      <c r="G2090" s="472" t="s">
        <v>3618</v>
      </c>
      <c r="H2090" s="472">
        <v>4.3</v>
      </c>
      <c r="I2090" s="473"/>
    </row>
    <row r="2091" spans="1:9" ht="15" x14ac:dyDescent="0.25">
      <c r="A2091" s="468" t="s">
        <v>4902</v>
      </c>
      <c r="B2091" s="475" t="s">
        <v>4903</v>
      </c>
      <c r="C2091" s="476" t="s">
        <v>756</v>
      </c>
      <c r="D2091" s="471"/>
      <c r="E2091" s="470"/>
      <c r="F2091" s="472" t="s">
        <v>3816</v>
      </c>
      <c r="G2091" s="472" t="s">
        <v>3618</v>
      </c>
      <c r="H2091" s="472">
        <v>4.3</v>
      </c>
      <c r="I2091" s="473"/>
    </row>
    <row r="2092" spans="1:9" ht="15" x14ac:dyDescent="0.25">
      <c r="A2092" s="468" t="s">
        <v>4904</v>
      </c>
      <c r="B2092" s="475" t="s">
        <v>4905</v>
      </c>
      <c r="C2092" s="476" t="s">
        <v>756</v>
      </c>
      <c r="D2092" s="471"/>
      <c r="E2092" s="470"/>
      <c r="F2092" s="472" t="s">
        <v>3816</v>
      </c>
      <c r="G2092" s="472" t="s">
        <v>3618</v>
      </c>
      <c r="H2092" s="472">
        <v>4.3</v>
      </c>
      <c r="I2092" s="473"/>
    </row>
    <row r="2093" spans="1:9" ht="15" x14ac:dyDescent="0.25">
      <c r="A2093" s="468" t="s">
        <v>4906</v>
      </c>
      <c r="B2093" s="475" t="s">
        <v>4907</v>
      </c>
      <c r="C2093" s="476" t="s">
        <v>756</v>
      </c>
      <c r="D2093" s="471"/>
      <c r="E2093" s="470"/>
      <c r="F2093" s="472" t="s">
        <v>3816</v>
      </c>
      <c r="G2093" s="472" t="s">
        <v>3618</v>
      </c>
      <c r="H2093" s="472">
        <v>4.3</v>
      </c>
      <c r="I2093" s="473"/>
    </row>
    <row r="2094" spans="1:9" ht="25.5" x14ac:dyDescent="0.25">
      <c r="A2094" s="468" t="s">
        <v>4908</v>
      </c>
      <c r="B2094" s="474" t="s">
        <v>4909</v>
      </c>
      <c r="C2094" s="470" t="s">
        <v>833</v>
      </c>
      <c r="D2094" s="470"/>
      <c r="E2094" s="470"/>
      <c r="F2094" s="472" t="s">
        <v>3816</v>
      </c>
      <c r="G2094" s="472" t="s">
        <v>3618</v>
      </c>
      <c r="H2094" s="472">
        <v>4.3</v>
      </c>
      <c r="I2094" s="478" t="s">
        <v>756</v>
      </c>
    </row>
    <row r="2095" spans="1:9" ht="25.5" x14ac:dyDescent="0.25">
      <c r="A2095" s="468" t="s">
        <v>4910</v>
      </c>
      <c r="B2095" s="474" t="s">
        <v>4911</v>
      </c>
      <c r="C2095" s="470" t="s">
        <v>833</v>
      </c>
      <c r="D2095" s="470"/>
      <c r="E2095" s="470"/>
      <c r="F2095" s="472" t="s">
        <v>3816</v>
      </c>
      <c r="G2095" s="472" t="s">
        <v>3618</v>
      </c>
      <c r="H2095" s="472">
        <v>4.3</v>
      </c>
      <c r="I2095" s="478" t="s">
        <v>756</v>
      </c>
    </row>
    <row r="2096" spans="1:9" ht="15" x14ac:dyDescent="0.25">
      <c r="A2096" s="468" t="s">
        <v>4912</v>
      </c>
      <c r="B2096" s="475" t="s">
        <v>4913</v>
      </c>
      <c r="C2096" s="476" t="s">
        <v>756</v>
      </c>
      <c r="D2096" s="471"/>
      <c r="E2096" s="470"/>
      <c r="F2096" s="472" t="s">
        <v>3816</v>
      </c>
      <c r="G2096" s="472" t="s">
        <v>3618</v>
      </c>
      <c r="H2096" s="472">
        <v>4.3</v>
      </c>
      <c r="I2096" s="473"/>
    </row>
    <row r="2097" spans="1:9" ht="15" x14ac:dyDescent="0.25">
      <c r="A2097" s="468" t="s">
        <v>4914</v>
      </c>
      <c r="B2097" s="475" t="s">
        <v>4915</v>
      </c>
      <c r="C2097" s="476" t="s">
        <v>756</v>
      </c>
      <c r="D2097" s="471"/>
      <c r="E2097" s="470"/>
      <c r="F2097" s="472" t="s">
        <v>3816</v>
      </c>
      <c r="G2097" s="472" t="s">
        <v>3618</v>
      </c>
      <c r="H2097" s="472">
        <v>4.3</v>
      </c>
      <c r="I2097" s="473"/>
    </row>
    <row r="2098" spans="1:9" ht="15" x14ac:dyDescent="0.25">
      <c r="A2098" s="468" t="s">
        <v>4916</v>
      </c>
      <c r="B2098" s="475" t="s">
        <v>4917</v>
      </c>
      <c r="C2098" s="476" t="s">
        <v>756</v>
      </c>
      <c r="D2098" s="471"/>
      <c r="E2098" s="470"/>
      <c r="F2098" s="472" t="s">
        <v>3816</v>
      </c>
      <c r="G2098" s="472" t="s">
        <v>3618</v>
      </c>
      <c r="H2098" s="472">
        <v>4.3</v>
      </c>
      <c r="I2098" s="473"/>
    </row>
    <row r="2099" spans="1:9" ht="15" x14ac:dyDescent="0.25">
      <c r="A2099" s="468" t="s">
        <v>4918</v>
      </c>
      <c r="B2099" s="475" t="s">
        <v>4919</v>
      </c>
      <c r="C2099" s="476" t="s">
        <v>756</v>
      </c>
      <c r="D2099" s="471"/>
      <c r="E2099" s="470"/>
      <c r="F2099" s="472" t="s">
        <v>3816</v>
      </c>
      <c r="G2099" s="472" t="s">
        <v>3618</v>
      </c>
      <c r="H2099" s="472">
        <v>4.3</v>
      </c>
      <c r="I2099" s="473"/>
    </row>
    <row r="2100" spans="1:9" ht="15" x14ac:dyDescent="0.25">
      <c r="A2100" s="468" t="s">
        <v>4920</v>
      </c>
      <c r="B2100" s="475" t="s">
        <v>4921</v>
      </c>
      <c r="C2100" s="476" t="s">
        <v>756</v>
      </c>
      <c r="D2100" s="471"/>
      <c r="E2100" s="470"/>
      <c r="F2100" s="472" t="s">
        <v>3816</v>
      </c>
      <c r="G2100" s="472" t="s">
        <v>3618</v>
      </c>
      <c r="H2100" s="472">
        <v>4.3</v>
      </c>
      <c r="I2100" s="473"/>
    </row>
    <row r="2101" spans="1:9" ht="15" x14ac:dyDescent="0.25">
      <c r="A2101" s="468" t="s">
        <v>4922</v>
      </c>
      <c r="B2101" s="475" t="s">
        <v>4923</v>
      </c>
      <c r="C2101" s="476" t="s">
        <v>756</v>
      </c>
      <c r="D2101" s="471"/>
      <c r="E2101" s="470"/>
      <c r="F2101" s="472" t="s">
        <v>3816</v>
      </c>
      <c r="G2101" s="472" t="s">
        <v>3618</v>
      </c>
      <c r="H2101" s="472">
        <v>4.3</v>
      </c>
      <c r="I2101" s="473"/>
    </row>
    <row r="2102" spans="1:9" ht="15" x14ac:dyDescent="0.25">
      <c r="A2102" s="468" t="s">
        <v>4924</v>
      </c>
      <c r="B2102" s="475" t="s">
        <v>4925</v>
      </c>
      <c r="C2102" s="476" t="s">
        <v>756</v>
      </c>
      <c r="D2102" s="471"/>
      <c r="E2102" s="470"/>
      <c r="F2102" s="472" t="s">
        <v>3816</v>
      </c>
      <c r="G2102" s="472" t="s">
        <v>3618</v>
      </c>
      <c r="H2102" s="472">
        <v>4.3</v>
      </c>
      <c r="I2102" s="473"/>
    </row>
    <row r="2103" spans="1:9" ht="15" x14ac:dyDescent="0.25">
      <c r="A2103" s="468" t="s">
        <v>4926</v>
      </c>
      <c r="B2103" s="475" t="s">
        <v>4927</v>
      </c>
      <c r="C2103" s="476" t="s">
        <v>756</v>
      </c>
      <c r="D2103" s="471"/>
      <c r="E2103" s="470"/>
      <c r="F2103" s="472" t="s">
        <v>3816</v>
      </c>
      <c r="G2103" s="472" t="s">
        <v>3618</v>
      </c>
      <c r="H2103" s="472">
        <v>4.3</v>
      </c>
      <c r="I2103" s="473"/>
    </row>
    <row r="2104" spans="1:9" ht="15" x14ac:dyDescent="0.25">
      <c r="A2104" s="468" t="s">
        <v>4928</v>
      </c>
      <c r="B2104" s="475" t="s">
        <v>4929</v>
      </c>
      <c r="C2104" s="476" t="s">
        <v>739</v>
      </c>
      <c r="D2104" s="471"/>
      <c r="E2104" s="470"/>
      <c r="F2104" s="472" t="s">
        <v>3816</v>
      </c>
      <c r="G2104" s="472" t="s">
        <v>3618</v>
      </c>
      <c r="H2104" s="472">
        <v>4.3</v>
      </c>
      <c r="I2104" s="473"/>
    </row>
    <row r="2105" spans="1:9" ht="15" x14ac:dyDescent="0.25">
      <c r="A2105" s="468" t="s">
        <v>4930</v>
      </c>
      <c r="B2105" s="475" t="s">
        <v>4931</v>
      </c>
      <c r="C2105" s="476" t="s">
        <v>756</v>
      </c>
      <c r="D2105" s="471"/>
      <c r="E2105" s="470"/>
      <c r="F2105" s="472" t="s">
        <v>3816</v>
      </c>
      <c r="G2105" s="472" t="s">
        <v>3618</v>
      </c>
      <c r="H2105" s="472">
        <v>4.3</v>
      </c>
      <c r="I2105" s="473"/>
    </row>
    <row r="2106" spans="1:9" ht="25.5" x14ac:dyDescent="0.25">
      <c r="A2106" s="468" t="s">
        <v>4932</v>
      </c>
      <c r="B2106" s="474" t="s">
        <v>4933</v>
      </c>
      <c r="C2106" s="470" t="s">
        <v>833</v>
      </c>
      <c r="D2106" s="470"/>
      <c r="E2106" s="470"/>
      <c r="F2106" s="472" t="s">
        <v>3816</v>
      </c>
      <c r="G2106" s="472" t="s">
        <v>3618</v>
      </c>
      <c r="H2106" s="472">
        <v>4.3</v>
      </c>
      <c r="I2106" s="478" t="s">
        <v>756</v>
      </c>
    </row>
    <row r="2107" spans="1:9" ht="15" x14ac:dyDescent="0.25">
      <c r="A2107" s="468" t="s">
        <v>4934</v>
      </c>
      <c r="B2107" s="474" t="s">
        <v>4935</v>
      </c>
      <c r="C2107" s="470" t="s">
        <v>833</v>
      </c>
      <c r="D2107" s="470"/>
      <c r="E2107" s="470"/>
      <c r="F2107" s="472" t="s">
        <v>3816</v>
      </c>
      <c r="G2107" s="472" t="s">
        <v>3618</v>
      </c>
      <c r="H2107" s="472">
        <v>4.3</v>
      </c>
      <c r="I2107" s="478" t="s">
        <v>756</v>
      </c>
    </row>
    <row r="2108" spans="1:9" ht="25.5" x14ac:dyDescent="0.25">
      <c r="A2108" s="468" t="s">
        <v>4936</v>
      </c>
      <c r="B2108" s="475" t="s">
        <v>4937</v>
      </c>
      <c r="C2108" s="476" t="s">
        <v>698</v>
      </c>
      <c r="D2108" s="471"/>
      <c r="E2108" s="470"/>
      <c r="F2108" s="472" t="s">
        <v>3816</v>
      </c>
      <c r="G2108" s="472" t="s">
        <v>3618</v>
      </c>
      <c r="H2108" s="472">
        <v>4.3</v>
      </c>
      <c r="I2108" s="473"/>
    </row>
    <row r="2109" spans="1:9" ht="38.25" x14ac:dyDescent="0.25">
      <c r="A2109" s="468" t="s">
        <v>4938</v>
      </c>
      <c r="B2109" s="469" t="s">
        <v>4939</v>
      </c>
      <c r="C2109" s="476" t="s">
        <v>698</v>
      </c>
      <c r="D2109" s="471"/>
      <c r="E2109" s="470"/>
      <c r="F2109" s="472" t="s">
        <v>3816</v>
      </c>
      <c r="G2109" s="472" t="s">
        <v>3618</v>
      </c>
      <c r="H2109" s="472">
        <v>4.3</v>
      </c>
      <c r="I2109" s="473"/>
    </row>
    <row r="2110" spans="1:9" ht="25.5" x14ac:dyDescent="0.25">
      <c r="A2110" s="468" t="s">
        <v>4940</v>
      </c>
      <c r="B2110" s="475" t="s">
        <v>4941</v>
      </c>
      <c r="C2110" s="476" t="s">
        <v>698</v>
      </c>
      <c r="D2110" s="471"/>
      <c r="E2110" s="470"/>
      <c r="F2110" s="472" t="s">
        <v>3816</v>
      </c>
      <c r="G2110" s="472" t="s">
        <v>3618</v>
      </c>
      <c r="H2110" s="472">
        <v>4.3</v>
      </c>
      <c r="I2110" s="473"/>
    </row>
    <row r="2111" spans="1:9" ht="38.25" x14ac:dyDescent="0.25">
      <c r="A2111" s="468" t="s">
        <v>4942</v>
      </c>
      <c r="B2111" s="469" t="s">
        <v>4943</v>
      </c>
      <c r="C2111" s="476" t="s">
        <v>698</v>
      </c>
      <c r="D2111" s="471"/>
      <c r="E2111" s="470"/>
      <c r="F2111" s="472" t="s">
        <v>3816</v>
      </c>
      <c r="G2111" s="472" t="s">
        <v>3618</v>
      </c>
      <c r="H2111" s="472">
        <v>4.3</v>
      </c>
      <c r="I2111" s="473"/>
    </row>
    <row r="2112" spans="1:9" ht="38.25" x14ac:dyDescent="0.25">
      <c r="A2112" s="468" t="s">
        <v>4944</v>
      </c>
      <c r="B2112" s="469" t="s">
        <v>4945</v>
      </c>
      <c r="C2112" s="476" t="s">
        <v>698</v>
      </c>
      <c r="D2112" s="471"/>
      <c r="E2112" s="470"/>
      <c r="F2112" s="472" t="s">
        <v>3816</v>
      </c>
      <c r="G2112" s="472" t="s">
        <v>3618</v>
      </c>
      <c r="H2112" s="472">
        <v>4.3</v>
      </c>
      <c r="I2112" s="473"/>
    </row>
    <row r="2113" spans="1:9" ht="25.5" x14ac:dyDescent="0.25">
      <c r="A2113" s="468" t="s">
        <v>4946</v>
      </c>
      <c r="B2113" s="475" t="s">
        <v>4947</v>
      </c>
      <c r="C2113" s="476" t="s">
        <v>698</v>
      </c>
      <c r="D2113" s="471"/>
      <c r="E2113" s="470"/>
      <c r="F2113" s="472" t="s">
        <v>3816</v>
      </c>
      <c r="G2113" s="472" t="s">
        <v>3618</v>
      </c>
      <c r="H2113" s="472">
        <v>4.3</v>
      </c>
      <c r="I2113" s="473"/>
    </row>
    <row r="2114" spans="1:9" ht="25.5" x14ac:dyDescent="0.25">
      <c r="A2114" s="468" t="s">
        <v>4948</v>
      </c>
      <c r="B2114" s="475" t="s">
        <v>4949</v>
      </c>
      <c r="C2114" s="476" t="s">
        <v>698</v>
      </c>
      <c r="D2114" s="471"/>
      <c r="E2114" s="470"/>
      <c r="F2114" s="472" t="s">
        <v>3816</v>
      </c>
      <c r="G2114" s="472" t="s">
        <v>3618</v>
      </c>
      <c r="H2114" s="472">
        <v>4.3</v>
      </c>
      <c r="I2114" s="473"/>
    </row>
    <row r="2115" spans="1:9" ht="25.5" x14ac:dyDescent="0.25">
      <c r="A2115" s="468" t="s">
        <v>4950</v>
      </c>
      <c r="B2115" s="475" t="s">
        <v>4951</v>
      </c>
      <c r="C2115" s="476" t="s">
        <v>756</v>
      </c>
      <c r="D2115" s="471"/>
      <c r="E2115" s="470"/>
      <c r="F2115" s="472" t="s">
        <v>3816</v>
      </c>
      <c r="G2115" s="472" t="s">
        <v>3618</v>
      </c>
      <c r="H2115" s="472">
        <v>4.3</v>
      </c>
      <c r="I2115" s="473"/>
    </row>
    <row r="2116" spans="1:9" ht="25.5" x14ac:dyDescent="0.25">
      <c r="A2116" s="468" t="s">
        <v>4952</v>
      </c>
      <c r="B2116" s="475" t="s">
        <v>4953</v>
      </c>
      <c r="C2116" s="476" t="s">
        <v>698</v>
      </c>
      <c r="D2116" s="471"/>
      <c r="E2116" s="470"/>
      <c r="F2116" s="472" t="s">
        <v>3816</v>
      </c>
      <c r="G2116" s="472" t="s">
        <v>3618</v>
      </c>
      <c r="H2116" s="472">
        <v>4.3</v>
      </c>
      <c r="I2116" s="473"/>
    </row>
    <row r="2117" spans="1:9" ht="38.25" x14ac:dyDescent="0.25">
      <c r="A2117" s="488" t="s">
        <v>4954</v>
      </c>
      <c r="B2117" s="475" t="s">
        <v>4955</v>
      </c>
      <c r="C2117" s="476" t="s">
        <v>850</v>
      </c>
      <c r="D2117" s="471"/>
      <c r="E2117" s="470"/>
      <c r="F2117" s="470" t="s">
        <v>3816</v>
      </c>
      <c r="G2117" s="470" t="s">
        <v>3618</v>
      </c>
      <c r="H2117" s="476">
        <v>4.3</v>
      </c>
      <c r="I2117" s="489"/>
    </row>
    <row r="2118" spans="1:9" ht="38.25" x14ac:dyDescent="0.25">
      <c r="A2118" s="468" t="s">
        <v>4956</v>
      </c>
      <c r="B2118" s="475" t="s">
        <v>4957</v>
      </c>
      <c r="C2118" s="476" t="s">
        <v>756</v>
      </c>
      <c r="D2118" s="471"/>
      <c r="E2118" s="470"/>
      <c r="F2118" s="472" t="s">
        <v>3816</v>
      </c>
      <c r="G2118" s="472" t="s">
        <v>3618</v>
      </c>
      <c r="H2118" s="472">
        <v>4.3</v>
      </c>
      <c r="I2118" s="473"/>
    </row>
    <row r="2119" spans="1:9" ht="38.25" x14ac:dyDescent="0.25">
      <c r="A2119" s="468" t="s">
        <v>4958</v>
      </c>
      <c r="B2119" s="469" t="s">
        <v>4959</v>
      </c>
      <c r="C2119" s="476" t="s">
        <v>698</v>
      </c>
      <c r="D2119" s="471"/>
      <c r="E2119" s="470"/>
      <c r="F2119" s="472" t="s">
        <v>3816</v>
      </c>
      <c r="G2119" s="472" t="s">
        <v>3618</v>
      </c>
      <c r="H2119" s="472">
        <v>4.3</v>
      </c>
      <c r="I2119" s="473"/>
    </row>
    <row r="2120" spans="1:9" ht="38.25" x14ac:dyDescent="0.25">
      <c r="A2120" s="468" t="s">
        <v>4960</v>
      </c>
      <c r="B2120" s="469" t="s">
        <v>4961</v>
      </c>
      <c r="C2120" s="476" t="s">
        <v>698</v>
      </c>
      <c r="D2120" s="471"/>
      <c r="E2120" s="470"/>
      <c r="F2120" s="472" t="s">
        <v>3816</v>
      </c>
      <c r="G2120" s="472" t="s">
        <v>3618</v>
      </c>
      <c r="H2120" s="472">
        <v>4.3</v>
      </c>
      <c r="I2120" s="473"/>
    </row>
    <row r="2121" spans="1:9" ht="38.25" x14ac:dyDescent="0.25">
      <c r="A2121" s="468" t="s">
        <v>4962</v>
      </c>
      <c r="B2121" s="469" t="s">
        <v>4963</v>
      </c>
      <c r="C2121" s="476" t="s">
        <v>850</v>
      </c>
      <c r="D2121" s="471"/>
      <c r="E2121" s="470"/>
      <c r="F2121" s="472" t="s">
        <v>3816</v>
      </c>
      <c r="G2121" s="472" t="s">
        <v>3618</v>
      </c>
      <c r="H2121" s="472">
        <v>4.3</v>
      </c>
      <c r="I2121" s="473"/>
    </row>
    <row r="2122" spans="1:9" ht="25.5" x14ac:dyDescent="0.25">
      <c r="A2122" s="468" t="s">
        <v>4964</v>
      </c>
      <c r="B2122" s="475" t="s">
        <v>4965</v>
      </c>
      <c r="C2122" s="476" t="s">
        <v>756</v>
      </c>
      <c r="D2122" s="471"/>
      <c r="E2122" s="470"/>
      <c r="F2122" s="472" t="s">
        <v>3816</v>
      </c>
      <c r="G2122" s="472" t="s">
        <v>3618</v>
      </c>
      <c r="H2122" s="472">
        <v>4.3</v>
      </c>
      <c r="I2122" s="473"/>
    </row>
    <row r="2123" spans="1:9" ht="25.5" x14ac:dyDescent="0.25">
      <c r="A2123" s="468" t="s">
        <v>4966</v>
      </c>
      <c r="B2123" s="475" t="s">
        <v>4967</v>
      </c>
      <c r="C2123" s="476" t="s">
        <v>756</v>
      </c>
      <c r="D2123" s="471"/>
      <c r="E2123" s="470"/>
      <c r="F2123" s="472" t="s">
        <v>3816</v>
      </c>
      <c r="G2123" s="472" t="s">
        <v>3618</v>
      </c>
      <c r="H2123" s="472">
        <v>4.3</v>
      </c>
      <c r="I2123" s="473"/>
    </row>
    <row r="2124" spans="1:9" ht="25.5" x14ac:dyDescent="0.25">
      <c r="A2124" s="468" t="s">
        <v>4968</v>
      </c>
      <c r="B2124" s="475" t="s">
        <v>4969</v>
      </c>
      <c r="C2124" s="476" t="s">
        <v>756</v>
      </c>
      <c r="D2124" s="471"/>
      <c r="E2124" s="470"/>
      <c r="F2124" s="472" t="s">
        <v>3816</v>
      </c>
      <c r="G2124" s="472" t="s">
        <v>3618</v>
      </c>
      <c r="H2124" s="472">
        <v>4.3</v>
      </c>
      <c r="I2124" s="473"/>
    </row>
    <row r="2125" spans="1:9" ht="25.5" x14ac:dyDescent="0.25">
      <c r="A2125" s="468" t="s">
        <v>4970</v>
      </c>
      <c r="B2125" s="475" t="s">
        <v>4971</v>
      </c>
      <c r="C2125" s="476" t="s">
        <v>756</v>
      </c>
      <c r="D2125" s="471"/>
      <c r="E2125" s="470"/>
      <c r="F2125" s="472" t="s">
        <v>3816</v>
      </c>
      <c r="G2125" s="472" t="s">
        <v>3618</v>
      </c>
      <c r="H2125" s="472">
        <v>4.3</v>
      </c>
      <c r="I2125" s="473"/>
    </row>
    <row r="2126" spans="1:9" ht="38.25" x14ac:dyDescent="0.25">
      <c r="A2126" s="468" t="s">
        <v>4972</v>
      </c>
      <c r="B2126" s="475" t="s">
        <v>4973</v>
      </c>
      <c r="C2126" s="476" t="s">
        <v>756</v>
      </c>
      <c r="D2126" s="471"/>
      <c r="E2126" s="470"/>
      <c r="F2126" s="472" t="s">
        <v>3816</v>
      </c>
      <c r="G2126" s="472" t="s">
        <v>3618</v>
      </c>
      <c r="H2126" s="472">
        <v>4.3</v>
      </c>
      <c r="I2126" s="473"/>
    </row>
    <row r="2127" spans="1:9" ht="25.5" x14ac:dyDescent="0.25">
      <c r="A2127" s="468" t="s">
        <v>4974</v>
      </c>
      <c r="B2127" s="475" t="s">
        <v>4975</v>
      </c>
      <c r="C2127" s="476" t="s">
        <v>756</v>
      </c>
      <c r="D2127" s="471"/>
      <c r="E2127" s="470"/>
      <c r="F2127" s="472" t="s">
        <v>3816</v>
      </c>
      <c r="G2127" s="472" t="s">
        <v>3618</v>
      </c>
      <c r="H2127" s="472">
        <v>4.4000000000000004</v>
      </c>
      <c r="I2127" s="473"/>
    </row>
    <row r="2128" spans="1:9" ht="38.25" x14ac:dyDescent="0.25">
      <c r="A2128" s="468" t="s">
        <v>4976</v>
      </c>
      <c r="B2128" s="474" t="s">
        <v>4977</v>
      </c>
      <c r="C2128" s="470" t="s">
        <v>833</v>
      </c>
      <c r="D2128" s="470"/>
      <c r="E2128" s="470"/>
      <c r="F2128" s="472" t="s">
        <v>3816</v>
      </c>
      <c r="G2128" s="472" t="s">
        <v>3618</v>
      </c>
      <c r="H2128" s="472">
        <v>4.3</v>
      </c>
      <c r="I2128" s="478" t="s">
        <v>756</v>
      </c>
    </row>
    <row r="2129" spans="1:9" ht="38.25" x14ac:dyDescent="0.25">
      <c r="A2129" s="468" t="s">
        <v>4978</v>
      </c>
      <c r="B2129" s="474" t="s">
        <v>4979</v>
      </c>
      <c r="C2129" s="470" t="s">
        <v>833</v>
      </c>
      <c r="D2129" s="470"/>
      <c r="E2129" s="470"/>
      <c r="F2129" s="472" t="s">
        <v>3816</v>
      </c>
      <c r="G2129" s="472" t="s">
        <v>3618</v>
      </c>
      <c r="H2129" s="472">
        <v>4.3</v>
      </c>
      <c r="I2129" s="478" t="s">
        <v>756</v>
      </c>
    </row>
    <row r="2130" spans="1:9" ht="38.25" x14ac:dyDescent="0.25">
      <c r="A2130" s="468" t="s">
        <v>4980</v>
      </c>
      <c r="B2130" s="475" t="s">
        <v>4981</v>
      </c>
      <c r="C2130" s="476" t="s">
        <v>739</v>
      </c>
      <c r="D2130" s="471"/>
      <c r="E2130" s="470"/>
      <c r="F2130" s="472" t="s">
        <v>3816</v>
      </c>
      <c r="G2130" s="472" t="s">
        <v>3618</v>
      </c>
      <c r="H2130" s="472">
        <v>4.3</v>
      </c>
      <c r="I2130" s="473"/>
    </row>
    <row r="2131" spans="1:9" ht="38.25" x14ac:dyDescent="0.25">
      <c r="A2131" s="468" t="s">
        <v>4982</v>
      </c>
      <c r="B2131" s="474" t="s">
        <v>4983</v>
      </c>
      <c r="C2131" s="470" t="s">
        <v>909</v>
      </c>
      <c r="D2131" s="470"/>
      <c r="E2131" s="470"/>
      <c r="F2131" s="472" t="s">
        <v>3816</v>
      </c>
      <c r="G2131" s="472" t="s">
        <v>3618</v>
      </c>
      <c r="H2131" s="472">
        <v>4.3</v>
      </c>
      <c r="I2131" s="478" t="s">
        <v>756</v>
      </c>
    </row>
    <row r="2132" spans="1:9" ht="38.25" x14ac:dyDescent="0.25">
      <c r="A2132" s="468" t="s">
        <v>4984</v>
      </c>
      <c r="B2132" s="469" t="s">
        <v>4985</v>
      </c>
      <c r="C2132" s="472" t="s">
        <v>756</v>
      </c>
      <c r="D2132" s="471"/>
      <c r="E2132" s="470"/>
      <c r="F2132" s="472" t="s">
        <v>3816</v>
      </c>
      <c r="G2132" s="472" t="s">
        <v>3618</v>
      </c>
      <c r="H2132" s="472">
        <v>4.3</v>
      </c>
      <c r="I2132" s="473"/>
    </row>
    <row r="2133" spans="1:9" ht="38.25" x14ac:dyDescent="0.25">
      <c r="A2133" s="468" t="s">
        <v>4986</v>
      </c>
      <c r="B2133" s="469" t="s">
        <v>4987</v>
      </c>
      <c r="C2133" s="472" t="s">
        <v>908</v>
      </c>
      <c r="D2133" s="470"/>
      <c r="E2133" s="470"/>
      <c r="F2133" s="472" t="s">
        <v>3816</v>
      </c>
      <c r="G2133" s="472" t="s">
        <v>3618</v>
      </c>
      <c r="H2133" s="472">
        <v>4.4000000000000004</v>
      </c>
      <c r="I2133" s="478" t="s">
        <v>756</v>
      </c>
    </row>
    <row r="2134" spans="1:9" ht="38.25" x14ac:dyDescent="0.25">
      <c r="A2134" s="468" t="s">
        <v>4988</v>
      </c>
      <c r="B2134" s="474" t="s">
        <v>4989</v>
      </c>
      <c r="C2134" s="470" t="s">
        <v>908</v>
      </c>
      <c r="D2134" s="470"/>
      <c r="E2134" s="470"/>
      <c r="F2134" s="472" t="s">
        <v>3816</v>
      </c>
      <c r="G2134" s="472" t="s">
        <v>3618</v>
      </c>
      <c r="H2134" s="472">
        <v>4.3</v>
      </c>
      <c r="I2134" s="478" t="s">
        <v>756</v>
      </c>
    </row>
    <row r="2135" spans="1:9" ht="38.25" x14ac:dyDescent="0.25">
      <c r="A2135" s="468" t="s">
        <v>4990</v>
      </c>
      <c r="B2135" s="474" t="s">
        <v>4991</v>
      </c>
      <c r="C2135" s="470" t="s">
        <v>908</v>
      </c>
      <c r="D2135" s="470"/>
      <c r="E2135" s="470"/>
      <c r="F2135" s="472" t="s">
        <v>3816</v>
      </c>
      <c r="G2135" s="472" t="s">
        <v>3618</v>
      </c>
      <c r="H2135" s="472">
        <v>4.3</v>
      </c>
      <c r="I2135" s="478" t="s">
        <v>756</v>
      </c>
    </row>
    <row r="2136" spans="1:9" ht="25.5" x14ac:dyDescent="0.25">
      <c r="A2136" s="468" t="s">
        <v>4992</v>
      </c>
      <c r="B2136" s="469" t="s">
        <v>4993</v>
      </c>
      <c r="C2136" s="472" t="s">
        <v>756</v>
      </c>
      <c r="D2136" s="471"/>
      <c r="E2136" s="470"/>
      <c r="F2136" s="472" t="s">
        <v>3816</v>
      </c>
      <c r="G2136" s="472" t="s">
        <v>3618</v>
      </c>
      <c r="H2136" s="472">
        <v>4.4000000000000004</v>
      </c>
      <c r="I2136" s="473"/>
    </row>
    <row r="2137" spans="1:9" ht="38.25" x14ac:dyDescent="0.25">
      <c r="A2137" s="468" t="s">
        <v>4994</v>
      </c>
      <c r="B2137" s="469" t="s">
        <v>4995</v>
      </c>
      <c r="C2137" s="472" t="s">
        <v>756</v>
      </c>
      <c r="D2137" s="471"/>
      <c r="E2137" s="470"/>
      <c r="F2137" s="472" t="s">
        <v>3816</v>
      </c>
      <c r="G2137" s="472" t="s">
        <v>3618</v>
      </c>
      <c r="H2137" s="472">
        <v>4.4000000000000004</v>
      </c>
      <c r="I2137" s="473"/>
    </row>
    <row r="2138" spans="1:9" ht="38.25" x14ac:dyDescent="0.25">
      <c r="A2138" s="468" t="s">
        <v>4996</v>
      </c>
      <c r="B2138" s="469" t="s">
        <v>4997</v>
      </c>
      <c r="C2138" s="472" t="s">
        <v>756</v>
      </c>
      <c r="D2138" s="471"/>
      <c r="E2138" s="470"/>
      <c r="F2138" s="472" t="s">
        <v>3816</v>
      </c>
      <c r="G2138" s="472" t="s">
        <v>3618</v>
      </c>
      <c r="H2138" s="472">
        <v>4.4000000000000004</v>
      </c>
      <c r="I2138" s="473"/>
    </row>
    <row r="2139" spans="1:9" ht="15" x14ac:dyDescent="0.25">
      <c r="A2139" s="468" t="s">
        <v>4998</v>
      </c>
      <c r="B2139" s="475" t="s">
        <v>4999</v>
      </c>
      <c r="C2139" s="476" t="s">
        <v>756</v>
      </c>
      <c r="D2139" s="471"/>
      <c r="E2139" s="470"/>
      <c r="F2139" s="472" t="s">
        <v>3816</v>
      </c>
      <c r="G2139" s="472" t="s">
        <v>3618</v>
      </c>
      <c r="H2139" s="472">
        <v>4.3</v>
      </c>
      <c r="I2139" s="473"/>
    </row>
    <row r="2140" spans="1:9" ht="25.5" x14ac:dyDescent="0.25">
      <c r="A2140" s="468" t="s">
        <v>5000</v>
      </c>
      <c r="B2140" s="475" t="s">
        <v>5001</v>
      </c>
      <c r="C2140" s="476" t="s">
        <v>756</v>
      </c>
      <c r="D2140" s="471"/>
      <c r="E2140" s="470"/>
      <c r="F2140" s="472" t="s">
        <v>3816</v>
      </c>
      <c r="G2140" s="472" t="s">
        <v>3618</v>
      </c>
      <c r="H2140" s="472">
        <v>4.3</v>
      </c>
      <c r="I2140" s="473"/>
    </row>
    <row r="2141" spans="1:9" ht="15" x14ac:dyDescent="0.25">
      <c r="A2141" s="468" t="s">
        <v>5002</v>
      </c>
      <c r="B2141" s="475" t="s">
        <v>5003</v>
      </c>
      <c r="C2141" s="476" t="s">
        <v>756</v>
      </c>
      <c r="D2141" s="471"/>
      <c r="E2141" s="470"/>
      <c r="F2141" s="472" t="s">
        <v>3816</v>
      </c>
      <c r="G2141" s="472" t="s">
        <v>3618</v>
      </c>
      <c r="H2141" s="472">
        <v>4.3</v>
      </c>
      <c r="I2141" s="473"/>
    </row>
    <row r="2142" spans="1:9" ht="25.5" x14ac:dyDescent="0.25">
      <c r="A2142" s="468" t="s">
        <v>5004</v>
      </c>
      <c r="B2142" s="475" t="s">
        <v>5005</v>
      </c>
      <c r="C2142" s="476" t="s">
        <v>756</v>
      </c>
      <c r="D2142" s="471"/>
      <c r="E2142" s="470"/>
      <c r="F2142" s="472" t="s">
        <v>3816</v>
      </c>
      <c r="G2142" s="472" t="s">
        <v>3618</v>
      </c>
      <c r="H2142" s="472">
        <v>4.3</v>
      </c>
      <c r="I2142" s="473"/>
    </row>
    <row r="2143" spans="1:9" ht="15" x14ac:dyDescent="0.25">
      <c r="A2143" s="468" t="s">
        <v>5006</v>
      </c>
      <c r="B2143" s="475" t="s">
        <v>5007</v>
      </c>
      <c r="C2143" s="476" t="s">
        <v>756</v>
      </c>
      <c r="D2143" s="471"/>
      <c r="E2143" s="470"/>
      <c r="F2143" s="472" t="s">
        <v>3816</v>
      </c>
      <c r="G2143" s="472" t="s">
        <v>3618</v>
      </c>
      <c r="H2143" s="472">
        <v>4.3</v>
      </c>
      <c r="I2143" s="473"/>
    </row>
    <row r="2144" spans="1:9" ht="15" x14ac:dyDescent="0.25">
      <c r="A2144" s="468" t="s">
        <v>5008</v>
      </c>
      <c r="B2144" s="475" t="s">
        <v>5009</v>
      </c>
      <c r="C2144" s="476" t="s">
        <v>756</v>
      </c>
      <c r="D2144" s="471"/>
      <c r="E2144" s="470"/>
      <c r="F2144" s="472" t="s">
        <v>3816</v>
      </c>
      <c r="G2144" s="472" t="s">
        <v>3618</v>
      </c>
      <c r="H2144" s="472">
        <v>4.3</v>
      </c>
      <c r="I2144" s="473"/>
    </row>
    <row r="2145" spans="1:9" ht="15" x14ac:dyDescent="0.25">
      <c r="A2145" s="468" t="s">
        <v>5010</v>
      </c>
      <c r="B2145" s="475" t="s">
        <v>5011</v>
      </c>
      <c r="C2145" s="476" t="s">
        <v>756</v>
      </c>
      <c r="D2145" s="471"/>
      <c r="E2145" s="470"/>
      <c r="F2145" s="472" t="s">
        <v>3816</v>
      </c>
      <c r="G2145" s="472" t="s">
        <v>3618</v>
      </c>
      <c r="H2145" s="472">
        <v>4.3</v>
      </c>
      <c r="I2145" s="473"/>
    </row>
    <row r="2146" spans="1:9" ht="15" x14ac:dyDescent="0.25">
      <c r="A2146" s="468" t="s">
        <v>5012</v>
      </c>
      <c r="B2146" s="475" t="s">
        <v>5013</v>
      </c>
      <c r="C2146" s="476" t="s">
        <v>756</v>
      </c>
      <c r="D2146" s="471"/>
      <c r="E2146" s="470"/>
      <c r="F2146" s="472" t="s">
        <v>3816</v>
      </c>
      <c r="G2146" s="472" t="s">
        <v>3618</v>
      </c>
      <c r="H2146" s="472">
        <v>4.3</v>
      </c>
      <c r="I2146" s="473"/>
    </row>
    <row r="2147" spans="1:9" ht="15" x14ac:dyDescent="0.25">
      <c r="A2147" s="468" t="s">
        <v>5014</v>
      </c>
      <c r="B2147" s="475" t="s">
        <v>5015</v>
      </c>
      <c r="C2147" s="476" t="s">
        <v>756</v>
      </c>
      <c r="D2147" s="471"/>
      <c r="E2147" s="470"/>
      <c r="F2147" s="472" t="s">
        <v>3816</v>
      </c>
      <c r="G2147" s="472" t="s">
        <v>3618</v>
      </c>
      <c r="H2147" s="472">
        <v>4.3</v>
      </c>
      <c r="I2147" s="473"/>
    </row>
    <row r="2148" spans="1:9" ht="15" x14ac:dyDescent="0.25">
      <c r="A2148" s="468" t="s">
        <v>5016</v>
      </c>
      <c r="B2148" s="475" t="s">
        <v>5017</v>
      </c>
      <c r="C2148" s="476" t="s">
        <v>756</v>
      </c>
      <c r="D2148" s="471"/>
      <c r="E2148" s="470"/>
      <c r="F2148" s="472" t="s">
        <v>3816</v>
      </c>
      <c r="G2148" s="472" t="s">
        <v>3618</v>
      </c>
      <c r="H2148" s="472">
        <v>4.3</v>
      </c>
      <c r="I2148" s="473"/>
    </row>
    <row r="2149" spans="1:9" ht="15" x14ac:dyDescent="0.25">
      <c r="A2149" s="468" t="s">
        <v>5018</v>
      </c>
      <c r="B2149" s="475" t="s">
        <v>5019</v>
      </c>
      <c r="C2149" s="476" t="s">
        <v>756</v>
      </c>
      <c r="D2149" s="482"/>
      <c r="E2149" s="483"/>
      <c r="F2149" s="472" t="s">
        <v>3816</v>
      </c>
      <c r="G2149" s="472" t="s">
        <v>3618</v>
      </c>
      <c r="H2149" s="472">
        <v>4.5999999999999996</v>
      </c>
      <c r="I2149" s="473"/>
    </row>
    <row r="2150" spans="1:9" ht="15" x14ac:dyDescent="0.25">
      <c r="A2150" s="468" t="s">
        <v>5020</v>
      </c>
      <c r="B2150" s="475" t="s">
        <v>5021</v>
      </c>
      <c r="C2150" s="476" t="s">
        <v>756</v>
      </c>
      <c r="D2150" s="482"/>
      <c r="E2150" s="483"/>
      <c r="F2150" s="472" t="s">
        <v>3816</v>
      </c>
      <c r="G2150" s="472" t="s">
        <v>3618</v>
      </c>
      <c r="H2150" s="472">
        <v>4.5999999999999996</v>
      </c>
      <c r="I2150" s="473"/>
    </row>
    <row r="2151" spans="1:9" ht="25.5" x14ac:dyDescent="0.25">
      <c r="A2151" s="468" t="s">
        <v>5022</v>
      </c>
      <c r="B2151" s="475" t="s">
        <v>5023</v>
      </c>
      <c r="C2151" s="476" t="s">
        <v>756</v>
      </c>
      <c r="D2151" s="471"/>
      <c r="E2151" s="470"/>
      <c r="F2151" s="472" t="s">
        <v>3816</v>
      </c>
      <c r="G2151" s="472" t="s">
        <v>3618</v>
      </c>
      <c r="H2151" s="472">
        <v>4.3</v>
      </c>
      <c r="I2151" s="473"/>
    </row>
    <row r="2152" spans="1:9" ht="15" x14ac:dyDescent="0.25">
      <c r="A2152" s="468" t="s">
        <v>5024</v>
      </c>
      <c r="B2152" s="475" t="s">
        <v>5025</v>
      </c>
      <c r="C2152" s="476" t="s">
        <v>756</v>
      </c>
      <c r="D2152" s="471"/>
      <c r="E2152" s="470"/>
      <c r="F2152" s="472" t="s">
        <v>3816</v>
      </c>
      <c r="G2152" s="472" t="s">
        <v>3618</v>
      </c>
      <c r="H2152" s="472">
        <v>4.3</v>
      </c>
      <c r="I2152" s="473"/>
    </row>
    <row r="2153" spans="1:9" ht="15" x14ac:dyDescent="0.25">
      <c r="A2153" s="468" t="s">
        <v>5026</v>
      </c>
      <c r="B2153" s="475" t="s">
        <v>5027</v>
      </c>
      <c r="C2153" s="476" t="s">
        <v>698</v>
      </c>
      <c r="D2153" s="471"/>
      <c r="E2153" s="470"/>
      <c r="F2153" s="472" t="s">
        <v>3816</v>
      </c>
      <c r="G2153" s="472" t="s">
        <v>3618</v>
      </c>
      <c r="H2153" s="472">
        <v>4.3</v>
      </c>
      <c r="I2153" s="473"/>
    </row>
    <row r="2154" spans="1:9" ht="15" x14ac:dyDescent="0.25">
      <c r="A2154" s="468" t="s">
        <v>5028</v>
      </c>
      <c r="B2154" s="475" t="s">
        <v>5029</v>
      </c>
      <c r="C2154" s="476" t="s">
        <v>698</v>
      </c>
      <c r="D2154" s="471"/>
      <c r="E2154" s="470"/>
      <c r="F2154" s="472" t="s">
        <v>620</v>
      </c>
      <c r="G2154" s="472" t="s">
        <v>5030</v>
      </c>
      <c r="H2154" s="472">
        <v>4.3</v>
      </c>
      <c r="I2154" s="473"/>
    </row>
    <row r="2155" spans="1:9" ht="15" x14ac:dyDescent="0.25">
      <c r="A2155" s="468" t="s">
        <v>5031</v>
      </c>
      <c r="B2155" s="469" t="s">
        <v>5032</v>
      </c>
      <c r="C2155" s="476" t="s">
        <v>698</v>
      </c>
      <c r="D2155" s="471"/>
      <c r="E2155" s="470"/>
      <c r="F2155" s="472" t="s">
        <v>620</v>
      </c>
      <c r="G2155" s="472" t="s">
        <v>5030</v>
      </c>
      <c r="H2155" s="472">
        <v>4.3</v>
      </c>
      <c r="I2155" s="473"/>
    </row>
    <row r="2156" spans="1:9" ht="15" x14ac:dyDescent="0.25">
      <c r="A2156" s="468" t="s">
        <v>5033</v>
      </c>
      <c r="B2156" s="475" t="s">
        <v>5034</v>
      </c>
      <c r="C2156" s="476" t="s">
        <v>698</v>
      </c>
      <c r="D2156" s="471"/>
      <c r="E2156" s="470"/>
      <c r="F2156" s="472" t="s">
        <v>620</v>
      </c>
      <c r="G2156" s="472" t="s">
        <v>5030</v>
      </c>
      <c r="H2156" s="472">
        <v>4.3</v>
      </c>
      <c r="I2156" s="473"/>
    </row>
    <row r="2157" spans="1:9" ht="25.5" x14ac:dyDescent="0.25">
      <c r="A2157" s="468" t="s">
        <v>5035</v>
      </c>
      <c r="B2157" s="469" t="s">
        <v>5036</v>
      </c>
      <c r="C2157" s="476" t="s">
        <v>698</v>
      </c>
      <c r="D2157" s="471"/>
      <c r="E2157" s="470"/>
      <c r="F2157" s="472" t="s">
        <v>620</v>
      </c>
      <c r="G2157" s="472" t="s">
        <v>5030</v>
      </c>
      <c r="H2157" s="472">
        <v>4.3</v>
      </c>
      <c r="I2157" s="473"/>
    </row>
    <row r="2158" spans="1:9" ht="15" x14ac:dyDescent="0.25">
      <c r="A2158" s="468" t="s">
        <v>5037</v>
      </c>
      <c r="B2158" s="475" t="s">
        <v>5038</v>
      </c>
      <c r="C2158" s="476" t="s">
        <v>698</v>
      </c>
      <c r="D2158" s="471"/>
      <c r="E2158" s="470"/>
      <c r="F2158" s="472" t="s">
        <v>620</v>
      </c>
      <c r="G2158" s="472" t="s">
        <v>5030</v>
      </c>
      <c r="H2158" s="472">
        <v>4.3</v>
      </c>
      <c r="I2158" s="473"/>
    </row>
    <row r="2159" spans="1:9" ht="15" x14ac:dyDescent="0.25">
      <c r="A2159" s="468" t="s">
        <v>5039</v>
      </c>
      <c r="B2159" s="475" t="s">
        <v>5040</v>
      </c>
      <c r="C2159" s="476" t="s">
        <v>698</v>
      </c>
      <c r="D2159" s="471"/>
      <c r="E2159" s="470"/>
      <c r="F2159" s="472" t="s">
        <v>620</v>
      </c>
      <c r="G2159" s="472" t="s">
        <v>5030</v>
      </c>
      <c r="H2159" s="472">
        <v>4.3</v>
      </c>
      <c r="I2159" s="473"/>
    </row>
    <row r="2160" spans="1:9" ht="25.5" x14ac:dyDescent="0.25">
      <c r="A2160" s="468" t="s">
        <v>5041</v>
      </c>
      <c r="B2160" s="475" t="s">
        <v>5042</v>
      </c>
      <c r="C2160" s="476" t="s">
        <v>698</v>
      </c>
      <c r="D2160" s="471"/>
      <c r="E2160" s="470"/>
      <c r="F2160" s="472" t="s">
        <v>620</v>
      </c>
      <c r="G2160" s="472" t="s">
        <v>5030</v>
      </c>
      <c r="H2160" s="472">
        <v>4.3</v>
      </c>
      <c r="I2160" s="473"/>
    </row>
    <row r="2161" spans="1:9" ht="25.5" x14ac:dyDescent="0.25">
      <c r="A2161" s="468" t="s">
        <v>5043</v>
      </c>
      <c r="B2161" s="469" t="s">
        <v>5044</v>
      </c>
      <c r="C2161" s="476" t="s">
        <v>698</v>
      </c>
      <c r="D2161" s="471"/>
      <c r="E2161" s="470"/>
      <c r="F2161" s="472" t="s">
        <v>620</v>
      </c>
      <c r="G2161" s="472" t="s">
        <v>5030</v>
      </c>
      <c r="H2161" s="472">
        <v>4.3</v>
      </c>
      <c r="I2161" s="473"/>
    </row>
    <row r="2162" spans="1:9" ht="25.5" x14ac:dyDescent="0.25">
      <c r="A2162" s="468" t="s">
        <v>5045</v>
      </c>
      <c r="B2162" s="475" t="s">
        <v>5046</v>
      </c>
      <c r="C2162" s="476" t="s">
        <v>850</v>
      </c>
      <c r="D2162" s="471"/>
      <c r="E2162" s="470"/>
      <c r="F2162" s="472" t="s">
        <v>620</v>
      </c>
      <c r="G2162" s="472" t="s">
        <v>5030</v>
      </c>
      <c r="H2162" s="472">
        <v>4.3</v>
      </c>
      <c r="I2162" s="473"/>
    </row>
    <row r="2163" spans="1:9" ht="25.5" x14ac:dyDescent="0.25">
      <c r="A2163" s="468" t="s">
        <v>5047</v>
      </c>
      <c r="B2163" s="475" t="s">
        <v>5048</v>
      </c>
      <c r="C2163" s="476" t="s">
        <v>850</v>
      </c>
      <c r="D2163" s="471"/>
      <c r="E2163" s="470"/>
      <c r="F2163" s="472" t="s">
        <v>620</v>
      </c>
      <c r="G2163" s="472" t="s">
        <v>5030</v>
      </c>
      <c r="H2163" s="472">
        <v>4.3</v>
      </c>
      <c r="I2163" s="473"/>
    </row>
    <row r="2164" spans="1:9" ht="25.5" x14ac:dyDescent="0.25">
      <c r="A2164" s="468" t="s">
        <v>5049</v>
      </c>
      <c r="B2164" s="475" t="s">
        <v>5050</v>
      </c>
      <c r="C2164" s="476" t="s">
        <v>850</v>
      </c>
      <c r="D2164" s="471"/>
      <c r="E2164" s="470"/>
      <c r="F2164" s="472" t="s">
        <v>620</v>
      </c>
      <c r="G2164" s="472" t="s">
        <v>5030</v>
      </c>
      <c r="H2164" s="472">
        <v>4.3</v>
      </c>
      <c r="I2164" s="473"/>
    </row>
    <row r="2165" spans="1:9" ht="25.5" x14ac:dyDescent="0.25">
      <c r="A2165" s="468" t="s">
        <v>5051</v>
      </c>
      <c r="B2165" s="475" t="s">
        <v>5052</v>
      </c>
      <c r="C2165" s="476" t="s">
        <v>850</v>
      </c>
      <c r="D2165" s="471"/>
      <c r="E2165" s="470"/>
      <c r="F2165" s="472" t="s">
        <v>620</v>
      </c>
      <c r="G2165" s="472" t="s">
        <v>5030</v>
      </c>
      <c r="H2165" s="472">
        <v>4.3</v>
      </c>
      <c r="I2165" s="473"/>
    </row>
    <row r="2166" spans="1:9" ht="15" x14ac:dyDescent="0.25">
      <c r="A2166" s="468" t="s">
        <v>5053</v>
      </c>
      <c r="B2166" s="475" t="s">
        <v>5054</v>
      </c>
      <c r="C2166" s="476" t="s">
        <v>850</v>
      </c>
      <c r="D2166" s="471"/>
      <c r="E2166" s="470"/>
      <c r="F2166" s="472" t="s">
        <v>620</v>
      </c>
      <c r="G2166" s="472" t="s">
        <v>5030</v>
      </c>
      <c r="H2166" s="472">
        <v>4.3</v>
      </c>
      <c r="I2166" s="473"/>
    </row>
    <row r="2167" spans="1:9" ht="15" x14ac:dyDescent="0.25">
      <c r="A2167" s="468" t="s">
        <v>5055</v>
      </c>
      <c r="B2167" s="475" t="s">
        <v>5056</v>
      </c>
      <c r="C2167" s="476" t="s">
        <v>850</v>
      </c>
      <c r="D2167" s="471"/>
      <c r="E2167" s="470"/>
      <c r="F2167" s="472" t="s">
        <v>620</v>
      </c>
      <c r="G2167" s="472" t="s">
        <v>5030</v>
      </c>
      <c r="H2167" s="472">
        <v>4.3</v>
      </c>
      <c r="I2167" s="473"/>
    </row>
    <row r="2168" spans="1:9" ht="15" x14ac:dyDescent="0.25">
      <c r="A2168" s="468" t="s">
        <v>5057</v>
      </c>
      <c r="B2168" s="475" t="s">
        <v>5058</v>
      </c>
      <c r="C2168" s="476" t="s">
        <v>756</v>
      </c>
      <c r="D2168" s="471"/>
      <c r="E2168" s="470"/>
      <c r="F2168" s="472" t="s">
        <v>620</v>
      </c>
      <c r="G2168" s="472" t="s">
        <v>5030</v>
      </c>
      <c r="H2168" s="472">
        <v>4.3</v>
      </c>
      <c r="I2168" s="473"/>
    </row>
    <row r="2169" spans="1:9" ht="15" x14ac:dyDescent="0.25">
      <c r="A2169" s="468" t="s">
        <v>5059</v>
      </c>
      <c r="B2169" s="475" t="s">
        <v>5060</v>
      </c>
      <c r="C2169" s="476" t="s">
        <v>756</v>
      </c>
      <c r="D2169" s="471"/>
      <c r="E2169" s="470"/>
      <c r="F2169" s="472" t="s">
        <v>620</v>
      </c>
      <c r="G2169" s="472" t="s">
        <v>5030</v>
      </c>
      <c r="H2169" s="472">
        <v>4.3</v>
      </c>
      <c r="I2169" s="473"/>
    </row>
    <row r="2170" spans="1:9" ht="25.5" x14ac:dyDescent="0.25">
      <c r="A2170" s="468" t="s">
        <v>5061</v>
      </c>
      <c r="B2170" s="475" t="s">
        <v>5062</v>
      </c>
      <c r="C2170" s="476" t="s">
        <v>756</v>
      </c>
      <c r="D2170" s="471"/>
      <c r="E2170" s="470"/>
      <c r="F2170" s="472" t="s">
        <v>620</v>
      </c>
      <c r="G2170" s="472" t="s">
        <v>5030</v>
      </c>
      <c r="H2170" s="472">
        <v>4.3</v>
      </c>
      <c r="I2170" s="473"/>
    </row>
    <row r="2171" spans="1:9" ht="25.5" x14ac:dyDescent="0.25">
      <c r="A2171" s="468" t="s">
        <v>5063</v>
      </c>
      <c r="B2171" s="475" t="s">
        <v>5064</v>
      </c>
      <c r="C2171" s="476" t="s">
        <v>756</v>
      </c>
      <c r="D2171" s="471"/>
      <c r="E2171" s="470"/>
      <c r="F2171" s="472" t="s">
        <v>620</v>
      </c>
      <c r="G2171" s="472" t="s">
        <v>5030</v>
      </c>
      <c r="H2171" s="472">
        <v>4.3</v>
      </c>
      <c r="I2171" s="473"/>
    </row>
    <row r="2172" spans="1:9" ht="25.5" x14ac:dyDescent="0.25">
      <c r="A2172" s="468" t="s">
        <v>5065</v>
      </c>
      <c r="B2172" s="475" t="s">
        <v>5066</v>
      </c>
      <c r="C2172" s="476" t="s">
        <v>756</v>
      </c>
      <c r="D2172" s="471"/>
      <c r="E2172" s="470"/>
      <c r="F2172" s="472" t="s">
        <v>620</v>
      </c>
      <c r="G2172" s="472" t="s">
        <v>5030</v>
      </c>
      <c r="H2172" s="472">
        <v>4.3</v>
      </c>
      <c r="I2172" s="473"/>
    </row>
    <row r="2173" spans="1:9" ht="15" x14ac:dyDescent="0.25">
      <c r="A2173" s="468" t="s">
        <v>5067</v>
      </c>
      <c r="B2173" s="475" t="s">
        <v>5068</v>
      </c>
      <c r="C2173" s="476" t="s">
        <v>739</v>
      </c>
      <c r="D2173" s="471"/>
      <c r="E2173" s="470"/>
      <c r="F2173" s="472" t="s">
        <v>620</v>
      </c>
      <c r="G2173" s="472" t="s">
        <v>5030</v>
      </c>
      <c r="H2173" s="472">
        <v>4.3</v>
      </c>
      <c r="I2173" s="473"/>
    </row>
    <row r="2174" spans="1:9" ht="15" x14ac:dyDescent="0.25">
      <c r="A2174" s="468" t="s">
        <v>5069</v>
      </c>
      <c r="B2174" s="475" t="s">
        <v>5070</v>
      </c>
      <c r="C2174" s="476" t="s">
        <v>756</v>
      </c>
      <c r="D2174" s="471"/>
      <c r="E2174" s="470"/>
      <c r="F2174" s="472" t="s">
        <v>620</v>
      </c>
      <c r="G2174" s="472" t="s">
        <v>5030</v>
      </c>
      <c r="H2174" s="472">
        <v>4.3</v>
      </c>
      <c r="I2174" s="473"/>
    </row>
    <row r="2175" spans="1:9" ht="25.5" x14ac:dyDescent="0.25">
      <c r="A2175" s="468" t="s">
        <v>5071</v>
      </c>
      <c r="B2175" s="475" t="s">
        <v>5072</v>
      </c>
      <c r="C2175" s="476" t="s">
        <v>756</v>
      </c>
      <c r="D2175" s="471"/>
      <c r="E2175" s="470"/>
      <c r="F2175" s="472" t="s">
        <v>620</v>
      </c>
      <c r="G2175" s="472" t="s">
        <v>5030</v>
      </c>
      <c r="H2175" s="472">
        <v>4.3</v>
      </c>
      <c r="I2175" s="473"/>
    </row>
    <row r="2176" spans="1:9" ht="25.5" x14ac:dyDescent="0.25">
      <c r="A2176" s="468" t="s">
        <v>5073</v>
      </c>
      <c r="B2176" s="475" t="s">
        <v>5074</v>
      </c>
      <c r="C2176" s="476" t="s">
        <v>850</v>
      </c>
      <c r="D2176" s="471"/>
      <c r="E2176" s="470"/>
      <c r="F2176" s="472" t="s">
        <v>620</v>
      </c>
      <c r="G2176" s="472" t="s">
        <v>5030</v>
      </c>
      <c r="H2176" s="472">
        <v>4.3</v>
      </c>
      <c r="I2176" s="473"/>
    </row>
    <row r="2177" spans="1:9" ht="15" x14ac:dyDescent="0.25">
      <c r="A2177" s="468" t="s">
        <v>5075</v>
      </c>
      <c r="B2177" s="475" t="s">
        <v>5076</v>
      </c>
      <c r="C2177" s="476" t="s">
        <v>756</v>
      </c>
      <c r="D2177" s="471"/>
      <c r="E2177" s="470"/>
      <c r="F2177" s="472" t="s">
        <v>620</v>
      </c>
      <c r="G2177" s="472" t="s">
        <v>5030</v>
      </c>
      <c r="H2177" s="472">
        <v>4.3</v>
      </c>
      <c r="I2177" s="473"/>
    </row>
    <row r="2178" spans="1:9" ht="15" x14ac:dyDescent="0.25">
      <c r="A2178" s="468" t="s">
        <v>5077</v>
      </c>
      <c r="B2178" s="475" t="s">
        <v>5078</v>
      </c>
      <c r="C2178" s="476" t="s">
        <v>756</v>
      </c>
      <c r="D2178" s="471"/>
      <c r="E2178" s="470"/>
      <c r="F2178" s="472" t="s">
        <v>620</v>
      </c>
      <c r="G2178" s="472" t="s">
        <v>5030</v>
      </c>
      <c r="H2178" s="472">
        <v>4.3</v>
      </c>
      <c r="I2178" s="473"/>
    </row>
    <row r="2179" spans="1:9" ht="25.5" x14ac:dyDescent="0.25">
      <c r="A2179" s="468" t="s">
        <v>5079</v>
      </c>
      <c r="B2179" s="474" t="s">
        <v>5080</v>
      </c>
      <c r="C2179" s="470" t="s">
        <v>833</v>
      </c>
      <c r="D2179" s="470"/>
      <c r="E2179" s="470"/>
      <c r="F2179" s="472" t="s">
        <v>620</v>
      </c>
      <c r="G2179" s="472" t="s">
        <v>5030</v>
      </c>
      <c r="H2179" s="472">
        <v>4.3</v>
      </c>
      <c r="I2179" s="478" t="s">
        <v>756</v>
      </c>
    </row>
    <row r="2180" spans="1:9" ht="25.5" x14ac:dyDescent="0.25">
      <c r="A2180" s="468" t="s">
        <v>5081</v>
      </c>
      <c r="B2180" s="474" t="s">
        <v>5082</v>
      </c>
      <c r="C2180" s="470" t="s">
        <v>833</v>
      </c>
      <c r="D2180" s="470"/>
      <c r="E2180" s="470"/>
      <c r="F2180" s="472" t="s">
        <v>620</v>
      </c>
      <c r="G2180" s="472" t="s">
        <v>5030</v>
      </c>
      <c r="H2180" s="472">
        <v>4.3</v>
      </c>
      <c r="I2180" s="478" t="s">
        <v>756</v>
      </c>
    </row>
    <row r="2181" spans="1:9" ht="38.25" x14ac:dyDescent="0.25">
      <c r="A2181" s="468" t="s">
        <v>5083</v>
      </c>
      <c r="B2181" s="469" t="s">
        <v>5084</v>
      </c>
      <c r="C2181" s="476" t="s">
        <v>698</v>
      </c>
      <c r="D2181" s="471"/>
      <c r="E2181" s="470"/>
      <c r="F2181" s="472" t="s">
        <v>620</v>
      </c>
      <c r="G2181" s="472" t="s">
        <v>5030</v>
      </c>
      <c r="H2181" s="472">
        <v>4.3</v>
      </c>
      <c r="I2181" s="473"/>
    </row>
    <row r="2182" spans="1:9" ht="15" x14ac:dyDescent="0.25">
      <c r="A2182" s="468" t="s">
        <v>5085</v>
      </c>
      <c r="B2182" s="475" t="s">
        <v>5086</v>
      </c>
      <c r="C2182" s="476" t="s">
        <v>756</v>
      </c>
      <c r="D2182" s="471"/>
      <c r="E2182" s="470"/>
      <c r="F2182" s="472" t="s">
        <v>3816</v>
      </c>
      <c r="G2182" s="472" t="s">
        <v>3618</v>
      </c>
      <c r="H2182" s="472">
        <v>4.3</v>
      </c>
      <c r="I2182" s="473"/>
    </row>
    <row r="2183" spans="1:9" ht="25.5" x14ac:dyDescent="0.25">
      <c r="A2183" s="468" t="s">
        <v>5087</v>
      </c>
      <c r="B2183" s="469" t="s">
        <v>5088</v>
      </c>
      <c r="C2183" s="476" t="s">
        <v>850</v>
      </c>
      <c r="D2183" s="471"/>
      <c r="E2183" s="470"/>
      <c r="F2183" s="472" t="s">
        <v>620</v>
      </c>
      <c r="G2183" s="472" t="s">
        <v>5030</v>
      </c>
      <c r="H2183" s="472">
        <v>4.3</v>
      </c>
      <c r="I2183" s="473"/>
    </row>
    <row r="2184" spans="1:9" ht="25.5" x14ac:dyDescent="0.25">
      <c r="A2184" s="468" t="s">
        <v>5089</v>
      </c>
      <c r="B2184" s="474" t="s">
        <v>5090</v>
      </c>
      <c r="C2184" s="470" t="s">
        <v>833</v>
      </c>
      <c r="D2184" s="470"/>
      <c r="E2184" s="470"/>
      <c r="F2184" s="472" t="s">
        <v>620</v>
      </c>
      <c r="G2184" s="472" t="s">
        <v>5030</v>
      </c>
      <c r="H2184" s="472">
        <v>4.3</v>
      </c>
      <c r="I2184" s="478" t="s">
        <v>756</v>
      </c>
    </row>
    <row r="2185" spans="1:9" ht="25.5" x14ac:dyDescent="0.25">
      <c r="A2185" s="468" t="s">
        <v>5091</v>
      </c>
      <c r="B2185" s="469" t="s">
        <v>5092</v>
      </c>
      <c r="C2185" s="476" t="s">
        <v>698</v>
      </c>
      <c r="D2185" s="471"/>
      <c r="E2185" s="470"/>
      <c r="F2185" s="472" t="s">
        <v>620</v>
      </c>
      <c r="G2185" s="472" t="s">
        <v>5030</v>
      </c>
      <c r="H2185" s="472">
        <v>4.3</v>
      </c>
      <c r="I2185" s="473"/>
    </row>
    <row r="2186" spans="1:9" ht="38.25" x14ac:dyDescent="0.25">
      <c r="A2186" s="468" t="s">
        <v>5093</v>
      </c>
      <c r="B2186" s="475" t="s">
        <v>5094</v>
      </c>
      <c r="C2186" s="476" t="s">
        <v>739</v>
      </c>
      <c r="D2186" s="471"/>
      <c r="E2186" s="470"/>
      <c r="F2186" s="472" t="s">
        <v>620</v>
      </c>
      <c r="G2186" s="472" t="s">
        <v>5030</v>
      </c>
      <c r="H2186" s="472">
        <v>4.3</v>
      </c>
      <c r="I2186" s="473"/>
    </row>
    <row r="2187" spans="1:9" ht="25.5" x14ac:dyDescent="0.25">
      <c r="A2187" s="468" t="s">
        <v>5095</v>
      </c>
      <c r="B2187" s="474" t="s">
        <v>5096</v>
      </c>
      <c r="C2187" s="470" t="s">
        <v>908</v>
      </c>
      <c r="D2187" s="470"/>
      <c r="E2187" s="470"/>
      <c r="F2187" s="472" t="s">
        <v>3816</v>
      </c>
      <c r="G2187" s="472" t="s">
        <v>3618</v>
      </c>
      <c r="H2187" s="472">
        <v>4.3</v>
      </c>
      <c r="I2187" s="478" t="s">
        <v>756</v>
      </c>
    </row>
    <row r="2188" spans="1:9" ht="25.5" x14ac:dyDescent="0.25">
      <c r="A2188" s="468" t="s">
        <v>5097</v>
      </c>
      <c r="B2188" s="474" t="s">
        <v>5098</v>
      </c>
      <c r="C2188" s="470" t="s">
        <v>908</v>
      </c>
      <c r="D2188" s="470"/>
      <c r="E2188" s="470"/>
      <c r="F2188" s="472" t="s">
        <v>3816</v>
      </c>
      <c r="G2188" s="472" t="s">
        <v>3618</v>
      </c>
      <c r="H2188" s="472">
        <v>4.3</v>
      </c>
      <c r="I2188" s="478" t="s">
        <v>756</v>
      </c>
    </row>
    <row r="2189" spans="1:9" ht="25.5" x14ac:dyDescent="0.25">
      <c r="A2189" s="468" t="s">
        <v>5099</v>
      </c>
      <c r="B2189" s="475" t="s">
        <v>5100</v>
      </c>
      <c r="C2189" s="476" t="s">
        <v>756</v>
      </c>
      <c r="D2189" s="471"/>
      <c r="E2189" s="470"/>
      <c r="F2189" s="472" t="s">
        <v>620</v>
      </c>
      <c r="G2189" s="472" t="s">
        <v>5030</v>
      </c>
      <c r="H2189" s="472">
        <v>4.3</v>
      </c>
      <c r="I2189" s="473"/>
    </row>
    <row r="2190" spans="1:9" ht="15" x14ac:dyDescent="0.25">
      <c r="A2190" s="468" t="s">
        <v>5101</v>
      </c>
      <c r="B2190" s="475" t="s">
        <v>5102</v>
      </c>
      <c r="C2190" s="476" t="s">
        <v>850</v>
      </c>
      <c r="D2190" s="471"/>
      <c r="E2190" s="470"/>
      <c r="F2190" s="472" t="s">
        <v>620</v>
      </c>
      <c r="G2190" s="472" t="s">
        <v>5030</v>
      </c>
      <c r="H2190" s="472">
        <v>4.3</v>
      </c>
      <c r="I2190" s="473"/>
    </row>
    <row r="2191" spans="1:9" ht="25.5" x14ac:dyDescent="0.25">
      <c r="A2191" s="468" t="s">
        <v>5103</v>
      </c>
      <c r="B2191" s="474" t="s">
        <v>5104</v>
      </c>
      <c r="C2191" s="470" t="s">
        <v>833</v>
      </c>
      <c r="D2191" s="470"/>
      <c r="E2191" s="470"/>
      <c r="F2191" s="472" t="s">
        <v>620</v>
      </c>
      <c r="G2191" s="472" t="s">
        <v>5030</v>
      </c>
      <c r="H2191" s="472">
        <v>4.3</v>
      </c>
      <c r="I2191" s="478" t="s">
        <v>756</v>
      </c>
    </row>
    <row r="2192" spans="1:9" ht="25.5" x14ac:dyDescent="0.25">
      <c r="A2192" s="468" t="s">
        <v>5105</v>
      </c>
      <c r="B2192" s="474" t="s">
        <v>5106</v>
      </c>
      <c r="C2192" s="470" t="s">
        <v>833</v>
      </c>
      <c r="D2192" s="470"/>
      <c r="E2192" s="470"/>
      <c r="F2192" s="472" t="s">
        <v>620</v>
      </c>
      <c r="G2192" s="472" t="s">
        <v>5030</v>
      </c>
      <c r="H2192" s="472">
        <v>4.3</v>
      </c>
      <c r="I2192" s="478" t="s">
        <v>756</v>
      </c>
    </row>
    <row r="2193" spans="1:9" ht="25.5" x14ac:dyDescent="0.25">
      <c r="A2193" s="468" t="s">
        <v>5107</v>
      </c>
      <c r="B2193" s="475" t="s">
        <v>5108</v>
      </c>
      <c r="C2193" s="476" t="s">
        <v>698</v>
      </c>
      <c r="D2193" s="471"/>
      <c r="E2193" s="470"/>
      <c r="F2193" s="472" t="s">
        <v>620</v>
      </c>
      <c r="G2193" s="472" t="s">
        <v>5030</v>
      </c>
      <c r="H2193" s="472">
        <v>4.3</v>
      </c>
      <c r="I2193" s="473"/>
    </row>
    <row r="2194" spans="1:9" ht="25.5" x14ac:dyDescent="0.25">
      <c r="A2194" s="468" t="s">
        <v>5109</v>
      </c>
      <c r="B2194" s="475" t="s">
        <v>5110</v>
      </c>
      <c r="C2194" s="476" t="s">
        <v>698</v>
      </c>
      <c r="D2194" s="471"/>
      <c r="E2194" s="470"/>
      <c r="F2194" s="472" t="s">
        <v>620</v>
      </c>
      <c r="G2194" s="472" t="s">
        <v>5030</v>
      </c>
      <c r="H2194" s="472">
        <v>4.3</v>
      </c>
      <c r="I2194" s="473"/>
    </row>
    <row r="2195" spans="1:9" ht="25.5" x14ac:dyDescent="0.25">
      <c r="A2195" s="468" t="s">
        <v>5111</v>
      </c>
      <c r="B2195" s="475" t="s">
        <v>5112</v>
      </c>
      <c r="C2195" s="476" t="s">
        <v>698</v>
      </c>
      <c r="D2195" s="471"/>
      <c r="E2195" s="470"/>
      <c r="F2195" s="472" t="s">
        <v>620</v>
      </c>
      <c r="G2195" s="472" t="s">
        <v>5030</v>
      </c>
      <c r="H2195" s="472">
        <v>4.3</v>
      </c>
      <c r="I2195" s="473"/>
    </row>
    <row r="2196" spans="1:9" ht="38.25" x14ac:dyDescent="0.25">
      <c r="A2196" s="468" t="s">
        <v>5113</v>
      </c>
      <c r="B2196" s="469" t="s">
        <v>5114</v>
      </c>
      <c r="C2196" s="476" t="s">
        <v>698</v>
      </c>
      <c r="D2196" s="471"/>
      <c r="E2196" s="470"/>
      <c r="F2196" s="472" t="s">
        <v>620</v>
      </c>
      <c r="G2196" s="472" t="s">
        <v>5030</v>
      </c>
      <c r="H2196" s="472">
        <v>4.3</v>
      </c>
      <c r="I2196" s="473"/>
    </row>
    <row r="2197" spans="1:9" ht="25.5" x14ac:dyDescent="0.25">
      <c r="A2197" s="468" t="s">
        <v>5115</v>
      </c>
      <c r="B2197" s="475" t="s">
        <v>5116</v>
      </c>
      <c r="C2197" s="476" t="s">
        <v>698</v>
      </c>
      <c r="D2197" s="471"/>
      <c r="E2197" s="470"/>
      <c r="F2197" s="472" t="s">
        <v>620</v>
      </c>
      <c r="G2197" s="472" t="s">
        <v>5030</v>
      </c>
      <c r="H2197" s="472">
        <v>4.3</v>
      </c>
      <c r="I2197" s="473"/>
    </row>
    <row r="2198" spans="1:9" ht="15" x14ac:dyDescent="0.25">
      <c r="A2198" s="468" t="s">
        <v>5117</v>
      </c>
      <c r="B2198" s="469" t="s">
        <v>5118</v>
      </c>
      <c r="C2198" s="476" t="s">
        <v>698</v>
      </c>
      <c r="D2198" s="471"/>
      <c r="E2198" s="470"/>
      <c r="F2198" s="472" t="s">
        <v>620</v>
      </c>
      <c r="G2198" s="472" t="s">
        <v>5030</v>
      </c>
      <c r="H2198" s="472">
        <v>4.3</v>
      </c>
      <c r="I2198" s="473"/>
    </row>
    <row r="2199" spans="1:9" ht="25.5" x14ac:dyDescent="0.25">
      <c r="A2199" s="468" t="s">
        <v>5119</v>
      </c>
      <c r="B2199" s="469" t="s">
        <v>5120</v>
      </c>
      <c r="C2199" s="476" t="s">
        <v>698</v>
      </c>
      <c r="D2199" s="471"/>
      <c r="E2199" s="470"/>
      <c r="F2199" s="472" t="s">
        <v>620</v>
      </c>
      <c r="G2199" s="472" t="s">
        <v>5030</v>
      </c>
      <c r="H2199" s="472">
        <v>4.3</v>
      </c>
      <c r="I2199" s="473"/>
    </row>
    <row r="2200" spans="1:9" ht="15" x14ac:dyDescent="0.25">
      <c r="A2200" s="468" t="s">
        <v>5121</v>
      </c>
      <c r="B2200" s="475" t="s">
        <v>5122</v>
      </c>
      <c r="C2200" s="476" t="s">
        <v>698</v>
      </c>
      <c r="D2200" s="471"/>
      <c r="E2200" s="470"/>
      <c r="F2200" s="472" t="s">
        <v>620</v>
      </c>
      <c r="G2200" s="472" t="s">
        <v>5030</v>
      </c>
      <c r="H2200" s="472">
        <v>4.3</v>
      </c>
      <c r="I2200" s="473"/>
    </row>
    <row r="2201" spans="1:9" ht="15" x14ac:dyDescent="0.25">
      <c r="A2201" s="468" t="s">
        <v>5123</v>
      </c>
      <c r="B2201" s="475" t="s">
        <v>5124</v>
      </c>
      <c r="C2201" s="476" t="s">
        <v>698</v>
      </c>
      <c r="D2201" s="471"/>
      <c r="E2201" s="470"/>
      <c r="F2201" s="472" t="s">
        <v>620</v>
      </c>
      <c r="G2201" s="472" t="s">
        <v>5030</v>
      </c>
      <c r="H2201" s="472">
        <v>4.3</v>
      </c>
      <c r="I2201" s="473"/>
    </row>
    <row r="2202" spans="1:9" ht="25.5" x14ac:dyDescent="0.25">
      <c r="A2202" s="468" t="s">
        <v>5125</v>
      </c>
      <c r="B2202" s="475" t="s">
        <v>5126</v>
      </c>
      <c r="C2202" s="476" t="s">
        <v>698</v>
      </c>
      <c r="D2202" s="471"/>
      <c r="E2202" s="470"/>
      <c r="F2202" s="472" t="s">
        <v>620</v>
      </c>
      <c r="G2202" s="472" t="s">
        <v>5030</v>
      </c>
      <c r="H2202" s="472">
        <v>4.3</v>
      </c>
      <c r="I2202" s="473"/>
    </row>
    <row r="2203" spans="1:9" ht="15" x14ac:dyDescent="0.25">
      <c r="A2203" s="468" t="s">
        <v>5127</v>
      </c>
      <c r="B2203" s="469" t="s">
        <v>5128</v>
      </c>
      <c r="C2203" s="476" t="s">
        <v>698</v>
      </c>
      <c r="D2203" s="471"/>
      <c r="E2203" s="470"/>
      <c r="F2203" s="472" t="s">
        <v>620</v>
      </c>
      <c r="G2203" s="472" t="s">
        <v>5030</v>
      </c>
      <c r="H2203" s="472">
        <v>4.3</v>
      </c>
      <c r="I2203" s="473"/>
    </row>
    <row r="2204" spans="1:9" ht="15" x14ac:dyDescent="0.25">
      <c r="A2204" s="468" t="s">
        <v>5129</v>
      </c>
      <c r="B2204" s="475" t="s">
        <v>5130</v>
      </c>
      <c r="C2204" s="476" t="s">
        <v>850</v>
      </c>
      <c r="D2204" s="471"/>
      <c r="E2204" s="470"/>
      <c r="F2204" s="472" t="s">
        <v>620</v>
      </c>
      <c r="G2204" s="472" t="s">
        <v>5030</v>
      </c>
      <c r="H2204" s="472">
        <v>4.3</v>
      </c>
      <c r="I2204" s="473"/>
    </row>
    <row r="2205" spans="1:9" ht="15" x14ac:dyDescent="0.25">
      <c r="A2205" s="468" t="s">
        <v>5131</v>
      </c>
      <c r="B2205" s="475" t="s">
        <v>5132</v>
      </c>
      <c r="C2205" s="476" t="s">
        <v>756</v>
      </c>
      <c r="D2205" s="471"/>
      <c r="E2205" s="470"/>
      <c r="F2205" s="472" t="s">
        <v>620</v>
      </c>
      <c r="G2205" s="472" t="s">
        <v>5030</v>
      </c>
      <c r="H2205" s="472">
        <v>4.3</v>
      </c>
      <c r="I2205" s="473"/>
    </row>
    <row r="2206" spans="1:9" ht="15" x14ac:dyDescent="0.25">
      <c r="A2206" s="468" t="s">
        <v>5133</v>
      </c>
      <c r="B2206" s="475" t="s">
        <v>5134</v>
      </c>
      <c r="C2206" s="476" t="s">
        <v>756</v>
      </c>
      <c r="D2206" s="471"/>
      <c r="E2206" s="470"/>
      <c r="F2206" s="472" t="s">
        <v>620</v>
      </c>
      <c r="G2206" s="472" t="s">
        <v>5030</v>
      </c>
      <c r="H2206" s="472">
        <v>4.3</v>
      </c>
      <c r="I2206" s="473"/>
    </row>
    <row r="2207" spans="1:9" ht="25.5" x14ac:dyDescent="0.25">
      <c r="A2207" s="468" t="s">
        <v>5135</v>
      </c>
      <c r="B2207" s="475" t="s">
        <v>5136</v>
      </c>
      <c r="C2207" s="476" t="s">
        <v>850</v>
      </c>
      <c r="D2207" s="471"/>
      <c r="E2207" s="470"/>
      <c r="F2207" s="472" t="s">
        <v>620</v>
      </c>
      <c r="G2207" s="472" t="s">
        <v>5030</v>
      </c>
      <c r="H2207" s="472">
        <v>4.3</v>
      </c>
      <c r="I2207" s="473"/>
    </row>
    <row r="2208" spans="1:9" ht="25.5" x14ac:dyDescent="0.25">
      <c r="A2208" s="468" t="s">
        <v>5137</v>
      </c>
      <c r="B2208" s="475" t="s">
        <v>5138</v>
      </c>
      <c r="C2208" s="476" t="s">
        <v>850</v>
      </c>
      <c r="D2208" s="471"/>
      <c r="E2208" s="470"/>
      <c r="F2208" s="472" t="s">
        <v>620</v>
      </c>
      <c r="G2208" s="472" t="s">
        <v>5030</v>
      </c>
      <c r="H2208" s="472">
        <v>4.3</v>
      </c>
      <c r="I2208" s="473"/>
    </row>
    <row r="2209" spans="1:9" ht="25.5" x14ac:dyDescent="0.25">
      <c r="A2209" s="468" t="s">
        <v>5139</v>
      </c>
      <c r="B2209" s="475" t="s">
        <v>5140</v>
      </c>
      <c r="C2209" s="476" t="s">
        <v>850</v>
      </c>
      <c r="D2209" s="471"/>
      <c r="E2209" s="470"/>
      <c r="F2209" s="472" t="s">
        <v>620</v>
      </c>
      <c r="G2209" s="472" t="s">
        <v>5030</v>
      </c>
      <c r="H2209" s="472">
        <v>4.3</v>
      </c>
      <c r="I2209" s="473"/>
    </row>
    <row r="2210" spans="1:9" ht="25.5" x14ac:dyDescent="0.25">
      <c r="A2210" s="468" t="s">
        <v>5141</v>
      </c>
      <c r="B2210" s="475" t="s">
        <v>5142</v>
      </c>
      <c r="C2210" s="476" t="s">
        <v>850</v>
      </c>
      <c r="D2210" s="471"/>
      <c r="E2210" s="470"/>
      <c r="F2210" s="472" t="s">
        <v>620</v>
      </c>
      <c r="G2210" s="472" t="s">
        <v>5030</v>
      </c>
      <c r="H2210" s="472">
        <v>4.3</v>
      </c>
      <c r="I2210" s="473"/>
    </row>
    <row r="2211" spans="1:9" ht="25.5" x14ac:dyDescent="0.25">
      <c r="A2211" s="468" t="s">
        <v>5143</v>
      </c>
      <c r="B2211" s="475" t="s">
        <v>5144</v>
      </c>
      <c r="C2211" s="476" t="s">
        <v>850</v>
      </c>
      <c r="D2211" s="471"/>
      <c r="E2211" s="470"/>
      <c r="F2211" s="472" t="s">
        <v>620</v>
      </c>
      <c r="G2211" s="472" t="s">
        <v>5030</v>
      </c>
      <c r="H2211" s="472">
        <v>4.3</v>
      </c>
      <c r="I2211" s="473"/>
    </row>
    <row r="2212" spans="1:9" ht="15" x14ac:dyDescent="0.25">
      <c r="A2212" s="468" t="s">
        <v>5145</v>
      </c>
      <c r="B2212" s="475" t="s">
        <v>5146</v>
      </c>
      <c r="C2212" s="476" t="s">
        <v>850</v>
      </c>
      <c r="D2212" s="471"/>
      <c r="E2212" s="470"/>
      <c r="F2212" s="472" t="s">
        <v>620</v>
      </c>
      <c r="G2212" s="472" t="s">
        <v>5030</v>
      </c>
      <c r="H2212" s="472">
        <v>4.3</v>
      </c>
      <c r="I2212" s="473"/>
    </row>
    <row r="2213" spans="1:9" ht="15" x14ac:dyDescent="0.25">
      <c r="A2213" s="468" t="s">
        <v>5147</v>
      </c>
      <c r="B2213" s="469" t="s">
        <v>5148</v>
      </c>
      <c r="C2213" s="476" t="s">
        <v>850</v>
      </c>
      <c r="D2213" s="471"/>
      <c r="E2213" s="470"/>
      <c r="F2213" s="472" t="s">
        <v>620</v>
      </c>
      <c r="G2213" s="472" t="s">
        <v>5030</v>
      </c>
      <c r="H2213" s="472">
        <v>4.3</v>
      </c>
      <c r="I2213" s="473"/>
    </row>
    <row r="2214" spans="1:9" ht="15" x14ac:dyDescent="0.25">
      <c r="A2214" s="468" t="s">
        <v>5149</v>
      </c>
      <c r="B2214" s="475" t="s">
        <v>5150</v>
      </c>
      <c r="C2214" s="476" t="s">
        <v>756</v>
      </c>
      <c r="D2214" s="471"/>
      <c r="E2214" s="470"/>
      <c r="F2214" s="472" t="s">
        <v>620</v>
      </c>
      <c r="G2214" s="472" t="s">
        <v>5030</v>
      </c>
      <c r="H2214" s="472">
        <v>4.3</v>
      </c>
      <c r="I2214" s="473"/>
    </row>
    <row r="2215" spans="1:9" ht="25.5" x14ac:dyDescent="0.25">
      <c r="A2215" s="468" t="s">
        <v>5151</v>
      </c>
      <c r="B2215" s="475" t="s">
        <v>5152</v>
      </c>
      <c r="C2215" s="476" t="s">
        <v>756</v>
      </c>
      <c r="D2215" s="471"/>
      <c r="E2215" s="470"/>
      <c r="F2215" s="472" t="s">
        <v>620</v>
      </c>
      <c r="G2215" s="472" t="s">
        <v>5030</v>
      </c>
      <c r="H2215" s="472">
        <v>4.3</v>
      </c>
      <c r="I2215" s="473"/>
    </row>
    <row r="2216" spans="1:9" ht="25.5" x14ac:dyDescent="0.25">
      <c r="A2216" s="468" t="s">
        <v>5153</v>
      </c>
      <c r="B2216" s="475" t="s">
        <v>5154</v>
      </c>
      <c r="C2216" s="476" t="s">
        <v>756</v>
      </c>
      <c r="D2216" s="471"/>
      <c r="E2216" s="470"/>
      <c r="F2216" s="472" t="s">
        <v>620</v>
      </c>
      <c r="G2216" s="472" t="s">
        <v>5030</v>
      </c>
      <c r="H2216" s="472">
        <v>4.3</v>
      </c>
      <c r="I2216" s="473"/>
    </row>
    <row r="2217" spans="1:9" ht="15" x14ac:dyDescent="0.25">
      <c r="A2217" s="468" t="s">
        <v>5155</v>
      </c>
      <c r="B2217" s="475" t="s">
        <v>5156</v>
      </c>
      <c r="C2217" s="476" t="s">
        <v>739</v>
      </c>
      <c r="D2217" s="471"/>
      <c r="E2217" s="470"/>
      <c r="F2217" s="472" t="s">
        <v>620</v>
      </c>
      <c r="G2217" s="472" t="s">
        <v>5030</v>
      </c>
      <c r="H2217" s="472">
        <v>4.3</v>
      </c>
      <c r="I2217" s="473"/>
    </row>
    <row r="2218" spans="1:9" ht="15" x14ac:dyDescent="0.25">
      <c r="A2218" s="468" t="s">
        <v>5157</v>
      </c>
      <c r="B2218" s="475" t="s">
        <v>5158</v>
      </c>
      <c r="C2218" s="476" t="s">
        <v>756</v>
      </c>
      <c r="D2218" s="471"/>
      <c r="E2218" s="470"/>
      <c r="F2218" s="472" t="s">
        <v>620</v>
      </c>
      <c r="G2218" s="472" t="s">
        <v>5030</v>
      </c>
      <c r="H2218" s="472">
        <v>4.3</v>
      </c>
      <c r="I2218" s="473"/>
    </row>
    <row r="2219" spans="1:9" ht="15" x14ac:dyDescent="0.25">
      <c r="A2219" s="468" t="s">
        <v>5159</v>
      </c>
      <c r="B2219" s="475" t="s">
        <v>5160</v>
      </c>
      <c r="C2219" s="476" t="s">
        <v>756</v>
      </c>
      <c r="D2219" s="471"/>
      <c r="E2219" s="470"/>
      <c r="F2219" s="472" t="s">
        <v>620</v>
      </c>
      <c r="G2219" s="472" t="s">
        <v>5030</v>
      </c>
      <c r="H2219" s="472">
        <v>4.3</v>
      </c>
      <c r="I2219" s="473"/>
    </row>
    <row r="2220" spans="1:9" ht="15" x14ac:dyDescent="0.25">
      <c r="A2220" s="468" t="s">
        <v>5161</v>
      </c>
      <c r="B2220" s="475" t="s">
        <v>5162</v>
      </c>
      <c r="C2220" s="476" t="s">
        <v>850</v>
      </c>
      <c r="D2220" s="471"/>
      <c r="E2220" s="470"/>
      <c r="F2220" s="472" t="s">
        <v>620</v>
      </c>
      <c r="G2220" s="472" t="s">
        <v>5030</v>
      </c>
      <c r="H2220" s="472">
        <v>4.3</v>
      </c>
      <c r="I2220" s="473"/>
    </row>
    <row r="2221" spans="1:9" ht="25.5" x14ac:dyDescent="0.25">
      <c r="A2221" s="468" t="s">
        <v>5163</v>
      </c>
      <c r="B2221" s="474" t="s">
        <v>5164</v>
      </c>
      <c r="C2221" s="470" t="s">
        <v>833</v>
      </c>
      <c r="D2221" s="470"/>
      <c r="E2221" s="470"/>
      <c r="F2221" s="472" t="s">
        <v>620</v>
      </c>
      <c r="G2221" s="472" t="s">
        <v>5030</v>
      </c>
      <c r="H2221" s="472">
        <v>4.3</v>
      </c>
      <c r="I2221" s="478" t="s">
        <v>756</v>
      </c>
    </row>
    <row r="2222" spans="1:9" ht="25.5" x14ac:dyDescent="0.25">
      <c r="A2222" s="468" t="s">
        <v>5165</v>
      </c>
      <c r="B2222" s="474" t="s">
        <v>5166</v>
      </c>
      <c r="C2222" s="470" t="s">
        <v>833</v>
      </c>
      <c r="D2222" s="470"/>
      <c r="E2222" s="470"/>
      <c r="F2222" s="472" t="s">
        <v>620</v>
      </c>
      <c r="G2222" s="472" t="s">
        <v>5030</v>
      </c>
      <c r="H2222" s="472">
        <v>4.3</v>
      </c>
      <c r="I2222" s="478" t="s">
        <v>756</v>
      </c>
    </row>
    <row r="2223" spans="1:9" ht="25.5" x14ac:dyDescent="0.25">
      <c r="A2223" s="468" t="s">
        <v>5167</v>
      </c>
      <c r="B2223" s="475" t="s">
        <v>5168</v>
      </c>
      <c r="C2223" s="476" t="s">
        <v>698</v>
      </c>
      <c r="D2223" s="471"/>
      <c r="E2223" s="470"/>
      <c r="F2223" s="472" t="s">
        <v>620</v>
      </c>
      <c r="G2223" s="472" t="s">
        <v>5030</v>
      </c>
      <c r="H2223" s="472">
        <v>4.3</v>
      </c>
      <c r="I2223" s="473"/>
    </row>
    <row r="2224" spans="1:9" ht="15" x14ac:dyDescent="0.25">
      <c r="A2224" s="468" t="s">
        <v>5169</v>
      </c>
      <c r="B2224" s="475" t="s">
        <v>5170</v>
      </c>
      <c r="C2224" s="476" t="s">
        <v>756</v>
      </c>
      <c r="D2224" s="471"/>
      <c r="E2224" s="470"/>
      <c r="F2224" s="472" t="s">
        <v>620</v>
      </c>
      <c r="G2224" s="472" t="s">
        <v>5030</v>
      </c>
      <c r="H2224" s="472">
        <v>4.3</v>
      </c>
      <c r="I2224" s="473"/>
    </row>
    <row r="2225" spans="1:9" ht="25.5" x14ac:dyDescent="0.25">
      <c r="A2225" s="468" t="s">
        <v>5171</v>
      </c>
      <c r="B2225" s="469" t="s">
        <v>5172</v>
      </c>
      <c r="C2225" s="476" t="s">
        <v>850</v>
      </c>
      <c r="D2225" s="471"/>
      <c r="E2225" s="470"/>
      <c r="F2225" s="472" t="s">
        <v>620</v>
      </c>
      <c r="G2225" s="472" t="s">
        <v>5030</v>
      </c>
      <c r="H2225" s="472">
        <v>4.3</v>
      </c>
      <c r="I2225" s="473"/>
    </row>
    <row r="2226" spans="1:9" ht="25.5" x14ac:dyDescent="0.25">
      <c r="A2226" s="468" t="s">
        <v>5173</v>
      </c>
      <c r="B2226" s="474" t="s">
        <v>5174</v>
      </c>
      <c r="C2226" s="470" t="s">
        <v>833</v>
      </c>
      <c r="D2226" s="470"/>
      <c r="E2226" s="470"/>
      <c r="F2226" s="472" t="s">
        <v>620</v>
      </c>
      <c r="G2226" s="472" t="s">
        <v>5030</v>
      </c>
      <c r="H2226" s="472">
        <v>4.3</v>
      </c>
      <c r="I2226" s="478" t="s">
        <v>756</v>
      </c>
    </row>
    <row r="2227" spans="1:9" ht="25.5" x14ac:dyDescent="0.25">
      <c r="A2227" s="468" t="s">
        <v>5175</v>
      </c>
      <c r="B2227" s="474" t="s">
        <v>5176</v>
      </c>
      <c r="C2227" s="470" t="s">
        <v>833</v>
      </c>
      <c r="D2227" s="470"/>
      <c r="E2227" s="470"/>
      <c r="F2227" s="472" t="s">
        <v>620</v>
      </c>
      <c r="G2227" s="472" t="s">
        <v>5030</v>
      </c>
      <c r="H2227" s="472">
        <v>4.3</v>
      </c>
      <c r="I2227" s="478" t="s">
        <v>756</v>
      </c>
    </row>
    <row r="2228" spans="1:9" ht="25.5" x14ac:dyDescent="0.25">
      <c r="A2228" s="468" t="s">
        <v>5177</v>
      </c>
      <c r="B2228" s="475" t="s">
        <v>5178</v>
      </c>
      <c r="C2228" s="476" t="s">
        <v>739</v>
      </c>
      <c r="D2228" s="471"/>
      <c r="E2228" s="470"/>
      <c r="F2228" s="472" t="s">
        <v>620</v>
      </c>
      <c r="G2228" s="472" t="s">
        <v>5030</v>
      </c>
      <c r="H2228" s="472">
        <v>4.3</v>
      </c>
      <c r="I2228" s="473"/>
    </row>
    <row r="2229" spans="1:9" ht="25.5" x14ac:dyDescent="0.25">
      <c r="A2229" s="468" t="s">
        <v>5179</v>
      </c>
      <c r="B2229" s="474" t="s">
        <v>5180</v>
      </c>
      <c r="C2229" s="470" t="s">
        <v>908</v>
      </c>
      <c r="D2229" s="470"/>
      <c r="E2229" s="470"/>
      <c r="F2229" s="472" t="s">
        <v>620</v>
      </c>
      <c r="G2229" s="472" t="s">
        <v>5030</v>
      </c>
      <c r="H2229" s="472">
        <v>4.3</v>
      </c>
      <c r="I2229" s="478" t="s">
        <v>756</v>
      </c>
    </row>
    <row r="2230" spans="1:9" ht="25.5" x14ac:dyDescent="0.25">
      <c r="A2230" s="468" t="s">
        <v>5181</v>
      </c>
      <c r="B2230" s="474" t="s">
        <v>5182</v>
      </c>
      <c r="C2230" s="470" t="s">
        <v>908</v>
      </c>
      <c r="D2230" s="470"/>
      <c r="E2230" s="470"/>
      <c r="F2230" s="472" t="s">
        <v>620</v>
      </c>
      <c r="G2230" s="472" t="s">
        <v>5030</v>
      </c>
      <c r="H2230" s="472">
        <v>4.3</v>
      </c>
      <c r="I2230" s="478" t="s">
        <v>756</v>
      </c>
    </row>
    <row r="2231" spans="1:9" ht="25.5" x14ac:dyDescent="0.25">
      <c r="A2231" s="468" t="s">
        <v>5183</v>
      </c>
      <c r="B2231" s="475" t="s">
        <v>5184</v>
      </c>
      <c r="C2231" s="476" t="s">
        <v>756</v>
      </c>
      <c r="D2231" s="471"/>
      <c r="E2231" s="470"/>
      <c r="F2231" s="472" t="s">
        <v>620</v>
      </c>
      <c r="G2231" s="472" t="s">
        <v>5030</v>
      </c>
      <c r="H2231" s="472">
        <v>4.3</v>
      </c>
      <c r="I2231" s="473"/>
    </row>
    <row r="2232" spans="1:9" ht="25.5" x14ac:dyDescent="0.25">
      <c r="A2232" s="468" t="s">
        <v>5185</v>
      </c>
      <c r="B2232" s="475" t="s">
        <v>5186</v>
      </c>
      <c r="C2232" s="476" t="s">
        <v>756</v>
      </c>
      <c r="D2232" s="471"/>
      <c r="E2232" s="470"/>
      <c r="F2232" s="472" t="s">
        <v>620</v>
      </c>
      <c r="G2232" s="472" t="s">
        <v>5030</v>
      </c>
      <c r="H2232" s="472">
        <v>4.3</v>
      </c>
      <c r="I2232" s="473"/>
    </row>
    <row r="2233" spans="1:9" ht="25.5" x14ac:dyDescent="0.25">
      <c r="A2233" s="468" t="s">
        <v>5187</v>
      </c>
      <c r="B2233" s="475" t="s">
        <v>5188</v>
      </c>
      <c r="C2233" s="476" t="s">
        <v>756</v>
      </c>
      <c r="D2233" s="471"/>
      <c r="E2233" s="470"/>
      <c r="F2233" s="472" t="s">
        <v>620</v>
      </c>
      <c r="G2233" s="472" t="s">
        <v>5030</v>
      </c>
      <c r="H2233" s="472">
        <v>4.3</v>
      </c>
      <c r="I2233" s="473"/>
    </row>
    <row r="2234" spans="1:9" ht="15" x14ac:dyDescent="0.25">
      <c r="A2234" s="468" t="s">
        <v>5189</v>
      </c>
      <c r="B2234" s="475" t="s">
        <v>5190</v>
      </c>
      <c r="C2234" s="476" t="s">
        <v>850</v>
      </c>
      <c r="D2234" s="471"/>
      <c r="E2234" s="470"/>
      <c r="F2234" s="472" t="s">
        <v>620</v>
      </c>
      <c r="G2234" s="472" t="s">
        <v>5030</v>
      </c>
      <c r="H2234" s="472">
        <v>4.3</v>
      </c>
      <c r="I2234" s="473"/>
    </row>
    <row r="2235" spans="1:9" ht="25.5" x14ac:dyDescent="0.25">
      <c r="A2235" s="468" t="s">
        <v>5191</v>
      </c>
      <c r="B2235" s="474" t="s">
        <v>5192</v>
      </c>
      <c r="C2235" s="470" t="s">
        <v>833</v>
      </c>
      <c r="D2235" s="470"/>
      <c r="E2235" s="470"/>
      <c r="F2235" s="472" t="s">
        <v>620</v>
      </c>
      <c r="G2235" s="472" t="s">
        <v>5030</v>
      </c>
      <c r="H2235" s="472">
        <v>4.3</v>
      </c>
      <c r="I2235" s="478" t="s">
        <v>756</v>
      </c>
    </row>
    <row r="2236" spans="1:9" ht="15" x14ac:dyDescent="0.25">
      <c r="A2236" s="468" t="s">
        <v>5193</v>
      </c>
      <c r="B2236" s="474" t="s">
        <v>5194</v>
      </c>
      <c r="C2236" s="470" t="s">
        <v>833</v>
      </c>
      <c r="D2236" s="470"/>
      <c r="E2236" s="470"/>
      <c r="F2236" s="472" t="s">
        <v>620</v>
      </c>
      <c r="G2236" s="472" t="s">
        <v>5030</v>
      </c>
      <c r="H2236" s="472">
        <v>4.3</v>
      </c>
      <c r="I2236" s="478" t="s">
        <v>756</v>
      </c>
    </row>
    <row r="2237" spans="1:9" ht="15" x14ac:dyDescent="0.25">
      <c r="A2237" s="468" t="s">
        <v>5195</v>
      </c>
      <c r="B2237" s="475" t="s">
        <v>5196</v>
      </c>
      <c r="C2237" s="476" t="s">
        <v>756</v>
      </c>
      <c r="D2237" s="471"/>
      <c r="E2237" s="470"/>
      <c r="F2237" s="472" t="s">
        <v>620</v>
      </c>
      <c r="G2237" s="472" t="s">
        <v>5030</v>
      </c>
      <c r="H2237" s="472">
        <v>4.3</v>
      </c>
      <c r="I2237" s="473"/>
    </row>
    <row r="2238" spans="1:9" ht="15" x14ac:dyDescent="0.25">
      <c r="A2238" s="468" t="s">
        <v>5197</v>
      </c>
      <c r="B2238" s="475" t="s">
        <v>5198</v>
      </c>
      <c r="C2238" s="476" t="s">
        <v>756</v>
      </c>
      <c r="D2238" s="471"/>
      <c r="E2238" s="470"/>
      <c r="F2238" s="472" t="s">
        <v>620</v>
      </c>
      <c r="G2238" s="472" t="s">
        <v>5030</v>
      </c>
      <c r="H2238" s="472">
        <v>4.3</v>
      </c>
      <c r="I2238" s="473"/>
    </row>
    <row r="2239" spans="1:9" ht="15" x14ac:dyDescent="0.25">
      <c r="A2239" s="468" t="s">
        <v>5199</v>
      </c>
      <c r="B2239" s="475" t="s">
        <v>5200</v>
      </c>
      <c r="C2239" s="476" t="s">
        <v>756</v>
      </c>
      <c r="D2239" s="471"/>
      <c r="E2239" s="470"/>
      <c r="F2239" s="472" t="s">
        <v>620</v>
      </c>
      <c r="G2239" s="472" t="s">
        <v>5030</v>
      </c>
      <c r="H2239" s="472">
        <v>4.3</v>
      </c>
      <c r="I2239" s="473"/>
    </row>
    <row r="2240" spans="1:9" ht="25.5" x14ac:dyDescent="0.25">
      <c r="A2240" s="468" t="s">
        <v>5201</v>
      </c>
      <c r="B2240" s="475" t="s">
        <v>5202</v>
      </c>
      <c r="C2240" s="476" t="s">
        <v>698</v>
      </c>
      <c r="D2240" s="471"/>
      <c r="E2240" s="470"/>
      <c r="F2240" s="472" t="s">
        <v>620</v>
      </c>
      <c r="G2240" s="472" t="s">
        <v>5030</v>
      </c>
      <c r="H2240" s="472">
        <v>4.3</v>
      </c>
      <c r="I2240" s="473"/>
    </row>
    <row r="2241" spans="1:9" ht="25.5" x14ac:dyDescent="0.25">
      <c r="A2241" s="468" t="s">
        <v>5203</v>
      </c>
      <c r="B2241" s="475" t="s">
        <v>5204</v>
      </c>
      <c r="C2241" s="476" t="s">
        <v>698</v>
      </c>
      <c r="D2241" s="471"/>
      <c r="E2241" s="470"/>
      <c r="F2241" s="472" t="s">
        <v>620</v>
      </c>
      <c r="G2241" s="472" t="s">
        <v>5030</v>
      </c>
      <c r="H2241" s="472">
        <v>4.3</v>
      </c>
      <c r="I2241" s="473"/>
    </row>
    <row r="2242" spans="1:9" ht="25.5" x14ac:dyDescent="0.25">
      <c r="A2242" s="468" t="s">
        <v>5205</v>
      </c>
      <c r="B2242" s="475" t="s">
        <v>5206</v>
      </c>
      <c r="C2242" s="476" t="s">
        <v>698</v>
      </c>
      <c r="D2242" s="471"/>
      <c r="E2242" s="470"/>
      <c r="F2242" s="472" t="s">
        <v>620</v>
      </c>
      <c r="G2242" s="472" t="s">
        <v>5030</v>
      </c>
      <c r="H2242" s="472">
        <v>4.3</v>
      </c>
      <c r="I2242" s="473"/>
    </row>
    <row r="2243" spans="1:9" ht="25.5" x14ac:dyDescent="0.25">
      <c r="A2243" s="468" t="s">
        <v>5207</v>
      </c>
      <c r="B2243" s="475" t="s">
        <v>5208</v>
      </c>
      <c r="C2243" s="476" t="s">
        <v>698</v>
      </c>
      <c r="D2243" s="471"/>
      <c r="E2243" s="470"/>
      <c r="F2243" s="472" t="s">
        <v>620</v>
      </c>
      <c r="G2243" s="472" t="s">
        <v>5030</v>
      </c>
      <c r="H2243" s="472">
        <v>4.3</v>
      </c>
      <c r="I2243" s="473"/>
    </row>
    <row r="2244" spans="1:9" ht="15" x14ac:dyDescent="0.25">
      <c r="A2244" s="468" t="s">
        <v>5209</v>
      </c>
      <c r="B2244" s="475" t="s">
        <v>5210</v>
      </c>
      <c r="C2244" s="476" t="s">
        <v>698</v>
      </c>
      <c r="D2244" s="471"/>
      <c r="E2244" s="470"/>
      <c r="F2244" s="472" t="s">
        <v>620</v>
      </c>
      <c r="G2244" s="472" t="s">
        <v>5030</v>
      </c>
      <c r="H2244" s="472">
        <v>4.3</v>
      </c>
      <c r="I2244" s="473"/>
    </row>
    <row r="2245" spans="1:9" ht="25.5" x14ac:dyDescent="0.25">
      <c r="A2245" s="468" t="s">
        <v>5211</v>
      </c>
      <c r="B2245" s="469" t="s">
        <v>5212</v>
      </c>
      <c r="C2245" s="476" t="s">
        <v>698</v>
      </c>
      <c r="D2245" s="471"/>
      <c r="E2245" s="470"/>
      <c r="F2245" s="472" t="s">
        <v>620</v>
      </c>
      <c r="G2245" s="472" t="s">
        <v>5030</v>
      </c>
      <c r="H2245" s="472">
        <v>4.3</v>
      </c>
      <c r="I2245" s="473"/>
    </row>
    <row r="2246" spans="1:9" ht="15" x14ac:dyDescent="0.25">
      <c r="A2246" s="468" t="s">
        <v>5213</v>
      </c>
      <c r="B2246" s="469" t="s">
        <v>5214</v>
      </c>
      <c r="C2246" s="476" t="s">
        <v>698</v>
      </c>
      <c r="D2246" s="471"/>
      <c r="E2246" s="470"/>
      <c r="F2246" s="472" t="s">
        <v>620</v>
      </c>
      <c r="G2246" s="472" t="s">
        <v>5030</v>
      </c>
      <c r="H2246" s="472">
        <v>4.3</v>
      </c>
      <c r="I2246" s="473"/>
    </row>
    <row r="2247" spans="1:9" ht="25.5" x14ac:dyDescent="0.25">
      <c r="A2247" s="468" t="s">
        <v>5215</v>
      </c>
      <c r="B2247" s="469" t="s">
        <v>5216</v>
      </c>
      <c r="C2247" s="476" t="s">
        <v>698</v>
      </c>
      <c r="D2247" s="471"/>
      <c r="E2247" s="470"/>
      <c r="F2247" s="472" t="s">
        <v>620</v>
      </c>
      <c r="G2247" s="472" t="s">
        <v>5030</v>
      </c>
      <c r="H2247" s="472">
        <v>4.3</v>
      </c>
      <c r="I2247" s="473"/>
    </row>
    <row r="2248" spans="1:9" ht="25.5" x14ac:dyDescent="0.25">
      <c r="A2248" s="468" t="s">
        <v>5217</v>
      </c>
      <c r="B2248" s="469" t="s">
        <v>5218</v>
      </c>
      <c r="C2248" s="476" t="s">
        <v>698</v>
      </c>
      <c r="D2248" s="471"/>
      <c r="E2248" s="470"/>
      <c r="F2248" s="472" t="s">
        <v>620</v>
      </c>
      <c r="G2248" s="472" t="s">
        <v>5030</v>
      </c>
      <c r="H2248" s="472">
        <v>4.3</v>
      </c>
      <c r="I2248" s="473"/>
    </row>
    <row r="2249" spans="1:9" ht="25.5" x14ac:dyDescent="0.25">
      <c r="A2249" s="468" t="s">
        <v>5219</v>
      </c>
      <c r="B2249" s="475" t="s">
        <v>5220</v>
      </c>
      <c r="C2249" s="476" t="s">
        <v>698</v>
      </c>
      <c r="D2249" s="471"/>
      <c r="E2249" s="470"/>
      <c r="F2249" s="472" t="s">
        <v>620</v>
      </c>
      <c r="G2249" s="472" t="s">
        <v>5030</v>
      </c>
      <c r="H2249" s="472">
        <v>4.3</v>
      </c>
      <c r="I2249" s="473"/>
    </row>
    <row r="2250" spans="1:9" ht="25.5" x14ac:dyDescent="0.25">
      <c r="A2250" s="468" t="s">
        <v>5221</v>
      </c>
      <c r="B2250" s="469" t="s">
        <v>5222</v>
      </c>
      <c r="C2250" s="476" t="s">
        <v>698</v>
      </c>
      <c r="D2250" s="471"/>
      <c r="E2250" s="470"/>
      <c r="F2250" s="472" t="s">
        <v>620</v>
      </c>
      <c r="G2250" s="472" t="s">
        <v>5030</v>
      </c>
      <c r="H2250" s="472">
        <v>4.3</v>
      </c>
      <c r="I2250" s="473"/>
    </row>
    <row r="2251" spans="1:9" ht="25.5" x14ac:dyDescent="0.25">
      <c r="A2251" s="468" t="s">
        <v>5223</v>
      </c>
      <c r="B2251" s="475" t="s">
        <v>5224</v>
      </c>
      <c r="C2251" s="476" t="s">
        <v>850</v>
      </c>
      <c r="D2251" s="471"/>
      <c r="E2251" s="470"/>
      <c r="F2251" s="472" t="s">
        <v>620</v>
      </c>
      <c r="G2251" s="472" t="s">
        <v>5030</v>
      </c>
      <c r="H2251" s="472">
        <v>4.3</v>
      </c>
      <c r="I2251" s="473"/>
    </row>
    <row r="2252" spans="1:9" ht="25.5" x14ac:dyDescent="0.25">
      <c r="A2252" s="468" t="s">
        <v>5225</v>
      </c>
      <c r="B2252" s="475" t="s">
        <v>5226</v>
      </c>
      <c r="C2252" s="476" t="s">
        <v>850</v>
      </c>
      <c r="D2252" s="471"/>
      <c r="E2252" s="470"/>
      <c r="F2252" s="472" t="s">
        <v>620</v>
      </c>
      <c r="G2252" s="472" t="s">
        <v>5030</v>
      </c>
      <c r="H2252" s="472">
        <v>4.3</v>
      </c>
      <c r="I2252" s="473"/>
    </row>
    <row r="2253" spans="1:9" ht="25.5" x14ac:dyDescent="0.25">
      <c r="A2253" s="468" t="s">
        <v>5227</v>
      </c>
      <c r="B2253" s="475" t="s">
        <v>5228</v>
      </c>
      <c r="C2253" s="476" t="s">
        <v>850</v>
      </c>
      <c r="D2253" s="471"/>
      <c r="E2253" s="470"/>
      <c r="F2253" s="472" t="s">
        <v>620</v>
      </c>
      <c r="G2253" s="472" t="s">
        <v>5030</v>
      </c>
      <c r="H2253" s="472">
        <v>4.3</v>
      </c>
      <c r="I2253" s="473"/>
    </row>
    <row r="2254" spans="1:9" ht="25.5" x14ac:dyDescent="0.25">
      <c r="A2254" s="468" t="s">
        <v>5229</v>
      </c>
      <c r="B2254" s="475" t="s">
        <v>5230</v>
      </c>
      <c r="C2254" s="476" t="s">
        <v>850</v>
      </c>
      <c r="D2254" s="471"/>
      <c r="E2254" s="470"/>
      <c r="F2254" s="472" t="s">
        <v>620</v>
      </c>
      <c r="G2254" s="472" t="s">
        <v>5030</v>
      </c>
      <c r="H2254" s="472">
        <v>4.3</v>
      </c>
      <c r="I2254" s="473"/>
    </row>
    <row r="2255" spans="1:9" ht="38.25" x14ac:dyDescent="0.25">
      <c r="A2255" s="468" t="s">
        <v>5231</v>
      </c>
      <c r="B2255" s="469" t="s">
        <v>5232</v>
      </c>
      <c r="C2255" s="476" t="s">
        <v>850</v>
      </c>
      <c r="D2255" s="471"/>
      <c r="E2255" s="470"/>
      <c r="F2255" s="472" t="s">
        <v>620</v>
      </c>
      <c r="G2255" s="472" t="s">
        <v>5030</v>
      </c>
      <c r="H2255" s="472">
        <v>4.3</v>
      </c>
      <c r="I2255" s="473"/>
    </row>
    <row r="2256" spans="1:9" ht="15" x14ac:dyDescent="0.25">
      <c r="A2256" s="468" t="s">
        <v>5233</v>
      </c>
      <c r="B2256" s="475" t="s">
        <v>5234</v>
      </c>
      <c r="C2256" s="476" t="s">
        <v>756</v>
      </c>
      <c r="D2256" s="471"/>
      <c r="E2256" s="470"/>
      <c r="F2256" s="472" t="s">
        <v>620</v>
      </c>
      <c r="G2256" s="472" t="s">
        <v>5030</v>
      </c>
      <c r="H2256" s="472">
        <v>4.3</v>
      </c>
      <c r="I2256" s="473"/>
    </row>
    <row r="2257" spans="1:9" ht="15" x14ac:dyDescent="0.25">
      <c r="A2257" s="468" t="s">
        <v>5235</v>
      </c>
      <c r="B2257" s="475" t="s">
        <v>5236</v>
      </c>
      <c r="C2257" s="476" t="s">
        <v>756</v>
      </c>
      <c r="D2257" s="482"/>
      <c r="E2257" s="483"/>
      <c r="F2257" s="472" t="s">
        <v>620</v>
      </c>
      <c r="G2257" s="472" t="s">
        <v>5030</v>
      </c>
      <c r="H2257" s="472">
        <v>4.5999999999999996</v>
      </c>
      <c r="I2257" s="473"/>
    </row>
    <row r="2258" spans="1:9" ht="15" x14ac:dyDescent="0.25">
      <c r="A2258" s="468" t="s">
        <v>5237</v>
      </c>
      <c r="B2258" s="475" t="s">
        <v>5238</v>
      </c>
      <c r="C2258" s="476" t="s">
        <v>850</v>
      </c>
      <c r="D2258" s="471"/>
      <c r="E2258" s="470"/>
      <c r="F2258" s="472" t="s">
        <v>620</v>
      </c>
      <c r="G2258" s="472" t="s">
        <v>5030</v>
      </c>
      <c r="H2258" s="472">
        <v>4.3</v>
      </c>
      <c r="I2258" s="473"/>
    </row>
    <row r="2259" spans="1:9" ht="25.5" x14ac:dyDescent="0.25">
      <c r="A2259" s="468" t="s">
        <v>5239</v>
      </c>
      <c r="B2259" s="469" t="s">
        <v>5240</v>
      </c>
      <c r="C2259" s="476" t="s">
        <v>850</v>
      </c>
      <c r="D2259" s="471"/>
      <c r="E2259" s="470"/>
      <c r="F2259" s="472" t="s">
        <v>620</v>
      </c>
      <c r="G2259" s="472" t="s">
        <v>5030</v>
      </c>
      <c r="H2259" s="472">
        <v>4.3</v>
      </c>
      <c r="I2259" s="473"/>
    </row>
    <row r="2260" spans="1:9" ht="15" x14ac:dyDescent="0.25">
      <c r="A2260" s="468" t="s">
        <v>5241</v>
      </c>
      <c r="B2260" s="475" t="s">
        <v>5242</v>
      </c>
      <c r="C2260" s="476" t="s">
        <v>850</v>
      </c>
      <c r="D2260" s="471"/>
      <c r="E2260" s="470"/>
      <c r="F2260" s="472" t="s">
        <v>620</v>
      </c>
      <c r="G2260" s="472" t="s">
        <v>5030</v>
      </c>
      <c r="H2260" s="472">
        <v>4.3</v>
      </c>
      <c r="I2260" s="473"/>
    </row>
    <row r="2261" spans="1:9" ht="15" x14ac:dyDescent="0.25">
      <c r="A2261" s="468" t="s">
        <v>5243</v>
      </c>
      <c r="B2261" s="475" t="s">
        <v>5244</v>
      </c>
      <c r="C2261" s="476" t="s">
        <v>850</v>
      </c>
      <c r="D2261" s="471"/>
      <c r="E2261" s="470"/>
      <c r="F2261" s="472" t="s">
        <v>620</v>
      </c>
      <c r="G2261" s="472" t="s">
        <v>5030</v>
      </c>
      <c r="H2261" s="472">
        <v>4.3</v>
      </c>
      <c r="I2261" s="473"/>
    </row>
    <row r="2262" spans="1:9" ht="15" x14ac:dyDescent="0.25">
      <c r="A2262" s="468" t="s">
        <v>5245</v>
      </c>
      <c r="B2262" s="475" t="s">
        <v>5246</v>
      </c>
      <c r="C2262" s="476" t="s">
        <v>850</v>
      </c>
      <c r="D2262" s="471"/>
      <c r="E2262" s="470"/>
      <c r="F2262" s="472" t="s">
        <v>620</v>
      </c>
      <c r="G2262" s="472" t="s">
        <v>5030</v>
      </c>
      <c r="H2262" s="472">
        <v>4.3</v>
      </c>
      <c r="I2262" s="473"/>
    </row>
    <row r="2263" spans="1:9" ht="15" x14ac:dyDescent="0.25">
      <c r="A2263" s="468" t="s">
        <v>5247</v>
      </c>
      <c r="B2263" s="475" t="s">
        <v>5248</v>
      </c>
      <c r="C2263" s="476" t="s">
        <v>850</v>
      </c>
      <c r="D2263" s="471"/>
      <c r="E2263" s="470"/>
      <c r="F2263" s="472" t="s">
        <v>620</v>
      </c>
      <c r="G2263" s="472" t="s">
        <v>5030</v>
      </c>
      <c r="H2263" s="472">
        <v>4.3</v>
      </c>
      <c r="I2263" s="473"/>
    </row>
    <row r="2264" spans="1:9" ht="25.5" x14ac:dyDescent="0.25">
      <c r="A2264" s="468" t="s">
        <v>5249</v>
      </c>
      <c r="B2264" s="475" t="s">
        <v>5250</v>
      </c>
      <c r="C2264" s="476" t="s">
        <v>850</v>
      </c>
      <c r="D2264" s="471"/>
      <c r="E2264" s="470"/>
      <c r="F2264" s="472" t="s">
        <v>620</v>
      </c>
      <c r="G2264" s="472" t="s">
        <v>5030</v>
      </c>
      <c r="H2264" s="472">
        <v>4.3</v>
      </c>
      <c r="I2264" s="473"/>
    </row>
    <row r="2265" spans="1:9" ht="15" x14ac:dyDescent="0.25">
      <c r="A2265" s="468" t="s">
        <v>5251</v>
      </c>
      <c r="B2265" s="475" t="s">
        <v>5252</v>
      </c>
      <c r="C2265" s="476" t="s">
        <v>850</v>
      </c>
      <c r="D2265" s="471"/>
      <c r="E2265" s="470"/>
      <c r="F2265" s="472" t="s">
        <v>620</v>
      </c>
      <c r="G2265" s="472" t="s">
        <v>5030</v>
      </c>
      <c r="H2265" s="472">
        <v>4.3</v>
      </c>
      <c r="I2265" s="473"/>
    </row>
    <row r="2266" spans="1:9" ht="15" x14ac:dyDescent="0.25">
      <c r="A2266" s="468" t="s">
        <v>5253</v>
      </c>
      <c r="B2266" s="475" t="s">
        <v>5254</v>
      </c>
      <c r="C2266" s="476" t="s">
        <v>850</v>
      </c>
      <c r="D2266" s="471"/>
      <c r="E2266" s="470"/>
      <c r="F2266" s="472" t="s">
        <v>620</v>
      </c>
      <c r="G2266" s="472" t="s">
        <v>5030</v>
      </c>
      <c r="H2266" s="472">
        <v>4.3</v>
      </c>
      <c r="I2266" s="473"/>
    </row>
    <row r="2267" spans="1:9" ht="15" x14ac:dyDescent="0.25">
      <c r="A2267" s="468" t="s">
        <v>5255</v>
      </c>
      <c r="B2267" s="475" t="s">
        <v>5256</v>
      </c>
      <c r="C2267" s="476" t="s">
        <v>756</v>
      </c>
      <c r="D2267" s="471"/>
      <c r="E2267" s="470"/>
      <c r="F2267" s="472" t="s">
        <v>620</v>
      </c>
      <c r="G2267" s="472" t="s">
        <v>5030</v>
      </c>
      <c r="H2267" s="472">
        <v>4.3</v>
      </c>
      <c r="I2267" s="473"/>
    </row>
    <row r="2268" spans="1:9" ht="15" x14ac:dyDescent="0.25">
      <c r="A2268" s="468" t="s">
        <v>5257</v>
      </c>
      <c r="B2268" s="475" t="s">
        <v>5258</v>
      </c>
      <c r="C2268" s="476" t="s">
        <v>756</v>
      </c>
      <c r="D2268" s="471"/>
      <c r="E2268" s="470"/>
      <c r="F2268" s="472" t="s">
        <v>620</v>
      </c>
      <c r="G2268" s="472" t="s">
        <v>5030</v>
      </c>
      <c r="H2268" s="472">
        <v>4.3</v>
      </c>
      <c r="I2268" s="473"/>
    </row>
    <row r="2269" spans="1:9" ht="15" x14ac:dyDescent="0.25">
      <c r="A2269" s="468" t="s">
        <v>5259</v>
      </c>
      <c r="B2269" s="475" t="s">
        <v>5260</v>
      </c>
      <c r="C2269" s="476" t="s">
        <v>698</v>
      </c>
      <c r="D2269" s="471"/>
      <c r="E2269" s="470"/>
      <c r="F2269" s="472" t="s">
        <v>620</v>
      </c>
      <c r="G2269" s="472" t="s">
        <v>5030</v>
      </c>
      <c r="H2269" s="472">
        <v>4.3</v>
      </c>
      <c r="I2269" s="473"/>
    </row>
    <row r="2270" spans="1:9" ht="15" x14ac:dyDescent="0.25">
      <c r="A2270" s="468" t="s">
        <v>5261</v>
      </c>
      <c r="B2270" s="475" t="s">
        <v>5262</v>
      </c>
      <c r="C2270" s="476" t="s">
        <v>698</v>
      </c>
      <c r="D2270" s="471"/>
      <c r="E2270" s="470"/>
      <c r="F2270" s="472" t="s">
        <v>620</v>
      </c>
      <c r="G2270" s="472" t="s">
        <v>5030</v>
      </c>
      <c r="H2270" s="472">
        <v>4.3</v>
      </c>
      <c r="I2270" s="473"/>
    </row>
    <row r="2271" spans="1:9" ht="25.5" x14ac:dyDescent="0.25">
      <c r="A2271" s="468" t="s">
        <v>5263</v>
      </c>
      <c r="B2271" s="475" t="s">
        <v>5264</v>
      </c>
      <c r="C2271" s="476" t="s">
        <v>756</v>
      </c>
      <c r="D2271" s="471"/>
      <c r="E2271" s="470"/>
      <c r="F2271" s="472" t="s">
        <v>620</v>
      </c>
      <c r="G2271" s="472" t="s">
        <v>5030</v>
      </c>
      <c r="H2271" s="472">
        <v>4.3</v>
      </c>
      <c r="I2271" s="473"/>
    </row>
    <row r="2272" spans="1:9" ht="25.5" x14ac:dyDescent="0.25">
      <c r="A2272" s="468" t="s">
        <v>5265</v>
      </c>
      <c r="B2272" s="475" t="s">
        <v>5266</v>
      </c>
      <c r="C2272" s="476" t="s">
        <v>756</v>
      </c>
      <c r="D2272" s="471"/>
      <c r="E2272" s="470"/>
      <c r="F2272" s="472" t="s">
        <v>620</v>
      </c>
      <c r="G2272" s="472" t="s">
        <v>5030</v>
      </c>
      <c r="H2272" s="472">
        <v>4.3</v>
      </c>
      <c r="I2272" s="473"/>
    </row>
    <row r="2273" spans="1:9" ht="15" x14ac:dyDescent="0.25">
      <c r="A2273" s="468" t="s">
        <v>5267</v>
      </c>
      <c r="B2273" s="475" t="s">
        <v>5268</v>
      </c>
      <c r="C2273" s="476" t="s">
        <v>850</v>
      </c>
      <c r="D2273" s="471"/>
      <c r="E2273" s="470"/>
      <c r="F2273" s="472" t="s">
        <v>620</v>
      </c>
      <c r="G2273" s="472" t="s">
        <v>5030</v>
      </c>
      <c r="H2273" s="472">
        <v>4.3</v>
      </c>
      <c r="I2273" s="473"/>
    </row>
    <row r="2274" spans="1:9" ht="15" x14ac:dyDescent="0.25">
      <c r="A2274" s="468" t="s">
        <v>5269</v>
      </c>
      <c r="B2274" s="475" t="s">
        <v>5270</v>
      </c>
      <c r="C2274" s="476" t="s">
        <v>850</v>
      </c>
      <c r="D2274" s="471"/>
      <c r="E2274" s="470"/>
      <c r="F2274" s="472" t="s">
        <v>620</v>
      </c>
      <c r="G2274" s="472" t="s">
        <v>5030</v>
      </c>
      <c r="H2274" s="472">
        <v>4.3</v>
      </c>
      <c r="I2274" s="473"/>
    </row>
    <row r="2275" spans="1:9" ht="15" x14ac:dyDescent="0.25">
      <c r="A2275" s="468" t="s">
        <v>5271</v>
      </c>
      <c r="B2275" s="475" t="s">
        <v>5272</v>
      </c>
      <c r="C2275" s="476" t="s">
        <v>850</v>
      </c>
      <c r="D2275" s="471"/>
      <c r="E2275" s="470"/>
      <c r="F2275" s="472" t="s">
        <v>620</v>
      </c>
      <c r="G2275" s="472" t="s">
        <v>5030</v>
      </c>
      <c r="H2275" s="472">
        <v>4.3</v>
      </c>
      <c r="I2275" s="473"/>
    </row>
    <row r="2276" spans="1:9" ht="25.5" x14ac:dyDescent="0.25">
      <c r="A2276" s="468" t="s">
        <v>5273</v>
      </c>
      <c r="B2276" s="475" t="s">
        <v>5274</v>
      </c>
      <c r="C2276" s="476" t="s">
        <v>850</v>
      </c>
      <c r="D2276" s="471"/>
      <c r="E2276" s="470"/>
      <c r="F2276" s="472" t="s">
        <v>620</v>
      </c>
      <c r="G2276" s="472" t="s">
        <v>5030</v>
      </c>
      <c r="H2276" s="472">
        <v>4.3</v>
      </c>
      <c r="I2276" s="473"/>
    </row>
    <row r="2277" spans="1:9" ht="25.5" x14ac:dyDescent="0.25">
      <c r="A2277" s="468" t="s">
        <v>5275</v>
      </c>
      <c r="B2277" s="475" t="s">
        <v>5276</v>
      </c>
      <c r="C2277" s="476" t="s">
        <v>850</v>
      </c>
      <c r="D2277" s="471"/>
      <c r="E2277" s="470"/>
      <c r="F2277" s="472" t="s">
        <v>620</v>
      </c>
      <c r="G2277" s="472" t="s">
        <v>5030</v>
      </c>
      <c r="H2277" s="472">
        <v>4.3</v>
      </c>
      <c r="I2277" s="473"/>
    </row>
    <row r="2278" spans="1:9" ht="15" x14ac:dyDescent="0.25">
      <c r="A2278" s="468" t="s">
        <v>5277</v>
      </c>
      <c r="B2278" s="475" t="s">
        <v>5278</v>
      </c>
      <c r="C2278" s="476" t="s">
        <v>756</v>
      </c>
      <c r="D2278" s="471"/>
      <c r="E2278" s="470"/>
      <c r="F2278" s="472" t="s">
        <v>620</v>
      </c>
      <c r="G2278" s="472" t="s">
        <v>5030</v>
      </c>
      <c r="H2278" s="472">
        <v>4.3</v>
      </c>
      <c r="I2278" s="473"/>
    </row>
    <row r="2279" spans="1:9" ht="15" x14ac:dyDescent="0.25">
      <c r="A2279" s="468" t="s">
        <v>5279</v>
      </c>
      <c r="B2279" s="475" t="s">
        <v>5280</v>
      </c>
      <c r="C2279" s="476" t="s">
        <v>756</v>
      </c>
      <c r="D2279" s="471"/>
      <c r="E2279" s="470"/>
      <c r="F2279" s="472" t="s">
        <v>620</v>
      </c>
      <c r="G2279" s="472" t="s">
        <v>5030</v>
      </c>
      <c r="H2279" s="472">
        <v>4.3</v>
      </c>
      <c r="I2279" s="473"/>
    </row>
    <row r="2280" spans="1:9" ht="15" x14ac:dyDescent="0.25">
      <c r="A2280" s="468" t="s">
        <v>5281</v>
      </c>
      <c r="B2280" s="475" t="s">
        <v>5282</v>
      </c>
      <c r="C2280" s="476" t="s">
        <v>756</v>
      </c>
      <c r="D2280" s="471"/>
      <c r="E2280" s="470"/>
      <c r="F2280" s="472" t="s">
        <v>620</v>
      </c>
      <c r="G2280" s="472" t="s">
        <v>5030</v>
      </c>
      <c r="H2280" s="472">
        <v>4.3</v>
      </c>
      <c r="I2280" s="473"/>
    </row>
    <row r="2281" spans="1:9" ht="15" x14ac:dyDescent="0.25">
      <c r="A2281" s="468" t="s">
        <v>5283</v>
      </c>
      <c r="B2281" s="475" t="s">
        <v>5284</v>
      </c>
      <c r="C2281" s="476" t="s">
        <v>756</v>
      </c>
      <c r="D2281" s="471"/>
      <c r="E2281" s="470"/>
      <c r="F2281" s="472" t="s">
        <v>620</v>
      </c>
      <c r="G2281" s="472" t="s">
        <v>5030</v>
      </c>
      <c r="H2281" s="472">
        <v>4.3</v>
      </c>
      <c r="I2281" s="473"/>
    </row>
    <row r="2282" spans="1:9" ht="15" x14ac:dyDescent="0.25">
      <c r="A2282" s="468" t="s">
        <v>5285</v>
      </c>
      <c r="B2282" s="475" t="s">
        <v>5286</v>
      </c>
      <c r="C2282" s="476" t="s">
        <v>756</v>
      </c>
      <c r="D2282" s="471"/>
      <c r="E2282" s="470"/>
      <c r="F2282" s="472" t="s">
        <v>620</v>
      </c>
      <c r="G2282" s="472" t="s">
        <v>5030</v>
      </c>
      <c r="H2282" s="472">
        <v>4.3</v>
      </c>
      <c r="I2282" s="473"/>
    </row>
    <row r="2283" spans="1:9" ht="25.5" x14ac:dyDescent="0.25">
      <c r="A2283" s="468" t="s">
        <v>5287</v>
      </c>
      <c r="B2283" s="475" t="s">
        <v>5288</v>
      </c>
      <c r="C2283" s="476" t="s">
        <v>756</v>
      </c>
      <c r="D2283" s="471"/>
      <c r="E2283" s="470"/>
      <c r="F2283" s="472" t="s">
        <v>620</v>
      </c>
      <c r="G2283" s="472" t="s">
        <v>5030</v>
      </c>
      <c r="H2283" s="472">
        <v>4.3</v>
      </c>
      <c r="I2283" s="473"/>
    </row>
    <row r="2284" spans="1:9" ht="25.5" x14ac:dyDescent="0.25">
      <c r="A2284" s="468" t="s">
        <v>5289</v>
      </c>
      <c r="B2284" s="475" t="s">
        <v>5290</v>
      </c>
      <c r="C2284" s="476" t="s">
        <v>756</v>
      </c>
      <c r="D2284" s="471"/>
      <c r="E2284" s="470"/>
      <c r="F2284" s="472" t="s">
        <v>620</v>
      </c>
      <c r="G2284" s="472" t="s">
        <v>5030</v>
      </c>
      <c r="H2284" s="472">
        <v>4.3</v>
      </c>
      <c r="I2284" s="473"/>
    </row>
    <row r="2285" spans="1:9" ht="25.5" x14ac:dyDescent="0.25">
      <c r="A2285" s="468" t="s">
        <v>5291</v>
      </c>
      <c r="B2285" s="475" t="s">
        <v>5292</v>
      </c>
      <c r="C2285" s="476" t="s">
        <v>756</v>
      </c>
      <c r="D2285" s="471"/>
      <c r="E2285" s="470"/>
      <c r="F2285" s="472" t="s">
        <v>620</v>
      </c>
      <c r="G2285" s="472" t="s">
        <v>5030</v>
      </c>
      <c r="H2285" s="472">
        <v>4.3</v>
      </c>
      <c r="I2285" s="473"/>
    </row>
    <row r="2286" spans="1:9" ht="15" x14ac:dyDescent="0.25">
      <c r="A2286" s="468" t="s">
        <v>5293</v>
      </c>
      <c r="B2286" s="475" t="s">
        <v>5294</v>
      </c>
      <c r="C2286" s="476" t="s">
        <v>756</v>
      </c>
      <c r="D2286" s="471"/>
      <c r="E2286" s="470"/>
      <c r="F2286" s="472" t="s">
        <v>620</v>
      </c>
      <c r="G2286" s="472" t="s">
        <v>5030</v>
      </c>
      <c r="H2286" s="472">
        <v>4.3</v>
      </c>
      <c r="I2286" s="473"/>
    </row>
    <row r="2287" spans="1:9" ht="15" x14ac:dyDescent="0.25">
      <c r="A2287" s="468" t="s">
        <v>5295</v>
      </c>
      <c r="B2287" s="475" t="s">
        <v>5296</v>
      </c>
      <c r="C2287" s="476" t="s">
        <v>756</v>
      </c>
      <c r="D2287" s="471"/>
      <c r="E2287" s="470"/>
      <c r="F2287" s="472" t="s">
        <v>620</v>
      </c>
      <c r="G2287" s="472" t="s">
        <v>5030</v>
      </c>
      <c r="H2287" s="472">
        <v>4.3</v>
      </c>
      <c r="I2287" s="473"/>
    </row>
    <row r="2288" spans="1:9" ht="15" x14ac:dyDescent="0.25">
      <c r="A2288" s="468" t="s">
        <v>5297</v>
      </c>
      <c r="B2288" s="475" t="s">
        <v>5298</v>
      </c>
      <c r="C2288" s="476" t="s">
        <v>756</v>
      </c>
      <c r="D2288" s="471"/>
      <c r="E2288" s="470"/>
      <c r="F2288" s="472" t="s">
        <v>620</v>
      </c>
      <c r="G2288" s="472" t="s">
        <v>5030</v>
      </c>
      <c r="H2288" s="472">
        <v>4.3</v>
      </c>
      <c r="I2288" s="473"/>
    </row>
    <row r="2289" spans="1:9" ht="25.5" x14ac:dyDescent="0.25">
      <c r="A2289" s="468" t="s">
        <v>5299</v>
      </c>
      <c r="B2289" s="475" t="s">
        <v>5300</v>
      </c>
      <c r="C2289" s="476" t="s">
        <v>756</v>
      </c>
      <c r="D2289" s="471"/>
      <c r="E2289" s="470"/>
      <c r="F2289" s="472" t="s">
        <v>620</v>
      </c>
      <c r="G2289" s="472" t="s">
        <v>5030</v>
      </c>
      <c r="H2289" s="472">
        <v>4.3</v>
      </c>
      <c r="I2289" s="473"/>
    </row>
    <row r="2290" spans="1:9" ht="25.5" x14ac:dyDescent="0.25">
      <c r="A2290" s="468" t="s">
        <v>5301</v>
      </c>
      <c r="B2290" s="475" t="s">
        <v>5302</v>
      </c>
      <c r="C2290" s="476" t="s">
        <v>756</v>
      </c>
      <c r="D2290" s="471"/>
      <c r="E2290" s="470"/>
      <c r="F2290" s="472" t="s">
        <v>620</v>
      </c>
      <c r="G2290" s="472" t="s">
        <v>5030</v>
      </c>
      <c r="H2290" s="472">
        <v>4.3</v>
      </c>
      <c r="I2290" s="473"/>
    </row>
    <row r="2291" spans="1:9" ht="15" x14ac:dyDescent="0.25">
      <c r="A2291" s="468" t="s">
        <v>5303</v>
      </c>
      <c r="B2291" s="475" t="s">
        <v>5304</v>
      </c>
      <c r="C2291" s="476" t="s">
        <v>739</v>
      </c>
      <c r="D2291" s="471"/>
      <c r="E2291" s="470"/>
      <c r="F2291" s="472" t="s">
        <v>620</v>
      </c>
      <c r="G2291" s="472" t="s">
        <v>5030</v>
      </c>
      <c r="H2291" s="472">
        <v>4.3</v>
      </c>
      <c r="I2291" s="473"/>
    </row>
    <row r="2292" spans="1:9" ht="15" x14ac:dyDescent="0.25">
      <c r="A2292" s="468" t="s">
        <v>5305</v>
      </c>
      <c r="B2292" s="475" t="s">
        <v>5306</v>
      </c>
      <c r="C2292" s="476" t="s">
        <v>756</v>
      </c>
      <c r="D2292" s="471"/>
      <c r="E2292" s="470"/>
      <c r="F2292" s="472" t="s">
        <v>620</v>
      </c>
      <c r="G2292" s="472" t="s">
        <v>5030</v>
      </c>
      <c r="H2292" s="472">
        <v>4.3</v>
      </c>
      <c r="I2292" s="473"/>
    </row>
    <row r="2293" spans="1:9" ht="15" x14ac:dyDescent="0.25">
      <c r="A2293" s="468" t="s">
        <v>5307</v>
      </c>
      <c r="B2293" s="475" t="s">
        <v>5308</v>
      </c>
      <c r="C2293" s="476" t="s">
        <v>756</v>
      </c>
      <c r="D2293" s="471"/>
      <c r="E2293" s="470"/>
      <c r="F2293" s="472" t="s">
        <v>620</v>
      </c>
      <c r="G2293" s="472" t="s">
        <v>5030</v>
      </c>
      <c r="H2293" s="472">
        <v>4.3</v>
      </c>
      <c r="I2293" s="473"/>
    </row>
    <row r="2294" spans="1:9" ht="15" x14ac:dyDescent="0.25">
      <c r="A2294" s="468" t="s">
        <v>5309</v>
      </c>
      <c r="B2294" s="475" t="s">
        <v>5310</v>
      </c>
      <c r="C2294" s="476" t="s">
        <v>756</v>
      </c>
      <c r="D2294" s="471"/>
      <c r="E2294" s="470"/>
      <c r="F2294" s="472" t="s">
        <v>620</v>
      </c>
      <c r="G2294" s="472" t="s">
        <v>5030</v>
      </c>
      <c r="H2294" s="472">
        <v>4.3</v>
      </c>
      <c r="I2294" s="473"/>
    </row>
    <row r="2295" spans="1:9" ht="15" x14ac:dyDescent="0.25">
      <c r="A2295" s="468" t="s">
        <v>5311</v>
      </c>
      <c r="B2295" s="475" t="s">
        <v>5312</v>
      </c>
      <c r="C2295" s="476" t="s">
        <v>756</v>
      </c>
      <c r="D2295" s="471"/>
      <c r="E2295" s="470"/>
      <c r="F2295" s="472" t="s">
        <v>620</v>
      </c>
      <c r="G2295" s="472" t="s">
        <v>5030</v>
      </c>
      <c r="H2295" s="472">
        <v>4.3</v>
      </c>
      <c r="I2295" s="473"/>
    </row>
    <row r="2296" spans="1:9" ht="15" x14ac:dyDescent="0.25">
      <c r="A2296" s="468" t="s">
        <v>5313</v>
      </c>
      <c r="B2296" s="475" t="s">
        <v>5314</v>
      </c>
      <c r="C2296" s="476" t="s">
        <v>850</v>
      </c>
      <c r="D2296" s="471"/>
      <c r="E2296" s="470"/>
      <c r="F2296" s="472" t="s">
        <v>620</v>
      </c>
      <c r="G2296" s="472" t="s">
        <v>5030</v>
      </c>
      <c r="H2296" s="472">
        <v>4.3</v>
      </c>
      <c r="I2296" s="473"/>
    </row>
    <row r="2297" spans="1:9" ht="25.5" x14ac:dyDescent="0.25">
      <c r="A2297" s="468" t="s">
        <v>5315</v>
      </c>
      <c r="B2297" s="474" t="s">
        <v>5316</v>
      </c>
      <c r="C2297" s="470" t="s">
        <v>833</v>
      </c>
      <c r="D2297" s="470"/>
      <c r="E2297" s="470"/>
      <c r="F2297" s="472" t="s">
        <v>620</v>
      </c>
      <c r="G2297" s="472" t="s">
        <v>5030</v>
      </c>
      <c r="H2297" s="472">
        <v>4.3</v>
      </c>
      <c r="I2297" s="478" t="s">
        <v>756</v>
      </c>
    </row>
    <row r="2298" spans="1:9" ht="25.5" x14ac:dyDescent="0.25">
      <c r="A2298" s="468" t="s">
        <v>5317</v>
      </c>
      <c r="B2298" s="474" t="s">
        <v>5318</v>
      </c>
      <c r="C2298" s="470" t="s">
        <v>833</v>
      </c>
      <c r="D2298" s="470"/>
      <c r="E2298" s="470"/>
      <c r="F2298" s="472" t="s">
        <v>620</v>
      </c>
      <c r="G2298" s="472" t="s">
        <v>5030</v>
      </c>
      <c r="H2298" s="472">
        <v>4.3</v>
      </c>
      <c r="I2298" s="478" t="s">
        <v>756</v>
      </c>
    </row>
    <row r="2299" spans="1:9" ht="25.5" x14ac:dyDescent="0.25">
      <c r="A2299" s="468" t="s">
        <v>5319</v>
      </c>
      <c r="B2299" s="469" t="s">
        <v>5320</v>
      </c>
      <c r="C2299" s="476" t="s">
        <v>698</v>
      </c>
      <c r="D2299" s="471"/>
      <c r="E2299" s="470"/>
      <c r="F2299" s="472" t="s">
        <v>620</v>
      </c>
      <c r="G2299" s="472" t="s">
        <v>5030</v>
      </c>
      <c r="H2299" s="472">
        <v>4.3</v>
      </c>
      <c r="I2299" s="473"/>
    </row>
    <row r="2300" spans="1:9" ht="15" x14ac:dyDescent="0.25">
      <c r="A2300" s="468" t="s">
        <v>5321</v>
      </c>
      <c r="B2300" s="475" t="s">
        <v>5322</v>
      </c>
      <c r="C2300" s="476" t="s">
        <v>756</v>
      </c>
      <c r="D2300" s="471"/>
      <c r="E2300" s="470"/>
      <c r="F2300" s="472" t="s">
        <v>620</v>
      </c>
      <c r="G2300" s="472" t="s">
        <v>5030</v>
      </c>
      <c r="H2300" s="472">
        <v>4.3</v>
      </c>
      <c r="I2300" s="473"/>
    </row>
    <row r="2301" spans="1:9" ht="25.5" x14ac:dyDescent="0.25">
      <c r="A2301" s="468" t="s">
        <v>5323</v>
      </c>
      <c r="B2301" s="469" t="s">
        <v>5324</v>
      </c>
      <c r="C2301" s="476" t="s">
        <v>850</v>
      </c>
      <c r="D2301" s="471"/>
      <c r="E2301" s="470"/>
      <c r="F2301" s="472" t="s">
        <v>620</v>
      </c>
      <c r="G2301" s="472" t="s">
        <v>5030</v>
      </c>
      <c r="H2301" s="472">
        <v>4.3</v>
      </c>
      <c r="I2301" s="473"/>
    </row>
    <row r="2302" spans="1:9" ht="25.5" x14ac:dyDescent="0.25">
      <c r="A2302" s="468" t="s">
        <v>5325</v>
      </c>
      <c r="B2302" s="474" t="s">
        <v>5326</v>
      </c>
      <c r="C2302" s="470" t="s">
        <v>833</v>
      </c>
      <c r="D2302" s="470"/>
      <c r="E2302" s="470"/>
      <c r="F2302" s="472" t="s">
        <v>620</v>
      </c>
      <c r="G2302" s="472" t="s">
        <v>5030</v>
      </c>
      <c r="H2302" s="472">
        <v>4.3</v>
      </c>
      <c r="I2302" s="478" t="s">
        <v>756</v>
      </c>
    </row>
    <row r="2303" spans="1:9" ht="25.5" x14ac:dyDescent="0.25">
      <c r="A2303" s="468" t="s">
        <v>5327</v>
      </c>
      <c r="B2303" s="474" t="s">
        <v>5328</v>
      </c>
      <c r="C2303" s="470" t="s">
        <v>833</v>
      </c>
      <c r="D2303" s="470"/>
      <c r="E2303" s="470"/>
      <c r="F2303" s="472" t="s">
        <v>620</v>
      </c>
      <c r="G2303" s="472" t="s">
        <v>5030</v>
      </c>
      <c r="H2303" s="472">
        <v>4.3</v>
      </c>
      <c r="I2303" s="478" t="s">
        <v>756</v>
      </c>
    </row>
    <row r="2304" spans="1:9" ht="25.5" x14ac:dyDescent="0.25">
      <c r="A2304" s="468" t="s">
        <v>5329</v>
      </c>
      <c r="B2304" s="475" t="s">
        <v>5330</v>
      </c>
      <c r="C2304" s="476" t="s">
        <v>739</v>
      </c>
      <c r="D2304" s="471"/>
      <c r="E2304" s="470"/>
      <c r="F2304" s="472" t="s">
        <v>620</v>
      </c>
      <c r="G2304" s="472" t="s">
        <v>5030</v>
      </c>
      <c r="H2304" s="472">
        <v>4.3</v>
      </c>
      <c r="I2304" s="473"/>
    </row>
    <row r="2305" spans="1:9" ht="15" x14ac:dyDescent="0.25">
      <c r="A2305" s="468" t="s">
        <v>5331</v>
      </c>
      <c r="B2305" s="475" t="s">
        <v>5332</v>
      </c>
      <c r="C2305" s="476" t="s">
        <v>756</v>
      </c>
      <c r="D2305" s="471"/>
      <c r="E2305" s="470"/>
      <c r="F2305" s="472" t="s">
        <v>3816</v>
      </c>
      <c r="G2305" s="472" t="s">
        <v>3618</v>
      </c>
      <c r="H2305" s="472">
        <v>4.3</v>
      </c>
      <c r="I2305" s="473"/>
    </row>
    <row r="2306" spans="1:9" ht="25.5" x14ac:dyDescent="0.25">
      <c r="A2306" s="468" t="s">
        <v>5333</v>
      </c>
      <c r="B2306" s="475" t="s">
        <v>5334</v>
      </c>
      <c r="C2306" s="476" t="s">
        <v>908</v>
      </c>
      <c r="D2306" s="482"/>
      <c r="E2306" s="483"/>
      <c r="F2306" s="472" t="s">
        <v>620</v>
      </c>
      <c r="G2306" s="472" t="s">
        <v>5030</v>
      </c>
      <c r="H2306" s="472">
        <v>4.5999999999999996</v>
      </c>
      <c r="I2306" s="473"/>
    </row>
    <row r="2307" spans="1:9" ht="25.5" x14ac:dyDescent="0.25">
      <c r="A2307" s="468" t="s">
        <v>5335</v>
      </c>
      <c r="B2307" s="474" t="s">
        <v>5336</v>
      </c>
      <c r="C2307" s="470" t="s">
        <v>908</v>
      </c>
      <c r="D2307" s="470"/>
      <c r="E2307" s="470"/>
      <c r="F2307" s="472" t="s">
        <v>620</v>
      </c>
      <c r="G2307" s="472" t="s">
        <v>5030</v>
      </c>
      <c r="H2307" s="472">
        <v>4.3</v>
      </c>
      <c r="I2307" s="478" t="s">
        <v>756</v>
      </c>
    </row>
    <row r="2308" spans="1:9" ht="25.5" x14ac:dyDescent="0.25">
      <c r="A2308" s="468" t="s">
        <v>5337</v>
      </c>
      <c r="B2308" s="474" t="s">
        <v>5338</v>
      </c>
      <c r="C2308" s="470" t="s">
        <v>908</v>
      </c>
      <c r="D2308" s="470"/>
      <c r="E2308" s="470"/>
      <c r="F2308" s="472" t="s">
        <v>620</v>
      </c>
      <c r="G2308" s="472" t="s">
        <v>5030</v>
      </c>
      <c r="H2308" s="472">
        <v>4.3</v>
      </c>
      <c r="I2308" s="478" t="s">
        <v>756</v>
      </c>
    </row>
    <row r="2309" spans="1:9" ht="38.25" x14ac:dyDescent="0.25">
      <c r="A2309" s="468" t="s">
        <v>5339</v>
      </c>
      <c r="B2309" s="475" t="s">
        <v>5340</v>
      </c>
      <c r="C2309" s="476" t="s">
        <v>756</v>
      </c>
      <c r="D2309" s="471"/>
      <c r="E2309" s="470"/>
      <c r="F2309" s="472" t="s">
        <v>620</v>
      </c>
      <c r="G2309" s="472" t="s">
        <v>5030</v>
      </c>
      <c r="H2309" s="472">
        <v>4.3</v>
      </c>
      <c r="I2309" s="473"/>
    </row>
    <row r="2310" spans="1:9" ht="25.5" x14ac:dyDescent="0.25">
      <c r="A2310" s="468" t="s">
        <v>5341</v>
      </c>
      <c r="B2310" s="475" t="s">
        <v>5342</v>
      </c>
      <c r="C2310" s="476" t="s">
        <v>756</v>
      </c>
      <c r="D2310" s="471"/>
      <c r="E2310" s="470"/>
      <c r="F2310" s="472" t="s">
        <v>620</v>
      </c>
      <c r="G2310" s="472" t="s">
        <v>5030</v>
      </c>
      <c r="H2310" s="472">
        <v>4.3</v>
      </c>
      <c r="I2310" s="473"/>
    </row>
    <row r="2311" spans="1:9" ht="25.5" x14ac:dyDescent="0.25">
      <c r="A2311" s="468" t="s">
        <v>5343</v>
      </c>
      <c r="B2311" s="475" t="s">
        <v>5344</v>
      </c>
      <c r="C2311" s="476" t="s">
        <v>756</v>
      </c>
      <c r="D2311" s="471"/>
      <c r="E2311" s="470"/>
      <c r="F2311" s="472" t="s">
        <v>620</v>
      </c>
      <c r="G2311" s="472" t="s">
        <v>5030</v>
      </c>
      <c r="H2311" s="472">
        <v>4.3</v>
      </c>
      <c r="I2311" s="473"/>
    </row>
    <row r="2312" spans="1:9" ht="15" x14ac:dyDescent="0.25">
      <c r="A2312" s="468" t="s">
        <v>5345</v>
      </c>
      <c r="B2312" s="475" t="s">
        <v>5346</v>
      </c>
      <c r="C2312" s="476" t="s">
        <v>756</v>
      </c>
      <c r="D2312" s="471"/>
      <c r="E2312" s="470"/>
      <c r="F2312" s="472" t="s">
        <v>620</v>
      </c>
      <c r="G2312" s="472" t="s">
        <v>5030</v>
      </c>
      <c r="H2312" s="472">
        <v>4.3</v>
      </c>
      <c r="I2312" s="473"/>
    </row>
    <row r="2313" spans="1:9" ht="15" x14ac:dyDescent="0.25">
      <c r="A2313" s="468" t="s">
        <v>5347</v>
      </c>
      <c r="B2313" s="475" t="s">
        <v>5348</v>
      </c>
      <c r="C2313" s="476" t="s">
        <v>756</v>
      </c>
      <c r="D2313" s="471"/>
      <c r="E2313" s="470"/>
      <c r="F2313" s="472" t="s">
        <v>620</v>
      </c>
      <c r="G2313" s="472" t="s">
        <v>5030</v>
      </c>
      <c r="H2313" s="472">
        <v>4.3</v>
      </c>
      <c r="I2313" s="473"/>
    </row>
    <row r="2314" spans="1:9" ht="15" x14ac:dyDescent="0.25">
      <c r="A2314" s="468" t="s">
        <v>5349</v>
      </c>
      <c r="B2314" s="475" t="s">
        <v>5350</v>
      </c>
      <c r="C2314" s="476" t="s">
        <v>756</v>
      </c>
      <c r="D2314" s="471"/>
      <c r="E2314" s="470"/>
      <c r="F2314" s="472" t="s">
        <v>620</v>
      </c>
      <c r="G2314" s="472" t="s">
        <v>5030</v>
      </c>
      <c r="H2314" s="472">
        <v>4.3</v>
      </c>
      <c r="I2314" s="473"/>
    </row>
    <row r="2315" spans="1:9" ht="25.5" x14ac:dyDescent="0.25">
      <c r="A2315" s="468" t="s">
        <v>5351</v>
      </c>
      <c r="B2315" s="475" t="s">
        <v>5352</v>
      </c>
      <c r="C2315" s="476" t="s">
        <v>698</v>
      </c>
      <c r="D2315" s="471"/>
      <c r="E2315" s="470"/>
      <c r="F2315" s="472" t="s">
        <v>620</v>
      </c>
      <c r="G2315" s="472" t="s">
        <v>5030</v>
      </c>
      <c r="H2315" s="472">
        <v>4.3</v>
      </c>
      <c r="I2315" s="473"/>
    </row>
    <row r="2316" spans="1:9" ht="25.5" x14ac:dyDescent="0.25">
      <c r="A2316" s="468" t="s">
        <v>5353</v>
      </c>
      <c r="B2316" s="475" t="s">
        <v>5354</v>
      </c>
      <c r="C2316" s="476" t="s">
        <v>698</v>
      </c>
      <c r="D2316" s="471"/>
      <c r="E2316" s="470"/>
      <c r="F2316" s="472" t="s">
        <v>620</v>
      </c>
      <c r="G2316" s="472" t="s">
        <v>5030</v>
      </c>
      <c r="H2316" s="472">
        <v>4.3</v>
      </c>
      <c r="I2316" s="473"/>
    </row>
    <row r="2317" spans="1:9" ht="15" x14ac:dyDescent="0.25">
      <c r="A2317" s="468" t="s">
        <v>5355</v>
      </c>
      <c r="B2317" s="475" t="s">
        <v>5356</v>
      </c>
      <c r="C2317" s="476" t="s">
        <v>756</v>
      </c>
      <c r="D2317" s="471"/>
      <c r="E2317" s="470"/>
      <c r="F2317" s="472" t="s">
        <v>620</v>
      </c>
      <c r="G2317" s="472" t="s">
        <v>5030</v>
      </c>
      <c r="H2317" s="472">
        <v>4.3</v>
      </c>
      <c r="I2317" s="473"/>
    </row>
    <row r="2318" spans="1:9" ht="25.5" x14ac:dyDescent="0.25">
      <c r="A2318" s="468" t="s">
        <v>5357</v>
      </c>
      <c r="B2318" s="475" t="s">
        <v>5358</v>
      </c>
      <c r="C2318" s="476" t="s">
        <v>698</v>
      </c>
      <c r="D2318" s="471"/>
      <c r="E2318" s="470"/>
      <c r="F2318" s="472" t="s">
        <v>620</v>
      </c>
      <c r="G2318" s="472" t="s">
        <v>5030</v>
      </c>
      <c r="H2318" s="472">
        <v>4.3</v>
      </c>
      <c r="I2318" s="473"/>
    </row>
    <row r="2319" spans="1:9" ht="25.5" x14ac:dyDescent="0.25">
      <c r="A2319" s="468" t="s">
        <v>5359</v>
      </c>
      <c r="B2319" s="469" t="s">
        <v>5360</v>
      </c>
      <c r="C2319" s="476" t="s">
        <v>698</v>
      </c>
      <c r="D2319" s="471"/>
      <c r="E2319" s="470"/>
      <c r="F2319" s="472" t="s">
        <v>620</v>
      </c>
      <c r="G2319" s="472" t="s">
        <v>5030</v>
      </c>
      <c r="H2319" s="472">
        <v>4.3</v>
      </c>
      <c r="I2319" s="473"/>
    </row>
    <row r="2320" spans="1:9" ht="15" x14ac:dyDescent="0.25">
      <c r="A2320" s="468" t="s">
        <v>5361</v>
      </c>
      <c r="B2320" s="475" t="s">
        <v>5362</v>
      </c>
      <c r="C2320" s="476" t="s">
        <v>756</v>
      </c>
      <c r="D2320" s="471"/>
      <c r="E2320" s="470"/>
      <c r="F2320" s="472" t="s">
        <v>620</v>
      </c>
      <c r="G2320" s="472" t="s">
        <v>5030</v>
      </c>
      <c r="H2320" s="472">
        <v>4.3</v>
      </c>
      <c r="I2320" s="473"/>
    </row>
    <row r="2321" spans="1:9" ht="15" x14ac:dyDescent="0.25">
      <c r="A2321" s="468" t="s">
        <v>5363</v>
      </c>
      <c r="B2321" s="475" t="s">
        <v>5364</v>
      </c>
      <c r="C2321" s="476" t="s">
        <v>698</v>
      </c>
      <c r="D2321" s="471"/>
      <c r="E2321" s="470"/>
      <c r="F2321" s="472" t="s">
        <v>620</v>
      </c>
      <c r="G2321" s="472" t="s">
        <v>5030</v>
      </c>
      <c r="H2321" s="472">
        <v>4.3</v>
      </c>
      <c r="I2321" s="473"/>
    </row>
    <row r="2322" spans="1:9" ht="15" x14ac:dyDescent="0.25">
      <c r="A2322" s="468" t="s">
        <v>5365</v>
      </c>
      <c r="B2322" s="475" t="s">
        <v>5366</v>
      </c>
      <c r="C2322" s="476" t="s">
        <v>756</v>
      </c>
      <c r="D2322" s="471"/>
      <c r="E2322" s="470"/>
      <c r="F2322" s="472" t="s">
        <v>620</v>
      </c>
      <c r="G2322" s="472" t="s">
        <v>5030</v>
      </c>
      <c r="H2322" s="472">
        <v>4.3</v>
      </c>
      <c r="I2322" s="473"/>
    </row>
    <row r="2323" spans="1:9" ht="15" x14ac:dyDescent="0.25">
      <c r="A2323" s="468" t="s">
        <v>5367</v>
      </c>
      <c r="B2323" s="475" t="s">
        <v>5368</v>
      </c>
      <c r="C2323" s="476" t="s">
        <v>698</v>
      </c>
      <c r="D2323" s="471"/>
      <c r="E2323" s="470"/>
      <c r="F2323" s="472" t="s">
        <v>620</v>
      </c>
      <c r="G2323" s="472" t="s">
        <v>5030</v>
      </c>
      <c r="H2323" s="472">
        <v>4.3</v>
      </c>
      <c r="I2323" s="473"/>
    </row>
    <row r="2324" spans="1:9" ht="25.5" x14ac:dyDescent="0.25">
      <c r="A2324" s="468" t="s">
        <v>5369</v>
      </c>
      <c r="B2324" s="475" t="s">
        <v>5370</v>
      </c>
      <c r="C2324" s="476" t="s">
        <v>698</v>
      </c>
      <c r="D2324" s="471"/>
      <c r="E2324" s="470"/>
      <c r="F2324" s="472" t="s">
        <v>620</v>
      </c>
      <c r="G2324" s="472" t="s">
        <v>5030</v>
      </c>
      <c r="H2324" s="472">
        <v>4.3</v>
      </c>
      <c r="I2324" s="473"/>
    </row>
    <row r="2325" spans="1:9" ht="15" x14ac:dyDescent="0.25">
      <c r="A2325" s="468" t="s">
        <v>5371</v>
      </c>
      <c r="B2325" s="469" t="s">
        <v>5372</v>
      </c>
      <c r="C2325" s="476" t="s">
        <v>698</v>
      </c>
      <c r="D2325" s="471"/>
      <c r="E2325" s="470"/>
      <c r="F2325" s="472" t="s">
        <v>620</v>
      </c>
      <c r="G2325" s="472" t="s">
        <v>5030</v>
      </c>
      <c r="H2325" s="472">
        <v>4.3</v>
      </c>
      <c r="I2325" s="473"/>
    </row>
    <row r="2326" spans="1:9" ht="15" x14ac:dyDescent="0.25">
      <c r="A2326" s="468" t="s">
        <v>5373</v>
      </c>
      <c r="B2326" s="475" t="s">
        <v>5374</v>
      </c>
      <c r="C2326" s="476" t="s">
        <v>756</v>
      </c>
      <c r="D2326" s="471"/>
      <c r="E2326" s="470"/>
      <c r="F2326" s="472" t="s">
        <v>620</v>
      </c>
      <c r="G2326" s="472" t="s">
        <v>5030</v>
      </c>
      <c r="H2326" s="472">
        <v>4.3</v>
      </c>
      <c r="I2326" s="473"/>
    </row>
    <row r="2327" spans="1:9" ht="15" x14ac:dyDescent="0.25">
      <c r="A2327" s="468" t="s">
        <v>5375</v>
      </c>
      <c r="B2327" s="475" t="s">
        <v>5376</v>
      </c>
      <c r="C2327" s="476" t="s">
        <v>756</v>
      </c>
      <c r="D2327" s="471"/>
      <c r="E2327" s="470"/>
      <c r="F2327" s="472" t="s">
        <v>620</v>
      </c>
      <c r="G2327" s="472" t="s">
        <v>5030</v>
      </c>
      <c r="H2327" s="472">
        <v>4.3</v>
      </c>
      <c r="I2327" s="473"/>
    </row>
    <row r="2328" spans="1:9" ht="15" x14ac:dyDescent="0.25">
      <c r="A2328" s="468" t="s">
        <v>5377</v>
      </c>
      <c r="B2328" s="474" t="s">
        <v>5378</v>
      </c>
      <c r="C2328" s="470" t="s">
        <v>756</v>
      </c>
      <c r="D2328" s="483"/>
      <c r="E2328" s="483"/>
      <c r="F2328" s="472" t="s">
        <v>620</v>
      </c>
      <c r="G2328" s="472" t="s">
        <v>5030</v>
      </c>
      <c r="H2328" s="472">
        <v>4.5999999999999996</v>
      </c>
      <c r="I2328" s="478" t="s">
        <v>3797</v>
      </c>
    </row>
    <row r="2329" spans="1:9" ht="25.5" x14ac:dyDescent="0.25">
      <c r="A2329" s="468" t="s">
        <v>5379</v>
      </c>
      <c r="B2329" s="475" t="s">
        <v>5380</v>
      </c>
      <c r="C2329" s="476" t="s">
        <v>756</v>
      </c>
      <c r="D2329" s="471"/>
      <c r="E2329" s="470"/>
      <c r="F2329" s="472" t="s">
        <v>620</v>
      </c>
      <c r="G2329" s="472" t="s">
        <v>5030</v>
      </c>
      <c r="H2329" s="472">
        <v>4.3</v>
      </c>
      <c r="I2329" s="473"/>
    </row>
    <row r="2330" spans="1:9" ht="25.5" x14ac:dyDescent="0.25">
      <c r="A2330" s="468" t="s">
        <v>5381</v>
      </c>
      <c r="B2330" s="475" t="s">
        <v>5382</v>
      </c>
      <c r="C2330" s="476" t="s">
        <v>756</v>
      </c>
      <c r="D2330" s="471"/>
      <c r="E2330" s="470"/>
      <c r="F2330" s="472" t="s">
        <v>620</v>
      </c>
      <c r="G2330" s="472" t="s">
        <v>5030</v>
      </c>
      <c r="H2330" s="472">
        <v>4.3</v>
      </c>
      <c r="I2330" s="473"/>
    </row>
    <row r="2331" spans="1:9" ht="25.5" x14ac:dyDescent="0.25">
      <c r="A2331" s="468" t="s">
        <v>5383</v>
      </c>
      <c r="B2331" s="469" t="s">
        <v>5384</v>
      </c>
      <c r="C2331" s="476" t="s">
        <v>698</v>
      </c>
      <c r="D2331" s="471"/>
      <c r="E2331" s="470"/>
      <c r="F2331" s="472" t="s">
        <v>620</v>
      </c>
      <c r="G2331" s="472" t="s">
        <v>5030</v>
      </c>
      <c r="H2331" s="472">
        <v>4.3</v>
      </c>
      <c r="I2331" s="473"/>
    </row>
    <row r="2332" spans="1:9" ht="25.5" x14ac:dyDescent="0.25">
      <c r="A2332" s="468" t="s">
        <v>5385</v>
      </c>
      <c r="B2332" s="475" t="s">
        <v>5386</v>
      </c>
      <c r="C2332" s="476" t="s">
        <v>698</v>
      </c>
      <c r="D2332" s="471"/>
      <c r="E2332" s="470"/>
      <c r="F2332" s="472" t="s">
        <v>620</v>
      </c>
      <c r="G2332" s="472" t="s">
        <v>5030</v>
      </c>
      <c r="H2332" s="472">
        <v>4.3</v>
      </c>
      <c r="I2332" s="473"/>
    </row>
    <row r="2333" spans="1:9" ht="25.5" x14ac:dyDescent="0.25">
      <c r="A2333" s="468" t="s">
        <v>5387</v>
      </c>
      <c r="B2333" s="475" t="s">
        <v>5388</v>
      </c>
      <c r="C2333" s="476" t="s">
        <v>698</v>
      </c>
      <c r="D2333" s="471"/>
      <c r="E2333" s="470"/>
      <c r="F2333" s="472" t="s">
        <v>620</v>
      </c>
      <c r="G2333" s="472" t="s">
        <v>5030</v>
      </c>
      <c r="H2333" s="472">
        <v>4.3</v>
      </c>
      <c r="I2333" s="473"/>
    </row>
    <row r="2334" spans="1:9" ht="25.5" x14ac:dyDescent="0.25">
      <c r="A2334" s="468" t="s">
        <v>5389</v>
      </c>
      <c r="B2334" s="475" t="s">
        <v>5390</v>
      </c>
      <c r="C2334" s="476" t="s">
        <v>698</v>
      </c>
      <c r="D2334" s="471"/>
      <c r="E2334" s="470"/>
      <c r="F2334" s="472" t="s">
        <v>620</v>
      </c>
      <c r="G2334" s="472" t="s">
        <v>5030</v>
      </c>
      <c r="H2334" s="472">
        <v>4.3</v>
      </c>
      <c r="I2334" s="473"/>
    </row>
    <row r="2335" spans="1:9" ht="25.5" x14ac:dyDescent="0.25">
      <c r="A2335" s="468" t="s">
        <v>5391</v>
      </c>
      <c r="B2335" s="469" t="s">
        <v>5392</v>
      </c>
      <c r="C2335" s="476" t="s">
        <v>698</v>
      </c>
      <c r="D2335" s="471"/>
      <c r="E2335" s="470"/>
      <c r="F2335" s="472" t="s">
        <v>620</v>
      </c>
      <c r="G2335" s="472" t="s">
        <v>5030</v>
      </c>
      <c r="H2335" s="472">
        <v>4.3</v>
      </c>
      <c r="I2335" s="473"/>
    </row>
    <row r="2336" spans="1:9" ht="25.5" x14ac:dyDescent="0.25">
      <c r="A2336" s="468" t="s">
        <v>5393</v>
      </c>
      <c r="B2336" s="469" t="s">
        <v>5394</v>
      </c>
      <c r="C2336" s="476" t="s">
        <v>698</v>
      </c>
      <c r="D2336" s="471"/>
      <c r="E2336" s="470"/>
      <c r="F2336" s="472" t="s">
        <v>620</v>
      </c>
      <c r="G2336" s="472" t="s">
        <v>5030</v>
      </c>
      <c r="H2336" s="472">
        <v>4.3</v>
      </c>
      <c r="I2336" s="473"/>
    </row>
    <row r="2337" spans="1:9" ht="25.5" x14ac:dyDescent="0.25">
      <c r="A2337" s="468" t="s">
        <v>5395</v>
      </c>
      <c r="B2337" s="475" t="s">
        <v>5396</v>
      </c>
      <c r="C2337" s="476" t="s">
        <v>698</v>
      </c>
      <c r="D2337" s="471"/>
      <c r="E2337" s="470"/>
      <c r="F2337" s="472" t="s">
        <v>620</v>
      </c>
      <c r="G2337" s="472" t="s">
        <v>5030</v>
      </c>
      <c r="H2337" s="472">
        <v>4.3</v>
      </c>
      <c r="I2337" s="473"/>
    </row>
    <row r="2338" spans="1:9" ht="15" x14ac:dyDescent="0.25">
      <c r="A2338" s="468" t="s">
        <v>5397</v>
      </c>
      <c r="B2338" s="475" t="s">
        <v>5398</v>
      </c>
      <c r="C2338" s="476" t="s">
        <v>698</v>
      </c>
      <c r="D2338" s="471"/>
      <c r="E2338" s="470"/>
      <c r="F2338" s="472" t="s">
        <v>620</v>
      </c>
      <c r="G2338" s="472" t="s">
        <v>5030</v>
      </c>
      <c r="H2338" s="472">
        <v>4.3</v>
      </c>
      <c r="I2338" s="473"/>
    </row>
    <row r="2339" spans="1:9" ht="15" x14ac:dyDescent="0.25">
      <c r="A2339" s="468" t="s">
        <v>5399</v>
      </c>
      <c r="B2339" s="469" t="s">
        <v>5400</v>
      </c>
      <c r="C2339" s="476" t="s">
        <v>698</v>
      </c>
      <c r="D2339" s="471"/>
      <c r="E2339" s="470"/>
      <c r="F2339" s="472" t="s">
        <v>620</v>
      </c>
      <c r="G2339" s="472" t="s">
        <v>5030</v>
      </c>
      <c r="H2339" s="472">
        <v>4.3</v>
      </c>
      <c r="I2339" s="473"/>
    </row>
    <row r="2340" spans="1:9" ht="15" x14ac:dyDescent="0.25">
      <c r="A2340" s="468" t="s">
        <v>5401</v>
      </c>
      <c r="B2340" s="469" t="s">
        <v>5402</v>
      </c>
      <c r="C2340" s="476" t="s">
        <v>698</v>
      </c>
      <c r="D2340" s="471"/>
      <c r="E2340" s="470"/>
      <c r="F2340" s="472" t="s">
        <v>620</v>
      </c>
      <c r="G2340" s="472" t="s">
        <v>5030</v>
      </c>
      <c r="H2340" s="472">
        <v>4.3</v>
      </c>
      <c r="I2340" s="473"/>
    </row>
    <row r="2341" spans="1:9" ht="25.5" x14ac:dyDescent="0.25">
      <c r="A2341" s="468" t="s">
        <v>5403</v>
      </c>
      <c r="B2341" s="475" t="s">
        <v>5404</v>
      </c>
      <c r="C2341" s="476" t="s">
        <v>698</v>
      </c>
      <c r="D2341" s="471"/>
      <c r="E2341" s="470"/>
      <c r="F2341" s="472" t="s">
        <v>620</v>
      </c>
      <c r="G2341" s="472" t="s">
        <v>5030</v>
      </c>
      <c r="H2341" s="472">
        <v>4.3</v>
      </c>
      <c r="I2341" s="473"/>
    </row>
    <row r="2342" spans="1:9" ht="25.5" x14ac:dyDescent="0.25">
      <c r="A2342" s="468" t="s">
        <v>5405</v>
      </c>
      <c r="B2342" s="475" t="s">
        <v>5406</v>
      </c>
      <c r="C2342" s="476" t="s">
        <v>698</v>
      </c>
      <c r="D2342" s="471"/>
      <c r="E2342" s="470"/>
      <c r="F2342" s="472" t="s">
        <v>620</v>
      </c>
      <c r="G2342" s="472" t="s">
        <v>5030</v>
      </c>
      <c r="H2342" s="472">
        <v>4.3</v>
      </c>
      <c r="I2342" s="473"/>
    </row>
    <row r="2343" spans="1:9" ht="25.5" x14ac:dyDescent="0.25">
      <c r="A2343" s="468" t="s">
        <v>5407</v>
      </c>
      <c r="B2343" s="475" t="s">
        <v>5408</v>
      </c>
      <c r="C2343" s="476" t="s">
        <v>698</v>
      </c>
      <c r="D2343" s="471"/>
      <c r="E2343" s="470"/>
      <c r="F2343" s="472" t="s">
        <v>620</v>
      </c>
      <c r="G2343" s="472" t="s">
        <v>5030</v>
      </c>
      <c r="H2343" s="472">
        <v>4.3</v>
      </c>
      <c r="I2343" s="473"/>
    </row>
    <row r="2344" spans="1:9" ht="25.5" x14ac:dyDescent="0.25">
      <c r="A2344" s="468" t="s">
        <v>5409</v>
      </c>
      <c r="B2344" s="475" t="s">
        <v>5410</v>
      </c>
      <c r="C2344" s="476" t="s">
        <v>698</v>
      </c>
      <c r="D2344" s="471"/>
      <c r="E2344" s="470"/>
      <c r="F2344" s="472" t="s">
        <v>620</v>
      </c>
      <c r="G2344" s="472" t="s">
        <v>5030</v>
      </c>
      <c r="H2344" s="472">
        <v>4.3</v>
      </c>
      <c r="I2344" s="473"/>
    </row>
    <row r="2345" spans="1:9" ht="25.5" x14ac:dyDescent="0.25">
      <c r="A2345" s="468" t="s">
        <v>5411</v>
      </c>
      <c r="B2345" s="475" t="s">
        <v>5412</v>
      </c>
      <c r="C2345" s="476" t="s">
        <v>698</v>
      </c>
      <c r="D2345" s="471"/>
      <c r="E2345" s="470"/>
      <c r="F2345" s="472" t="s">
        <v>620</v>
      </c>
      <c r="G2345" s="472" t="s">
        <v>5030</v>
      </c>
      <c r="H2345" s="472">
        <v>4.3</v>
      </c>
      <c r="I2345" s="473"/>
    </row>
    <row r="2346" spans="1:9" ht="38.25" x14ac:dyDescent="0.25">
      <c r="A2346" s="468" t="s">
        <v>5413</v>
      </c>
      <c r="B2346" s="469" t="s">
        <v>5414</v>
      </c>
      <c r="C2346" s="476" t="s">
        <v>698</v>
      </c>
      <c r="D2346" s="471"/>
      <c r="E2346" s="470"/>
      <c r="F2346" s="472" t="s">
        <v>620</v>
      </c>
      <c r="G2346" s="472" t="s">
        <v>5030</v>
      </c>
      <c r="H2346" s="472">
        <v>4.3</v>
      </c>
      <c r="I2346" s="473"/>
    </row>
    <row r="2347" spans="1:9" ht="38.25" x14ac:dyDescent="0.25">
      <c r="A2347" s="468" t="s">
        <v>5415</v>
      </c>
      <c r="B2347" s="469" t="s">
        <v>5416</v>
      </c>
      <c r="C2347" s="476" t="s">
        <v>698</v>
      </c>
      <c r="D2347" s="471"/>
      <c r="E2347" s="470"/>
      <c r="F2347" s="472" t="s">
        <v>620</v>
      </c>
      <c r="G2347" s="472" t="s">
        <v>5030</v>
      </c>
      <c r="H2347" s="472">
        <v>4.3</v>
      </c>
      <c r="I2347" s="473"/>
    </row>
    <row r="2348" spans="1:9" ht="38.25" x14ac:dyDescent="0.25">
      <c r="A2348" s="468" t="s">
        <v>5417</v>
      </c>
      <c r="B2348" s="469" t="s">
        <v>5418</v>
      </c>
      <c r="C2348" s="476" t="s">
        <v>698</v>
      </c>
      <c r="D2348" s="471"/>
      <c r="E2348" s="470"/>
      <c r="F2348" s="472" t="s">
        <v>620</v>
      </c>
      <c r="G2348" s="472" t="s">
        <v>5030</v>
      </c>
      <c r="H2348" s="472">
        <v>4.3</v>
      </c>
      <c r="I2348" s="473"/>
    </row>
    <row r="2349" spans="1:9" ht="25.5" x14ac:dyDescent="0.25">
      <c r="A2349" s="468" t="s">
        <v>5419</v>
      </c>
      <c r="B2349" s="469" t="s">
        <v>5420</v>
      </c>
      <c r="C2349" s="476" t="s">
        <v>698</v>
      </c>
      <c r="D2349" s="471"/>
      <c r="E2349" s="470"/>
      <c r="F2349" s="472" t="s">
        <v>620</v>
      </c>
      <c r="G2349" s="472" t="s">
        <v>5030</v>
      </c>
      <c r="H2349" s="472">
        <v>4.3</v>
      </c>
      <c r="I2349" s="473"/>
    </row>
    <row r="2350" spans="1:9" ht="15" x14ac:dyDescent="0.25">
      <c r="A2350" s="468" t="s">
        <v>5421</v>
      </c>
      <c r="B2350" s="469" t="s">
        <v>5422</v>
      </c>
      <c r="C2350" s="476" t="s">
        <v>698</v>
      </c>
      <c r="D2350" s="471"/>
      <c r="E2350" s="470"/>
      <c r="F2350" s="472" t="s">
        <v>620</v>
      </c>
      <c r="G2350" s="472" t="s">
        <v>5030</v>
      </c>
      <c r="H2350" s="472">
        <v>4.3</v>
      </c>
      <c r="I2350" s="473"/>
    </row>
    <row r="2351" spans="1:9" ht="25.5" x14ac:dyDescent="0.25">
      <c r="A2351" s="468" t="s">
        <v>5423</v>
      </c>
      <c r="B2351" s="475" t="s">
        <v>5424</v>
      </c>
      <c r="C2351" s="476" t="s">
        <v>698</v>
      </c>
      <c r="D2351" s="471"/>
      <c r="E2351" s="470"/>
      <c r="F2351" s="472" t="s">
        <v>620</v>
      </c>
      <c r="G2351" s="472" t="s">
        <v>5030</v>
      </c>
      <c r="H2351" s="472">
        <v>4.3</v>
      </c>
      <c r="I2351" s="473"/>
    </row>
    <row r="2352" spans="1:9" ht="25.5" x14ac:dyDescent="0.25">
      <c r="A2352" s="468" t="s">
        <v>5425</v>
      </c>
      <c r="B2352" s="469" t="s">
        <v>5426</v>
      </c>
      <c r="C2352" s="476" t="s">
        <v>698</v>
      </c>
      <c r="D2352" s="471"/>
      <c r="E2352" s="470"/>
      <c r="F2352" s="472" t="s">
        <v>620</v>
      </c>
      <c r="G2352" s="472" t="s">
        <v>5030</v>
      </c>
      <c r="H2352" s="472">
        <v>4.3</v>
      </c>
      <c r="I2352" s="473"/>
    </row>
    <row r="2353" spans="1:9" ht="25.5" x14ac:dyDescent="0.25">
      <c r="A2353" s="468" t="s">
        <v>5427</v>
      </c>
      <c r="B2353" s="475" t="s">
        <v>5428</v>
      </c>
      <c r="C2353" s="476" t="s">
        <v>698</v>
      </c>
      <c r="D2353" s="471"/>
      <c r="E2353" s="470"/>
      <c r="F2353" s="472" t="s">
        <v>620</v>
      </c>
      <c r="G2353" s="472" t="s">
        <v>5030</v>
      </c>
      <c r="H2353" s="472">
        <v>4.3</v>
      </c>
      <c r="I2353" s="473"/>
    </row>
    <row r="2354" spans="1:9" ht="25.5" x14ac:dyDescent="0.25">
      <c r="A2354" s="468" t="s">
        <v>5429</v>
      </c>
      <c r="B2354" s="475" t="s">
        <v>5430</v>
      </c>
      <c r="C2354" s="476" t="s">
        <v>698</v>
      </c>
      <c r="D2354" s="471"/>
      <c r="E2354" s="470"/>
      <c r="F2354" s="472" t="s">
        <v>620</v>
      </c>
      <c r="G2354" s="472" t="s">
        <v>5030</v>
      </c>
      <c r="H2354" s="472">
        <v>4.3</v>
      </c>
      <c r="I2354" s="473"/>
    </row>
    <row r="2355" spans="1:9" ht="25.5" x14ac:dyDescent="0.25">
      <c r="A2355" s="468" t="s">
        <v>5431</v>
      </c>
      <c r="B2355" s="475" t="s">
        <v>5432</v>
      </c>
      <c r="C2355" s="476" t="s">
        <v>698</v>
      </c>
      <c r="D2355" s="471"/>
      <c r="E2355" s="470"/>
      <c r="F2355" s="472" t="s">
        <v>620</v>
      </c>
      <c r="G2355" s="472" t="s">
        <v>5030</v>
      </c>
      <c r="H2355" s="472">
        <v>4.3</v>
      </c>
      <c r="I2355" s="473"/>
    </row>
    <row r="2356" spans="1:9" ht="15" x14ac:dyDescent="0.25">
      <c r="A2356" s="468" t="s">
        <v>5433</v>
      </c>
      <c r="B2356" s="475" t="s">
        <v>5434</v>
      </c>
      <c r="C2356" s="476" t="s">
        <v>698</v>
      </c>
      <c r="D2356" s="471"/>
      <c r="E2356" s="470"/>
      <c r="F2356" s="472" t="s">
        <v>620</v>
      </c>
      <c r="G2356" s="472" t="s">
        <v>5030</v>
      </c>
      <c r="H2356" s="472">
        <v>4.3</v>
      </c>
      <c r="I2356" s="473"/>
    </row>
    <row r="2357" spans="1:9" ht="38.25" x14ac:dyDescent="0.25">
      <c r="A2357" s="468" t="s">
        <v>5435</v>
      </c>
      <c r="B2357" s="469" t="s">
        <v>5436</v>
      </c>
      <c r="C2357" s="476" t="s">
        <v>698</v>
      </c>
      <c r="D2357" s="471"/>
      <c r="E2357" s="470"/>
      <c r="F2357" s="472" t="s">
        <v>620</v>
      </c>
      <c r="G2357" s="472" t="s">
        <v>5030</v>
      </c>
      <c r="H2357" s="472">
        <v>4.3</v>
      </c>
      <c r="I2357" s="473"/>
    </row>
    <row r="2358" spans="1:9" ht="25.5" x14ac:dyDescent="0.25">
      <c r="A2358" s="468" t="s">
        <v>5437</v>
      </c>
      <c r="B2358" s="475" t="s">
        <v>5438</v>
      </c>
      <c r="C2358" s="476" t="s">
        <v>698</v>
      </c>
      <c r="D2358" s="471"/>
      <c r="E2358" s="470"/>
      <c r="F2358" s="472" t="s">
        <v>620</v>
      </c>
      <c r="G2358" s="472" t="s">
        <v>5030</v>
      </c>
      <c r="H2358" s="472">
        <v>4.3</v>
      </c>
      <c r="I2358" s="473"/>
    </row>
    <row r="2359" spans="1:9" ht="15" x14ac:dyDescent="0.25">
      <c r="A2359" s="468" t="s">
        <v>5439</v>
      </c>
      <c r="B2359" s="469" t="s">
        <v>5440</v>
      </c>
      <c r="C2359" s="476" t="s">
        <v>698</v>
      </c>
      <c r="D2359" s="471"/>
      <c r="E2359" s="470"/>
      <c r="F2359" s="472" t="s">
        <v>620</v>
      </c>
      <c r="G2359" s="472" t="s">
        <v>5030</v>
      </c>
      <c r="H2359" s="472">
        <v>4.3</v>
      </c>
      <c r="I2359" s="473"/>
    </row>
    <row r="2360" spans="1:9" ht="25.5" x14ac:dyDescent="0.25">
      <c r="A2360" s="468" t="s">
        <v>5441</v>
      </c>
      <c r="B2360" s="475" t="s">
        <v>5442</v>
      </c>
      <c r="C2360" s="476" t="s">
        <v>698</v>
      </c>
      <c r="D2360" s="471"/>
      <c r="E2360" s="470"/>
      <c r="F2360" s="472" t="s">
        <v>620</v>
      </c>
      <c r="G2360" s="472" t="s">
        <v>5030</v>
      </c>
      <c r="H2360" s="472">
        <v>4.3</v>
      </c>
      <c r="I2360" s="473"/>
    </row>
    <row r="2361" spans="1:9" ht="25.5" x14ac:dyDescent="0.25">
      <c r="A2361" s="468" t="s">
        <v>5443</v>
      </c>
      <c r="B2361" s="475" t="s">
        <v>5444</v>
      </c>
      <c r="C2361" s="476" t="s">
        <v>698</v>
      </c>
      <c r="D2361" s="471"/>
      <c r="E2361" s="470"/>
      <c r="F2361" s="472" t="s">
        <v>620</v>
      </c>
      <c r="G2361" s="472" t="s">
        <v>5030</v>
      </c>
      <c r="H2361" s="472">
        <v>4.3</v>
      </c>
      <c r="I2361" s="473"/>
    </row>
    <row r="2362" spans="1:9" ht="15" x14ac:dyDescent="0.25">
      <c r="A2362" s="468" t="s">
        <v>5445</v>
      </c>
      <c r="B2362" s="475" t="s">
        <v>5446</v>
      </c>
      <c r="C2362" s="476" t="s">
        <v>698</v>
      </c>
      <c r="D2362" s="471"/>
      <c r="E2362" s="470"/>
      <c r="F2362" s="472" t="s">
        <v>620</v>
      </c>
      <c r="G2362" s="472" t="s">
        <v>5030</v>
      </c>
      <c r="H2362" s="472">
        <v>4.3</v>
      </c>
      <c r="I2362" s="473"/>
    </row>
    <row r="2363" spans="1:9" ht="15" x14ac:dyDescent="0.25">
      <c r="A2363" s="468" t="s">
        <v>5447</v>
      </c>
      <c r="B2363" s="475" t="s">
        <v>5448</v>
      </c>
      <c r="C2363" s="476" t="s">
        <v>698</v>
      </c>
      <c r="D2363" s="471"/>
      <c r="E2363" s="470"/>
      <c r="F2363" s="472" t="s">
        <v>620</v>
      </c>
      <c r="G2363" s="472" t="s">
        <v>5030</v>
      </c>
      <c r="H2363" s="472">
        <v>4.3</v>
      </c>
      <c r="I2363" s="473"/>
    </row>
    <row r="2364" spans="1:9" ht="38.25" x14ac:dyDescent="0.25">
      <c r="A2364" s="468" t="s">
        <v>5449</v>
      </c>
      <c r="B2364" s="469" t="s">
        <v>5450</v>
      </c>
      <c r="C2364" s="476" t="s">
        <v>698</v>
      </c>
      <c r="D2364" s="471"/>
      <c r="E2364" s="470"/>
      <c r="F2364" s="472" t="s">
        <v>620</v>
      </c>
      <c r="G2364" s="472" t="s">
        <v>5030</v>
      </c>
      <c r="H2364" s="472">
        <v>4.3</v>
      </c>
      <c r="I2364" s="473"/>
    </row>
    <row r="2365" spans="1:9" ht="25.5" x14ac:dyDescent="0.25">
      <c r="A2365" s="468" t="s">
        <v>5451</v>
      </c>
      <c r="B2365" s="469" t="s">
        <v>5452</v>
      </c>
      <c r="C2365" s="476" t="s">
        <v>698</v>
      </c>
      <c r="D2365" s="471"/>
      <c r="E2365" s="470"/>
      <c r="F2365" s="472" t="s">
        <v>620</v>
      </c>
      <c r="G2365" s="472" t="s">
        <v>5030</v>
      </c>
      <c r="H2365" s="472">
        <v>4.3</v>
      </c>
      <c r="I2365" s="473"/>
    </row>
    <row r="2366" spans="1:9" ht="25.5" x14ac:dyDescent="0.25">
      <c r="A2366" s="468" t="s">
        <v>5453</v>
      </c>
      <c r="B2366" s="469" t="s">
        <v>5454</v>
      </c>
      <c r="C2366" s="476" t="s">
        <v>698</v>
      </c>
      <c r="D2366" s="471"/>
      <c r="E2366" s="470"/>
      <c r="F2366" s="472" t="s">
        <v>620</v>
      </c>
      <c r="G2366" s="472" t="s">
        <v>5030</v>
      </c>
      <c r="H2366" s="472">
        <v>4.3</v>
      </c>
      <c r="I2366" s="473"/>
    </row>
    <row r="2367" spans="1:9" ht="25.5" x14ac:dyDescent="0.25">
      <c r="A2367" s="468" t="s">
        <v>5455</v>
      </c>
      <c r="B2367" s="475" t="s">
        <v>5456</v>
      </c>
      <c r="C2367" s="476" t="s">
        <v>698</v>
      </c>
      <c r="D2367" s="471"/>
      <c r="E2367" s="470"/>
      <c r="F2367" s="472" t="s">
        <v>620</v>
      </c>
      <c r="G2367" s="472" t="s">
        <v>5030</v>
      </c>
      <c r="H2367" s="472">
        <v>4.3</v>
      </c>
      <c r="I2367" s="473"/>
    </row>
    <row r="2368" spans="1:9" ht="25.5" x14ac:dyDescent="0.25">
      <c r="A2368" s="468" t="s">
        <v>5457</v>
      </c>
      <c r="B2368" s="475" t="s">
        <v>5458</v>
      </c>
      <c r="C2368" s="476" t="s">
        <v>698</v>
      </c>
      <c r="D2368" s="471"/>
      <c r="E2368" s="470"/>
      <c r="F2368" s="472" t="s">
        <v>620</v>
      </c>
      <c r="G2368" s="472" t="s">
        <v>5030</v>
      </c>
      <c r="H2368" s="472">
        <v>4.3</v>
      </c>
      <c r="I2368" s="473"/>
    </row>
    <row r="2369" spans="1:9" ht="15" x14ac:dyDescent="0.25">
      <c r="A2369" s="468" t="s">
        <v>5459</v>
      </c>
      <c r="B2369" s="475" t="s">
        <v>5460</v>
      </c>
      <c r="C2369" s="476" t="s">
        <v>698</v>
      </c>
      <c r="D2369" s="471"/>
      <c r="E2369" s="470"/>
      <c r="F2369" s="472" t="s">
        <v>620</v>
      </c>
      <c r="G2369" s="472" t="s">
        <v>5030</v>
      </c>
      <c r="H2369" s="472">
        <v>4.3</v>
      </c>
      <c r="I2369" s="473"/>
    </row>
    <row r="2370" spans="1:9" ht="15" x14ac:dyDescent="0.25">
      <c r="A2370" s="468" t="s">
        <v>5461</v>
      </c>
      <c r="B2370" s="475" t="s">
        <v>5462</v>
      </c>
      <c r="C2370" s="476" t="s">
        <v>698</v>
      </c>
      <c r="D2370" s="471"/>
      <c r="E2370" s="470"/>
      <c r="F2370" s="472" t="s">
        <v>620</v>
      </c>
      <c r="G2370" s="472" t="s">
        <v>5030</v>
      </c>
      <c r="H2370" s="472">
        <v>4.3</v>
      </c>
      <c r="I2370" s="473"/>
    </row>
    <row r="2371" spans="1:9" ht="25.5" x14ac:dyDescent="0.25">
      <c r="A2371" s="468" t="s">
        <v>5463</v>
      </c>
      <c r="B2371" s="475" t="s">
        <v>5464</v>
      </c>
      <c r="C2371" s="476" t="s">
        <v>698</v>
      </c>
      <c r="D2371" s="471"/>
      <c r="E2371" s="470"/>
      <c r="F2371" s="472" t="s">
        <v>620</v>
      </c>
      <c r="G2371" s="472" t="s">
        <v>5030</v>
      </c>
      <c r="H2371" s="472">
        <v>4.3</v>
      </c>
      <c r="I2371" s="473"/>
    </row>
    <row r="2372" spans="1:9" ht="15" x14ac:dyDescent="0.25">
      <c r="A2372" s="468" t="s">
        <v>5465</v>
      </c>
      <c r="B2372" s="475" t="s">
        <v>5466</v>
      </c>
      <c r="C2372" s="476" t="s">
        <v>698</v>
      </c>
      <c r="D2372" s="471"/>
      <c r="E2372" s="470"/>
      <c r="F2372" s="472" t="s">
        <v>620</v>
      </c>
      <c r="G2372" s="472" t="s">
        <v>5030</v>
      </c>
      <c r="H2372" s="472">
        <v>4.3</v>
      </c>
      <c r="I2372" s="473"/>
    </row>
    <row r="2373" spans="1:9" ht="15" x14ac:dyDescent="0.25">
      <c r="A2373" s="468" t="s">
        <v>5467</v>
      </c>
      <c r="B2373" s="475" t="s">
        <v>5468</v>
      </c>
      <c r="C2373" s="476" t="s">
        <v>698</v>
      </c>
      <c r="D2373" s="471"/>
      <c r="E2373" s="470"/>
      <c r="F2373" s="472" t="s">
        <v>620</v>
      </c>
      <c r="G2373" s="472" t="s">
        <v>5030</v>
      </c>
      <c r="H2373" s="472">
        <v>4.3</v>
      </c>
      <c r="I2373" s="473"/>
    </row>
    <row r="2374" spans="1:9" ht="25.5" x14ac:dyDescent="0.25">
      <c r="A2374" s="468" t="s">
        <v>5469</v>
      </c>
      <c r="B2374" s="475" t="s">
        <v>5470</v>
      </c>
      <c r="C2374" s="476" t="s">
        <v>698</v>
      </c>
      <c r="D2374" s="471"/>
      <c r="E2374" s="470"/>
      <c r="F2374" s="472" t="s">
        <v>620</v>
      </c>
      <c r="G2374" s="472" t="s">
        <v>5030</v>
      </c>
      <c r="H2374" s="472">
        <v>4.3</v>
      </c>
      <c r="I2374" s="473"/>
    </row>
    <row r="2375" spans="1:9" ht="25.5" x14ac:dyDescent="0.25">
      <c r="A2375" s="468" t="s">
        <v>5471</v>
      </c>
      <c r="B2375" s="475" t="s">
        <v>5472</v>
      </c>
      <c r="C2375" s="476" t="s">
        <v>698</v>
      </c>
      <c r="D2375" s="471"/>
      <c r="E2375" s="470"/>
      <c r="F2375" s="472" t="s">
        <v>620</v>
      </c>
      <c r="G2375" s="472" t="s">
        <v>5030</v>
      </c>
      <c r="H2375" s="472">
        <v>4.3</v>
      </c>
      <c r="I2375" s="473"/>
    </row>
    <row r="2376" spans="1:9" ht="15" x14ac:dyDescent="0.25">
      <c r="A2376" s="468" t="s">
        <v>5473</v>
      </c>
      <c r="B2376" s="475" t="s">
        <v>5474</v>
      </c>
      <c r="C2376" s="476" t="s">
        <v>698</v>
      </c>
      <c r="D2376" s="471"/>
      <c r="E2376" s="470"/>
      <c r="F2376" s="472" t="s">
        <v>620</v>
      </c>
      <c r="G2376" s="472" t="s">
        <v>5030</v>
      </c>
      <c r="H2376" s="472">
        <v>4.3</v>
      </c>
      <c r="I2376" s="473"/>
    </row>
    <row r="2377" spans="1:9" ht="15" x14ac:dyDescent="0.25">
      <c r="A2377" s="468" t="s">
        <v>5475</v>
      </c>
      <c r="B2377" s="475" t="s">
        <v>5476</v>
      </c>
      <c r="C2377" s="476" t="s">
        <v>698</v>
      </c>
      <c r="D2377" s="471"/>
      <c r="E2377" s="470"/>
      <c r="F2377" s="472" t="s">
        <v>620</v>
      </c>
      <c r="G2377" s="472" t="s">
        <v>5030</v>
      </c>
      <c r="H2377" s="472">
        <v>4.3</v>
      </c>
      <c r="I2377" s="473"/>
    </row>
    <row r="2378" spans="1:9" ht="25.5" x14ac:dyDescent="0.25">
      <c r="A2378" s="468" t="s">
        <v>5477</v>
      </c>
      <c r="B2378" s="469" t="s">
        <v>5478</v>
      </c>
      <c r="C2378" s="476" t="s">
        <v>698</v>
      </c>
      <c r="D2378" s="471"/>
      <c r="E2378" s="470"/>
      <c r="F2378" s="472" t="s">
        <v>620</v>
      </c>
      <c r="G2378" s="472" t="s">
        <v>5030</v>
      </c>
      <c r="H2378" s="472">
        <v>4.3</v>
      </c>
      <c r="I2378" s="473"/>
    </row>
    <row r="2379" spans="1:9" ht="15" x14ac:dyDescent="0.25">
      <c r="A2379" s="468" t="s">
        <v>5479</v>
      </c>
      <c r="B2379" s="469" t="s">
        <v>5480</v>
      </c>
      <c r="C2379" s="476" t="s">
        <v>698</v>
      </c>
      <c r="D2379" s="471"/>
      <c r="E2379" s="470"/>
      <c r="F2379" s="472" t="s">
        <v>620</v>
      </c>
      <c r="G2379" s="472" t="s">
        <v>5030</v>
      </c>
      <c r="H2379" s="472">
        <v>4.3</v>
      </c>
      <c r="I2379" s="473"/>
    </row>
    <row r="2380" spans="1:9" ht="25.5" x14ac:dyDescent="0.25">
      <c r="A2380" s="468" t="s">
        <v>5481</v>
      </c>
      <c r="B2380" s="469" t="s">
        <v>5482</v>
      </c>
      <c r="C2380" s="476" t="s">
        <v>698</v>
      </c>
      <c r="D2380" s="471"/>
      <c r="E2380" s="470"/>
      <c r="F2380" s="472" t="s">
        <v>620</v>
      </c>
      <c r="G2380" s="472" t="s">
        <v>5030</v>
      </c>
      <c r="H2380" s="472">
        <v>4.3</v>
      </c>
      <c r="I2380" s="473"/>
    </row>
    <row r="2381" spans="1:9" ht="15" x14ac:dyDescent="0.25">
      <c r="A2381" s="468" t="s">
        <v>5483</v>
      </c>
      <c r="B2381" s="475" t="s">
        <v>5484</v>
      </c>
      <c r="C2381" s="476" t="s">
        <v>698</v>
      </c>
      <c r="D2381" s="471"/>
      <c r="E2381" s="470"/>
      <c r="F2381" s="472" t="s">
        <v>620</v>
      </c>
      <c r="G2381" s="472" t="s">
        <v>5030</v>
      </c>
      <c r="H2381" s="472">
        <v>4.3</v>
      </c>
      <c r="I2381" s="473"/>
    </row>
    <row r="2382" spans="1:9" ht="15" x14ac:dyDescent="0.25">
      <c r="A2382" s="468" t="s">
        <v>5485</v>
      </c>
      <c r="B2382" s="469" t="s">
        <v>5486</v>
      </c>
      <c r="C2382" s="476" t="s">
        <v>698</v>
      </c>
      <c r="D2382" s="471"/>
      <c r="E2382" s="470"/>
      <c r="F2382" s="472" t="s">
        <v>620</v>
      </c>
      <c r="G2382" s="472" t="s">
        <v>5030</v>
      </c>
      <c r="H2382" s="472">
        <v>4.3</v>
      </c>
      <c r="I2382" s="473"/>
    </row>
    <row r="2383" spans="1:9" ht="15" x14ac:dyDescent="0.25">
      <c r="A2383" s="468" t="s">
        <v>5487</v>
      </c>
      <c r="B2383" s="475" t="s">
        <v>5488</v>
      </c>
      <c r="C2383" s="476" t="s">
        <v>698</v>
      </c>
      <c r="D2383" s="471"/>
      <c r="E2383" s="470"/>
      <c r="F2383" s="472" t="s">
        <v>620</v>
      </c>
      <c r="G2383" s="472" t="s">
        <v>5030</v>
      </c>
      <c r="H2383" s="472">
        <v>4.3</v>
      </c>
      <c r="I2383" s="473"/>
    </row>
    <row r="2384" spans="1:9" ht="25.5" x14ac:dyDescent="0.25">
      <c r="A2384" s="468" t="s">
        <v>5489</v>
      </c>
      <c r="B2384" s="475" t="s">
        <v>5490</v>
      </c>
      <c r="C2384" s="476" t="s">
        <v>698</v>
      </c>
      <c r="D2384" s="471"/>
      <c r="E2384" s="470"/>
      <c r="F2384" s="472" t="s">
        <v>620</v>
      </c>
      <c r="G2384" s="472" t="s">
        <v>5030</v>
      </c>
      <c r="H2384" s="472">
        <v>4.3</v>
      </c>
      <c r="I2384" s="473"/>
    </row>
    <row r="2385" spans="1:9" ht="15" x14ac:dyDescent="0.25">
      <c r="A2385" s="468" t="s">
        <v>5491</v>
      </c>
      <c r="B2385" s="475" t="s">
        <v>5492</v>
      </c>
      <c r="C2385" s="476" t="s">
        <v>698</v>
      </c>
      <c r="D2385" s="471"/>
      <c r="E2385" s="470"/>
      <c r="F2385" s="472" t="s">
        <v>620</v>
      </c>
      <c r="G2385" s="472" t="s">
        <v>5030</v>
      </c>
      <c r="H2385" s="472">
        <v>4.3</v>
      </c>
      <c r="I2385" s="473"/>
    </row>
    <row r="2386" spans="1:9" ht="25.5" x14ac:dyDescent="0.25">
      <c r="A2386" s="468" t="s">
        <v>5493</v>
      </c>
      <c r="B2386" s="475" t="s">
        <v>5494</v>
      </c>
      <c r="C2386" s="476" t="s">
        <v>850</v>
      </c>
      <c r="D2386" s="471"/>
      <c r="E2386" s="470"/>
      <c r="F2386" s="472" t="s">
        <v>620</v>
      </c>
      <c r="G2386" s="472" t="s">
        <v>5030</v>
      </c>
      <c r="H2386" s="472">
        <v>4.3</v>
      </c>
      <c r="I2386" s="473"/>
    </row>
    <row r="2387" spans="1:9" ht="25.5" x14ac:dyDescent="0.25">
      <c r="A2387" s="468" t="s">
        <v>5495</v>
      </c>
      <c r="B2387" s="475" t="s">
        <v>5496</v>
      </c>
      <c r="C2387" s="476" t="s">
        <v>850</v>
      </c>
      <c r="D2387" s="471"/>
      <c r="E2387" s="470"/>
      <c r="F2387" s="472" t="s">
        <v>620</v>
      </c>
      <c r="G2387" s="472" t="s">
        <v>5030</v>
      </c>
      <c r="H2387" s="472">
        <v>4.3</v>
      </c>
      <c r="I2387" s="473"/>
    </row>
    <row r="2388" spans="1:9" ht="25.5" x14ac:dyDescent="0.25">
      <c r="A2388" s="468" t="s">
        <v>5497</v>
      </c>
      <c r="B2388" s="475" t="s">
        <v>5498</v>
      </c>
      <c r="C2388" s="476" t="s">
        <v>850</v>
      </c>
      <c r="D2388" s="471"/>
      <c r="E2388" s="470"/>
      <c r="F2388" s="472" t="s">
        <v>620</v>
      </c>
      <c r="G2388" s="472" t="s">
        <v>5030</v>
      </c>
      <c r="H2388" s="472">
        <v>4.3</v>
      </c>
      <c r="I2388" s="473"/>
    </row>
    <row r="2389" spans="1:9" ht="25.5" x14ac:dyDescent="0.25">
      <c r="A2389" s="468" t="s">
        <v>5499</v>
      </c>
      <c r="B2389" s="475" t="s">
        <v>5500</v>
      </c>
      <c r="C2389" s="476" t="s">
        <v>850</v>
      </c>
      <c r="D2389" s="471"/>
      <c r="E2389" s="470"/>
      <c r="F2389" s="472" t="s">
        <v>620</v>
      </c>
      <c r="G2389" s="472" t="s">
        <v>5030</v>
      </c>
      <c r="H2389" s="472">
        <v>4.3</v>
      </c>
      <c r="I2389" s="473"/>
    </row>
    <row r="2390" spans="1:9" ht="25.5" x14ac:dyDescent="0.25">
      <c r="A2390" s="468" t="s">
        <v>5501</v>
      </c>
      <c r="B2390" s="475" t="s">
        <v>5502</v>
      </c>
      <c r="C2390" s="476" t="s">
        <v>850</v>
      </c>
      <c r="D2390" s="471"/>
      <c r="E2390" s="470"/>
      <c r="F2390" s="472" t="s">
        <v>620</v>
      </c>
      <c r="G2390" s="472" t="s">
        <v>5030</v>
      </c>
      <c r="H2390" s="472">
        <v>4.3</v>
      </c>
      <c r="I2390" s="473"/>
    </row>
    <row r="2391" spans="1:9" ht="15" x14ac:dyDescent="0.25">
      <c r="A2391" s="468" t="s">
        <v>5503</v>
      </c>
      <c r="B2391" s="475" t="s">
        <v>5504</v>
      </c>
      <c r="C2391" s="476" t="s">
        <v>850</v>
      </c>
      <c r="D2391" s="471"/>
      <c r="E2391" s="470"/>
      <c r="F2391" s="472" t="s">
        <v>620</v>
      </c>
      <c r="G2391" s="472" t="s">
        <v>5030</v>
      </c>
      <c r="H2391" s="472">
        <v>4.3</v>
      </c>
      <c r="I2391" s="473"/>
    </row>
    <row r="2392" spans="1:9" ht="15" x14ac:dyDescent="0.25">
      <c r="A2392" s="468" t="s">
        <v>5505</v>
      </c>
      <c r="B2392" s="475" t="s">
        <v>5506</v>
      </c>
      <c r="C2392" s="476" t="s">
        <v>850</v>
      </c>
      <c r="D2392" s="471"/>
      <c r="E2392" s="470"/>
      <c r="F2392" s="472" t="s">
        <v>620</v>
      </c>
      <c r="G2392" s="472" t="s">
        <v>5030</v>
      </c>
      <c r="H2392" s="472">
        <v>4.3</v>
      </c>
      <c r="I2392" s="473"/>
    </row>
    <row r="2393" spans="1:9" ht="15" x14ac:dyDescent="0.25">
      <c r="A2393" s="468" t="s">
        <v>5507</v>
      </c>
      <c r="B2393" s="475" t="s">
        <v>5508</v>
      </c>
      <c r="C2393" s="476" t="s">
        <v>850</v>
      </c>
      <c r="D2393" s="471"/>
      <c r="E2393" s="470"/>
      <c r="F2393" s="472" t="s">
        <v>620</v>
      </c>
      <c r="G2393" s="472" t="s">
        <v>5030</v>
      </c>
      <c r="H2393" s="472">
        <v>4.3</v>
      </c>
      <c r="I2393" s="473"/>
    </row>
    <row r="2394" spans="1:9" ht="15" x14ac:dyDescent="0.25">
      <c r="A2394" s="468" t="s">
        <v>5509</v>
      </c>
      <c r="B2394" s="475" t="s">
        <v>5510</v>
      </c>
      <c r="C2394" s="476" t="s">
        <v>756</v>
      </c>
      <c r="D2394" s="471"/>
      <c r="E2394" s="470"/>
      <c r="F2394" s="472" t="s">
        <v>620</v>
      </c>
      <c r="G2394" s="472" t="s">
        <v>5030</v>
      </c>
      <c r="H2394" s="472">
        <v>4.3</v>
      </c>
      <c r="I2394" s="473"/>
    </row>
    <row r="2395" spans="1:9" ht="15" x14ac:dyDescent="0.25">
      <c r="A2395" s="468" t="s">
        <v>5511</v>
      </c>
      <c r="B2395" s="475" t="s">
        <v>5512</v>
      </c>
      <c r="C2395" s="476" t="s">
        <v>756</v>
      </c>
      <c r="D2395" s="471"/>
      <c r="E2395" s="470"/>
      <c r="F2395" s="472" t="s">
        <v>620</v>
      </c>
      <c r="G2395" s="472" t="s">
        <v>5030</v>
      </c>
      <c r="H2395" s="472">
        <v>4.3</v>
      </c>
      <c r="I2395" s="473"/>
    </row>
    <row r="2396" spans="1:9" ht="15" x14ac:dyDescent="0.25">
      <c r="A2396" s="468" t="s">
        <v>5513</v>
      </c>
      <c r="B2396" s="469" t="s">
        <v>5514</v>
      </c>
      <c r="C2396" s="472" t="s">
        <v>850</v>
      </c>
      <c r="D2396" s="471"/>
      <c r="E2396" s="470"/>
      <c r="F2396" s="472" t="s">
        <v>620</v>
      </c>
      <c r="G2396" s="472" t="s">
        <v>5030</v>
      </c>
      <c r="H2396" s="472">
        <v>4.4000000000000004</v>
      </c>
      <c r="I2396" s="473"/>
    </row>
    <row r="2397" spans="1:9" ht="15" x14ac:dyDescent="0.25">
      <c r="A2397" s="468" t="s">
        <v>5515</v>
      </c>
      <c r="B2397" s="475" t="s">
        <v>5516</v>
      </c>
      <c r="C2397" s="476" t="s">
        <v>850</v>
      </c>
      <c r="D2397" s="471"/>
      <c r="E2397" s="470"/>
      <c r="F2397" s="472" t="s">
        <v>620</v>
      </c>
      <c r="G2397" s="472" t="s">
        <v>5030</v>
      </c>
      <c r="H2397" s="472">
        <v>4.3</v>
      </c>
      <c r="I2397" s="473"/>
    </row>
    <row r="2398" spans="1:9" ht="25.5" x14ac:dyDescent="0.25">
      <c r="A2398" s="468" t="s">
        <v>5517</v>
      </c>
      <c r="B2398" s="475" t="s">
        <v>5518</v>
      </c>
      <c r="C2398" s="476" t="s">
        <v>850</v>
      </c>
      <c r="D2398" s="471"/>
      <c r="E2398" s="470"/>
      <c r="F2398" s="472" t="s">
        <v>620</v>
      </c>
      <c r="G2398" s="472" t="s">
        <v>5030</v>
      </c>
      <c r="H2398" s="472">
        <v>4.3</v>
      </c>
      <c r="I2398" s="473"/>
    </row>
    <row r="2399" spans="1:9" ht="15" x14ac:dyDescent="0.25">
      <c r="A2399" s="468" t="s">
        <v>5519</v>
      </c>
      <c r="B2399" s="475" t="s">
        <v>5520</v>
      </c>
      <c r="C2399" s="476" t="s">
        <v>850</v>
      </c>
      <c r="D2399" s="471"/>
      <c r="E2399" s="470"/>
      <c r="F2399" s="472" t="s">
        <v>620</v>
      </c>
      <c r="G2399" s="472" t="s">
        <v>5030</v>
      </c>
      <c r="H2399" s="472">
        <v>4.3</v>
      </c>
      <c r="I2399" s="473"/>
    </row>
    <row r="2400" spans="1:9" ht="15" x14ac:dyDescent="0.25">
      <c r="A2400" s="468" t="s">
        <v>5521</v>
      </c>
      <c r="B2400" s="475" t="s">
        <v>5522</v>
      </c>
      <c r="C2400" s="476" t="s">
        <v>850</v>
      </c>
      <c r="D2400" s="471"/>
      <c r="E2400" s="470"/>
      <c r="F2400" s="472" t="s">
        <v>620</v>
      </c>
      <c r="G2400" s="472" t="s">
        <v>5030</v>
      </c>
      <c r="H2400" s="472">
        <v>4.3</v>
      </c>
      <c r="I2400" s="473"/>
    </row>
    <row r="2401" spans="1:9" ht="15" x14ac:dyDescent="0.25">
      <c r="A2401" s="468" t="s">
        <v>5523</v>
      </c>
      <c r="B2401" s="475" t="s">
        <v>5524</v>
      </c>
      <c r="C2401" s="476" t="s">
        <v>756</v>
      </c>
      <c r="D2401" s="471"/>
      <c r="E2401" s="470"/>
      <c r="F2401" s="472" t="s">
        <v>620</v>
      </c>
      <c r="G2401" s="472" t="s">
        <v>5030</v>
      </c>
      <c r="H2401" s="472">
        <v>4.3</v>
      </c>
      <c r="I2401" s="473"/>
    </row>
    <row r="2402" spans="1:9" ht="15" x14ac:dyDescent="0.25">
      <c r="A2402" s="468" t="s">
        <v>5525</v>
      </c>
      <c r="B2402" s="475" t="s">
        <v>5526</v>
      </c>
      <c r="C2402" s="476" t="s">
        <v>756</v>
      </c>
      <c r="D2402" s="471"/>
      <c r="E2402" s="470"/>
      <c r="F2402" s="472" t="s">
        <v>620</v>
      </c>
      <c r="G2402" s="472" t="s">
        <v>5030</v>
      </c>
      <c r="H2402" s="472">
        <v>4.3</v>
      </c>
      <c r="I2402" s="473"/>
    </row>
    <row r="2403" spans="1:9" ht="15" x14ac:dyDescent="0.25">
      <c r="A2403" s="468" t="s">
        <v>5527</v>
      </c>
      <c r="B2403" s="475" t="s">
        <v>5528</v>
      </c>
      <c r="C2403" s="476" t="s">
        <v>756</v>
      </c>
      <c r="D2403" s="471"/>
      <c r="E2403" s="470"/>
      <c r="F2403" s="472" t="s">
        <v>620</v>
      </c>
      <c r="G2403" s="472" t="s">
        <v>5030</v>
      </c>
      <c r="H2403" s="472">
        <v>4.3</v>
      </c>
      <c r="I2403" s="473"/>
    </row>
    <row r="2404" spans="1:9" ht="15" x14ac:dyDescent="0.25">
      <c r="A2404" s="468" t="s">
        <v>5529</v>
      </c>
      <c r="B2404" s="475" t="s">
        <v>5530</v>
      </c>
      <c r="C2404" s="476" t="s">
        <v>756</v>
      </c>
      <c r="D2404" s="471"/>
      <c r="E2404" s="470"/>
      <c r="F2404" s="472" t="s">
        <v>620</v>
      </c>
      <c r="G2404" s="472" t="s">
        <v>5030</v>
      </c>
      <c r="H2404" s="472">
        <v>4.3</v>
      </c>
      <c r="I2404" s="473"/>
    </row>
    <row r="2405" spans="1:9" ht="25.5" x14ac:dyDescent="0.25">
      <c r="A2405" s="468" t="s">
        <v>5531</v>
      </c>
      <c r="B2405" s="474" t="s">
        <v>5532</v>
      </c>
      <c r="C2405" s="470" t="s">
        <v>850</v>
      </c>
      <c r="D2405" s="470"/>
      <c r="E2405" s="470"/>
      <c r="F2405" s="472" t="s">
        <v>620</v>
      </c>
      <c r="G2405" s="472" t="s">
        <v>5030</v>
      </c>
      <c r="H2405" s="472">
        <v>4.3</v>
      </c>
      <c r="I2405" s="478" t="s">
        <v>756</v>
      </c>
    </row>
    <row r="2406" spans="1:9" ht="25.5" x14ac:dyDescent="0.25">
      <c r="A2406" s="468" t="s">
        <v>5533</v>
      </c>
      <c r="B2406" s="474" t="s">
        <v>5534</v>
      </c>
      <c r="C2406" s="470" t="s">
        <v>850</v>
      </c>
      <c r="D2406" s="470"/>
      <c r="E2406" s="470"/>
      <c r="F2406" s="472" t="s">
        <v>620</v>
      </c>
      <c r="G2406" s="472" t="s">
        <v>5030</v>
      </c>
      <c r="H2406" s="472">
        <v>4.3</v>
      </c>
      <c r="I2406" s="478" t="s">
        <v>756</v>
      </c>
    </row>
    <row r="2407" spans="1:9" ht="25.5" x14ac:dyDescent="0.25">
      <c r="A2407" s="468" t="s">
        <v>5535</v>
      </c>
      <c r="B2407" s="475" t="s">
        <v>5536</v>
      </c>
      <c r="C2407" s="476" t="s">
        <v>850</v>
      </c>
      <c r="D2407" s="471"/>
      <c r="E2407" s="470"/>
      <c r="F2407" s="472" t="s">
        <v>620</v>
      </c>
      <c r="G2407" s="472" t="s">
        <v>5030</v>
      </c>
      <c r="H2407" s="472">
        <v>4.3</v>
      </c>
      <c r="I2407" s="473"/>
    </row>
    <row r="2408" spans="1:9" ht="15" x14ac:dyDescent="0.25">
      <c r="A2408" s="468" t="s">
        <v>5537</v>
      </c>
      <c r="B2408" s="475" t="s">
        <v>5538</v>
      </c>
      <c r="C2408" s="476" t="s">
        <v>756</v>
      </c>
      <c r="D2408" s="471"/>
      <c r="E2408" s="470"/>
      <c r="F2408" s="472" t="s">
        <v>620</v>
      </c>
      <c r="G2408" s="472" t="s">
        <v>5030</v>
      </c>
      <c r="H2408" s="472">
        <v>4.3</v>
      </c>
      <c r="I2408" s="473"/>
    </row>
    <row r="2409" spans="1:9" ht="15" x14ac:dyDescent="0.25">
      <c r="A2409" s="468" t="s">
        <v>5539</v>
      </c>
      <c r="B2409" s="475" t="s">
        <v>5540</v>
      </c>
      <c r="C2409" s="476" t="s">
        <v>756</v>
      </c>
      <c r="D2409" s="471"/>
      <c r="E2409" s="470"/>
      <c r="F2409" s="472" t="s">
        <v>620</v>
      </c>
      <c r="G2409" s="472" t="s">
        <v>5030</v>
      </c>
      <c r="H2409" s="472">
        <v>4.3</v>
      </c>
      <c r="I2409" s="473"/>
    </row>
    <row r="2410" spans="1:9" ht="15" x14ac:dyDescent="0.25">
      <c r="A2410" s="468" t="s">
        <v>5541</v>
      </c>
      <c r="B2410" s="475" t="s">
        <v>5542</v>
      </c>
      <c r="C2410" s="476" t="s">
        <v>756</v>
      </c>
      <c r="D2410" s="471"/>
      <c r="E2410" s="470"/>
      <c r="F2410" s="472" t="s">
        <v>620</v>
      </c>
      <c r="G2410" s="472" t="s">
        <v>5030</v>
      </c>
      <c r="H2410" s="472">
        <v>4.3</v>
      </c>
      <c r="I2410" s="473"/>
    </row>
    <row r="2411" spans="1:9" ht="15" x14ac:dyDescent="0.25">
      <c r="A2411" s="468" t="s">
        <v>5543</v>
      </c>
      <c r="B2411" s="475" t="s">
        <v>5544</v>
      </c>
      <c r="C2411" s="476" t="s">
        <v>756</v>
      </c>
      <c r="D2411" s="471"/>
      <c r="E2411" s="470"/>
      <c r="F2411" s="472" t="s">
        <v>620</v>
      </c>
      <c r="G2411" s="472" t="s">
        <v>5030</v>
      </c>
      <c r="H2411" s="472">
        <v>4.3</v>
      </c>
      <c r="I2411" s="473"/>
    </row>
    <row r="2412" spans="1:9" ht="15" x14ac:dyDescent="0.25">
      <c r="A2412" s="468" t="s">
        <v>5545</v>
      </c>
      <c r="B2412" s="475" t="s">
        <v>5546</v>
      </c>
      <c r="C2412" s="476" t="s">
        <v>756</v>
      </c>
      <c r="D2412" s="471"/>
      <c r="E2412" s="470"/>
      <c r="F2412" s="472" t="s">
        <v>620</v>
      </c>
      <c r="G2412" s="472" t="s">
        <v>5030</v>
      </c>
      <c r="H2412" s="472">
        <v>4.3</v>
      </c>
      <c r="I2412" s="473"/>
    </row>
    <row r="2413" spans="1:9" ht="25.5" x14ac:dyDescent="0.25">
      <c r="A2413" s="468" t="s">
        <v>5547</v>
      </c>
      <c r="B2413" s="475" t="s">
        <v>5548</v>
      </c>
      <c r="C2413" s="476" t="s">
        <v>756</v>
      </c>
      <c r="D2413" s="471"/>
      <c r="E2413" s="470"/>
      <c r="F2413" s="472" t="s">
        <v>620</v>
      </c>
      <c r="G2413" s="472" t="s">
        <v>5030</v>
      </c>
      <c r="H2413" s="472">
        <v>4.3</v>
      </c>
      <c r="I2413" s="473"/>
    </row>
    <row r="2414" spans="1:9" ht="15" x14ac:dyDescent="0.25">
      <c r="A2414" s="468" t="s">
        <v>5549</v>
      </c>
      <c r="B2414" s="475" t="s">
        <v>5550</v>
      </c>
      <c r="C2414" s="476" t="s">
        <v>756</v>
      </c>
      <c r="D2414" s="471"/>
      <c r="E2414" s="470"/>
      <c r="F2414" s="472" t="s">
        <v>620</v>
      </c>
      <c r="G2414" s="472" t="s">
        <v>5030</v>
      </c>
      <c r="H2414" s="472">
        <v>4.3</v>
      </c>
      <c r="I2414" s="473"/>
    </row>
    <row r="2415" spans="1:9" ht="25.5" x14ac:dyDescent="0.25">
      <c r="A2415" s="468" t="s">
        <v>5551</v>
      </c>
      <c r="B2415" s="475" t="s">
        <v>5552</v>
      </c>
      <c r="C2415" s="476" t="s">
        <v>756</v>
      </c>
      <c r="D2415" s="471"/>
      <c r="E2415" s="470"/>
      <c r="F2415" s="472" t="s">
        <v>620</v>
      </c>
      <c r="G2415" s="472" t="s">
        <v>5030</v>
      </c>
      <c r="H2415" s="472">
        <v>4.3</v>
      </c>
      <c r="I2415" s="473"/>
    </row>
    <row r="2416" spans="1:9" ht="15" x14ac:dyDescent="0.25">
      <c r="A2416" s="468" t="s">
        <v>5553</v>
      </c>
      <c r="B2416" s="475" t="s">
        <v>5554</v>
      </c>
      <c r="C2416" s="476" t="s">
        <v>756</v>
      </c>
      <c r="D2416" s="471"/>
      <c r="E2416" s="470"/>
      <c r="F2416" s="472" t="s">
        <v>620</v>
      </c>
      <c r="G2416" s="472" t="s">
        <v>5030</v>
      </c>
      <c r="H2416" s="472">
        <v>4.3</v>
      </c>
      <c r="I2416" s="473"/>
    </row>
    <row r="2417" spans="1:9" ht="15" x14ac:dyDescent="0.25">
      <c r="A2417" s="468" t="s">
        <v>5555</v>
      </c>
      <c r="B2417" s="475" t="s">
        <v>5556</v>
      </c>
      <c r="C2417" s="476" t="s">
        <v>756</v>
      </c>
      <c r="D2417" s="471"/>
      <c r="E2417" s="470"/>
      <c r="F2417" s="472" t="s">
        <v>620</v>
      </c>
      <c r="G2417" s="472" t="s">
        <v>5030</v>
      </c>
      <c r="H2417" s="472">
        <v>4.3</v>
      </c>
      <c r="I2417" s="473"/>
    </row>
    <row r="2418" spans="1:9" ht="15" x14ac:dyDescent="0.25">
      <c r="A2418" s="468" t="s">
        <v>5557</v>
      </c>
      <c r="B2418" s="475" t="s">
        <v>5558</v>
      </c>
      <c r="C2418" s="476" t="s">
        <v>756</v>
      </c>
      <c r="D2418" s="471"/>
      <c r="E2418" s="470"/>
      <c r="F2418" s="472" t="s">
        <v>620</v>
      </c>
      <c r="G2418" s="472" t="s">
        <v>5030</v>
      </c>
      <c r="H2418" s="472">
        <v>4.3</v>
      </c>
      <c r="I2418" s="473"/>
    </row>
    <row r="2419" spans="1:9" ht="25.5" x14ac:dyDescent="0.25">
      <c r="A2419" s="468" t="s">
        <v>5559</v>
      </c>
      <c r="B2419" s="475" t="s">
        <v>5560</v>
      </c>
      <c r="C2419" s="476" t="s">
        <v>756</v>
      </c>
      <c r="D2419" s="471"/>
      <c r="E2419" s="470"/>
      <c r="F2419" s="472" t="s">
        <v>620</v>
      </c>
      <c r="G2419" s="472" t="s">
        <v>5030</v>
      </c>
      <c r="H2419" s="472">
        <v>4.3</v>
      </c>
      <c r="I2419" s="473"/>
    </row>
    <row r="2420" spans="1:9" ht="25.5" x14ac:dyDescent="0.25">
      <c r="A2420" s="468" t="s">
        <v>5561</v>
      </c>
      <c r="B2420" s="475" t="s">
        <v>5562</v>
      </c>
      <c r="C2420" s="476" t="s">
        <v>756</v>
      </c>
      <c r="D2420" s="471"/>
      <c r="E2420" s="470"/>
      <c r="F2420" s="472" t="s">
        <v>620</v>
      </c>
      <c r="G2420" s="472" t="s">
        <v>5030</v>
      </c>
      <c r="H2420" s="472">
        <v>4.3</v>
      </c>
      <c r="I2420" s="473"/>
    </row>
    <row r="2421" spans="1:9" ht="15" x14ac:dyDescent="0.25">
      <c r="A2421" s="468" t="s">
        <v>5563</v>
      </c>
      <c r="B2421" s="475" t="s">
        <v>5564</v>
      </c>
      <c r="C2421" s="476" t="s">
        <v>756</v>
      </c>
      <c r="D2421" s="471"/>
      <c r="E2421" s="470"/>
      <c r="F2421" s="472" t="s">
        <v>620</v>
      </c>
      <c r="G2421" s="472" t="s">
        <v>5030</v>
      </c>
      <c r="H2421" s="472">
        <v>4.3</v>
      </c>
      <c r="I2421" s="473"/>
    </row>
    <row r="2422" spans="1:9" ht="25.5" x14ac:dyDescent="0.25">
      <c r="A2422" s="468" t="s">
        <v>5565</v>
      </c>
      <c r="B2422" s="475" t="s">
        <v>5566</v>
      </c>
      <c r="C2422" s="476" t="s">
        <v>756</v>
      </c>
      <c r="D2422" s="471"/>
      <c r="E2422" s="470"/>
      <c r="F2422" s="472" t="s">
        <v>620</v>
      </c>
      <c r="G2422" s="472" t="s">
        <v>5030</v>
      </c>
      <c r="H2422" s="472">
        <v>4.3</v>
      </c>
      <c r="I2422" s="473"/>
    </row>
    <row r="2423" spans="1:9" ht="25.5" x14ac:dyDescent="0.25">
      <c r="A2423" s="468" t="s">
        <v>5567</v>
      </c>
      <c r="B2423" s="475" t="s">
        <v>5568</v>
      </c>
      <c r="C2423" s="476" t="s">
        <v>756</v>
      </c>
      <c r="D2423" s="471"/>
      <c r="E2423" s="470"/>
      <c r="F2423" s="472" t="s">
        <v>620</v>
      </c>
      <c r="G2423" s="472" t="s">
        <v>5030</v>
      </c>
      <c r="H2423" s="472">
        <v>4.3</v>
      </c>
      <c r="I2423" s="473"/>
    </row>
    <row r="2424" spans="1:9" ht="15" x14ac:dyDescent="0.25">
      <c r="A2424" s="468" t="s">
        <v>5569</v>
      </c>
      <c r="B2424" s="475" t="s">
        <v>5570</v>
      </c>
      <c r="C2424" s="476" t="s">
        <v>739</v>
      </c>
      <c r="D2424" s="471"/>
      <c r="E2424" s="470"/>
      <c r="F2424" s="472" t="s">
        <v>620</v>
      </c>
      <c r="G2424" s="472" t="s">
        <v>5030</v>
      </c>
      <c r="H2424" s="472">
        <v>4.3</v>
      </c>
      <c r="I2424" s="473"/>
    </row>
    <row r="2425" spans="1:9" ht="15" x14ac:dyDescent="0.25">
      <c r="A2425" s="468" t="s">
        <v>5571</v>
      </c>
      <c r="B2425" s="475" t="s">
        <v>5572</v>
      </c>
      <c r="C2425" s="476" t="s">
        <v>756</v>
      </c>
      <c r="D2425" s="471"/>
      <c r="E2425" s="470"/>
      <c r="F2425" s="472" t="s">
        <v>620</v>
      </c>
      <c r="G2425" s="472" t="s">
        <v>5030</v>
      </c>
      <c r="H2425" s="472">
        <v>4.3</v>
      </c>
      <c r="I2425" s="473"/>
    </row>
    <row r="2426" spans="1:9" ht="15" x14ac:dyDescent="0.25">
      <c r="A2426" s="468" t="s">
        <v>5573</v>
      </c>
      <c r="B2426" s="475" t="s">
        <v>5574</v>
      </c>
      <c r="C2426" s="476" t="s">
        <v>756</v>
      </c>
      <c r="D2426" s="471"/>
      <c r="E2426" s="470"/>
      <c r="F2426" s="472" t="s">
        <v>620</v>
      </c>
      <c r="G2426" s="472" t="s">
        <v>5030</v>
      </c>
      <c r="H2426" s="472">
        <v>4.3</v>
      </c>
      <c r="I2426" s="473"/>
    </row>
    <row r="2427" spans="1:9" ht="15" x14ac:dyDescent="0.25">
      <c r="A2427" s="468" t="s">
        <v>5575</v>
      </c>
      <c r="B2427" s="475" t="s">
        <v>5576</v>
      </c>
      <c r="C2427" s="476" t="s">
        <v>756</v>
      </c>
      <c r="D2427" s="471"/>
      <c r="E2427" s="470"/>
      <c r="F2427" s="472" t="s">
        <v>620</v>
      </c>
      <c r="G2427" s="472" t="s">
        <v>5030</v>
      </c>
      <c r="H2427" s="472">
        <v>4.3</v>
      </c>
      <c r="I2427" s="473"/>
    </row>
    <row r="2428" spans="1:9" ht="25.5" x14ac:dyDescent="0.25">
      <c r="A2428" s="468" t="s">
        <v>5577</v>
      </c>
      <c r="B2428" s="474" t="s">
        <v>5578</v>
      </c>
      <c r="C2428" s="470" t="s">
        <v>833</v>
      </c>
      <c r="D2428" s="470"/>
      <c r="E2428" s="470"/>
      <c r="F2428" s="472" t="s">
        <v>620</v>
      </c>
      <c r="G2428" s="472" t="s">
        <v>5030</v>
      </c>
      <c r="H2428" s="472">
        <v>4.3</v>
      </c>
      <c r="I2428" s="478" t="s">
        <v>756</v>
      </c>
    </row>
    <row r="2429" spans="1:9" ht="25.5" x14ac:dyDescent="0.25">
      <c r="A2429" s="468" t="s">
        <v>5579</v>
      </c>
      <c r="B2429" s="474" t="s">
        <v>5580</v>
      </c>
      <c r="C2429" s="470" t="s">
        <v>833</v>
      </c>
      <c r="D2429" s="470"/>
      <c r="E2429" s="470"/>
      <c r="F2429" s="472" t="s">
        <v>620</v>
      </c>
      <c r="G2429" s="472" t="s">
        <v>5030</v>
      </c>
      <c r="H2429" s="472">
        <v>4.3</v>
      </c>
      <c r="I2429" s="478" t="s">
        <v>756</v>
      </c>
    </row>
    <row r="2430" spans="1:9" ht="25.5" x14ac:dyDescent="0.25">
      <c r="A2430" s="468" t="s">
        <v>5581</v>
      </c>
      <c r="B2430" s="469" t="s">
        <v>5582</v>
      </c>
      <c r="C2430" s="476" t="s">
        <v>698</v>
      </c>
      <c r="D2430" s="471"/>
      <c r="E2430" s="470"/>
      <c r="F2430" s="472" t="s">
        <v>620</v>
      </c>
      <c r="G2430" s="472" t="s">
        <v>5030</v>
      </c>
      <c r="H2430" s="472">
        <v>4.3</v>
      </c>
      <c r="I2430" s="473"/>
    </row>
    <row r="2431" spans="1:9" ht="25.5" x14ac:dyDescent="0.25">
      <c r="A2431" s="468" t="s">
        <v>5583</v>
      </c>
      <c r="B2431" s="469" t="s">
        <v>5584</v>
      </c>
      <c r="C2431" s="476" t="s">
        <v>698</v>
      </c>
      <c r="D2431" s="471"/>
      <c r="E2431" s="470"/>
      <c r="F2431" s="472" t="s">
        <v>620</v>
      </c>
      <c r="G2431" s="472" t="s">
        <v>5030</v>
      </c>
      <c r="H2431" s="472">
        <v>4.3</v>
      </c>
      <c r="I2431" s="473"/>
    </row>
    <row r="2432" spans="1:9" ht="25.5" x14ac:dyDescent="0.25">
      <c r="A2432" s="468" t="s">
        <v>5585</v>
      </c>
      <c r="B2432" s="469" t="s">
        <v>5586</v>
      </c>
      <c r="C2432" s="476" t="s">
        <v>698</v>
      </c>
      <c r="D2432" s="471"/>
      <c r="E2432" s="470"/>
      <c r="F2432" s="472" t="s">
        <v>620</v>
      </c>
      <c r="G2432" s="472" t="s">
        <v>5030</v>
      </c>
      <c r="H2432" s="472">
        <v>4.3</v>
      </c>
      <c r="I2432" s="473"/>
    </row>
    <row r="2433" spans="1:9" ht="25.5" x14ac:dyDescent="0.25">
      <c r="A2433" s="468" t="s">
        <v>5587</v>
      </c>
      <c r="B2433" s="469" t="s">
        <v>5588</v>
      </c>
      <c r="C2433" s="476" t="s">
        <v>698</v>
      </c>
      <c r="D2433" s="471"/>
      <c r="E2433" s="470"/>
      <c r="F2433" s="472" t="s">
        <v>620</v>
      </c>
      <c r="G2433" s="472" t="s">
        <v>5030</v>
      </c>
      <c r="H2433" s="472">
        <v>4.3</v>
      </c>
      <c r="I2433" s="473"/>
    </row>
    <row r="2434" spans="1:9" ht="25.5" x14ac:dyDescent="0.25">
      <c r="A2434" s="468" t="s">
        <v>5589</v>
      </c>
      <c r="B2434" s="469" t="s">
        <v>5590</v>
      </c>
      <c r="C2434" s="476" t="s">
        <v>698</v>
      </c>
      <c r="D2434" s="471"/>
      <c r="E2434" s="470"/>
      <c r="F2434" s="472" t="s">
        <v>620</v>
      </c>
      <c r="G2434" s="472" t="s">
        <v>5030</v>
      </c>
      <c r="H2434" s="472">
        <v>4.3</v>
      </c>
      <c r="I2434" s="473"/>
    </row>
    <row r="2435" spans="1:9" ht="25.5" x14ac:dyDescent="0.25">
      <c r="A2435" s="468" t="s">
        <v>5591</v>
      </c>
      <c r="B2435" s="469" t="s">
        <v>5592</v>
      </c>
      <c r="C2435" s="472" t="s">
        <v>698</v>
      </c>
      <c r="D2435" s="471"/>
      <c r="E2435" s="470"/>
      <c r="F2435" s="472" t="s">
        <v>620</v>
      </c>
      <c r="G2435" s="472" t="s">
        <v>5030</v>
      </c>
      <c r="H2435" s="472">
        <v>4.4000000000000004</v>
      </c>
      <c r="I2435" s="473"/>
    </row>
    <row r="2436" spans="1:9" ht="25.5" x14ac:dyDescent="0.25">
      <c r="A2436" s="468" t="s">
        <v>5593</v>
      </c>
      <c r="B2436" s="469" t="s">
        <v>5594</v>
      </c>
      <c r="C2436" s="476" t="s">
        <v>698</v>
      </c>
      <c r="D2436" s="471"/>
      <c r="E2436" s="470"/>
      <c r="F2436" s="472" t="s">
        <v>620</v>
      </c>
      <c r="G2436" s="472" t="s">
        <v>5030</v>
      </c>
      <c r="H2436" s="472">
        <v>4.3</v>
      </c>
      <c r="I2436" s="473"/>
    </row>
    <row r="2437" spans="1:9" ht="25.5" x14ac:dyDescent="0.25">
      <c r="A2437" s="468" t="s">
        <v>5595</v>
      </c>
      <c r="B2437" s="469" t="s">
        <v>5596</v>
      </c>
      <c r="C2437" s="476" t="s">
        <v>698</v>
      </c>
      <c r="D2437" s="471"/>
      <c r="E2437" s="470"/>
      <c r="F2437" s="472" t="s">
        <v>620</v>
      </c>
      <c r="G2437" s="472" t="s">
        <v>5030</v>
      </c>
      <c r="H2437" s="472">
        <v>4.3</v>
      </c>
      <c r="I2437" s="473"/>
    </row>
    <row r="2438" spans="1:9" ht="15" x14ac:dyDescent="0.25">
      <c r="A2438" s="468" t="s">
        <v>5597</v>
      </c>
      <c r="B2438" s="475" t="s">
        <v>5598</v>
      </c>
      <c r="C2438" s="476" t="s">
        <v>756</v>
      </c>
      <c r="D2438" s="471"/>
      <c r="E2438" s="470"/>
      <c r="F2438" s="472" t="s">
        <v>620</v>
      </c>
      <c r="G2438" s="472" t="s">
        <v>5030</v>
      </c>
      <c r="H2438" s="472">
        <v>4.3</v>
      </c>
      <c r="I2438" s="473"/>
    </row>
    <row r="2439" spans="1:9" ht="25.5" x14ac:dyDescent="0.25">
      <c r="A2439" s="468" t="s">
        <v>5599</v>
      </c>
      <c r="B2439" s="475" t="s">
        <v>5600</v>
      </c>
      <c r="C2439" s="476" t="s">
        <v>756</v>
      </c>
      <c r="D2439" s="471"/>
      <c r="E2439" s="470"/>
      <c r="F2439" s="472" t="s">
        <v>620</v>
      </c>
      <c r="G2439" s="472" t="s">
        <v>5030</v>
      </c>
      <c r="H2439" s="472">
        <v>4.3</v>
      </c>
      <c r="I2439" s="473"/>
    </row>
    <row r="2440" spans="1:9" ht="25.5" x14ac:dyDescent="0.25">
      <c r="A2440" s="468" t="s">
        <v>5601</v>
      </c>
      <c r="B2440" s="475" t="s">
        <v>5602</v>
      </c>
      <c r="C2440" s="476" t="s">
        <v>756</v>
      </c>
      <c r="D2440" s="471"/>
      <c r="E2440" s="470"/>
      <c r="F2440" s="472" t="s">
        <v>620</v>
      </c>
      <c r="G2440" s="472" t="s">
        <v>5030</v>
      </c>
      <c r="H2440" s="472">
        <v>4.3</v>
      </c>
      <c r="I2440" s="473"/>
    </row>
    <row r="2441" spans="1:9" ht="25.5" x14ac:dyDescent="0.25">
      <c r="A2441" s="468" t="s">
        <v>5603</v>
      </c>
      <c r="B2441" s="475" t="s">
        <v>5604</v>
      </c>
      <c r="C2441" s="476" t="s">
        <v>850</v>
      </c>
      <c r="D2441" s="471"/>
      <c r="E2441" s="470"/>
      <c r="F2441" s="472" t="s">
        <v>620</v>
      </c>
      <c r="G2441" s="472" t="s">
        <v>5030</v>
      </c>
      <c r="H2441" s="472">
        <v>4.3</v>
      </c>
      <c r="I2441" s="473"/>
    </row>
    <row r="2442" spans="1:9" ht="25.5" x14ac:dyDescent="0.25">
      <c r="A2442" s="468" t="s">
        <v>5605</v>
      </c>
      <c r="B2442" s="474" t="s">
        <v>5606</v>
      </c>
      <c r="C2442" s="470" t="s">
        <v>833</v>
      </c>
      <c r="D2442" s="470"/>
      <c r="E2442" s="470"/>
      <c r="F2442" s="472" t="s">
        <v>620</v>
      </c>
      <c r="G2442" s="472" t="s">
        <v>5030</v>
      </c>
      <c r="H2442" s="472">
        <v>4.3</v>
      </c>
      <c r="I2442" s="478" t="s">
        <v>756</v>
      </c>
    </row>
    <row r="2443" spans="1:9" ht="25.5" x14ac:dyDescent="0.25">
      <c r="A2443" s="468" t="s">
        <v>5607</v>
      </c>
      <c r="B2443" s="474" t="s">
        <v>5608</v>
      </c>
      <c r="C2443" s="470" t="s">
        <v>833</v>
      </c>
      <c r="D2443" s="470"/>
      <c r="E2443" s="470"/>
      <c r="F2443" s="472" t="s">
        <v>620</v>
      </c>
      <c r="G2443" s="472" t="s">
        <v>5030</v>
      </c>
      <c r="H2443" s="472">
        <v>4.3</v>
      </c>
      <c r="I2443" s="478" t="s">
        <v>756</v>
      </c>
    </row>
    <row r="2444" spans="1:9" ht="38.25" x14ac:dyDescent="0.25">
      <c r="A2444" s="468" t="s">
        <v>5609</v>
      </c>
      <c r="B2444" s="475" t="s">
        <v>5610</v>
      </c>
      <c r="C2444" s="476" t="s">
        <v>739</v>
      </c>
      <c r="D2444" s="471"/>
      <c r="E2444" s="470"/>
      <c r="F2444" s="472" t="s">
        <v>620</v>
      </c>
      <c r="G2444" s="472" t="s">
        <v>5030</v>
      </c>
      <c r="H2444" s="472">
        <v>4.3</v>
      </c>
      <c r="I2444" s="473"/>
    </row>
    <row r="2445" spans="1:9" ht="25.5" x14ac:dyDescent="0.25">
      <c r="A2445" s="468" t="s">
        <v>5611</v>
      </c>
      <c r="B2445" s="474" t="s">
        <v>5612</v>
      </c>
      <c r="C2445" s="470" t="s">
        <v>908</v>
      </c>
      <c r="D2445" s="470"/>
      <c r="E2445" s="470"/>
      <c r="F2445" s="472" t="s">
        <v>620</v>
      </c>
      <c r="G2445" s="472" t="s">
        <v>5030</v>
      </c>
      <c r="H2445" s="472">
        <v>4.3</v>
      </c>
      <c r="I2445" s="478" t="s">
        <v>756</v>
      </c>
    </row>
    <row r="2446" spans="1:9" ht="25.5" x14ac:dyDescent="0.25">
      <c r="A2446" s="468" t="s">
        <v>5613</v>
      </c>
      <c r="B2446" s="474" t="s">
        <v>5614</v>
      </c>
      <c r="C2446" s="470" t="s">
        <v>908</v>
      </c>
      <c r="D2446" s="470"/>
      <c r="E2446" s="470"/>
      <c r="F2446" s="472" t="s">
        <v>620</v>
      </c>
      <c r="G2446" s="472" t="s">
        <v>5030</v>
      </c>
      <c r="H2446" s="472">
        <v>4.3</v>
      </c>
      <c r="I2446" s="478" t="s">
        <v>756</v>
      </c>
    </row>
    <row r="2447" spans="1:9" ht="38.25" x14ac:dyDescent="0.25">
      <c r="A2447" s="468" t="s">
        <v>5615</v>
      </c>
      <c r="B2447" s="469" t="s">
        <v>5616</v>
      </c>
      <c r="C2447" s="476" t="s">
        <v>698</v>
      </c>
      <c r="D2447" s="471"/>
      <c r="E2447" s="470"/>
      <c r="F2447" s="472" t="s">
        <v>620</v>
      </c>
      <c r="G2447" s="472" t="s">
        <v>5030</v>
      </c>
      <c r="H2447" s="472">
        <v>4.3</v>
      </c>
      <c r="I2447" s="473"/>
    </row>
    <row r="2448" spans="1:9" ht="38.25" x14ac:dyDescent="0.25">
      <c r="A2448" s="468" t="s">
        <v>5617</v>
      </c>
      <c r="B2448" s="469" t="s">
        <v>5618</v>
      </c>
      <c r="C2448" s="476" t="s">
        <v>698</v>
      </c>
      <c r="D2448" s="471"/>
      <c r="E2448" s="470"/>
      <c r="F2448" s="472" t="s">
        <v>620</v>
      </c>
      <c r="G2448" s="472" t="s">
        <v>5030</v>
      </c>
      <c r="H2448" s="472">
        <v>4.3</v>
      </c>
      <c r="I2448" s="473"/>
    </row>
    <row r="2449" spans="1:9" ht="38.25" x14ac:dyDescent="0.25">
      <c r="A2449" s="468" t="s">
        <v>5619</v>
      </c>
      <c r="B2449" s="469" t="s">
        <v>5620</v>
      </c>
      <c r="C2449" s="476" t="s">
        <v>698</v>
      </c>
      <c r="D2449" s="471"/>
      <c r="E2449" s="470"/>
      <c r="F2449" s="472" t="s">
        <v>620</v>
      </c>
      <c r="G2449" s="472" t="s">
        <v>5030</v>
      </c>
      <c r="H2449" s="472">
        <v>4.3</v>
      </c>
      <c r="I2449" s="473"/>
    </row>
    <row r="2450" spans="1:9" ht="38.25" x14ac:dyDescent="0.25">
      <c r="A2450" s="468" t="s">
        <v>5621</v>
      </c>
      <c r="B2450" s="469" t="s">
        <v>5622</v>
      </c>
      <c r="C2450" s="476" t="s">
        <v>698</v>
      </c>
      <c r="D2450" s="471"/>
      <c r="E2450" s="470"/>
      <c r="F2450" s="472" t="s">
        <v>620</v>
      </c>
      <c r="G2450" s="472" t="s">
        <v>5030</v>
      </c>
      <c r="H2450" s="472">
        <v>4.3</v>
      </c>
      <c r="I2450" s="473"/>
    </row>
    <row r="2451" spans="1:9" ht="38.25" x14ac:dyDescent="0.25">
      <c r="A2451" s="468" t="s">
        <v>5623</v>
      </c>
      <c r="B2451" s="475" t="s">
        <v>5624</v>
      </c>
      <c r="C2451" s="476" t="s">
        <v>698</v>
      </c>
      <c r="D2451" s="471"/>
      <c r="E2451" s="470"/>
      <c r="F2451" s="472" t="s">
        <v>620</v>
      </c>
      <c r="G2451" s="472" t="s">
        <v>5030</v>
      </c>
      <c r="H2451" s="472">
        <v>4.3</v>
      </c>
      <c r="I2451" s="473"/>
    </row>
    <row r="2452" spans="1:9" ht="38.25" x14ac:dyDescent="0.25">
      <c r="A2452" s="468" t="s">
        <v>5625</v>
      </c>
      <c r="B2452" s="469" t="s">
        <v>5626</v>
      </c>
      <c r="C2452" s="472" t="s">
        <v>698</v>
      </c>
      <c r="D2452" s="471"/>
      <c r="E2452" s="470"/>
      <c r="F2452" s="472" t="s">
        <v>620</v>
      </c>
      <c r="G2452" s="472" t="s">
        <v>5030</v>
      </c>
      <c r="H2452" s="472">
        <v>4.4000000000000004</v>
      </c>
      <c r="I2452" s="473"/>
    </row>
    <row r="2453" spans="1:9" ht="38.25" x14ac:dyDescent="0.25">
      <c r="A2453" s="468" t="s">
        <v>5627</v>
      </c>
      <c r="B2453" s="469" t="s">
        <v>5628</v>
      </c>
      <c r="C2453" s="476" t="s">
        <v>698</v>
      </c>
      <c r="D2453" s="471"/>
      <c r="E2453" s="470"/>
      <c r="F2453" s="472" t="s">
        <v>620</v>
      </c>
      <c r="G2453" s="472" t="s">
        <v>5030</v>
      </c>
      <c r="H2453" s="472">
        <v>4.3</v>
      </c>
      <c r="I2453" s="473"/>
    </row>
    <row r="2454" spans="1:9" ht="38.25" x14ac:dyDescent="0.25">
      <c r="A2454" s="468" t="s">
        <v>5629</v>
      </c>
      <c r="B2454" s="469" t="s">
        <v>5630</v>
      </c>
      <c r="C2454" s="476" t="s">
        <v>698</v>
      </c>
      <c r="D2454" s="471"/>
      <c r="E2454" s="470"/>
      <c r="F2454" s="472" t="s">
        <v>620</v>
      </c>
      <c r="G2454" s="472" t="s">
        <v>5030</v>
      </c>
      <c r="H2454" s="472">
        <v>4.3</v>
      </c>
      <c r="I2454" s="473"/>
    </row>
    <row r="2455" spans="1:9" ht="25.5" x14ac:dyDescent="0.25">
      <c r="A2455" s="468" t="s">
        <v>5631</v>
      </c>
      <c r="B2455" s="475" t="s">
        <v>5632</v>
      </c>
      <c r="C2455" s="476" t="s">
        <v>756</v>
      </c>
      <c r="D2455" s="471"/>
      <c r="E2455" s="470"/>
      <c r="F2455" s="472" t="s">
        <v>620</v>
      </c>
      <c r="G2455" s="472" t="s">
        <v>5030</v>
      </c>
      <c r="H2455" s="472">
        <v>4.3</v>
      </c>
      <c r="I2455" s="473"/>
    </row>
    <row r="2456" spans="1:9" ht="38.25" x14ac:dyDescent="0.25">
      <c r="A2456" s="468" t="s">
        <v>5633</v>
      </c>
      <c r="B2456" s="475" t="s">
        <v>5634</v>
      </c>
      <c r="C2456" s="476" t="s">
        <v>756</v>
      </c>
      <c r="D2456" s="471"/>
      <c r="E2456" s="470"/>
      <c r="F2456" s="472" t="s">
        <v>620</v>
      </c>
      <c r="G2456" s="472" t="s">
        <v>5030</v>
      </c>
      <c r="H2456" s="472">
        <v>4.3</v>
      </c>
      <c r="I2456" s="473"/>
    </row>
    <row r="2457" spans="1:9" ht="38.25" x14ac:dyDescent="0.25">
      <c r="A2457" s="468" t="s">
        <v>5635</v>
      </c>
      <c r="B2457" s="475" t="s">
        <v>5636</v>
      </c>
      <c r="C2457" s="476" t="s">
        <v>850</v>
      </c>
      <c r="D2457" s="471"/>
      <c r="E2457" s="470"/>
      <c r="F2457" s="472" t="s">
        <v>620</v>
      </c>
      <c r="G2457" s="472" t="s">
        <v>5030</v>
      </c>
      <c r="H2457" s="472">
        <v>4.3</v>
      </c>
      <c r="I2457" s="473"/>
    </row>
    <row r="2458" spans="1:9" ht="38.25" x14ac:dyDescent="0.25">
      <c r="A2458" s="468" t="s">
        <v>5637</v>
      </c>
      <c r="B2458" s="475" t="s">
        <v>5638</v>
      </c>
      <c r="C2458" s="470" t="s">
        <v>850</v>
      </c>
      <c r="D2458" s="471"/>
      <c r="E2458" s="470"/>
      <c r="F2458" s="472" t="s">
        <v>620</v>
      </c>
      <c r="G2458" s="472" t="s">
        <v>5030</v>
      </c>
      <c r="H2458" s="472">
        <v>4.3</v>
      </c>
      <c r="I2458" s="473"/>
    </row>
    <row r="2459" spans="1:9" ht="38.25" x14ac:dyDescent="0.25">
      <c r="A2459" s="468" t="s">
        <v>5639</v>
      </c>
      <c r="B2459" s="474" t="s">
        <v>5640</v>
      </c>
      <c r="C2459" s="470" t="s">
        <v>833</v>
      </c>
      <c r="D2459" s="470"/>
      <c r="E2459" s="470"/>
      <c r="F2459" s="472" t="s">
        <v>620</v>
      </c>
      <c r="G2459" s="472" t="s">
        <v>5030</v>
      </c>
      <c r="H2459" s="472">
        <v>4.3</v>
      </c>
      <c r="I2459" s="478" t="s">
        <v>756</v>
      </c>
    </row>
    <row r="2460" spans="1:9" ht="38.25" x14ac:dyDescent="0.25">
      <c r="A2460" s="468" t="s">
        <v>5641</v>
      </c>
      <c r="B2460" s="474" t="s">
        <v>5642</v>
      </c>
      <c r="C2460" s="470" t="s">
        <v>833</v>
      </c>
      <c r="D2460" s="470"/>
      <c r="E2460" s="470"/>
      <c r="F2460" s="472" t="s">
        <v>620</v>
      </c>
      <c r="G2460" s="472" t="s">
        <v>5030</v>
      </c>
      <c r="H2460" s="472">
        <v>4.3</v>
      </c>
      <c r="I2460" s="478" t="s">
        <v>850</v>
      </c>
    </row>
    <row r="2461" spans="1:9" ht="38.25" x14ac:dyDescent="0.25">
      <c r="A2461" s="468" t="s">
        <v>5643</v>
      </c>
      <c r="B2461" s="475" t="s">
        <v>5644</v>
      </c>
      <c r="C2461" s="476" t="s">
        <v>739</v>
      </c>
      <c r="D2461" s="471"/>
      <c r="E2461" s="470"/>
      <c r="F2461" s="472" t="s">
        <v>620</v>
      </c>
      <c r="G2461" s="472" t="s">
        <v>5030</v>
      </c>
      <c r="H2461" s="472">
        <v>4.3</v>
      </c>
      <c r="I2461" s="473"/>
    </row>
    <row r="2462" spans="1:9" ht="51" x14ac:dyDescent="0.25">
      <c r="A2462" s="468" t="s">
        <v>5645</v>
      </c>
      <c r="B2462" s="469" t="s">
        <v>5646</v>
      </c>
      <c r="C2462" s="472" t="s">
        <v>756</v>
      </c>
      <c r="D2462" s="471"/>
      <c r="E2462" s="470"/>
      <c r="F2462" s="472" t="s">
        <v>620</v>
      </c>
      <c r="G2462" s="472" t="s">
        <v>5030</v>
      </c>
      <c r="H2462" s="472">
        <v>4.4000000000000004</v>
      </c>
      <c r="I2462" s="473"/>
    </row>
    <row r="2463" spans="1:9" ht="51" x14ac:dyDescent="0.25">
      <c r="A2463" s="468" t="s">
        <v>5647</v>
      </c>
      <c r="B2463" s="469" t="s">
        <v>5646</v>
      </c>
      <c r="C2463" s="470" t="s">
        <v>908</v>
      </c>
      <c r="D2463" s="470"/>
      <c r="E2463" s="470"/>
      <c r="F2463" s="472" t="s">
        <v>620</v>
      </c>
      <c r="G2463" s="472" t="s">
        <v>5030</v>
      </c>
      <c r="H2463" s="472">
        <v>4.3</v>
      </c>
      <c r="I2463" s="478" t="s">
        <v>756</v>
      </c>
    </row>
    <row r="2464" spans="1:9" ht="38.25" x14ac:dyDescent="0.25">
      <c r="A2464" s="468" t="s">
        <v>5648</v>
      </c>
      <c r="B2464" s="474" t="s">
        <v>5649</v>
      </c>
      <c r="C2464" s="470" t="s">
        <v>908</v>
      </c>
      <c r="D2464" s="470"/>
      <c r="E2464" s="470"/>
      <c r="F2464" s="472" t="s">
        <v>620</v>
      </c>
      <c r="G2464" s="472" t="s">
        <v>5030</v>
      </c>
      <c r="H2464" s="472">
        <v>4.3</v>
      </c>
      <c r="I2464" s="478" t="s">
        <v>756</v>
      </c>
    </row>
    <row r="2465" spans="1:9" ht="25.5" x14ac:dyDescent="0.25">
      <c r="A2465" s="468" t="s">
        <v>5650</v>
      </c>
      <c r="B2465" s="475" t="s">
        <v>5651</v>
      </c>
      <c r="C2465" s="476" t="s">
        <v>698</v>
      </c>
      <c r="D2465" s="471"/>
      <c r="E2465" s="470"/>
      <c r="F2465" s="472" t="s">
        <v>620</v>
      </c>
      <c r="G2465" s="472" t="s">
        <v>5030</v>
      </c>
      <c r="H2465" s="472">
        <v>4.3</v>
      </c>
      <c r="I2465" s="473"/>
    </row>
    <row r="2466" spans="1:9" ht="25.5" x14ac:dyDescent="0.25">
      <c r="A2466" s="468" t="s">
        <v>5652</v>
      </c>
      <c r="B2466" s="475" t="s">
        <v>5653</v>
      </c>
      <c r="C2466" s="476" t="s">
        <v>698</v>
      </c>
      <c r="D2466" s="471"/>
      <c r="E2466" s="470"/>
      <c r="F2466" s="472" t="s">
        <v>620</v>
      </c>
      <c r="G2466" s="472" t="s">
        <v>5030</v>
      </c>
      <c r="H2466" s="472">
        <v>4.3</v>
      </c>
      <c r="I2466" s="473"/>
    </row>
    <row r="2467" spans="1:9" ht="25.5" x14ac:dyDescent="0.25">
      <c r="A2467" s="468" t="s">
        <v>5654</v>
      </c>
      <c r="B2467" s="475" t="s">
        <v>5655</v>
      </c>
      <c r="C2467" s="476" t="s">
        <v>698</v>
      </c>
      <c r="D2467" s="471"/>
      <c r="E2467" s="470"/>
      <c r="F2467" s="472" t="s">
        <v>620</v>
      </c>
      <c r="G2467" s="472" t="s">
        <v>5030</v>
      </c>
      <c r="H2467" s="472">
        <v>4.3</v>
      </c>
      <c r="I2467" s="473"/>
    </row>
    <row r="2468" spans="1:9" ht="25.5" x14ac:dyDescent="0.25">
      <c r="A2468" s="468" t="s">
        <v>5656</v>
      </c>
      <c r="B2468" s="475" t="s">
        <v>5657</v>
      </c>
      <c r="C2468" s="476" t="s">
        <v>698</v>
      </c>
      <c r="D2468" s="471"/>
      <c r="E2468" s="470"/>
      <c r="F2468" s="472" t="s">
        <v>620</v>
      </c>
      <c r="G2468" s="472" t="s">
        <v>5030</v>
      </c>
      <c r="H2468" s="472">
        <v>4.3</v>
      </c>
      <c r="I2468" s="473"/>
    </row>
    <row r="2469" spans="1:9" ht="38.25" x14ac:dyDescent="0.25">
      <c r="A2469" s="468" t="s">
        <v>5658</v>
      </c>
      <c r="B2469" s="475" t="s">
        <v>5659</v>
      </c>
      <c r="C2469" s="476" t="s">
        <v>698</v>
      </c>
      <c r="D2469" s="471"/>
      <c r="E2469" s="470"/>
      <c r="F2469" s="472" t="s">
        <v>620</v>
      </c>
      <c r="G2469" s="472" t="s">
        <v>5030</v>
      </c>
      <c r="H2469" s="472">
        <v>4.3</v>
      </c>
      <c r="I2469" s="473"/>
    </row>
    <row r="2470" spans="1:9" ht="38.25" x14ac:dyDescent="0.25">
      <c r="A2470" s="468" t="s">
        <v>5660</v>
      </c>
      <c r="B2470" s="475" t="s">
        <v>5661</v>
      </c>
      <c r="C2470" s="476" t="s">
        <v>698</v>
      </c>
      <c r="D2470" s="471"/>
      <c r="E2470" s="470"/>
      <c r="F2470" s="472" t="s">
        <v>620</v>
      </c>
      <c r="G2470" s="472" t="s">
        <v>5030</v>
      </c>
      <c r="H2470" s="472">
        <v>4.3</v>
      </c>
      <c r="I2470" s="473"/>
    </row>
    <row r="2471" spans="1:9" ht="25.5" x14ac:dyDescent="0.25">
      <c r="A2471" s="468" t="s">
        <v>5662</v>
      </c>
      <c r="B2471" s="469" t="s">
        <v>5663</v>
      </c>
      <c r="C2471" s="472" t="s">
        <v>698</v>
      </c>
      <c r="D2471" s="471"/>
      <c r="E2471" s="470"/>
      <c r="F2471" s="472" t="s">
        <v>620</v>
      </c>
      <c r="G2471" s="472" t="s">
        <v>5030</v>
      </c>
      <c r="H2471" s="472">
        <v>4.4000000000000004</v>
      </c>
      <c r="I2471" s="473"/>
    </row>
    <row r="2472" spans="1:9" ht="38.25" x14ac:dyDescent="0.25">
      <c r="A2472" s="468" t="s">
        <v>5664</v>
      </c>
      <c r="B2472" s="475" t="s">
        <v>5665</v>
      </c>
      <c r="C2472" s="476" t="s">
        <v>698</v>
      </c>
      <c r="D2472" s="471"/>
      <c r="E2472" s="470"/>
      <c r="F2472" s="472" t="s">
        <v>620</v>
      </c>
      <c r="G2472" s="472" t="s">
        <v>5030</v>
      </c>
      <c r="H2472" s="472">
        <v>4.3</v>
      </c>
      <c r="I2472" s="473"/>
    </row>
    <row r="2473" spans="1:9" ht="38.25" x14ac:dyDescent="0.25">
      <c r="A2473" s="468" t="s">
        <v>5666</v>
      </c>
      <c r="B2473" s="475" t="s">
        <v>5667</v>
      </c>
      <c r="C2473" s="476" t="s">
        <v>698</v>
      </c>
      <c r="D2473" s="471"/>
      <c r="E2473" s="470"/>
      <c r="F2473" s="472" t="s">
        <v>620</v>
      </c>
      <c r="G2473" s="472" t="s">
        <v>5030</v>
      </c>
      <c r="H2473" s="472">
        <v>4.3</v>
      </c>
      <c r="I2473" s="473"/>
    </row>
    <row r="2474" spans="1:9" ht="25.5" x14ac:dyDescent="0.25">
      <c r="A2474" s="468" t="s">
        <v>5668</v>
      </c>
      <c r="B2474" s="475" t="s">
        <v>5669</v>
      </c>
      <c r="C2474" s="476" t="s">
        <v>756</v>
      </c>
      <c r="D2474" s="471"/>
      <c r="E2474" s="470"/>
      <c r="F2474" s="472" t="s">
        <v>620</v>
      </c>
      <c r="G2474" s="472" t="s">
        <v>5030</v>
      </c>
      <c r="H2474" s="472">
        <v>4.3</v>
      </c>
      <c r="I2474" s="473"/>
    </row>
    <row r="2475" spans="1:9" ht="25.5" x14ac:dyDescent="0.25">
      <c r="A2475" s="468" t="s">
        <v>5670</v>
      </c>
      <c r="B2475" s="475" t="s">
        <v>5671</v>
      </c>
      <c r="C2475" s="476" t="s">
        <v>756</v>
      </c>
      <c r="D2475" s="471"/>
      <c r="E2475" s="470"/>
      <c r="F2475" s="472" t="s">
        <v>620</v>
      </c>
      <c r="G2475" s="472" t="s">
        <v>5030</v>
      </c>
      <c r="H2475" s="472">
        <v>4.3</v>
      </c>
      <c r="I2475" s="473"/>
    </row>
    <row r="2476" spans="1:9" ht="38.25" x14ac:dyDescent="0.25">
      <c r="A2476" s="468" t="s">
        <v>5672</v>
      </c>
      <c r="B2476" s="475" t="s">
        <v>5673</v>
      </c>
      <c r="C2476" s="476" t="s">
        <v>850</v>
      </c>
      <c r="D2476" s="471"/>
      <c r="E2476" s="470"/>
      <c r="F2476" s="472" t="s">
        <v>620</v>
      </c>
      <c r="G2476" s="472" t="s">
        <v>5030</v>
      </c>
      <c r="H2476" s="472">
        <v>4.3</v>
      </c>
      <c r="I2476" s="473"/>
    </row>
    <row r="2477" spans="1:9" ht="38.25" x14ac:dyDescent="0.25">
      <c r="A2477" s="468" t="s">
        <v>5674</v>
      </c>
      <c r="B2477" s="475" t="s">
        <v>5675</v>
      </c>
      <c r="C2477" s="476" t="s">
        <v>850</v>
      </c>
      <c r="D2477" s="471"/>
      <c r="E2477" s="470"/>
      <c r="F2477" s="472" t="s">
        <v>620</v>
      </c>
      <c r="G2477" s="472" t="s">
        <v>5030</v>
      </c>
      <c r="H2477" s="472">
        <v>4.3</v>
      </c>
      <c r="I2477" s="473"/>
    </row>
    <row r="2478" spans="1:9" ht="38.25" x14ac:dyDescent="0.25">
      <c r="A2478" s="468" t="s">
        <v>5676</v>
      </c>
      <c r="B2478" s="474" t="s">
        <v>5677</v>
      </c>
      <c r="C2478" s="470" t="s">
        <v>833</v>
      </c>
      <c r="D2478" s="470"/>
      <c r="E2478" s="470"/>
      <c r="F2478" s="472" t="s">
        <v>620</v>
      </c>
      <c r="G2478" s="472" t="s">
        <v>5030</v>
      </c>
      <c r="H2478" s="472">
        <v>4.3</v>
      </c>
      <c r="I2478" s="478" t="s">
        <v>756</v>
      </c>
    </row>
    <row r="2479" spans="1:9" ht="38.25" x14ac:dyDescent="0.25">
      <c r="A2479" s="468" t="s">
        <v>5678</v>
      </c>
      <c r="B2479" s="474" t="s">
        <v>5679</v>
      </c>
      <c r="C2479" s="470" t="s">
        <v>833</v>
      </c>
      <c r="D2479" s="470"/>
      <c r="E2479" s="470"/>
      <c r="F2479" s="472" t="s">
        <v>620</v>
      </c>
      <c r="G2479" s="472" t="s">
        <v>5030</v>
      </c>
      <c r="H2479" s="472">
        <v>4.3</v>
      </c>
      <c r="I2479" s="478" t="s">
        <v>756</v>
      </c>
    </row>
    <row r="2480" spans="1:9" ht="38.25" x14ac:dyDescent="0.25">
      <c r="A2480" s="468" t="s">
        <v>5680</v>
      </c>
      <c r="B2480" s="475" t="s">
        <v>5681</v>
      </c>
      <c r="C2480" s="476" t="s">
        <v>739</v>
      </c>
      <c r="D2480" s="471"/>
      <c r="E2480" s="470"/>
      <c r="F2480" s="472" t="s">
        <v>620</v>
      </c>
      <c r="G2480" s="472" t="s">
        <v>5030</v>
      </c>
      <c r="H2480" s="472">
        <v>4.3</v>
      </c>
      <c r="I2480" s="473"/>
    </row>
    <row r="2481" spans="1:9" ht="38.25" x14ac:dyDescent="0.25">
      <c r="A2481" s="468" t="s">
        <v>5682</v>
      </c>
      <c r="B2481" s="474" t="s">
        <v>5683</v>
      </c>
      <c r="C2481" s="470" t="s">
        <v>908</v>
      </c>
      <c r="D2481" s="470"/>
      <c r="E2481" s="470"/>
      <c r="F2481" s="472" t="s">
        <v>620</v>
      </c>
      <c r="G2481" s="472" t="s">
        <v>5030</v>
      </c>
      <c r="H2481" s="472">
        <v>4.3</v>
      </c>
      <c r="I2481" s="478" t="s">
        <v>756</v>
      </c>
    </row>
    <row r="2482" spans="1:9" ht="38.25" x14ac:dyDescent="0.25">
      <c r="A2482" s="468" t="s">
        <v>5684</v>
      </c>
      <c r="B2482" s="474" t="s">
        <v>5685</v>
      </c>
      <c r="C2482" s="470" t="s">
        <v>908</v>
      </c>
      <c r="D2482" s="470"/>
      <c r="E2482" s="470"/>
      <c r="F2482" s="472" t="s">
        <v>620</v>
      </c>
      <c r="G2482" s="472" t="s">
        <v>5030</v>
      </c>
      <c r="H2482" s="472">
        <v>4.3</v>
      </c>
      <c r="I2482" s="478" t="s">
        <v>756</v>
      </c>
    </row>
    <row r="2483" spans="1:9" ht="38.25" x14ac:dyDescent="0.25">
      <c r="A2483" s="468" t="s">
        <v>5686</v>
      </c>
      <c r="B2483" s="475" t="s">
        <v>5687</v>
      </c>
      <c r="C2483" s="476" t="s">
        <v>698</v>
      </c>
      <c r="D2483" s="471"/>
      <c r="E2483" s="470"/>
      <c r="F2483" s="472" t="s">
        <v>620</v>
      </c>
      <c r="G2483" s="472" t="s">
        <v>5030</v>
      </c>
      <c r="H2483" s="472">
        <v>4.3</v>
      </c>
      <c r="I2483" s="473"/>
    </row>
    <row r="2484" spans="1:9" ht="25.5" x14ac:dyDescent="0.25">
      <c r="A2484" s="468" t="s">
        <v>5688</v>
      </c>
      <c r="B2484" s="475" t="s">
        <v>5689</v>
      </c>
      <c r="C2484" s="476" t="s">
        <v>698</v>
      </c>
      <c r="D2484" s="471"/>
      <c r="E2484" s="470"/>
      <c r="F2484" s="472" t="s">
        <v>620</v>
      </c>
      <c r="G2484" s="472" t="s">
        <v>5030</v>
      </c>
      <c r="H2484" s="472">
        <v>4.3</v>
      </c>
      <c r="I2484" s="473"/>
    </row>
    <row r="2485" spans="1:9" ht="38.25" x14ac:dyDescent="0.25">
      <c r="A2485" s="468" t="s">
        <v>5690</v>
      </c>
      <c r="B2485" s="475" t="s">
        <v>5691</v>
      </c>
      <c r="C2485" s="476" t="s">
        <v>698</v>
      </c>
      <c r="D2485" s="471"/>
      <c r="E2485" s="470"/>
      <c r="F2485" s="472" t="s">
        <v>620</v>
      </c>
      <c r="G2485" s="472" t="s">
        <v>5030</v>
      </c>
      <c r="H2485" s="472">
        <v>4.3</v>
      </c>
      <c r="I2485" s="473"/>
    </row>
    <row r="2486" spans="1:9" ht="25.5" x14ac:dyDescent="0.25">
      <c r="A2486" s="468" t="s">
        <v>5692</v>
      </c>
      <c r="B2486" s="475" t="s">
        <v>5693</v>
      </c>
      <c r="C2486" s="476" t="s">
        <v>698</v>
      </c>
      <c r="D2486" s="471"/>
      <c r="E2486" s="470"/>
      <c r="F2486" s="472" t="s">
        <v>620</v>
      </c>
      <c r="G2486" s="472" t="s">
        <v>5030</v>
      </c>
      <c r="H2486" s="472">
        <v>4.3</v>
      </c>
      <c r="I2486" s="473"/>
    </row>
    <row r="2487" spans="1:9" ht="25.5" x14ac:dyDescent="0.25">
      <c r="A2487" s="468" t="s">
        <v>5694</v>
      </c>
      <c r="B2487" s="469" t="s">
        <v>5695</v>
      </c>
      <c r="C2487" s="476" t="s">
        <v>698</v>
      </c>
      <c r="D2487" s="471"/>
      <c r="E2487" s="470"/>
      <c r="F2487" s="472" t="s">
        <v>620</v>
      </c>
      <c r="G2487" s="472" t="s">
        <v>5030</v>
      </c>
      <c r="H2487" s="472">
        <v>4.3</v>
      </c>
      <c r="I2487" s="473"/>
    </row>
    <row r="2488" spans="1:9" ht="15" x14ac:dyDescent="0.25">
      <c r="A2488" s="468" t="s">
        <v>5696</v>
      </c>
      <c r="B2488" s="469" t="s">
        <v>5697</v>
      </c>
      <c r="C2488" s="476" t="s">
        <v>698</v>
      </c>
      <c r="D2488" s="471"/>
      <c r="E2488" s="470"/>
      <c r="F2488" s="472" t="s">
        <v>620</v>
      </c>
      <c r="G2488" s="472" t="s">
        <v>5030</v>
      </c>
      <c r="H2488" s="472">
        <v>4.3</v>
      </c>
      <c r="I2488" s="473"/>
    </row>
    <row r="2489" spans="1:9" ht="38.25" x14ac:dyDescent="0.25">
      <c r="A2489" s="468" t="s">
        <v>5698</v>
      </c>
      <c r="B2489" s="475" t="s">
        <v>5699</v>
      </c>
      <c r="C2489" s="476" t="s">
        <v>756</v>
      </c>
      <c r="D2489" s="471"/>
      <c r="E2489" s="470"/>
      <c r="F2489" s="472" t="s">
        <v>620</v>
      </c>
      <c r="G2489" s="472" t="s">
        <v>5030</v>
      </c>
      <c r="H2489" s="472">
        <v>4.3</v>
      </c>
      <c r="I2489" s="473"/>
    </row>
    <row r="2490" spans="1:9" ht="25.5" x14ac:dyDescent="0.25">
      <c r="A2490" s="468" t="s">
        <v>5700</v>
      </c>
      <c r="B2490" s="475" t="s">
        <v>5701</v>
      </c>
      <c r="C2490" s="476" t="s">
        <v>756</v>
      </c>
      <c r="D2490" s="471"/>
      <c r="E2490" s="470"/>
      <c r="F2490" s="472" t="s">
        <v>620</v>
      </c>
      <c r="G2490" s="472" t="s">
        <v>5030</v>
      </c>
      <c r="H2490" s="472">
        <v>4.3</v>
      </c>
      <c r="I2490" s="473"/>
    </row>
    <row r="2491" spans="1:9" ht="25.5" x14ac:dyDescent="0.25">
      <c r="A2491" s="468" t="s">
        <v>5702</v>
      </c>
      <c r="B2491" s="475" t="s">
        <v>5703</v>
      </c>
      <c r="C2491" s="476" t="s">
        <v>756</v>
      </c>
      <c r="D2491" s="471"/>
      <c r="E2491" s="470"/>
      <c r="F2491" s="472" t="s">
        <v>620</v>
      </c>
      <c r="G2491" s="472" t="s">
        <v>5030</v>
      </c>
      <c r="H2491" s="472">
        <v>4.3</v>
      </c>
      <c r="I2491" s="473"/>
    </row>
    <row r="2492" spans="1:9" ht="15" x14ac:dyDescent="0.25">
      <c r="A2492" s="468" t="s">
        <v>5704</v>
      </c>
      <c r="B2492" s="475" t="s">
        <v>5705</v>
      </c>
      <c r="C2492" s="476" t="s">
        <v>850</v>
      </c>
      <c r="D2492" s="471"/>
      <c r="E2492" s="470"/>
      <c r="F2492" s="472" t="s">
        <v>620</v>
      </c>
      <c r="G2492" s="472" t="s">
        <v>5030</v>
      </c>
      <c r="H2492" s="472">
        <v>4.3</v>
      </c>
      <c r="I2492" s="473"/>
    </row>
    <row r="2493" spans="1:9" ht="15" x14ac:dyDescent="0.25">
      <c r="A2493" s="468" t="s">
        <v>5706</v>
      </c>
      <c r="B2493" s="475" t="s">
        <v>5707</v>
      </c>
      <c r="C2493" s="476" t="s">
        <v>756</v>
      </c>
      <c r="D2493" s="471"/>
      <c r="E2493" s="470"/>
      <c r="F2493" s="472" t="s">
        <v>620</v>
      </c>
      <c r="G2493" s="472" t="s">
        <v>5030</v>
      </c>
      <c r="H2493" s="472">
        <v>4.3</v>
      </c>
      <c r="I2493" s="473"/>
    </row>
    <row r="2494" spans="1:9" ht="15" x14ac:dyDescent="0.25">
      <c r="A2494" s="468" t="s">
        <v>5708</v>
      </c>
      <c r="B2494" s="474" t="s">
        <v>5709</v>
      </c>
      <c r="C2494" s="470" t="s">
        <v>833</v>
      </c>
      <c r="D2494" s="470"/>
      <c r="E2494" s="470"/>
      <c r="F2494" s="472" t="s">
        <v>620</v>
      </c>
      <c r="G2494" s="472" t="s">
        <v>5030</v>
      </c>
      <c r="H2494" s="472">
        <v>4.3</v>
      </c>
      <c r="I2494" s="478" t="s">
        <v>756</v>
      </c>
    </row>
    <row r="2495" spans="1:9" ht="15" x14ac:dyDescent="0.25">
      <c r="A2495" s="468" t="s">
        <v>5710</v>
      </c>
      <c r="B2495" s="474" t="s">
        <v>5711</v>
      </c>
      <c r="C2495" s="470" t="s">
        <v>833</v>
      </c>
      <c r="D2495" s="470"/>
      <c r="E2495" s="470"/>
      <c r="F2495" s="472" t="s">
        <v>620</v>
      </c>
      <c r="G2495" s="472" t="s">
        <v>5030</v>
      </c>
      <c r="H2495" s="472">
        <v>4.3</v>
      </c>
      <c r="I2495" s="478" t="s">
        <v>756</v>
      </c>
    </row>
    <row r="2496" spans="1:9" ht="25.5" x14ac:dyDescent="0.25">
      <c r="A2496" s="468" t="s">
        <v>5712</v>
      </c>
      <c r="B2496" s="475" t="s">
        <v>5713</v>
      </c>
      <c r="C2496" s="476" t="s">
        <v>756</v>
      </c>
      <c r="D2496" s="471"/>
      <c r="E2496" s="470"/>
      <c r="F2496" s="472" t="s">
        <v>620</v>
      </c>
      <c r="G2496" s="472" t="s">
        <v>5030</v>
      </c>
      <c r="H2496" s="472">
        <v>4.3</v>
      </c>
      <c r="I2496" s="473"/>
    </row>
    <row r="2497" spans="1:9" ht="25.5" x14ac:dyDescent="0.25">
      <c r="A2497" s="468" t="s">
        <v>5714</v>
      </c>
      <c r="B2497" s="475" t="s">
        <v>5715</v>
      </c>
      <c r="C2497" s="476" t="s">
        <v>756</v>
      </c>
      <c r="D2497" s="471"/>
      <c r="E2497" s="470"/>
      <c r="F2497" s="472" t="s">
        <v>620</v>
      </c>
      <c r="G2497" s="472" t="s">
        <v>5030</v>
      </c>
      <c r="H2497" s="472">
        <v>4.3</v>
      </c>
      <c r="I2497" s="473"/>
    </row>
    <row r="2498" spans="1:9" ht="25.5" x14ac:dyDescent="0.25">
      <c r="A2498" s="468" t="s">
        <v>5716</v>
      </c>
      <c r="B2498" s="475" t="s">
        <v>5717</v>
      </c>
      <c r="C2498" s="476" t="s">
        <v>756</v>
      </c>
      <c r="D2498" s="471"/>
      <c r="E2498" s="470"/>
      <c r="F2498" s="472" t="s">
        <v>620</v>
      </c>
      <c r="G2498" s="472" t="s">
        <v>5030</v>
      </c>
      <c r="H2498" s="472">
        <v>4.3</v>
      </c>
      <c r="I2498" s="473"/>
    </row>
    <row r="2499" spans="1:9" ht="15" x14ac:dyDescent="0.25">
      <c r="A2499" s="468" t="s">
        <v>5718</v>
      </c>
      <c r="B2499" s="475" t="s">
        <v>5719</v>
      </c>
      <c r="C2499" s="476" t="s">
        <v>850</v>
      </c>
      <c r="D2499" s="471"/>
      <c r="E2499" s="470"/>
      <c r="F2499" s="472" t="s">
        <v>620</v>
      </c>
      <c r="G2499" s="472" t="s">
        <v>5030</v>
      </c>
      <c r="H2499" s="472">
        <v>4.3</v>
      </c>
      <c r="I2499" s="473"/>
    </row>
    <row r="2500" spans="1:9" ht="15" x14ac:dyDescent="0.25">
      <c r="A2500" s="468" t="s">
        <v>5720</v>
      </c>
      <c r="B2500" s="475" t="s">
        <v>5721</v>
      </c>
      <c r="C2500" s="476" t="s">
        <v>756</v>
      </c>
      <c r="D2500" s="471"/>
      <c r="E2500" s="470"/>
      <c r="F2500" s="472" t="s">
        <v>620</v>
      </c>
      <c r="G2500" s="472" t="s">
        <v>5030</v>
      </c>
      <c r="H2500" s="472">
        <v>4.3</v>
      </c>
      <c r="I2500" s="473"/>
    </row>
    <row r="2501" spans="1:9" ht="25.5" x14ac:dyDescent="0.25">
      <c r="A2501" s="468" t="s">
        <v>5722</v>
      </c>
      <c r="B2501" s="474" t="s">
        <v>5723</v>
      </c>
      <c r="C2501" s="470" t="s">
        <v>833</v>
      </c>
      <c r="D2501" s="470"/>
      <c r="E2501" s="470"/>
      <c r="F2501" s="472" t="s">
        <v>620</v>
      </c>
      <c r="G2501" s="472" t="s">
        <v>5030</v>
      </c>
      <c r="H2501" s="472">
        <v>4.3</v>
      </c>
      <c r="I2501" s="478" t="s">
        <v>756</v>
      </c>
    </row>
    <row r="2502" spans="1:9" ht="25.5" x14ac:dyDescent="0.25">
      <c r="A2502" s="468" t="s">
        <v>5724</v>
      </c>
      <c r="B2502" s="474" t="s">
        <v>5725</v>
      </c>
      <c r="C2502" s="470" t="s">
        <v>833</v>
      </c>
      <c r="D2502" s="470"/>
      <c r="E2502" s="470"/>
      <c r="F2502" s="472" t="s">
        <v>620</v>
      </c>
      <c r="G2502" s="472" t="s">
        <v>5030</v>
      </c>
      <c r="H2502" s="472">
        <v>4.3</v>
      </c>
      <c r="I2502" s="478" t="s">
        <v>756</v>
      </c>
    </row>
    <row r="2503" spans="1:9" ht="25.5" x14ac:dyDescent="0.25">
      <c r="A2503" s="468" t="s">
        <v>5726</v>
      </c>
      <c r="B2503" s="469" t="s">
        <v>5727</v>
      </c>
      <c r="C2503" s="476" t="s">
        <v>698</v>
      </c>
      <c r="D2503" s="471"/>
      <c r="E2503" s="470"/>
      <c r="F2503" s="472" t="s">
        <v>620</v>
      </c>
      <c r="G2503" s="472" t="s">
        <v>5030</v>
      </c>
      <c r="H2503" s="472">
        <v>4.3</v>
      </c>
      <c r="I2503" s="473"/>
    </row>
    <row r="2504" spans="1:9" ht="25.5" x14ac:dyDescent="0.25">
      <c r="A2504" s="468" t="s">
        <v>5728</v>
      </c>
      <c r="B2504" s="475" t="s">
        <v>5729</v>
      </c>
      <c r="C2504" s="476" t="s">
        <v>698</v>
      </c>
      <c r="D2504" s="471"/>
      <c r="E2504" s="470"/>
      <c r="F2504" s="472" t="s">
        <v>620</v>
      </c>
      <c r="G2504" s="472" t="s">
        <v>5030</v>
      </c>
      <c r="H2504" s="472">
        <v>4.3</v>
      </c>
      <c r="I2504" s="473"/>
    </row>
    <row r="2505" spans="1:9" ht="38.25" x14ac:dyDescent="0.25">
      <c r="A2505" s="468" t="s">
        <v>5730</v>
      </c>
      <c r="B2505" s="475" t="s">
        <v>5731</v>
      </c>
      <c r="C2505" s="476" t="s">
        <v>698</v>
      </c>
      <c r="D2505" s="471"/>
      <c r="E2505" s="470"/>
      <c r="F2505" s="472" t="s">
        <v>620</v>
      </c>
      <c r="G2505" s="472" t="s">
        <v>5030</v>
      </c>
      <c r="H2505" s="472">
        <v>4.3</v>
      </c>
      <c r="I2505" s="473"/>
    </row>
    <row r="2506" spans="1:9" ht="25.5" x14ac:dyDescent="0.25">
      <c r="A2506" s="468" t="s">
        <v>5732</v>
      </c>
      <c r="B2506" s="475" t="s">
        <v>5733</v>
      </c>
      <c r="C2506" s="476" t="s">
        <v>698</v>
      </c>
      <c r="D2506" s="471"/>
      <c r="E2506" s="470"/>
      <c r="F2506" s="472" t="s">
        <v>620</v>
      </c>
      <c r="G2506" s="472" t="s">
        <v>5030</v>
      </c>
      <c r="H2506" s="472">
        <v>4.3</v>
      </c>
      <c r="I2506" s="473"/>
    </row>
    <row r="2507" spans="1:9" ht="51" x14ac:dyDescent="0.25">
      <c r="A2507" s="468" t="s">
        <v>5734</v>
      </c>
      <c r="B2507" s="469" t="s">
        <v>5735</v>
      </c>
      <c r="C2507" s="476" t="s">
        <v>698</v>
      </c>
      <c r="D2507" s="471"/>
      <c r="E2507" s="470"/>
      <c r="F2507" s="472" t="s">
        <v>620</v>
      </c>
      <c r="G2507" s="472" t="s">
        <v>5030</v>
      </c>
      <c r="H2507" s="472">
        <v>4.3</v>
      </c>
      <c r="I2507" s="473"/>
    </row>
    <row r="2508" spans="1:9" ht="38.25" x14ac:dyDescent="0.25">
      <c r="A2508" s="468" t="s">
        <v>5736</v>
      </c>
      <c r="B2508" s="469" t="s">
        <v>5737</v>
      </c>
      <c r="C2508" s="476" t="s">
        <v>698</v>
      </c>
      <c r="D2508" s="471"/>
      <c r="E2508" s="470"/>
      <c r="F2508" s="472" t="s">
        <v>620</v>
      </c>
      <c r="G2508" s="472" t="s">
        <v>5030</v>
      </c>
      <c r="H2508" s="472">
        <v>4.3</v>
      </c>
      <c r="I2508" s="473"/>
    </row>
    <row r="2509" spans="1:9" ht="15" x14ac:dyDescent="0.25">
      <c r="A2509" s="468" t="s">
        <v>5738</v>
      </c>
      <c r="B2509" s="475" t="s">
        <v>5739</v>
      </c>
      <c r="C2509" s="476" t="s">
        <v>698</v>
      </c>
      <c r="D2509" s="471"/>
      <c r="E2509" s="470"/>
      <c r="F2509" s="472" t="s">
        <v>620</v>
      </c>
      <c r="G2509" s="472" t="s">
        <v>5030</v>
      </c>
      <c r="H2509" s="472">
        <v>4.3</v>
      </c>
      <c r="I2509" s="473"/>
    </row>
    <row r="2510" spans="1:9" ht="51" x14ac:dyDescent="0.25">
      <c r="A2510" s="468" t="s">
        <v>5740</v>
      </c>
      <c r="B2510" s="469" t="s">
        <v>5741</v>
      </c>
      <c r="C2510" s="476" t="s">
        <v>698</v>
      </c>
      <c r="D2510" s="471"/>
      <c r="E2510" s="470"/>
      <c r="F2510" s="472" t="s">
        <v>620</v>
      </c>
      <c r="G2510" s="472" t="s">
        <v>5030</v>
      </c>
      <c r="H2510" s="472">
        <v>4.3</v>
      </c>
      <c r="I2510" s="473"/>
    </row>
    <row r="2511" spans="1:9" ht="25.5" x14ac:dyDescent="0.25">
      <c r="A2511" s="468" t="s">
        <v>5742</v>
      </c>
      <c r="B2511" s="469" t="s">
        <v>5743</v>
      </c>
      <c r="C2511" s="476" t="s">
        <v>698</v>
      </c>
      <c r="D2511" s="471"/>
      <c r="E2511" s="470"/>
      <c r="F2511" s="472" t="s">
        <v>620</v>
      </c>
      <c r="G2511" s="472" t="s">
        <v>5030</v>
      </c>
      <c r="H2511" s="472">
        <v>4.3</v>
      </c>
      <c r="I2511" s="473"/>
    </row>
    <row r="2512" spans="1:9" ht="25.5" x14ac:dyDescent="0.25">
      <c r="A2512" s="468" t="s">
        <v>5744</v>
      </c>
      <c r="B2512" s="469" t="s">
        <v>5745</v>
      </c>
      <c r="C2512" s="476" t="s">
        <v>698</v>
      </c>
      <c r="D2512" s="471"/>
      <c r="E2512" s="470"/>
      <c r="F2512" s="472" t="s">
        <v>620</v>
      </c>
      <c r="G2512" s="472" t="s">
        <v>5030</v>
      </c>
      <c r="H2512" s="472">
        <v>4.3</v>
      </c>
      <c r="I2512" s="473"/>
    </row>
    <row r="2513" spans="1:9" ht="25.5" x14ac:dyDescent="0.25">
      <c r="A2513" s="468" t="s">
        <v>5746</v>
      </c>
      <c r="B2513" s="469" t="s">
        <v>5747</v>
      </c>
      <c r="C2513" s="476" t="s">
        <v>698</v>
      </c>
      <c r="D2513" s="471"/>
      <c r="E2513" s="470"/>
      <c r="F2513" s="472" t="s">
        <v>620</v>
      </c>
      <c r="G2513" s="472" t="s">
        <v>5030</v>
      </c>
      <c r="H2513" s="472">
        <v>4.3</v>
      </c>
      <c r="I2513" s="473"/>
    </row>
    <row r="2514" spans="1:9" ht="15" x14ac:dyDescent="0.25">
      <c r="A2514" s="468" t="s">
        <v>5748</v>
      </c>
      <c r="B2514" s="469" t="s">
        <v>5749</v>
      </c>
      <c r="C2514" s="476" t="s">
        <v>698</v>
      </c>
      <c r="D2514" s="471"/>
      <c r="E2514" s="470"/>
      <c r="F2514" s="472" t="s">
        <v>620</v>
      </c>
      <c r="G2514" s="472" t="s">
        <v>5030</v>
      </c>
      <c r="H2514" s="472">
        <v>4.3</v>
      </c>
      <c r="I2514" s="473"/>
    </row>
    <row r="2515" spans="1:9" ht="25.5" x14ac:dyDescent="0.25">
      <c r="A2515" s="468" t="s">
        <v>5750</v>
      </c>
      <c r="B2515" s="469" t="s">
        <v>5751</v>
      </c>
      <c r="C2515" s="476" t="s">
        <v>698</v>
      </c>
      <c r="D2515" s="471"/>
      <c r="E2515" s="470"/>
      <c r="F2515" s="472" t="s">
        <v>620</v>
      </c>
      <c r="G2515" s="472" t="s">
        <v>5030</v>
      </c>
      <c r="H2515" s="472">
        <v>4.3</v>
      </c>
      <c r="I2515" s="473"/>
    </row>
    <row r="2516" spans="1:9" ht="15" x14ac:dyDescent="0.25">
      <c r="A2516" s="468" t="s">
        <v>5752</v>
      </c>
      <c r="B2516" s="469" t="s">
        <v>5753</v>
      </c>
      <c r="C2516" s="476" t="s">
        <v>698</v>
      </c>
      <c r="D2516" s="471"/>
      <c r="E2516" s="470"/>
      <c r="F2516" s="472" t="s">
        <v>620</v>
      </c>
      <c r="G2516" s="472" t="s">
        <v>5030</v>
      </c>
      <c r="H2516" s="472">
        <v>4.3</v>
      </c>
      <c r="I2516" s="473"/>
    </row>
    <row r="2517" spans="1:9" ht="25.5" x14ac:dyDescent="0.25">
      <c r="A2517" s="468" t="s">
        <v>5754</v>
      </c>
      <c r="B2517" s="469" t="s">
        <v>5755</v>
      </c>
      <c r="C2517" s="476" t="s">
        <v>698</v>
      </c>
      <c r="D2517" s="471"/>
      <c r="E2517" s="470"/>
      <c r="F2517" s="472" t="s">
        <v>620</v>
      </c>
      <c r="G2517" s="472" t="s">
        <v>5030</v>
      </c>
      <c r="H2517" s="472">
        <v>4.3</v>
      </c>
      <c r="I2517" s="473"/>
    </row>
    <row r="2518" spans="1:9" ht="25.5" x14ac:dyDescent="0.25">
      <c r="A2518" s="468" t="s">
        <v>5756</v>
      </c>
      <c r="B2518" s="469" t="s">
        <v>5757</v>
      </c>
      <c r="C2518" s="476" t="s">
        <v>698</v>
      </c>
      <c r="D2518" s="471"/>
      <c r="E2518" s="470"/>
      <c r="F2518" s="472" t="s">
        <v>620</v>
      </c>
      <c r="G2518" s="472" t="s">
        <v>5030</v>
      </c>
      <c r="H2518" s="472">
        <v>4.3</v>
      </c>
      <c r="I2518" s="473"/>
    </row>
    <row r="2519" spans="1:9" ht="15" x14ac:dyDescent="0.25">
      <c r="A2519" s="468" t="s">
        <v>5758</v>
      </c>
      <c r="B2519" s="475" t="s">
        <v>5759</v>
      </c>
      <c r="C2519" s="476" t="s">
        <v>756</v>
      </c>
      <c r="D2519" s="471"/>
      <c r="E2519" s="470"/>
      <c r="F2519" s="472" t="s">
        <v>620</v>
      </c>
      <c r="G2519" s="472" t="s">
        <v>5030</v>
      </c>
      <c r="H2519" s="472">
        <v>4.3</v>
      </c>
      <c r="I2519" s="473"/>
    </row>
    <row r="2520" spans="1:9" ht="25.5" x14ac:dyDescent="0.25">
      <c r="A2520" s="468" t="s">
        <v>5760</v>
      </c>
      <c r="B2520" s="475" t="s">
        <v>5761</v>
      </c>
      <c r="C2520" s="476" t="s">
        <v>756</v>
      </c>
      <c r="D2520" s="471"/>
      <c r="E2520" s="470"/>
      <c r="F2520" s="472" t="s">
        <v>620</v>
      </c>
      <c r="G2520" s="472" t="s">
        <v>5030</v>
      </c>
      <c r="H2520" s="472">
        <v>4.3</v>
      </c>
      <c r="I2520" s="473"/>
    </row>
    <row r="2521" spans="1:9" ht="15" x14ac:dyDescent="0.25">
      <c r="A2521" s="468" t="s">
        <v>5762</v>
      </c>
      <c r="B2521" s="475" t="s">
        <v>5763</v>
      </c>
      <c r="C2521" s="476" t="s">
        <v>756</v>
      </c>
      <c r="D2521" s="471"/>
      <c r="E2521" s="470"/>
      <c r="F2521" s="472" t="s">
        <v>620</v>
      </c>
      <c r="G2521" s="472" t="s">
        <v>5030</v>
      </c>
      <c r="H2521" s="472">
        <v>4.3</v>
      </c>
      <c r="I2521" s="473"/>
    </row>
    <row r="2522" spans="1:9" ht="15" x14ac:dyDescent="0.25">
      <c r="A2522" s="468" t="s">
        <v>5764</v>
      </c>
      <c r="B2522" s="475" t="s">
        <v>5765</v>
      </c>
      <c r="C2522" s="476" t="s">
        <v>756</v>
      </c>
      <c r="D2522" s="471"/>
      <c r="E2522" s="470"/>
      <c r="F2522" s="472" t="s">
        <v>620</v>
      </c>
      <c r="G2522" s="472" t="s">
        <v>5030</v>
      </c>
      <c r="H2522" s="472">
        <v>4.3</v>
      </c>
      <c r="I2522" s="473"/>
    </row>
    <row r="2523" spans="1:9" ht="25.5" x14ac:dyDescent="0.25">
      <c r="A2523" s="468" t="s">
        <v>5766</v>
      </c>
      <c r="B2523" s="475" t="s">
        <v>5767</v>
      </c>
      <c r="C2523" s="476" t="s">
        <v>756</v>
      </c>
      <c r="D2523" s="471"/>
      <c r="E2523" s="470"/>
      <c r="F2523" s="472" t="s">
        <v>620</v>
      </c>
      <c r="G2523" s="472" t="s">
        <v>5030</v>
      </c>
      <c r="H2523" s="472">
        <v>4.3</v>
      </c>
      <c r="I2523" s="473"/>
    </row>
    <row r="2524" spans="1:9" ht="25.5" x14ac:dyDescent="0.25">
      <c r="A2524" s="468" t="s">
        <v>5768</v>
      </c>
      <c r="B2524" s="475" t="s">
        <v>5769</v>
      </c>
      <c r="C2524" s="476" t="s">
        <v>756</v>
      </c>
      <c r="D2524" s="471"/>
      <c r="E2524" s="470"/>
      <c r="F2524" s="472" t="s">
        <v>620</v>
      </c>
      <c r="G2524" s="472" t="s">
        <v>5030</v>
      </c>
      <c r="H2524" s="472">
        <v>4.3</v>
      </c>
      <c r="I2524" s="473"/>
    </row>
    <row r="2525" spans="1:9" ht="15" x14ac:dyDescent="0.25">
      <c r="A2525" s="468" t="s">
        <v>5770</v>
      </c>
      <c r="B2525" s="475" t="s">
        <v>5771</v>
      </c>
      <c r="C2525" s="476" t="s">
        <v>756</v>
      </c>
      <c r="D2525" s="471"/>
      <c r="E2525" s="470"/>
      <c r="F2525" s="472" t="s">
        <v>620</v>
      </c>
      <c r="G2525" s="472" t="s">
        <v>5030</v>
      </c>
      <c r="H2525" s="472">
        <v>4.3</v>
      </c>
      <c r="I2525" s="473"/>
    </row>
    <row r="2526" spans="1:9" ht="25.5" x14ac:dyDescent="0.25">
      <c r="A2526" s="468" t="s">
        <v>5772</v>
      </c>
      <c r="B2526" s="475" t="s">
        <v>5773</v>
      </c>
      <c r="C2526" s="476" t="s">
        <v>756</v>
      </c>
      <c r="D2526" s="471"/>
      <c r="E2526" s="470"/>
      <c r="F2526" s="472" t="s">
        <v>620</v>
      </c>
      <c r="G2526" s="472" t="s">
        <v>5030</v>
      </c>
      <c r="H2526" s="472">
        <v>4.3</v>
      </c>
      <c r="I2526" s="473"/>
    </row>
    <row r="2527" spans="1:9" ht="25.5" x14ac:dyDescent="0.25">
      <c r="A2527" s="468" t="s">
        <v>5774</v>
      </c>
      <c r="B2527" s="475" t="s">
        <v>5775</v>
      </c>
      <c r="C2527" s="476" t="s">
        <v>756</v>
      </c>
      <c r="D2527" s="471"/>
      <c r="E2527" s="470"/>
      <c r="F2527" s="472" t="s">
        <v>620</v>
      </c>
      <c r="G2527" s="472" t="s">
        <v>5030</v>
      </c>
      <c r="H2527" s="472">
        <v>4.3</v>
      </c>
      <c r="I2527" s="473"/>
    </row>
    <row r="2528" spans="1:9" ht="25.5" x14ac:dyDescent="0.25">
      <c r="A2528" s="468" t="s">
        <v>5776</v>
      </c>
      <c r="B2528" s="475" t="s">
        <v>5777</v>
      </c>
      <c r="C2528" s="476" t="s">
        <v>756</v>
      </c>
      <c r="D2528" s="471"/>
      <c r="E2528" s="470"/>
      <c r="F2528" s="472" t="s">
        <v>620</v>
      </c>
      <c r="G2528" s="472" t="s">
        <v>5030</v>
      </c>
      <c r="H2528" s="472">
        <v>4.3</v>
      </c>
      <c r="I2528" s="473"/>
    </row>
    <row r="2529" spans="1:9" ht="25.5" x14ac:dyDescent="0.25">
      <c r="A2529" s="468" t="s">
        <v>5778</v>
      </c>
      <c r="B2529" s="475" t="s">
        <v>5779</v>
      </c>
      <c r="C2529" s="476" t="s">
        <v>698</v>
      </c>
      <c r="D2529" s="471"/>
      <c r="E2529" s="470"/>
      <c r="F2529" s="472" t="s">
        <v>620</v>
      </c>
      <c r="G2529" s="472" t="s">
        <v>5030</v>
      </c>
      <c r="H2529" s="472">
        <v>4.3</v>
      </c>
      <c r="I2529" s="473"/>
    </row>
    <row r="2530" spans="1:9" ht="25.5" x14ac:dyDescent="0.25">
      <c r="A2530" s="468" t="s">
        <v>5780</v>
      </c>
      <c r="B2530" s="475" t="s">
        <v>5781</v>
      </c>
      <c r="C2530" s="476" t="s">
        <v>698</v>
      </c>
      <c r="D2530" s="471"/>
      <c r="E2530" s="470"/>
      <c r="F2530" s="472" t="s">
        <v>620</v>
      </c>
      <c r="G2530" s="472" t="s">
        <v>5030</v>
      </c>
      <c r="H2530" s="472">
        <v>4.3</v>
      </c>
      <c r="I2530" s="473"/>
    </row>
    <row r="2531" spans="1:9" ht="25.5" x14ac:dyDescent="0.25">
      <c r="A2531" s="468" t="s">
        <v>5782</v>
      </c>
      <c r="B2531" s="475" t="s">
        <v>5783</v>
      </c>
      <c r="C2531" s="476" t="s">
        <v>850</v>
      </c>
      <c r="D2531" s="471"/>
      <c r="E2531" s="470"/>
      <c r="F2531" s="472" t="s">
        <v>620</v>
      </c>
      <c r="G2531" s="472" t="s">
        <v>5030</v>
      </c>
      <c r="H2531" s="472">
        <v>4.3</v>
      </c>
      <c r="I2531" s="473"/>
    </row>
    <row r="2532" spans="1:9" ht="25.5" x14ac:dyDescent="0.25">
      <c r="A2532" s="468" t="s">
        <v>5784</v>
      </c>
      <c r="B2532" s="474" t="s">
        <v>5785</v>
      </c>
      <c r="C2532" s="470" t="s">
        <v>833</v>
      </c>
      <c r="D2532" s="470"/>
      <c r="E2532" s="470"/>
      <c r="F2532" s="472" t="s">
        <v>620</v>
      </c>
      <c r="G2532" s="472" t="s">
        <v>5030</v>
      </c>
      <c r="H2532" s="472">
        <v>4.3</v>
      </c>
      <c r="I2532" s="478" t="s">
        <v>756</v>
      </c>
    </row>
    <row r="2533" spans="1:9" ht="25.5" x14ac:dyDescent="0.25">
      <c r="A2533" s="468" t="s">
        <v>5786</v>
      </c>
      <c r="B2533" s="474" t="s">
        <v>5787</v>
      </c>
      <c r="C2533" s="470" t="s">
        <v>833</v>
      </c>
      <c r="D2533" s="470"/>
      <c r="E2533" s="470"/>
      <c r="F2533" s="472" t="s">
        <v>620</v>
      </c>
      <c r="G2533" s="472" t="s">
        <v>5030</v>
      </c>
      <c r="H2533" s="472">
        <v>4.3</v>
      </c>
      <c r="I2533" s="478" t="s">
        <v>756</v>
      </c>
    </row>
    <row r="2534" spans="1:9" ht="25.5" x14ac:dyDescent="0.25">
      <c r="A2534" s="468" t="s">
        <v>5788</v>
      </c>
      <c r="B2534" s="475" t="s">
        <v>5789</v>
      </c>
      <c r="C2534" s="476" t="s">
        <v>698</v>
      </c>
      <c r="D2534" s="471"/>
      <c r="E2534" s="470"/>
      <c r="F2534" s="472" t="s">
        <v>620</v>
      </c>
      <c r="G2534" s="472" t="s">
        <v>5030</v>
      </c>
      <c r="H2534" s="472">
        <v>4.3</v>
      </c>
      <c r="I2534" s="473"/>
    </row>
    <row r="2535" spans="1:9" ht="25.5" x14ac:dyDescent="0.25">
      <c r="A2535" s="468" t="s">
        <v>5790</v>
      </c>
      <c r="B2535" s="469" t="s">
        <v>5791</v>
      </c>
      <c r="C2535" s="476" t="s">
        <v>698</v>
      </c>
      <c r="D2535" s="471"/>
      <c r="E2535" s="470"/>
      <c r="F2535" s="472" t="s">
        <v>620</v>
      </c>
      <c r="G2535" s="472" t="s">
        <v>5030</v>
      </c>
      <c r="H2535" s="472">
        <v>4.3</v>
      </c>
      <c r="I2535" s="473"/>
    </row>
    <row r="2536" spans="1:9" ht="15" x14ac:dyDescent="0.25">
      <c r="A2536" s="468" t="s">
        <v>5792</v>
      </c>
      <c r="B2536" s="469" t="s">
        <v>5793</v>
      </c>
      <c r="C2536" s="476" t="s">
        <v>698</v>
      </c>
      <c r="D2536" s="471"/>
      <c r="E2536" s="470"/>
      <c r="F2536" s="472" t="s">
        <v>620</v>
      </c>
      <c r="G2536" s="472" t="s">
        <v>5030</v>
      </c>
      <c r="H2536" s="472">
        <v>4.3</v>
      </c>
      <c r="I2536" s="473"/>
    </row>
    <row r="2537" spans="1:9" ht="25.5" x14ac:dyDescent="0.25">
      <c r="A2537" s="468" t="s">
        <v>5794</v>
      </c>
      <c r="B2537" s="475" t="s">
        <v>5795</v>
      </c>
      <c r="C2537" s="476" t="s">
        <v>698</v>
      </c>
      <c r="D2537" s="471"/>
      <c r="E2537" s="470"/>
      <c r="F2537" s="472" t="s">
        <v>620</v>
      </c>
      <c r="G2537" s="472" t="s">
        <v>5030</v>
      </c>
      <c r="H2537" s="472">
        <v>4.3</v>
      </c>
      <c r="I2537" s="473"/>
    </row>
    <row r="2538" spans="1:9" ht="25.5" x14ac:dyDescent="0.25">
      <c r="A2538" s="468" t="s">
        <v>5796</v>
      </c>
      <c r="B2538" s="474" t="s">
        <v>5797</v>
      </c>
      <c r="C2538" s="470" t="s">
        <v>833</v>
      </c>
      <c r="D2538" s="470"/>
      <c r="E2538" s="470"/>
      <c r="F2538" s="472" t="s">
        <v>620</v>
      </c>
      <c r="G2538" s="472" t="s">
        <v>5030</v>
      </c>
      <c r="H2538" s="472">
        <v>4.3</v>
      </c>
      <c r="I2538" s="478" t="s">
        <v>756</v>
      </c>
    </row>
    <row r="2539" spans="1:9" ht="25.5" x14ac:dyDescent="0.25">
      <c r="A2539" s="468" t="s">
        <v>5798</v>
      </c>
      <c r="B2539" s="469" t="s">
        <v>5799</v>
      </c>
      <c r="C2539" s="470" t="s">
        <v>833</v>
      </c>
      <c r="D2539" s="470"/>
      <c r="E2539" s="470"/>
      <c r="F2539" s="472" t="s">
        <v>620</v>
      </c>
      <c r="G2539" s="472" t="s">
        <v>5030</v>
      </c>
      <c r="H2539" s="472">
        <v>4.3</v>
      </c>
      <c r="I2539" s="478" t="s">
        <v>756</v>
      </c>
    </row>
    <row r="2540" spans="1:9" ht="25.5" x14ac:dyDescent="0.25">
      <c r="A2540" s="468" t="s">
        <v>5800</v>
      </c>
      <c r="B2540" s="475" t="s">
        <v>5801</v>
      </c>
      <c r="C2540" s="476" t="s">
        <v>756</v>
      </c>
      <c r="D2540" s="471"/>
      <c r="E2540" s="470"/>
      <c r="F2540" s="472" t="s">
        <v>620</v>
      </c>
      <c r="G2540" s="472" t="s">
        <v>5030</v>
      </c>
      <c r="H2540" s="472">
        <v>4.3</v>
      </c>
      <c r="I2540" s="473"/>
    </row>
    <row r="2541" spans="1:9" ht="25.5" x14ac:dyDescent="0.25">
      <c r="A2541" s="468" t="s">
        <v>5802</v>
      </c>
      <c r="B2541" s="475" t="s">
        <v>5803</v>
      </c>
      <c r="C2541" s="476" t="s">
        <v>756</v>
      </c>
      <c r="D2541" s="471"/>
      <c r="E2541" s="470"/>
      <c r="F2541" s="472" t="s">
        <v>620</v>
      </c>
      <c r="G2541" s="472" t="s">
        <v>5030</v>
      </c>
      <c r="H2541" s="472">
        <v>4.3</v>
      </c>
      <c r="I2541" s="473"/>
    </row>
    <row r="2542" spans="1:9" ht="15" x14ac:dyDescent="0.25">
      <c r="A2542" s="468" t="s">
        <v>5804</v>
      </c>
      <c r="B2542" s="475" t="s">
        <v>5805</v>
      </c>
      <c r="C2542" s="476" t="s">
        <v>756</v>
      </c>
      <c r="D2542" s="471"/>
      <c r="E2542" s="470"/>
      <c r="F2542" s="472" t="s">
        <v>620</v>
      </c>
      <c r="G2542" s="472" t="s">
        <v>5030</v>
      </c>
      <c r="H2542" s="472">
        <v>4.3</v>
      </c>
      <c r="I2542" s="473"/>
    </row>
    <row r="2543" spans="1:9" ht="25.5" x14ac:dyDescent="0.25">
      <c r="A2543" s="468" t="s">
        <v>5806</v>
      </c>
      <c r="B2543" s="475" t="s">
        <v>5807</v>
      </c>
      <c r="C2543" s="476" t="s">
        <v>756</v>
      </c>
      <c r="D2543" s="471"/>
      <c r="E2543" s="470"/>
      <c r="F2543" s="472" t="s">
        <v>620</v>
      </c>
      <c r="G2543" s="472" t="s">
        <v>5030</v>
      </c>
      <c r="H2543" s="472">
        <v>4.3</v>
      </c>
      <c r="I2543" s="473"/>
    </row>
    <row r="2544" spans="1:9" ht="25.5" x14ac:dyDescent="0.25">
      <c r="A2544" s="468" t="s">
        <v>5808</v>
      </c>
      <c r="B2544" s="475" t="s">
        <v>5809</v>
      </c>
      <c r="C2544" s="476" t="s">
        <v>756</v>
      </c>
      <c r="D2544" s="471"/>
      <c r="E2544" s="470"/>
      <c r="F2544" s="472" t="s">
        <v>620</v>
      </c>
      <c r="G2544" s="472" t="s">
        <v>5030</v>
      </c>
      <c r="H2544" s="472">
        <v>4.3</v>
      </c>
      <c r="I2544" s="473"/>
    </row>
    <row r="2545" spans="1:9" ht="15" x14ac:dyDescent="0.25">
      <c r="A2545" s="468" t="s">
        <v>5810</v>
      </c>
      <c r="B2545" s="475" t="s">
        <v>5811</v>
      </c>
      <c r="C2545" s="476" t="s">
        <v>756</v>
      </c>
      <c r="D2545" s="471"/>
      <c r="E2545" s="470"/>
      <c r="F2545" s="472" t="s">
        <v>620</v>
      </c>
      <c r="G2545" s="472" t="s">
        <v>5030</v>
      </c>
      <c r="H2545" s="472">
        <v>4.3</v>
      </c>
      <c r="I2545" s="473"/>
    </row>
    <row r="2546" spans="1:9" ht="25.5" x14ac:dyDescent="0.25">
      <c r="A2546" s="468" t="s">
        <v>5812</v>
      </c>
      <c r="B2546" s="475" t="s">
        <v>5813</v>
      </c>
      <c r="C2546" s="476" t="s">
        <v>756</v>
      </c>
      <c r="D2546" s="471"/>
      <c r="E2546" s="470"/>
      <c r="F2546" s="472" t="s">
        <v>620</v>
      </c>
      <c r="G2546" s="472" t="s">
        <v>5030</v>
      </c>
      <c r="H2546" s="472">
        <v>4.3</v>
      </c>
      <c r="I2546" s="473"/>
    </row>
    <row r="2547" spans="1:9" ht="25.5" x14ac:dyDescent="0.25">
      <c r="A2547" s="468" t="s">
        <v>5814</v>
      </c>
      <c r="B2547" s="475" t="s">
        <v>5815</v>
      </c>
      <c r="C2547" s="476" t="s">
        <v>756</v>
      </c>
      <c r="D2547" s="471"/>
      <c r="E2547" s="470"/>
      <c r="F2547" s="472" t="s">
        <v>620</v>
      </c>
      <c r="G2547" s="472" t="s">
        <v>5030</v>
      </c>
      <c r="H2547" s="472">
        <v>4.3</v>
      </c>
      <c r="I2547" s="473"/>
    </row>
    <row r="2548" spans="1:9" ht="25.5" x14ac:dyDescent="0.25">
      <c r="A2548" s="468" t="s">
        <v>5816</v>
      </c>
      <c r="B2548" s="475" t="s">
        <v>5817</v>
      </c>
      <c r="C2548" s="476" t="s">
        <v>756</v>
      </c>
      <c r="D2548" s="471"/>
      <c r="E2548" s="470"/>
      <c r="F2548" s="472" t="s">
        <v>620</v>
      </c>
      <c r="G2548" s="472" t="s">
        <v>5030</v>
      </c>
      <c r="H2548" s="472">
        <v>4.3</v>
      </c>
      <c r="I2548" s="473"/>
    </row>
    <row r="2549" spans="1:9" ht="15" x14ac:dyDescent="0.25">
      <c r="A2549" s="468" t="s">
        <v>5818</v>
      </c>
      <c r="B2549" s="475" t="s">
        <v>5819</v>
      </c>
      <c r="C2549" s="476" t="s">
        <v>756</v>
      </c>
      <c r="D2549" s="471"/>
      <c r="E2549" s="470"/>
      <c r="F2549" s="472" t="s">
        <v>620</v>
      </c>
      <c r="G2549" s="472" t="s">
        <v>5030</v>
      </c>
      <c r="H2549" s="472">
        <v>4.3</v>
      </c>
      <c r="I2549" s="473"/>
    </row>
    <row r="2550" spans="1:9" ht="25.5" x14ac:dyDescent="0.25">
      <c r="A2550" s="468" t="s">
        <v>5820</v>
      </c>
      <c r="B2550" s="475" t="s">
        <v>5821</v>
      </c>
      <c r="C2550" s="476" t="s">
        <v>756</v>
      </c>
      <c r="D2550" s="471"/>
      <c r="E2550" s="470"/>
      <c r="F2550" s="472" t="s">
        <v>620</v>
      </c>
      <c r="G2550" s="472" t="s">
        <v>5030</v>
      </c>
      <c r="H2550" s="472">
        <v>4.3</v>
      </c>
      <c r="I2550" s="473"/>
    </row>
    <row r="2551" spans="1:9" ht="15" x14ac:dyDescent="0.25">
      <c r="A2551" s="468" t="s">
        <v>5822</v>
      </c>
      <c r="B2551" s="475" t="s">
        <v>5823</v>
      </c>
      <c r="C2551" s="476" t="s">
        <v>756</v>
      </c>
      <c r="D2551" s="471"/>
      <c r="E2551" s="470"/>
      <c r="F2551" s="472" t="s">
        <v>620</v>
      </c>
      <c r="G2551" s="472" t="s">
        <v>5030</v>
      </c>
      <c r="H2551" s="472">
        <v>4.3</v>
      </c>
      <c r="I2551" s="473"/>
    </row>
    <row r="2552" spans="1:9" ht="15" x14ac:dyDescent="0.25">
      <c r="A2552" s="468" t="s">
        <v>5824</v>
      </c>
      <c r="B2552" s="475" t="s">
        <v>5825</v>
      </c>
      <c r="C2552" s="476" t="s">
        <v>756</v>
      </c>
      <c r="D2552" s="471"/>
      <c r="E2552" s="470"/>
      <c r="F2552" s="472" t="s">
        <v>620</v>
      </c>
      <c r="G2552" s="472" t="s">
        <v>5030</v>
      </c>
      <c r="H2552" s="472">
        <v>4.3</v>
      </c>
      <c r="I2552" s="473"/>
    </row>
    <row r="2553" spans="1:9" ht="15" x14ac:dyDescent="0.25">
      <c r="A2553" s="468" t="s">
        <v>5826</v>
      </c>
      <c r="B2553" s="475" t="s">
        <v>5827</v>
      </c>
      <c r="C2553" s="476" t="s">
        <v>756</v>
      </c>
      <c r="D2553" s="471"/>
      <c r="E2553" s="470"/>
      <c r="F2553" s="472" t="s">
        <v>620</v>
      </c>
      <c r="G2553" s="472" t="s">
        <v>5030</v>
      </c>
      <c r="H2553" s="472">
        <v>4.3</v>
      </c>
      <c r="I2553" s="473"/>
    </row>
    <row r="2554" spans="1:9" ht="15" x14ac:dyDescent="0.25">
      <c r="A2554" s="468" t="s">
        <v>5828</v>
      </c>
      <c r="B2554" s="475" t="s">
        <v>5829</v>
      </c>
      <c r="C2554" s="476" t="s">
        <v>756</v>
      </c>
      <c r="D2554" s="471"/>
      <c r="E2554" s="470"/>
      <c r="F2554" s="472" t="s">
        <v>620</v>
      </c>
      <c r="G2554" s="472" t="s">
        <v>5030</v>
      </c>
      <c r="H2554" s="472">
        <v>4.3</v>
      </c>
      <c r="I2554" s="473"/>
    </row>
    <row r="2555" spans="1:9" ht="38.25" x14ac:dyDescent="0.25">
      <c r="A2555" s="468" t="s">
        <v>5830</v>
      </c>
      <c r="B2555" s="475" t="s">
        <v>5831</v>
      </c>
      <c r="C2555" s="476" t="s">
        <v>756</v>
      </c>
      <c r="D2555" s="471"/>
      <c r="E2555" s="470"/>
      <c r="F2555" s="472" t="s">
        <v>620</v>
      </c>
      <c r="G2555" s="472" t="s">
        <v>5030</v>
      </c>
      <c r="H2555" s="472">
        <v>4.3</v>
      </c>
      <c r="I2555" s="473"/>
    </row>
    <row r="2556" spans="1:9" ht="25.5" x14ac:dyDescent="0.25">
      <c r="A2556" s="468" t="s">
        <v>5832</v>
      </c>
      <c r="B2556" s="475" t="s">
        <v>5833</v>
      </c>
      <c r="C2556" s="476" t="s">
        <v>756</v>
      </c>
      <c r="D2556" s="471"/>
      <c r="E2556" s="470"/>
      <c r="F2556" s="472" t="s">
        <v>620</v>
      </c>
      <c r="G2556" s="472" t="s">
        <v>5030</v>
      </c>
      <c r="H2556" s="472">
        <v>4.3</v>
      </c>
      <c r="I2556" s="473"/>
    </row>
    <row r="2557" spans="1:9" ht="25.5" x14ac:dyDescent="0.25">
      <c r="A2557" s="468" t="s">
        <v>5834</v>
      </c>
      <c r="B2557" s="475" t="s">
        <v>5835</v>
      </c>
      <c r="C2557" s="476" t="s">
        <v>756</v>
      </c>
      <c r="D2557" s="471"/>
      <c r="E2557" s="470"/>
      <c r="F2557" s="472" t="s">
        <v>620</v>
      </c>
      <c r="G2557" s="472" t="s">
        <v>5030</v>
      </c>
      <c r="H2557" s="472">
        <v>4.3</v>
      </c>
      <c r="I2557" s="473"/>
    </row>
    <row r="2558" spans="1:9" ht="15" x14ac:dyDescent="0.25">
      <c r="A2558" s="468" t="s">
        <v>5836</v>
      </c>
      <c r="B2558" s="475" t="s">
        <v>5837</v>
      </c>
      <c r="C2558" s="476" t="s">
        <v>850</v>
      </c>
      <c r="D2558" s="471"/>
      <c r="E2558" s="470"/>
      <c r="F2558" s="472" t="s">
        <v>620</v>
      </c>
      <c r="G2558" s="472" t="s">
        <v>5030</v>
      </c>
      <c r="H2558" s="472">
        <v>4.3</v>
      </c>
      <c r="I2558" s="473"/>
    </row>
    <row r="2559" spans="1:9" ht="25.5" x14ac:dyDescent="0.25">
      <c r="A2559" s="468" t="s">
        <v>5838</v>
      </c>
      <c r="B2559" s="474" t="s">
        <v>5839</v>
      </c>
      <c r="C2559" s="470" t="s">
        <v>833</v>
      </c>
      <c r="D2559" s="470"/>
      <c r="E2559" s="470"/>
      <c r="F2559" s="472" t="s">
        <v>620</v>
      </c>
      <c r="G2559" s="472" t="s">
        <v>5030</v>
      </c>
      <c r="H2559" s="472">
        <v>4.3</v>
      </c>
      <c r="I2559" s="478" t="s">
        <v>756</v>
      </c>
    </row>
    <row r="2560" spans="1:9" ht="15" x14ac:dyDescent="0.25">
      <c r="A2560" s="468" t="s">
        <v>5840</v>
      </c>
      <c r="B2560" s="469" t="s">
        <v>5841</v>
      </c>
      <c r="C2560" s="470" t="s">
        <v>833</v>
      </c>
      <c r="D2560" s="470"/>
      <c r="E2560" s="470"/>
      <c r="F2560" s="472" t="s">
        <v>620</v>
      </c>
      <c r="G2560" s="472" t="s">
        <v>5030</v>
      </c>
      <c r="H2560" s="472">
        <v>4.3</v>
      </c>
      <c r="I2560" s="478" t="s">
        <v>756</v>
      </c>
    </row>
    <row r="2561" spans="1:9" ht="15" x14ac:dyDescent="0.25">
      <c r="A2561" s="468" t="s">
        <v>5842</v>
      </c>
      <c r="B2561" s="469" t="s">
        <v>5843</v>
      </c>
      <c r="C2561" s="476" t="s">
        <v>698</v>
      </c>
      <c r="D2561" s="471"/>
      <c r="E2561" s="470"/>
      <c r="F2561" s="472" t="s">
        <v>620</v>
      </c>
      <c r="G2561" s="472" t="s">
        <v>5030</v>
      </c>
      <c r="H2561" s="472">
        <v>4.3</v>
      </c>
      <c r="I2561" s="473"/>
    </row>
    <row r="2562" spans="1:9" ht="15" x14ac:dyDescent="0.25">
      <c r="A2562" s="468" t="s">
        <v>5844</v>
      </c>
      <c r="B2562" s="469" t="s">
        <v>5845</v>
      </c>
      <c r="C2562" s="476" t="s">
        <v>698</v>
      </c>
      <c r="D2562" s="471"/>
      <c r="E2562" s="470"/>
      <c r="F2562" s="472" t="s">
        <v>620</v>
      </c>
      <c r="G2562" s="472" t="s">
        <v>5030</v>
      </c>
      <c r="H2562" s="472">
        <v>4.3</v>
      </c>
      <c r="I2562" s="473"/>
    </row>
    <row r="2563" spans="1:9" ht="15" x14ac:dyDescent="0.25">
      <c r="A2563" s="468" t="s">
        <v>5846</v>
      </c>
      <c r="B2563" s="469" t="s">
        <v>5847</v>
      </c>
      <c r="C2563" s="476" t="s">
        <v>698</v>
      </c>
      <c r="D2563" s="471"/>
      <c r="E2563" s="470"/>
      <c r="F2563" s="472" t="s">
        <v>620</v>
      </c>
      <c r="G2563" s="472" t="s">
        <v>5030</v>
      </c>
      <c r="H2563" s="472">
        <v>4.3</v>
      </c>
      <c r="I2563" s="473"/>
    </row>
    <row r="2564" spans="1:9" ht="25.5" x14ac:dyDescent="0.25">
      <c r="A2564" s="468" t="s">
        <v>5848</v>
      </c>
      <c r="B2564" s="469" t="s">
        <v>5849</v>
      </c>
      <c r="C2564" s="476" t="s">
        <v>698</v>
      </c>
      <c r="D2564" s="471"/>
      <c r="E2564" s="470"/>
      <c r="F2564" s="472" t="s">
        <v>620</v>
      </c>
      <c r="G2564" s="472" t="s">
        <v>5030</v>
      </c>
      <c r="H2564" s="472">
        <v>4.3</v>
      </c>
      <c r="I2564" s="473"/>
    </row>
    <row r="2565" spans="1:9" ht="15" x14ac:dyDescent="0.25">
      <c r="A2565" s="468" t="s">
        <v>5850</v>
      </c>
      <c r="B2565" s="475" t="s">
        <v>5851</v>
      </c>
      <c r="C2565" s="476" t="s">
        <v>698</v>
      </c>
      <c r="D2565" s="471"/>
      <c r="E2565" s="470"/>
      <c r="F2565" s="472" t="s">
        <v>620</v>
      </c>
      <c r="G2565" s="472" t="s">
        <v>5030</v>
      </c>
      <c r="H2565" s="472">
        <v>4.3</v>
      </c>
      <c r="I2565" s="473"/>
    </row>
    <row r="2566" spans="1:9" ht="15" x14ac:dyDescent="0.25">
      <c r="A2566" s="468" t="s">
        <v>5852</v>
      </c>
      <c r="B2566" s="475" t="s">
        <v>5853</v>
      </c>
      <c r="C2566" s="476" t="s">
        <v>756</v>
      </c>
      <c r="D2566" s="471"/>
      <c r="E2566" s="470"/>
      <c r="F2566" s="472" t="s">
        <v>620</v>
      </c>
      <c r="G2566" s="472" t="s">
        <v>5030</v>
      </c>
      <c r="H2566" s="472">
        <v>4.3</v>
      </c>
      <c r="I2566" s="473"/>
    </row>
    <row r="2567" spans="1:9" ht="15" x14ac:dyDescent="0.25">
      <c r="A2567" s="468" t="s">
        <v>5854</v>
      </c>
      <c r="B2567" s="475" t="s">
        <v>5855</v>
      </c>
      <c r="C2567" s="476" t="s">
        <v>698</v>
      </c>
      <c r="D2567" s="471"/>
      <c r="E2567" s="470"/>
      <c r="F2567" s="472" t="s">
        <v>620</v>
      </c>
      <c r="G2567" s="472" t="s">
        <v>5030</v>
      </c>
      <c r="H2567" s="472">
        <v>4.3</v>
      </c>
      <c r="I2567" s="473"/>
    </row>
    <row r="2568" spans="1:9" ht="15" x14ac:dyDescent="0.25">
      <c r="A2568" s="468" t="s">
        <v>5856</v>
      </c>
      <c r="B2568" s="469" t="s">
        <v>5857</v>
      </c>
      <c r="C2568" s="476" t="s">
        <v>698</v>
      </c>
      <c r="D2568" s="471"/>
      <c r="E2568" s="470"/>
      <c r="F2568" s="472" t="s">
        <v>620</v>
      </c>
      <c r="G2568" s="472" t="s">
        <v>5030</v>
      </c>
      <c r="H2568" s="472">
        <v>4.3</v>
      </c>
      <c r="I2568" s="473"/>
    </row>
    <row r="2569" spans="1:9" ht="15" x14ac:dyDescent="0.25">
      <c r="A2569" s="468" t="s">
        <v>5858</v>
      </c>
      <c r="B2569" s="469" t="s">
        <v>5859</v>
      </c>
      <c r="C2569" s="476" t="s">
        <v>698</v>
      </c>
      <c r="D2569" s="471"/>
      <c r="E2569" s="470"/>
      <c r="F2569" s="472" t="s">
        <v>620</v>
      </c>
      <c r="G2569" s="472" t="s">
        <v>5030</v>
      </c>
      <c r="H2569" s="472">
        <v>4.3</v>
      </c>
      <c r="I2569" s="473"/>
    </row>
    <row r="2570" spans="1:9" ht="15" x14ac:dyDescent="0.25">
      <c r="A2570" s="468" t="s">
        <v>5860</v>
      </c>
      <c r="B2570" s="469" t="s">
        <v>5861</v>
      </c>
      <c r="C2570" s="476" t="s">
        <v>698</v>
      </c>
      <c r="D2570" s="471"/>
      <c r="E2570" s="470"/>
      <c r="F2570" s="472" t="s">
        <v>620</v>
      </c>
      <c r="G2570" s="472" t="s">
        <v>5030</v>
      </c>
      <c r="H2570" s="472">
        <v>4.3</v>
      </c>
      <c r="I2570" s="473"/>
    </row>
    <row r="2571" spans="1:9" ht="15" x14ac:dyDescent="0.25">
      <c r="A2571" s="468" t="s">
        <v>5862</v>
      </c>
      <c r="B2571" s="475" t="s">
        <v>5863</v>
      </c>
      <c r="C2571" s="476" t="s">
        <v>698</v>
      </c>
      <c r="D2571" s="471"/>
      <c r="E2571" s="470"/>
      <c r="F2571" s="472" t="s">
        <v>620</v>
      </c>
      <c r="G2571" s="472" t="s">
        <v>5030</v>
      </c>
      <c r="H2571" s="472">
        <v>4.3</v>
      </c>
      <c r="I2571" s="473"/>
    </row>
    <row r="2572" spans="1:9" ht="25.5" x14ac:dyDescent="0.25">
      <c r="A2572" s="468" t="s">
        <v>5864</v>
      </c>
      <c r="B2572" s="475" t="s">
        <v>5865</v>
      </c>
      <c r="C2572" s="476" t="s">
        <v>698</v>
      </c>
      <c r="D2572" s="471"/>
      <c r="E2572" s="470"/>
      <c r="F2572" s="472" t="s">
        <v>620</v>
      </c>
      <c r="G2572" s="472" t="s">
        <v>5030</v>
      </c>
      <c r="H2572" s="472">
        <v>4.3</v>
      </c>
      <c r="I2572" s="473"/>
    </row>
    <row r="2573" spans="1:9" ht="15" x14ac:dyDescent="0.25">
      <c r="A2573" s="468" t="s">
        <v>5866</v>
      </c>
      <c r="B2573" s="469" t="s">
        <v>5867</v>
      </c>
      <c r="C2573" s="476" t="s">
        <v>698</v>
      </c>
      <c r="D2573" s="471"/>
      <c r="E2573" s="470"/>
      <c r="F2573" s="472" t="s">
        <v>620</v>
      </c>
      <c r="G2573" s="472" t="s">
        <v>5030</v>
      </c>
      <c r="H2573" s="472">
        <v>4.3</v>
      </c>
      <c r="I2573" s="473"/>
    </row>
    <row r="2574" spans="1:9" ht="15" x14ac:dyDescent="0.25">
      <c r="A2574" s="468" t="s">
        <v>5868</v>
      </c>
      <c r="B2574" s="475" t="s">
        <v>5869</v>
      </c>
      <c r="C2574" s="476" t="s">
        <v>756</v>
      </c>
      <c r="D2574" s="471"/>
      <c r="E2574" s="470"/>
      <c r="F2574" s="472" t="s">
        <v>620</v>
      </c>
      <c r="G2574" s="472" t="s">
        <v>5030</v>
      </c>
      <c r="H2574" s="472">
        <v>4.3</v>
      </c>
      <c r="I2574" s="473"/>
    </row>
    <row r="2575" spans="1:9" ht="15" x14ac:dyDescent="0.25">
      <c r="A2575" s="468" t="s">
        <v>5870</v>
      </c>
      <c r="B2575" s="475" t="s">
        <v>5871</v>
      </c>
      <c r="C2575" s="476" t="s">
        <v>756</v>
      </c>
      <c r="D2575" s="471"/>
      <c r="E2575" s="470"/>
      <c r="F2575" s="472" t="s">
        <v>620</v>
      </c>
      <c r="G2575" s="472" t="s">
        <v>5030</v>
      </c>
      <c r="H2575" s="472">
        <v>4.3</v>
      </c>
      <c r="I2575" s="473"/>
    </row>
    <row r="2576" spans="1:9" ht="15" x14ac:dyDescent="0.25">
      <c r="A2576" s="468" t="s">
        <v>5872</v>
      </c>
      <c r="B2576" s="475" t="s">
        <v>5873</v>
      </c>
      <c r="C2576" s="476" t="s">
        <v>756</v>
      </c>
      <c r="D2576" s="471"/>
      <c r="E2576" s="470"/>
      <c r="F2576" s="472" t="s">
        <v>620</v>
      </c>
      <c r="G2576" s="472" t="s">
        <v>5030</v>
      </c>
      <c r="H2576" s="472">
        <v>4.3</v>
      </c>
      <c r="I2576" s="473"/>
    </row>
    <row r="2577" spans="1:9" ht="38.25" x14ac:dyDescent="0.25">
      <c r="A2577" s="468" t="s">
        <v>5874</v>
      </c>
      <c r="B2577" s="475" t="s">
        <v>5875</v>
      </c>
      <c r="C2577" s="476" t="s">
        <v>756</v>
      </c>
      <c r="D2577" s="471"/>
      <c r="E2577" s="470"/>
      <c r="F2577" s="472" t="s">
        <v>620</v>
      </c>
      <c r="G2577" s="472" t="s">
        <v>5030</v>
      </c>
      <c r="H2577" s="472">
        <v>4.3</v>
      </c>
      <c r="I2577" s="473"/>
    </row>
    <row r="2578" spans="1:9" ht="15" x14ac:dyDescent="0.25">
      <c r="A2578" s="468" t="s">
        <v>5876</v>
      </c>
      <c r="B2578" s="475" t="s">
        <v>5877</v>
      </c>
      <c r="C2578" s="476" t="s">
        <v>756</v>
      </c>
      <c r="D2578" s="471"/>
      <c r="E2578" s="470"/>
      <c r="F2578" s="472" t="s">
        <v>620</v>
      </c>
      <c r="G2578" s="472" t="s">
        <v>5030</v>
      </c>
      <c r="H2578" s="472">
        <v>4.3</v>
      </c>
      <c r="I2578" s="473"/>
    </row>
    <row r="2579" spans="1:9" ht="15" x14ac:dyDescent="0.25">
      <c r="A2579" s="468" t="s">
        <v>5878</v>
      </c>
      <c r="B2579" s="475" t="s">
        <v>5879</v>
      </c>
      <c r="C2579" s="476" t="s">
        <v>756</v>
      </c>
      <c r="D2579" s="471"/>
      <c r="E2579" s="470"/>
      <c r="F2579" s="472" t="s">
        <v>620</v>
      </c>
      <c r="G2579" s="472" t="s">
        <v>5030</v>
      </c>
      <c r="H2579" s="472">
        <v>4.3</v>
      </c>
      <c r="I2579" s="473"/>
    </row>
    <row r="2580" spans="1:9" ht="15" x14ac:dyDescent="0.25">
      <c r="A2580" s="468" t="s">
        <v>5880</v>
      </c>
      <c r="B2580" s="475" t="s">
        <v>5881</v>
      </c>
      <c r="C2580" s="476" t="s">
        <v>698</v>
      </c>
      <c r="D2580" s="471"/>
      <c r="E2580" s="470"/>
      <c r="F2580" s="472" t="s">
        <v>620</v>
      </c>
      <c r="G2580" s="472" t="s">
        <v>5030</v>
      </c>
      <c r="H2580" s="472">
        <v>4.3</v>
      </c>
      <c r="I2580" s="473"/>
    </row>
    <row r="2581" spans="1:9" ht="25.5" x14ac:dyDescent="0.25">
      <c r="A2581" s="468" t="s">
        <v>5882</v>
      </c>
      <c r="B2581" s="475" t="s">
        <v>5883</v>
      </c>
      <c r="C2581" s="476" t="s">
        <v>756</v>
      </c>
      <c r="D2581" s="471"/>
      <c r="E2581" s="470"/>
      <c r="F2581" s="472" t="s">
        <v>620</v>
      </c>
      <c r="G2581" s="472" t="s">
        <v>5030</v>
      </c>
      <c r="H2581" s="472">
        <v>4.3</v>
      </c>
      <c r="I2581" s="473"/>
    </row>
    <row r="2582" spans="1:9" ht="15" x14ac:dyDescent="0.25">
      <c r="A2582" s="468" t="s">
        <v>5884</v>
      </c>
      <c r="B2582" s="475" t="s">
        <v>5885</v>
      </c>
      <c r="C2582" s="476" t="s">
        <v>756</v>
      </c>
      <c r="D2582" s="471"/>
      <c r="E2582" s="470"/>
      <c r="F2582" s="472" t="s">
        <v>620</v>
      </c>
      <c r="G2582" s="472" t="s">
        <v>5030</v>
      </c>
      <c r="H2582" s="472">
        <v>4.3</v>
      </c>
      <c r="I2582" s="473"/>
    </row>
    <row r="2583" spans="1:9" ht="15" x14ac:dyDescent="0.25">
      <c r="A2583" s="468" t="s">
        <v>5886</v>
      </c>
      <c r="B2583" s="475" t="s">
        <v>5887</v>
      </c>
      <c r="C2583" s="476" t="s">
        <v>756</v>
      </c>
      <c r="D2583" s="471"/>
      <c r="E2583" s="470"/>
      <c r="F2583" s="472" t="s">
        <v>620</v>
      </c>
      <c r="G2583" s="472" t="s">
        <v>5030</v>
      </c>
      <c r="H2583" s="472">
        <v>4.3</v>
      </c>
      <c r="I2583" s="473"/>
    </row>
    <row r="2584" spans="1:9" ht="15" x14ac:dyDescent="0.25">
      <c r="A2584" s="468" t="s">
        <v>5888</v>
      </c>
      <c r="B2584" s="475" t="s">
        <v>5889</v>
      </c>
      <c r="C2584" s="476" t="s">
        <v>756</v>
      </c>
      <c r="D2584" s="471"/>
      <c r="E2584" s="470"/>
      <c r="F2584" s="472" t="s">
        <v>620</v>
      </c>
      <c r="G2584" s="472" t="s">
        <v>5030</v>
      </c>
      <c r="H2584" s="472">
        <v>4.3</v>
      </c>
      <c r="I2584" s="473"/>
    </row>
    <row r="2585" spans="1:9" ht="15" x14ac:dyDescent="0.25">
      <c r="A2585" s="468" t="s">
        <v>5890</v>
      </c>
      <c r="B2585" s="475" t="s">
        <v>5891</v>
      </c>
      <c r="C2585" s="476" t="s">
        <v>756</v>
      </c>
      <c r="D2585" s="471"/>
      <c r="E2585" s="470"/>
      <c r="F2585" s="472" t="s">
        <v>620</v>
      </c>
      <c r="G2585" s="472" t="s">
        <v>5030</v>
      </c>
      <c r="H2585" s="472">
        <v>4.3</v>
      </c>
      <c r="I2585" s="473"/>
    </row>
    <row r="2586" spans="1:9" ht="25.5" x14ac:dyDescent="0.25">
      <c r="A2586" s="468" t="s">
        <v>5892</v>
      </c>
      <c r="B2586" s="475" t="s">
        <v>5893</v>
      </c>
      <c r="C2586" s="476" t="s">
        <v>756</v>
      </c>
      <c r="D2586" s="471"/>
      <c r="E2586" s="470"/>
      <c r="F2586" s="472" t="s">
        <v>620</v>
      </c>
      <c r="G2586" s="472" t="s">
        <v>5030</v>
      </c>
      <c r="H2586" s="472">
        <v>4.3</v>
      </c>
      <c r="I2586" s="473"/>
    </row>
    <row r="2587" spans="1:9" ht="25.5" x14ac:dyDescent="0.25">
      <c r="A2587" s="468" t="s">
        <v>5894</v>
      </c>
      <c r="B2587" s="475" t="s">
        <v>5895</v>
      </c>
      <c r="C2587" s="476" t="s">
        <v>756</v>
      </c>
      <c r="D2587" s="471"/>
      <c r="E2587" s="470"/>
      <c r="F2587" s="472" t="s">
        <v>620</v>
      </c>
      <c r="G2587" s="472" t="s">
        <v>5030</v>
      </c>
      <c r="H2587" s="472">
        <v>4.3</v>
      </c>
      <c r="I2587" s="473"/>
    </row>
    <row r="2588" spans="1:9" ht="15" x14ac:dyDescent="0.25">
      <c r="A2588" s="468" t="s">
        <v>5896</v>
      </c>
      <c r="B2588" s="475" t="s">
        <v>5897</v>
      </c>
      <c r="C2588" s="476" t="s">
        <v>756</v>
      </c>
      <c r="D2588" s="471"/>
      <c r="E2588" s="470"/>
      <c r="F2588" s="472" t="s">
        <v>620</v>
      </c>
      <c r="G2588" s="472" t="s">
        <v>5030</v>
      </c>
      <c r="H2588" s="472">
        <v>4.3</v>
      </c>
      <c r="I2588" s="473"/>
    </row>
    <row r="2589" spans="1:9" ht="25.5" x14ac:dyDescent="0.25">
      <c r="A2589" s="468" t="s">
        <v>5898</v>
      </c>
      <c r="B2589" s="475" t="s">
        <v>5899</v>
      </c>
      <c r="C2589" s="476" t="s">
        <v>756</v>
      </c>
      <c r="D2589" s="471"/>
      <c r="E2589" s="470"/>
      <c r="F2589" s="472" t="s">
        <v>620</v>
      </c>
      <c r="G2589" s="472" t="s">
        <v>5030</v>
      </c>
      <c r="H2589" s="472">
        <v>4.3</v>
      </c>
      <c r="I2589" s="473"/>
    </row>
    <row r="2590" spans="1:9" ht="15" x14ac:dyDescent="0.25">
      <c r="A2590" s="468" t="s">
        <v>5900</v>
      </c>
      <c r="B2590" s="475" t="s">
        <v>5901</v>
      </c>
      <c r="C2590" s="476" t="s">
        <v>756</v>
      </c>
      <c r="D2590" s="471"/>
      <c r="E2590" s="470"/>
      <c r="F2590" s="472" t="s">
        <v>620</v>
      </c>
      <c r="G2590" s="472" t="s">
        <v>5030</v>
      </c>
      <c r="H2590" s="472">
        <v>4.3</v>
      </c>
      <c r="I2590" s="473"/>
    </row>
    <row r="2591" spans="1:9" ht="15" x14ac:dyDescent="0.25">
      <c r="A2591" s="468" t="s">
        <v>5902</v>
      </c>
      <c r="B2591" s="475" t="s">
        <v>5903</v>
      </c>
      <c r="C2591" s="476" t="s">
        <v>756</v>
      </c>
      <c r="D2591" s="471"/>
      <c r="E2591" s="470"/>
      <c r="F2591" s="472" t="s">
        <v>620</v>
      </c>
      <c r="G2591" s="472" t="s">
        <v>5030</v>
      </c>
      <c r="H2591" s="472">
        <v>4.3</v>
      </c>
      <c r="I2591" s="473"/>
    </row>
    <row r="2592" spans="1:9" ht="25.5" x14ac:dyDescent="0.25">
      <c r="A2592" s="468" t="s">
        <v>5904</v>
      </c>
      <c r="B2592" s="475" t="s">
        <v>5905</v>
      </c>
      <c r="C2592" s="476" t="s">
        <v>756</v>
      </c>
      <c r="D2592" s="471"/>
      <c r="E2592" s="470"/>
      <c r="F2592" s="472" t="s">
        <v>620</v>
      </c>
      <c r="G2592" s="472" t="s">
        <v>5030</v>
      </c>
      <c r="H2592" s="472">
        <v>4.3</v>
      </c>
      <c r="I2592" s="473"/>
    </row>
    <row r="2593" spans="1:9" ht="25.5" x14ac:dyDescent="0.25">
      <c r="A2593" s="468" t="s">
        <v>5906</v>
      </c>
      <c r="B2593" s="475" t="s">
        <v>5907</v>
      </c>
      <c r="C2593" s="476" t="s">
        <v>756</v>
      </c>
      <c r="D2593" s="471"/>
      <c r="E2593" s="470"/>
      <c r="F2593" s="472" t="s">
        <v>620</v>
      </c>
      <c r="G2593" s="472" t="s">
        <v>5030</v>
      </c>
      <c r="H2593" s="472">
        <v>4.3</v>
      </c>
      <c r="I2593" s="473"/>
    </row>
    <row r="2594" spans="1:9" ht="25.5" x14ac:dyDescent="0.25">
      <c r="A2594" s="468" t="s">
        <v>5908</v>
      </c>
      <c r="B2594" s="475" t="s">
        <v>5909</v>
      </c>
      <c r="C2594" s="476" t="s">
        <v>756</v>
      </c>
      <c r="D2594" s="471"/>
      <c r="E2594" s="470"/>
      <c r="F2594" s="472" t="s">
        <v>620</v>
      </c>
      <c r="G2594" s="472" t="s">
        <v>5030</v>
      </c>
      <c r="H2594" s="472">
        <v>4.3</v>
      </c>
      <c r="I2594" s="473"/>
    </row>
    <row r="2595" spans="1:9" ht="25.5" x14ac:dyDescent="0.25">
      <c r="A2595" s="468" t="s">
        <v>5910</v>
      </c>
      <c r="B2595" s="475" t="s">
        <v>5911</v>
      </c>
      <c r="C2595" s="476" t="s">
        <v>756</v>
      </c>
      <c r="D2595" s="471"/>
      <c r="E2595" s="470"/>
      <c r="F2595" s="472" t="s">
        <v>620</v>
      </c>
      <c r="G2595" s="472" t="s">
        <v>5030</v>
      </c>
      <c r="H2595" s="472">
        <v>4.3</v>
      </c>
      <c r="I2595" s="473"/>
    </row>
    <row r="2596" spans="1:9" ht="15" x14ac:dyDescent="0.25">
      <c r="A2596" s="468" t="s">
        <v>5912</v>
      </c>
      <c r="B2596" s="475" t="s">
        <v>5913</v>
      </c>
      <c r="C2596" s="476" t="s">
        <v>756</v>
      </c>
      <c r="D2596" s="471"/>
      <c r="E2596" s="470"/>
      <c r="F2596" s="472" t="s">
        <v>620</v>
      </c>
      <c r="G2596" s="472" t="s">
        <v>5030</v>
      </c>
      <c r="H2596" s="472">
        <v>4.3</v>
      </c>
      <c r="I2596" s="473"/>
    </row>
    <row r="2597" spans="1:9" ht="15" x14ac:dyDescent="0.25">
      <c r="A2597" s="468" t="s">
        <v>5914</v>
      </c>
      <c r="B2597" s="475" t="s">
        <v>5915</v>
      </c>
      <c r="C2597" s="476" t="s">
        <v>756</v>
      </c>
      <c r="D2597" s="471"/>
      <c r="E2597" s="470"/>
      <c r="F2597" s="472" t="s">
        <v>620</v>
      </c>
      <c r="G2597" s="472" t="s">
        <v>5030</v>
      </c>
      <c r="H2597" s="472">
        <v>4.3</v>
      </c>
      <c r="I2597" s="473"/>
    </row>
    <row r="2598" spans="1:9" ht="15" x14ac:dyDescent="0.25">
      <c r="A2598" s="468" t="s">
        <v>5916</v>
      </c>
      <c r="B2598" s="475" t="s">
        <v>5917</v>
      </c>
      <c r="C2598" s="476" t="s">
        <v>756</v>
      </c>
      <c r="D2598" s="471"/>
      <c r="E2598" s="470"/>
      <c r="F2598" s="472" t="s">
        <v>620</v>
      </c>
      <c r="G2598" s="472" t="s">
        <v>5030</v>
      </c>
      <c r="H2598" s="472">
        <v>4.3</v>
      </c>
      <c r="I2598" s="473"/>
    </row>
    <row r="2599" spans="1:9" ht="15" x14ac:dyDescent="0.25">
      <c r="A2599" s="468" t="s">
        <v>5918</v>
      </c>
      <c r="B2599" s="475" t="s">
        <v>5919</v>
      </c>
      <c r="C2599" s="476" t="s">
        <v>756</v>
      </c>
      <c r="D2599" s="471"/>
      <c r="E2599" s="470"/>
      <c r="F2599" s="472" t="s">
        <v>620</v>
      </c>
      <c r="G2599" s="472" t="s">
        <v>5030</v>
      </c>
      <c r="H2599" s="472">
        <v>4.3</v>
      </c>
      <c r="I2599" s="473"/>
    </row>
    <row r="2600" spans="1:9" ht="15" x14ac:dyDescent="0.25">
      <c r="A2600" s="468" t="s">
        <v>5920</v>
      </c>
      <c r="B2600" s="475" t="s">
        <v>5921</v>
      </c>
      <c r="C2600" s="476" t="s">
        <v>756</v>
      </c>
      <c r="D2600" s="471"/>
      <c r="E2600" s="470"/>
      <c r="F2600" s="472" t="s">
        <v>620</v>
      </c>
      <c r="G2600" s="472" t="s">
        <v>5030</v>
      </c>
      <c r="H2600" s="472">
        <v>4.3</v>
      </c>
      <c r="I2600" s="473"/>
    </row>
    <row r="2601" spans="1:9" ht="15" x14ac:dyDescent="0.25">
      <c r="A2601" s="468" t="s">
        <v>5922</v>
      </c>
      <c r="B2601" s="475" t="s">
        <v>5923</v>
      </c>
      <c r="C2601" s="476" t="s">
        <v>756</v>
      </c>
      <c r="D2601" s="471"/>
      <c r="E2601" s="470"/>
      <c r="F2601" s="472" t="s">
        <v>620</v>
      </c>
      <c r="G2601" s="472" t="s">
        <v>5030</v>
      </c>
      <c r="H2601" s="472">
        <v>4.3</v>
      </c>
      <c r="I2601" s="473"/>
    </row>
    <row r="2602" spans="1:9" ht="25.5" x14ac:dyDescent="0.25">
      <c r="A2602" s="468" t="s">
        <v>5924</v>
      </c>
      <c r="B2602" s="475" t="s">
        <v>5925</v>
      </c>
      <c r="C2602" s="476" t="s">
        <v>756</v>
      </c>
      <c r="D2602" s="471"/>
      <c r="E2602" s="470"/>
      <c r="F2602" s="472" t="s">
        <v>620</v>
      </c>
      <c r="G2602" s="472" t="s">
        <v>5030</v>
      </c>
      <c r="H2602" s="472">
        <v>4.3</v>
      </c>
      <c r="I2602" s="473"/>
    </row>
    <row r="2603" spans="1:9" ht="15" x14ac:dyDescent="0.25">
      <c r="A2603" s="468" t="s">
        <v>5926</v>
      </c>
      <c r="B2603" s="475" t="s">
        <v>5927</v>
      </c>
      <c r="C2603" s="476" t="s">
        <v>756</v>
      </c>
      <c r="D2603" s="471"/>
      <c r="E2603" s="470"/>
      <c r="F2603" s="472" t="s">
        <v>620</v>
      </c>
      <c r="G2603" s="472" t="s">
        <v>5030</v>
      </c>
      <c r="H2603" s="472">
        <v>4.3</v>
      </c>
      <c r="I2603" s="473"/>
    </row>
    <row r="2604" spans="1:9" ht="15" x14ac:dyDescent="0.25">
      <c r="A2604" s="468" t="s">
        <v>5928</v>
      </c>
      <c r="B2604" s="469" t="s">
        <v>5929</v>
      </c>
      <c r="C2604" s="472" t="s">
        <v>756</v>
      </c>
      <c r="D2604" s="471"/>
      <c r="E2604" s="470"/>
      <c r="F2604" s="472" t="s">
        <v>620</v>
      </c>
      <c r="G2604" s="472" t="s">
        <v>5030</v>
      </c>
      <c r="H2604" s="472">
        <v>4.4000000000000004</v>
      </c>
      <c r="I2604" s="473"/>
    </row>
    <row r="2605" spans="1:9" ht="15" x14ac:dyDescent="0.25">
      <c r="A2605" s="468" t="s">
        <v>5930</v>
      </c>
      <c r="B2605" s="469" t="s">
        <v>5931</v>
      </c>
      <c r="C2605" s="472" t="s">
        <v>756</v>
      </c>
      <c r="D2605" s="479"/>
      <c r="E2605" s="472"/>
      <c r="F2605" s="472" t="s">
        <v>5932</v>
      </c>
      <c r="G2605" s="472" t="s">
        <v>5030</v>
      </c>
      <c r="H2605" s="472">
        <v>4.5</v>
      </c>
      <c r="I2605" s="473"/>
    </row>
    <row r="2606" spans="1:9" ht="25.5" x14ac:dyDescent="0.25">
      <c r="A2606" s="468" t="s">
        <v>5933</v>
      </c>
      <c r="B2606" s="475" t="s">
        <v>5934</v>
      </c>
      <c r="C2606" s="476" t="s">
        <v>756</v>
      </c>
      <c r="D2606" s="471"/>
      <c r="E2606" s="470"/>
      <c r="F2606" s="472" t="s">
        <v>620</v>
      </c>
      <c r="G2606" s="472" t="s">
        <v>5030</v>
      </c>
      <c r="H2606" s="472">
        <v>4.3</v>
      </c>
      <c r="I2606" s="473"/>
    </row>
    <row r="2607" spans="1:9" ht="25.5" x14ac:dyDescent="0.25">
      <c r="A2607" s="468" t="s">
        <v>5935</v>
      </c>
      <c r="B2607" s="475" t="s">
        <v>5936</v>
      </c>
      <c r="C2607" s="476" t="s">
        <v>756</v>
      </c>
      <c r="D2607" s="471"/>
      <c r="E2607" s="470"/>
      <c r="F2607" s="472" t="s">
        <v>620</v>
      </c>
      <c r="G2607" s="472" t="s">
        <v>5030</v>
      </c>
      <c r="H2607" s="472">
        <v>4.3</v>
      </c>
      <c r="I2607" s="473"/>
    </row>
    <row r="2608" spans="1:9" ht="15" x14ac:dyDescent="0.25">
      <c r="A2608" s="468" t="s">
        <v>5937</v>
      </c>
      <c r="B2608" s="475" t="s">
        <v>5938</v>
      </c>
      <c r="C2608" s="476" t="s">
        <v>739</v>
      </c>
      <c r="D2608" s="471"/>
      <c r="E2608" s="470"/>
      <c r="F2608" s="472" t="s">
        <v>620</v>
      </c>
      <c r="G2608" s="472" t="s">
        <v>5030</v>
      </c>
      <c r="H2608" s="472">
        <v>4.3</v>
      </c>
      <c r="I2608" s="473"/>
    </row>
    <row r="2609" spans="1:9" ht="15" x14ac:dyDescent="0.25">
      <c r="A2609" s="468" t="s">
        <v>5939</v>
      </c>
      <c r="B2609" s="475" t="s">
        <v>5940</v>
      </c>
      <c r="C2609" s="476" t="s">
        <v>756</v>
      </c>
      <c r="D2609" s="471"/>
      <c r="E2609" s="470"/>
      <c r="F2609" s="472" t="s">
        <v>620</v>
      </c>
      <c r="G2609" s="472" t="s">
        <v>5030</v>
      </c>
      <c r="H2609" s="472">
        <v>4.3</v>
      </c>
      <c r="I2609" s="473"/>
    </row>
    <row r="2610" spans="1:9" ht="15" x14ac:dyDescent="0.25">
      <c r="A2610" s="468" t="s">
        <v>5941</v>
      </c>
      <c r="B2610" s="475" t="s">
        <v>5942</v>
      </c>
      <c r="C2610" s="476" t="s">
        <v>756</v>
      </c>
      <c r="D2610" s="471"/>
      <c r="E2610" s="470"/>
      <c r="F2610" s="472" t="s">
        <v>620</v>
      </c>
      <c r="G2610" s="472" t="s">
        <v>5030</v>
      </c>
      <c r="H2610" s="472">
        <v>4.3</v>
      </c>
      <c r="I2610" s="473"/>
    </row>
    <row r="2611" spans="1:9" ht="15" x14ac:dyDescent="0.25">
      <c r="A2611" s="468" t="s">
        <v>5943</v>
      </c>
      <c r="B2611" s="475" t="s">
        <v>5944</v>
      </c>
      <c r="C2611" s="476" t="s">
        <v>698</v>
      </c>
      <c r="D2611" s="471"/>
      <c r="E2611" s="470"/>
      <c r="F2611" s="472" t="s">
        <v>620</v>
      </c>
      <c r="G2611" s="472" t="s">
        <v>5030</v>
      </c>
      <c r="H2611" s="472">
        <v>4.3</v>
      </c>
      <c r="I2611" s="473"/>
    </row>
    <row r="2612" spans="1:9" ht="15" x14ac:dyDescent="0.25">
      <c r="A2612" s="468" t="s">
        <v>5945</v>
      </c>
      <c r="B2612" s="474" t="s">
        <v>5946</v>
      </c>
      <c r="C2612" s="470" t="s">
        <v>833</v>
      </c>
      <c r="D2612" s="470"/>
      <c r="E2612" s="470"/>
      <c r="F2612" s="472" t="s">
        <v>620</v>
      </c>
      <c r="G2612" s="472" t="s">
        <v>5030</v>
      </c>
      <c r="H2612" s="472">
        <v>4.3</v>
      </c>
      <c r="I2612" s="478" t="s">
        <v>756</v>
      </c>
    </row>
    <row r="2613" spans="1:9" ht="15" x14ac:dyDescent="0.25">
      <c r="A2613" s="468" t="s">
        <v>5947</v>
      </c>
      <c r="B2613" s="474" t="s">
        <v>5948</v>
      </c>
      <c r="C2613" s="470" t="s">
        <v>833</v>
      </c>
      <c r="D2613" s="470"/>
      <c r="E2613" s="470"/>
      <c r="F2613" s="472" t="s">
        <v>620</v>
      </c>
      <c r="G2613" s="472" t="s">
        <v>5030</v>
      </c>
      <c r="H2613" s="472">
        <v>4.3</v>
      </c>
      <c r="I2613" s="478" t="s">
        <v>756</v>
      </c>
    </row>
    <row r="2614" spans="1:9" ht="15" x14ac:dyDescent="0.25">
      <c r="A2614" s="468" t="s">
        <v>5949</v>
      </c>
      <c r="B2614" s="475" t="s">
        <v>5950</v>
      </c>
      <c r="C2614" s="476" t="s">
        <v>756</v>
      </c>
      <c r="D2614" s="471"/>
      <c r="E2614" s="470"/>
      <c r="F2614" s="472" t="s">
        <v>620</v>
      </c>
      <c r="G2614" s="472" t="s">
        <v>5030</v>
      </c>
      <c r="H2614" s="472">
        <v>4.3</v>
      </c>
      <c r="I2614" s="473"/>
    </row>
    <row r="2615" spans="1:9" ht="25.5" x14ac:dyDescent="0.25">
      <c r="A2615" s="468" t="s">
        <v>5951</v>
      </c>
      <c r="B2615" s="475" t="s">
        <v>5952</v>
      </c>
      <c r="C2615" s="476" t="s">
        <v>756</v>
      </c>
      <c r="D2615" s="471"/>
      <c r="E2615" s="470"/>
      <c r="F2615" s="472" t="s">
        <v>620</v>
      </c>
      <c r="G2615" s="472" t="s">
        <v>5030</v>
      </c>
      <c r="H2615" s="472">
        <v>4.3</v>
      </c>
      <c r="I2615" s="473"/>
    </row>
    <row r="2616" spans="1:9" ht="15" x14ac:dyDescent="0.25">
      <c r="A2616" s="468" t="s">
        <v>5953</v>
      </c>
      <c r="B2616" s="475" t="s">
        <v>5954</v>
      </c>
      <c r="C2616" s="476" t="s">
        <v>756</v>
      </c>
      <c r="D2616" s="471"/>
      <c r="E2616" s="470"/>
      <c r="F2616" s="472" t="s">
        <v>620</v>
      </c>
      <c r="G2616" s="472" t="s">
        <v>5030</v>
      </c>
      <c r="H2616" s="472">
        <v>4.3</v>
      </c>
      <c r="I2616" s="473"/>
    </row>
    <row r="2617" spans="1:9" ht="15" x14ac:dyDescent="0.25">
      <c r="A2617" s="468" t="s">
        <v>5955</v>
      </c>
      <c r="B2617" s="475" t="s">
        <v>5956</v>
      </c>
      <c r="C2617" s="476" t="s">
        <v>756</v>
      </c>
      <c r="D2617" s="471"/>
      <c r="E2617" s="470"/>
      <c r="F2617" s="472" t="s">
        <v>620</v>
      </c>
      <c r="G2617" s="472" t="s">
        <v>5030</v>
      </c>
      <c r="H2617" s="472">
        <v>4.3</v>
      </c>
      <c r="I2617" s="473"/>
    </row>
    <row r="2618" spans="1:9" ht="25.5" x14ac:dyDescent="0.25">
      <c r="A2618" s="468" t="s">
        <v>5957</v>
      </c>
      <c r="B2618" s="475" t="s">
        <v>5958</v>
      </c>
      <c r="C2618" s="476" t="s">
        <v>756</v>
      </c>
      <c r="D2618" s="471"/>
      <c r="E2618" s="470"/>
      <c r="F2618" s="472" t="s">
        <v>620</v>
      </c>
      <c r="G2618" s="472" t="s">
        <v>5030</v>
      </c>
      <c r="H2618" s="472">
        <v>4.3</v>
      </c>
      <c r="I2618" s="473"/>
    </row>
    <row r="2619" spans="1:9" ht="25.5" x14ac:dyDescent="0.25">
      <c r="A2619" s="468" t="s">
        <v>5959</v>
      </c>
      <c r="B2619" s="475" t="s">
        <v>5960</v>
      </c>
      <c r="C2619" s="476" t="s">
        <v>756</v>
      </c>
      <c r="D2619" s="471"/>
      <c r="E2619" s="470"/>
      <c r="F2619" s="472" t="s">
        <v>620</v>
      </c>
      <c r="G2619" s="472" t="s">
        <v>5030</v>
      </c>
      <c r="H2619" s="472">
        <v>4.3</v>
      </c>
      <c r="I2619" s="473"/>
    </row>
    <row r="2620" spans="1:9" ht="25.5" x14ac:dyDescent="0.25">
      <c r="A2620" s="468" t="s">
        <v>5961</v>
      </c>
      <c r="B2620" s="475" t="s">
        <v>5962</v>
      </c>
      <c r="C2620" s="476" t="s">
        <v>756</v>
      </c>
      <c r="D2620" s="471"/>
      <c r="E2620" s="470"/>
      <c r="F2620" s="472" t="s">
        <v>620</v>
      </c>
      <c r="G2620" s="472" t="s">
        <v>5030</v>
      </c>
      <c r="H2620" s="472">
        <v>4.3</v>
      </c>
      <c r="I2620" s="473"/>
    </row>
    <row r="2621" spans="1:9" ht="25.5" x14ac:dyDescent="0.25">
      <c r="A2621" s="468" t="s">
        <v>5963</v>
      </c>
      <c r="B2621" s="475" t="s">
        <v>5964</v>
      </c>
      <c r="C2621" s="476" t="s">
        <v>756</v>
      </c>
      <c r="D2621" s="471"/>
      <c r="E2621" s="470"/>
      <c r="F2621" s="472" t="s">
        <v>620</v>
      </c>
      <c r="G2621" s="472" t="s">
        <v>5030</v>
      </c>
      <c r="H2621" s="472">
        <v>4.3</v>
      </c>
      <c r="I2621" s="473"/>
    </row>
    <row r="2622" spans="1:9" ht="25.5" x14ac:dyDescent="0.25">
      <c r="A2622" s="468" t="s">
        <v>5965</v>
      </c>
      <c r="B2622" s="475" t="s">
        <v>5966</v>
      </c>
      <c r="C2622" s="476" t="s">
        <v>756</v>
      </c>
      <c r="D2622" s="471"/>
      <c r="E2622" s="470"/>
      <c r="F2622" s="472" t="s">
        <v>620</v>
      </c>
      <c r="G2622" s="472" t="s">
        <v>5030</v>
      </c>
      <c r="H2622" s="472">
        <v>4.3</v>
      </c>
      <c r="I2622" s="473"/>
    </row>
    <row r="2623" spans="1:9" ht="15" x14ac:dyDescent="0.25">
      <c r="A2623" s="468" t="s">
        <v>5967</v>
      </c>
      <c r="B2623" s="475" t="s">
        <v>5968</v>
      </c>
      <c r="C2623" s="476" t="s">
        <v>756</v>
      </c>
      <c r="D2623" s="471"/>
      <c r="E2623" s="470"/>
      <c r="F2623" s="472" t="s">
        <v>620</v>
      </c>
      <c r="G2623" s="472" t="s">
        <v>5030</v>
      </c>
      <c r="H2623" s="472">
        <v>4.3</v>
      </c>
      <c r="I2623" s="473"/>
    </row>
    <row r="2624" spans="1:9" ht="15" x14ac:dyDescent="0.25">
      <c r="A2624" s="468" t="s">
        <v>5969</v>
      </c>
      <c r="B2624" s="475" t="s">
        <v>5970</v>
      </c>
      <c r="C2624" s="476" t="s">
        <v>756</v>
      </c>
      <c r="D2624" s="471"/>
      <c r="E2624" s="470"/>
      <c r="F2624" s="472" t="s">
        <v>620</v>
      </c>
      <c r="G2624" s="472" t="s">
        <v>5030</v>
      </c>
      <c r="H2624" s="472">
        <v>4.3</v>
      </c>
      <c r="I2624" s="473"/>
    </row>
    <row r="2625" spans="1:9" ht="15" x14ac:dyDescent="0.25">
      <c r="A2625" s="468" t="s">
        <v>5971</v>
      </c>
      <c r="B2625" s="475" t="s">
        <v>5972</v>
      </c>
      <c r="C2625" s="476" t="s">
        <v>756</v>
      </c>
      <c r="D2625" s="471"/>
      <c r="E2625" s="470"/>
      <c r="F2625" s="472" t="s">
        <v>620</v>
      </c>
      <c r="G2625" s="472" t="s">
        <v>5030</v>
      </c>
      <c r="H2625" s="472">
        <v>4.3</v>
      </c>
      <c r="I2625" s="473"/>
    </row>
    <row r="2626" spans="1:9" ht="25.5" x14ac:dyDescent="0.25">
      <c r="A2626" s="468" t="s">
        <v>5973</v>
      </c>
      <c r="B2626" s="475" t="s">
        <v>5974</v>
      </c>
      <c r="C2626" s="476" t="s">
        <v>756</v>
      </c>
      <c r="D2626" s="471"/>
      <c r="E2626" s="470"/>
      <c r="F2626" s="472" t="s">
        <v>620</v>
      </c>
      <c r="G2626" s="472" t="s">
        <v>5030</v>
      </c>
      <c r="H2626" s="472">
        <v>4.3</v>
      </c>
      <c r="I2626" s="473"/>
    </row>
    <row r="2627" spans="1:9" ht="25.5" x14ac:dyDescent="0.25">
      <c r="A2627" s="468" t="s">
        <v>5975</v>
      </c>
      <c r="B2627" s="475" t="s">
        <v>5976</v>
      </c>
      <c r="C2627" s="476" t="s">
        <v>756</v>
      </c>
      <c r="D2627" s="471"/>
      <c r="E2627" s="470"/>
      <c r="F2627" s="472" t="s">
        <v>620</v>
      </c>
      <c r="G2627" s="472" t="s">
        <v>5030</v>
      </c>
      <c r="H2627" s="472">
        <v>4.3</v>
      </c>
      <c r="I2627" s="473"/>
    </row>
    <row r="2628" spans="1:9" ht="25.5" x14ac:dyDescent="0.25">
      <c r="A2628" s="468" t="s">
        <v>5977</v>
      </c>
      <c r="B2628" s="475" t="s">
        <v>5978</v>
      </c>
      <c r="C2628" s="476" t="s">
        <v>698</v>
      </c>
      <c r="D2628" s="471"/>
      <c r="E2628" s="470"/>
      <c r="F2628" s="472" t="s">
        <v>620</v>
      </c>
      <c r="G2628" s="472" t="s">
        <v>5030</v>
      </c>
      <c r="H2628" s="472">
        <v>4.3</v>
      </c>
      <c r="I2628" s="473"/>
    </row>
    <row r="2629" spans="1:9" ht="25.5" x14ac:dyDescent="0.25">
      <c r="A2629" s="468" t="s">
        <v>5979</v>
      </c>
      <c r="B2629" s="475" t="s">
        <v>5980</v>
      </c>
      <c r="C2629" s="476" t="s">
        <v>698</v>
      </c>
      <c r="D2629" s="471"/>
      <c r="E2629" s="470"/>
      <c r="F2629" s="472" t="s">
        <v>620</v>
      </c>
      <c r="G2629" s="472" t="s">
        <v>5030</v>
      </c>
      <c r="H2629" s="472">
        <v>4.3</v>
      </c>
      <c r="I2629" s="473"/>
    </row>
    <row r="2630" spans="1:9" ht="25.5" x14ac:dyDescent="0.25">
      <c r="A2630" s="468" t="s">
        <v>5981</v>
      </c>
      <c r="B2630" s="475" t="s">
        <v>5982</v>
      </c>
      <c r="C2630" s="476" t="s">
        <v>698</v>
      </c>
      <c r="D2630" s="471"/>
      <c r="E2630" s="470"/>
      <c r="F2630" s="472" t="s">
        <v>620</v>
      </c>
      <c r="G2630" s="472" t="s">
        <v>5030</v>
      </c>
      <c r="H2630" s="472">
        <v>4.3</v>
      </c>
      <c r="I2630" s="473"/>
    </row>
    <row r="2631" spans="1:9" ht="25.5" x14ac:dyDescent="0.25">
      <c r="A2631" s="468" t="s">
        <v>5983</v>
      </c>
      <c r="B2631" s="475" t="s">
        <v>5984</v>
      </c>
      <c r="C2631" s="476" t="s">
        <v>698</v>
      </c>
      <c r="D2631" s="471"/>
      <c r="E2631" s="470"/>
      <c r="F2631" s="472" t="s">
        <v>620</v>
      </c>
      <c r="G2631" s="472" t="s">
        <v>5030</v>
      </c>
      <c r="H2631" s="472">
        <v>4.3</v>
      </c>
      <c r="I2631" s="473"/>
    </row>
    <row r="2632" spans="1:9" ht="25.5" x14ac:dyDescent="0.25">
      <c r="A2632" s="468" t="s">
        <v>5985</v>
      </c>
      <c r="B2632" s="475" t="s">
        <v>5986</v>
      </c>
      <c r="C2632" s="476" t="s">
        <v>698</v>
      </c>
      <c r="D2632" s="471"/>
      <c r="E2632" s="470"/>
      <c r="F2632" s="472" t="s">
        <v>620</v>
      </c>
      <c r="G2632" s="472" t="s">
        <v>5030</v>
      </c>
      <c r="H2632" s="472">
        <v>4.3</v>
      </c>
      <c r="I2632" s="473"/>
    </row>
    <row r="2633" spans="1:9" ht="15" x14ac:dyDescent="0.25">
      <c r="A2633" s="468" t="s">
        <v>5987</v>
      </c>
      <c r="B2633" s="475" t="s">
        <v>5988</v>
      </c>
      <c r="C2633" s="476" t="s">
        <v>698</v>
      </c>
      <c r="D2633" s="471"/>
      <c r="E2633" s="470"/>
      <c r="F2633" s="472" t="s">
        <v>620</v>
      </c>
      <c r="G2633" s="472" t="s">
        <v>5030</v>
      </c>
      <c r="H2633" s="472">
        <v>4.3</v>
      </c>
      <c r="I2633" s="473"/>
    </row>
    <row r="2634" spans="1:9" ht="15" x14ac:dyDescent="0.25">
      <c r="A2634" s="468" t="s">
        <v>5989</v>
      </c>
      <c r="B2634" s="475" t="s">
        <v>5990</v>
      </c>
      <c r="C2634" s="476" t="s">
        <v>698</v>
      </c>
      <c r="D2634" s="471"/>
      <c r="E2634" s="470"/>
      <c r="F2634" s="472" t="s">
        <v>620</v>
      </c>
      <c r="G2634" s="472" t="s">
        <v>5030</v>
      </c>
      <c r="H2634" s="472">
        <v>4.3</v>
      </c>
      <c r="I2634" s="473"/>
    </row>
    <row r="2635" spans="1:9" ht="15" x14ac:dyDescent="0.25">
      <c r="A2635" s="468" t="s">
        <v>5991</v>
      </c>
      <c r="B2635" s="475" t="s">
        <v>5992</v>
      </c>
      <c r="C2635" s="476" t="s">
        <v>756</v>
      </c>
      <c r="D2635" s="471"/>
      <c r="E2635" s="470"/>
      <c r="F2635" s="472" t="s">
        <v>620</v>
      </c>
      <c r="G2635" s="472" t="s">
        <v>5030</v>
      </c>
      <c r="H2635" s="472">
        <v>4.3</v>
      </c>
      <c r="I2635" s="473"/>
    </row>
    <row r="2636" spans="1:9" ht="15" x14ac:dyDescent="0.25">
      <c r="A2636" s="468" t="s">
        <v>5993</v>
      </c>
      <c r="B2636" s="475" t="s">
        <v>5994</v>
      </c>
      <c r="C2636" s="476" t="s">
        <v>756</v>
      </c>
      <c r="D2636" s="471"/>
      <c r="E2636" s="470"/>
      <c r="F2636" s="472" t="s">
        <v>620</v>
      </c>
      <c r="G2636" s="472" t="s">
        <v>5030</v>
      </c>
      <c r="H2636" s="472">
        <v>4.3</v>
      </c>
      <c r="I2636" s="473"/>
    </row>
    <row r="2637" spans="1:9" ht="25.5" x14ac:dyDescent="0.25">
      <c r="A2637" s="468" t="s">
        <v>5995</v>
      </c>
      <c r="B2637" s="475" t="s">
        <v>5996</v>
      </c>
      <c r="C2637" s="476" t="s">
        <v>756</v>
      </c>
      <c r="D2637" s="471"/>
      <c r="E2637" s="470"/>
      <c r="F2637" s="472" t="s">
        <v>620</v>
      </c>
      <c r="G2637" s="472" t="s">
        <v>5030</v>
      </c>
      <c r="H2637" s="472">
        <v>4.3</v>
      </c>
      <c r="I2637" s="473"/>
    </row>
    <row r="2638" spans="1:9" ht="25.5" x14ac:dyDescent="0.25">
      <c r="A2638" s="468" t="s">
        <v>5997</v>
      </c>
      <c r="B2638" s="474" t="s">
        <v>5998</v>
      </c>
      <c r="C2638" s="470" t="s">
        <v>833</v>
      </c>
      <c r="D2638" s="470"/>
      <c r="E2638" s="470"/>
      <c r="F2638" s="472" t="s">
        <v>620</v>
      </c>
      <c r="G2638" s="472" t="s">
        <v>5030</v>
      </c>
      <c r="H2638" s="472">
        <v>4.3</v>
      </c>
      <c r="I2638" s="478" t="s">
        <v>756</v>
      </c>
    </row>
    <row r="2639" spans="1:9" ht="25.5" x14ac:dyDescent="0.25">
      <c r="A2639" s="468" t="s">
        <v>5999</v>
      </c>
      <c r="B2639" s="474" t="s">
        <v>6000</v>
      </c>
      <c r="C2639" s="470" t="s">
        <v>833</v>
      </c>
      <c r="D2639" s="470"/>
      <c r="E2639" s="470"/>
      <c r="F2639" s="472" t="s">
        <v>620</v>
      </c>
      <c r="G2639" s="472" t="s">
        <v>5030</v>
      </c>
      <c r="H2639" s="472">
        <v>4.3</v>
      </c>
      <c r="I2639" s="478" t="s">
        <v>756</v>
      </c>
    </row>
    <row r="2640" spans="1:9" ht="15" x14ac:dyDescent="0.25">
      <c r="A2640" s="468" t="s">
        <v>6001</v>
      </c>
      <c r="B2640" s="475" t="s">
        <v>6002</v>
      </c>
      <c r="C2640" s="476" t="s">
        <v>756</v>
      </c>
      <c r="D2640" s="471"/>
      <c r="E2640" s="470"/>
      <c r="F2640" s="472" t="s">
        <v>620</v>
      </c>
      <c r="G2640" s="472" t="s">
        <v>5030</v>
      </c>
      <c r="H2640" s="472">
        <v>4.3</v>
      </c>
      <c r="I2640" s="473"/>
    </row>
    <row r="2641" spans="1:9" ht="15" x14ac:dyDescent="0.25">
      <c r="A2641" s="468" t="s">
        <v>6003</v>
      </c>
      <c r="B2641" s="475" t="s">
        <v>6004</v>
      </c>
      <c r="C2641" s="476" t="s">
        <v>756</v>
      </c>
      <c r="D2641" s="471"/>
      <c r="E2641" s="470"/>
      <c r="F2641" s="472" t="s">
        <v>620</v>
      </c>
      <c r="G2641" s="472" t="s">
        <v>5030</v>
      </c>
      <c r="H2641" s="472">
        <v>4.3</v>
      </c>
      <c r="I2641" s="473"/>
    </row>
    <row r="2642" spans="1:9" ht="15" x14ac:dyDescent="0.25">
      <c r="A2642" s="468" t="s">
        <v>6005</v>
      </c>
      <c r="B2642" s="475" t="s">
        <v>6006</v>
      </c>
      <c r="C2642" s="476" t="s">
        <v>756</v>
      </c>
      <c r="D2642" s="471"/>
      <c r="E2642" s="470"/>
      <c r="F2642" s="472" t="s">
        <v>620</v>
      </c>
      <c r="G2642" s="472" t="s">
        <v>5030</v>
      </c>
      <c r="H2642" s="472">
        <v>4.3</v>
      </c>
      <c r="I2642" s="473"/>
    </row>
    <row r="2643" spans="1:9" ht="15" x14ac:dyDescent="0.25">
      <c r="A2643" s="468" t="s">
        <v>6007</v>
      </c>
      <c r="B2643" s="475" t="s">
        <v>6008</v>
      </c>
      <c r="C2643" s="476" t="s">
        <v>850</v>
      </c>
      <c r="D2643" s="471"/>
      <c r="E2643" s="470"/>
      <c r="F2643" s="472" t="s">
        <v>620</v>
      </c>
      <c r="G2643" s="472" t="s">
        <v>5030</v>
      </c>
      <c r="H2643" s="472">
        <v>4.3</v>
      </c>
      <c r="I2643" s="473"/>
    </row>
    <row r="2644" spans="1:9" ht="15" x14ac:dyDescent="0.25">
      <c r="A2644" s="468" t="s">
        <v>6009</v>
      </c>
      <c r="B2644" s="475" t="s">
        <v>6010</v>
      </c>
      <c r="C2644" s="476" t="s">
        <v>756</v>
      </c>
      <c r="D2644" s="471"/>
      <c r="E2644" s="470"/>
      <c r="F2644" s="472" t="s">
        <v>620</v>
      </c>
      <c r="G2644" s="472" t="s">
        <v>5030</v>
      </c>
      <c r="H2644" s="472">
        <v>4.3</v>
      </c>
      <c r="I2644" s="473"/>
    </row>
    <row r="2645" spans="1:9" ht="15" x14ac:dyDescent="0.25">
      <c r="A2645" s="468" t="s">
        <v>6011</v>
      </c>
      <c r="B2645" s="475" t="s">
        <v>6012</v>
      </c>
      <c r="C2645" s="476" t="s">
        <v>908</v>
      </c>
      <c r="D2645" s="482"/>
      <c r="E2645" s="483"/>
      <c r="F2645" s="472" t="s">
        <v>620</v>
      </c>
      <c r="G2645" s="472" t="s">
        <v>5030</v>
      </c>
      <c r="H2645" s="472">
        <v>4.5999999999999996</v>
      </c>
      <c r="I2645" s="473"/>
    </row>
    <row r="2646" spans="1:9" ht="25.5" x14ac:dyDescent="0.25">
      <c r="A2646" s="468" t="s">
        <v>6013</v>
      </c>
      <c r="B2646" s="474" t="s">
        <v>6014</v>
      </c>
      <c r="C2646" s="470" t="s">
        <v>833</v>
      </c>
      <c r="D2646" s="470"/>
      <c r="E2646" s="470"/>
      <c r="F2646" s="472" t="s">
        <v>620</v>
      </c>
      <c r="G2646" s="472" t="s">
        <v>5030</v>
      </c>
      <c r="H2646" s="472">
        <v>4.3</v>
      </c>
      <c r="I2646" s="478" t="s">
        <v>756</v>
      </c>
    </row>
    <row r="2647" spans="1:9" ht="15" x14ac:dyDescent="0.25">
      <c r="A2647" s="468" t="s">
        <v>6015</v>
      </c>
      <c r="B2647" s="474" t="s">
        <v>6016</v>
      </c>
      <c r="C2647" s="470" t="s">
        <v>833</v>
      </c>
      <c r="D2647" s="470"/>
      <c r="E2647" s="470"/>
      <c r="F2647" s="472" t="s">
        <v>620</v>
      </c>
      <c r="G2647" s="472" t="s">
        <v>5030</v>
      </c>
      <c r="H2647" s="472">
        <v>4.3</v>
      </c>
      <c r="I2647" s="478" t="s">
        <v>756</v>
      </c>
    </row>
    <row r="2648" spans="1:9" ht="15" x14ac:dyDescent="0.25">
      <c r="A2648" s="468" t="s">
        <v>6017</v>
      </c>
      <c r="B2648" s="475" t="s">
        <v>6018</v>
      </c>
      <c r="C2648" s="476" t="s">
        <v>756</v>
      </c>
      <c r="D2648" s="471"/>
      <c r="E2648" s="470"/>
      <c r="F2648" s="472" t="s">
        <v>620</v>
      </c>
      <c r="G2648" s="472" t="s">
        <v>5030</v>
      </c>
      <c r="H2648" s="472">
        <v>4.3</v>
      </c>
      <c r="I2648" s="473"/>
    </row>
    <row r="2649" spans="1:9" ht="15" x14ac:dyDescent="0.25">
      <c r="A2649" s="468" t="s">
        <v>6019</v>
      </c>
      <c r="B2649" s="475" t="s">
        <v>6020</v>
      </c>
      <c r="C2649" s="476" t="s">
        <v>756</v>
      </c>
      <c r="D2649" s="471"/>
      <c r="E2649" s="470"/>
      <c r="F2649" s="472" t="s">
        <v>620</v>
      </c>
      <c r="G2649" s="472" t="s">
        <v>5030</v>
      </c>
      <c r="H2649" s="472">
        <v>4.3</v>
      </c>
      <c r="I2649" s="473"/>
    </row>
    <row r="2650" spans="1:9" ht="25.5" x14ac:dyDescent="0.25">
      <c r="A2650" s="468" t="s">
        <v>6021</v>
      </c>
      <c r="B2650" s="475" t="s">
        <v>6022</v>
      </c>
      <c r="C2650" s="476" t="s">
        <v>756</v>
      </c>
      <c r="D2650" s="471"/>
      <c r="E2650" s="470"/>
      <c r="F2650" s="472" t="s">
        <v>620</v>
      </c>
      <c r="G2650" s="472" t="s">
        <v>5030</v>
      </c>
      <c r="H2650" s="472">
        <v>4.3</v>
      </c>
      <c r="I2650" s="473"/>
    </row>
    <row r="2651" spans="1:9" ht="25.5" x14ac:dyDescent="0.25">
      <c r="A2651" s="468" t="s">
        <v>6023</v>
      </c>
      <c r="B2651" s="475" t="s">
        <v>6024</v>
      </c>
      <c r="C2651" s="476" t="s">
        <v>756</v>
      </c>
      <c r="D2651" s="471"/>
      <c r="E2651" s="470"/>
      <c r="F2651" s="472" t="s">
        <v>620</v>
      </c>
      <c r="G2651" s="472" t="s">
        <v>5030</v>
      </c>
      <c r="H2651" s="472">
        <v>4.3</v>
      </c>
      <c r="I2651" s="473"/>
    </row>
    <row r="2652" spans="1:9" ht="38.25" x14ac:dyDescent="0.25">
      <c r="A2652" s="468" t="s">
        <v>6025</v>
      </c>
      <c r="B2652" s="475" t="s">
        <v>6026</v>
      </c>
      <c r="C2652" s="476" t="s">
        <v>739</v>
      </c>
      <c r="D2652" s="471"/>
      <c r="E2652" s="470"/>
      <c r="F2652" s="472" t="s">
        <v>620</v>
      </c>
      <c r="G2652" s="472" t="s">
        <v>5030</v>
      </c>
      <c r="H2652" s="472">
        <v>4.3</v>
      </c>
      <c r="I2652" s="473"/>
    </row>
    <row r="2653" spans="1:9" ht="25.5" x14ac:dyDescent="0.25">
      <c r="A2653" s="468" t="s">
        <v>6027</v>
      </c>
      <c r="B2653" s="474" t="s">
        <v>6028</v>
      </c>
      <c r="C2653" s="470" t="s">
        <v>908</v>
      </c>
      <c r="D2653" s="470"/>
      <c r="E2653" s="470"/>
      <c r="F2653" s="472" t="s">
        <v>620</v>
      </c>
      <c r="G2653" s="472" t="s">
        <v>5030</v>
      </c>
      <c r="H2653" s="472">
        <v>4.3</v>
      </c>
      <c r="I2653" s="478" t="s">
        <v>756</v>
      </c>
    </row>
    <row r="2654" spans="1:9" ht="38.25" x14ac:dyDescent="0.25">
      <c r="A2654" s="468" t="s">
        <v>6029</v>
      </c>
      <c r="B2654" s="475" t="s">
        <v>6030</v>
      </c>
      <c r="C2654" s="476" t="s">
        <v>739</v>
      </c>
      <c r="D2654" s="471"/>
      <c r="E2654" s="470"/>
      <c r="F2654" s="472" t="s">
        <v>620</v>
      </c>
      <c r="G2654" s="472" t="s">
        <v>5030</v>
      </c>
      <c r="H2654" s="472">
        <v>4.3</v>
      </c>
      <c r="I2654" s="473"/>
    </row>
    <row r="2655" spans="1:9" ht="25.5" x14ac:dyDescent="0.25">
      <c r="A2655" s="468" t="s">
        <v>6031</v>
      </c>
      <c r="B2655" s="474" t="s">
        <v>6032</v>
      </c>
      <c r="C2655" s="470" t="s">
        <v>908</v>
      </c>
      <c r="D2655" s="470"/>
      <c r="E2655" s="470"/>
      <c r="F2655" s="472" t="s">
        <v>620</v>
      </c>
      <c r="G2655" s="472" t="s">
        <v>5030</v>
      </c>
      <c r="H2655" s="472">
        <v>4.3</v>
      </c>
      <c r="I2655" s="478" t="s">
        <v>756</v>
      </c>
    </row>
    <row r="2656" spans="1:9" ht="38.25" x14ac:dyDescent="0.25">
      <c r="A2656" s="468" t="s">
        <v>6033</v>
      </c>
      <c r="B2656" s="474" t="s">
        <v>6034</v>
      </c>
      <c r="C2656" s="470" t="s">
        <v>908</v>
      </c>
      <c r="D2656" s="470"/>
      <c r="E2656" s="470"/>
      <c r="F2656" s="472" t="s">
        <v>620</v>
      </c>
      <c r="G2656" s="472" t="s">
        <v>5030</v>
      </c>
      <c r="H2656" s="472">
        <v>4.3</v>
      </c>
      <c r="I2656" s="478" t="s">
        <v>756</v>
      </c>
    </row>
    <row r="2657" spans="1:9" ht="38.25" x14ac:dyDescent="0.25">
      <c r="A2657" s="468" t="s">
        <v>6035</v>
      </c>
      <c r="B2657" s="474" t="s">
        <v>6036</v>
      </c>
      <c r="C2657" s="470" t="s">
        <v>908</v>
      </c>
      <c r="D2657" s="470"/>
      <c r="E2657" s="470"/>
      <c r="F2657" s="472" t="s">
        <v>620</v>
      </c>
      <c r="G2657" s="472" t="s">
        <v>5030</v>
      </c>
      <c r="H2657" s="472">
        <v>4.3</v>
      </c>
      <c r="I2657" s="478" t="s">
        <v>756</v>
      </c>
    </row>
    <row r="2658" spans="1:9" ht="38.25" x14ac:dyDescent="0.25">
      <c r="A2658" s="468" t="s">
        <v>6037</v>
      </c>
      <c r="B2658" s="475" t="s">
        <v>6038</v>
      </c>
      <c r="C2658" s="476" t="s">
        <v>739</v>
      </c>
      <c r="D2658" s="471"/>
      <c r="E2658" s="470"/>
      <c r="F2658" s="472" t="s">
        <v>620</v>
      </c>
      <c r="G2658" s="472" t="s">
        <v>5030</v>
      </c>
      <c r="H2658" s="472">
        <v>4.3</v>
      </c>
      <c r="I2658" s="473"/>
    </row>
    <row r="2659" spans="1:9" ht="38.25" x14ac:dyDescent="0.25">
      <c r="A2659" s="468" t="s">
        <v>6039</v>
      </c>
      <c r="B2659" s="474" t="s">
        <v>6040</v>
      </c>
      <c r="C2659" s="470" t="s">
        <v>908</v>
      </c>
      <c r="D2659" s="470"/>
      <c r="E2659" s="470"/>
      <c r="F2659" s="472" t="s">
        <v>620</v>
      </c>
      <c r="G2659" s="472" t="s">
        <v>5030</v>
      </c>
      <c r="H2659" s="472">
        <v>4.3</v>
      </c>
      <c r="I2659" s="478" t="s">
        <v>756</v>
      </c>
    </row>
    <row r="2660" spans="1:9" ht="38.25" x14ac:dyDescent="0.25">
      <c r="A2660" s="468" t="s">
        <v>6041</v>
      </c>
      <c r="B2660" s="475" t="s">
        <v>6042</v>
      </c>
      <c r="C2660" s="476" t="s">
        <v>739</v>
      </c>
      <c r="D2660" s="471"/>
      <c r="E2660" s="470"/>
      <c r="F2660" s="472" t="s">
        <v>620</v>
      </c>
      <c r="G2660" s="472" t="s">
        <v>5030</v>
      </c>
      <c r="H2660" s="472">
        <v>4.3</v>
      </c>
      <c r="I2660" s="473"/>
    </row>
    <row r="2661" spans="1:9" ht="38.25" x14ac:dyDescent="0.25">
      <c r="A2661" s="468" t="s">
        <v>6043</v>
      </c>
      <c r="B2661" s="474" t="s">
        <v>6044</v>
      </c>
      <c r="C2661" s="470" t="s">
        <v>908</v>
      </c>
      <c r="D2661" s="470"/>
      <c r="E2661" s="470"/>
      <c r="F2661" s="472" t="s">
        <v>620</v>
      </c>
      <c r="G2661" s="472" t="s">
        <v>5030</v>
      </c>
      <c r="H2661" s="472">
        <v>4.3</v>
      </c>
      <c r="I2661" s="478" t="s">
        <v>756</v>
      </c>
    </row>
    <row r="2662" spans="1:9" ht="38.25" x14ac:dyDescent="0.25">
      <c r="A2662" s="468" t="s">
        <v>6045</v>
      </c>
      <c r="B2662" s="474" t="s">
        <v>6046</v>
      </c>
      <c r="C2662" s="470" t="s">
        <v>908</v>
      </c>
      <c r="D2662" s="470"/>
      <c r="E2662" s="470"/>
      <c r="F2662" s="472" t="s">
        <v>620</v>
      </c>
      <c r="G2662" s="472" t="s">
        <v>5030</v>
      </c>
      <c r="H2662" s="472">
        <v>4.3</v>
      </c>
      <c r="I2662" s="478" t="s">
        <v>756</v>
      </c>
    </row>
    <row r="2663" spans="1:9" ht="38.25" x14ac:dyDescent="0.25">
      <c r="A2663" s="468" t="s">
        <v>6047</v>
      </c>
      <c r="B2663" s="474" t="s">
        <v>6048</v>
      </c>
      <c r="C2663" s="470" t="s">
        <v>908</v>
      </c>
      <c r="D2663" s="470"/>
      <c r="E2663" s="470"/>
      <c r="F2663" s="472" t="s">
        <v>620</v>
      </c>
      <c r="G2663" s="472" t="s">
        <v>5030</v>
      </c>
      <c r="H2663" s="472">
        <v>4.3</v>
      </c>
      <c r="I2663" s="478" t="s">
        <v>756</v>
      </c>
    </row>
    <row r="2664" spans="1:9" ht="38.25" x14ac:dyDescent="0.25">
      <c r="A2664" s="468" t="s">
        <v>6049</v>
      </c>
      <c r="B2664" s="475" t="s">
        <v>6050</v>
      </c>
      <c r="C2664" s="476" t="s">
        <v>739</v>
      </c>
      <c r="D2664" s="471"/>
      <c r="E2664" s="470"/>
      <c r="F2664" s="472" t="s">
        <v>620</v>
      </c>
      <c r="G2664" s="472" t="s">
        <v>5030</v>
      </c>
      <c r="H2664" s="472">
        <v>4.3</v>
      </c>
      <c r="I2664" s="473"/>
    </row>
    <row r="2665" spans="1:9" ht="38.25" x14ac:dyDescent="0.25">
      <c r="A2665" s="468" t="s">
        <v>6051</v>
      </c>
      <c r="B2665" s="474" t="s">
        <v>6052</v>
      </c>
      <c r="C2665" s="470" t="s">
        <v>908</v>
      </c>
      <c r="D2665" s="470"/>
      <c r="E2665" s="470"/>
      <c r="F2665" s="472" t="s">
        <v>620</v>
      </c>
      <c r="G2665" s="472" t="s">
        <v>5030</v>
      </c>
      <c r="H2665" s="472">
        <v>4.3</v>
      </c>
      <c r="I2665" s="478" t="s">
        <v>756</v>
      </c>
    </row>
    <row r="2666" spans="1:9" ht="38.25" x14ac:dyDescent="0.25">
      <c r="A2666" s="468" t="s">
        <v>6053</v>
      </c>
      <c r="B2666" s="475" t="s">
        <v>6054</v>
      </c>
      <c r="C2666" s="476" t="s">
        <v>739</v>
      </c>
      <c r="D2666" s="471"/>
      <c r="E2666" s="470"/>
      <c r="F2666" s="472" t="s">
        <v>620</v>
      </c>
      <c r="G2666" s="472" t="s">
        <v>5030</v>
      </c>
      <c r="H2666" s="472">
        <v>4.3</v>
      </c>
      <c r="I2666" s="473"/>
    </row>
    <row r="2667" spans="1:9" ht="38.25" x14ac:dyDescent="0.25">
      <c r="A2667" s="468" t="s">
        <v>6055</v>
      </c>
      <c r="B2667" s="474" t="s">
        <v>6056</v>
      </c>
      <c r="C2667" s="470" t="s">
        <v>908</v>
      </c>
      <c r="D2667" s="470"/>
      <c r="E2667" s="470"/>
      <c r="F2667" s="472" t="s">
        <v>620</v>
      </c>
      <c r="G2667" s="472" t="s">
        <v>5030</v>
      </c>
      <c r="H2667" s="472">
        <v>4.3</v>
      </c>
      <c r="I2667" s="478" t="s">
        <v>756</v>
      </c>
    </row>
    <row r="2668" spans="1:9" ht="38.25" x14ac:dyDescent="0.25">
      <c r="A2668" s="468" t="s">
        <v>6057</v>
      </c>
      <c r="B2668" s="474" t="s">
        <v>6058</v>
      </c>
      <c r="C2668" s="470" t="s">
        <v>908</v>
      </c>
      <c r="D2668" s="470"/>
      <c r="E2668" s="470"/>
      <c r="F2668" s="472" t="s">
        <v>620</v>
      </c>
      <c r="G2668" s="472" t="s">
        <v>5030</v>
      </c>
      <c r="H2668" s="472">
        <v>4.3</v>
      </c>
      <c r="I2668" s="478" t="s">
        <v>756</v>
      </c>
    </row>
    <row r="2669" spans="1:9" ht="38.25" x14ac:dyDescent="0.25">
      <c r="A2669" s="468" t="s">
        <v>6059</v>
      </c>
      <c r="B2669" s="474" t="s">
        <v>6060</v>
      </c>
      <c r="C2669" s="470" t="s">
        <v>908</v>
      </c>
      <c r="D2669" s="470"/>
      <c r="E2669" s="470"/>
      <c r="F2669" s="472" t="s">
        <v>620</v>
      </c>
      <c r="G2669" s="472" t="s">
        <v>5030</v>
      </c>
      <c r="H2669" s="472">
        <v>4.3</v>
      </c>
      <c r="I2669" s="478" t="s">
        <v>756</v>
      </c>
    </row>
    <row r="2670" spans="1:9" ht="15" x14ac:dyDescent="0.25">
      <c r="A2670" s="468" t="s">
        <v>6061</v>
      </c>
      <c r="B2670" s="475" t="s">
        <v>6062</v>
      </c>
      <c r="C2670" s="476" t="s">
        <v>698</v>
      </c>
      <c r="D2670" s="471"/>
      <c r="E2670" s="470"/>
      <c r="F2670" s="472" t="s">
        <v>6063</v>
      </c>
      <c r="G2670" s="472" t="s">
        <v>3618</v>
      </c>
      <c r="H2670" s="472">
        <v>4.3</v>
      </c>
      <c r="I2670" s="473"/>
    </row>
    <row r="2671" spans="1:9" ht="15" x14ac:dyDescent="0.25">
      <c r="A2671" s="468" t="s">
        <v>6064</v>
      </c>
      <c r="B2671" s="475" t="s">
        <v>6065</v>
      </c>
      <c r="C2671" s="476" t="s">
        <v>698</v>
      </c>
      <c r="D2671" s="471"/>
      <c r="E2671" s="470"/>
      <c r="F2671" s="472" t="s">
        <v>6063</v>
      </c>
      <c r="G2671" s="472" t="s">
        <v>3618</v>
      </c>
      <c r="H2671" s="472">
        <v>4.3</v>
      </c>
      <c r="I2671" s="473"/>
    </row>
    <row r="2672" spans="1:9" ht="15" x14ac:dyDescent="0.25">
      <c r="A2672" s="468" t="s">
        <v>6066</v>
      </c>
      <c r="B2672" s="475" t="s">
        <v>6067</v>
      </c>
      <c r="C2672" s="476" t="s">
        <v>698</v>
      </c>
      <c r="D2672" s="471"/>
      <c r="E2672" s="470"/>
      <c r="F2672" s="472" t="s">
        <v>6063</v>
      </c>
      <c r="G2672" s="472" t="s">
        <v>3618</v>
      </c>
      <c r="H2672" s="472">
        <v>4.3</v>
      </c>
      <c r="I2672" s="473"/>
    </row>
    <row r="2673" spans="1:9" ht="15" x14ac:dyDescent="0.25">
      <c r="A2673" s="468" t="s">
        <v>6068</v>
      </c>
      <c r="B2673" s="475" t="s">
        <v>6069</v>
      </c>
      <c r="C2673" s="476" t="s">
        <v>698</v>
      </c>
      <c r="D2673" s="471"/>
      <c r="E2673" s="470"/>
      <c r="F2673" s="472" t="s">
        <v>6063</v>
      </c>
      <c r="G2673" s="472" t="s">
        <v>3618</v>
      </c>
      <c r="H2673" s="472">
        <v>4.3</v>
      </c>
      <c r="I2673" s="473"/>
    </row>
    <row r="2674" spans="1:9" ht="15" x14ac:dyDescent="0.25">
      <c r="A2674" s="468" t="s">
        <v>6070</v>
      </c>
      <c r="B2674" s="475" t="s">
        <v>6071</v>
      </c>
      <c r="C2674" s="476" t="s">
        <v>698</v>
      </c>
      <c r="D2674" s="471"/>
      <c r="E2674" s="470"/>
      <c r="F2674" s="472" t="s">
        <v>6063</v>
      </c>
      <c r="G2674" s="472" t="s">
        <v>3618</v>
      </c>
      <c r="H2674" s="472">
        <v>4.3</v>
      </c>
      <c r="I2674" s="473"/>
    </row>
    <row r="2675" spans="1:9" ht="15" x14ac:dyDescent="0.25">
      <c r="A2675" s="468" t="s">
        <v>6072</v>
      </c>
      <c r="B2675" s="469" t="s">
        <v>6073</v>
      </c>
      <c r="C2675" s="476" t="s">
        <v>698</v>
      </c>
      <c r="D2675" s="471"/>
      <c r="E2675" s="470"/>
      <c r="F2675" s="472" t="s">
        <v>6063</v>
      </c>
      <c r="G2675" s="472" t="s">
        <v>3618</v>
      </c>
      <c r="H2675" s="472">
        <v>4.3</v>
      </c>
      <c r="I2675" s="473"/>
    </row>
    <row r="2676" spans="1:9" ht="15" x14ac:dyDescent="0.25">
      <c r="A2676" s="468" t="s">
        <v>6074</v>
      </c>
      <c r="B2676" s="469" t="s">
        <v>6075</v>
      </c>
      <c r="C2676" s="476" t="s">
        <v>698</v>
      </c>
      <c r="D2676" s="471"/>
      <c r="E2676" s="470"/>
      <c r="F2676" s="472" t="s">
        <v>6063</v>
      </c>
      <c r="G2676" s="472" t="s">
        <v>3618</v>
      </c>
      <c r="H2676" s="472">
        <v>4.3</v>
      </c>
      <c r="I2676" s="473"/>
    </row>
    <row r="2677" spans="1:9" ht="15" x14ac:dyDescent="0.25">
      <c r="A2677" s="468" t="s">
        <v>6076</v>
      </c>
      <c r="B2677" s="475" t="s">
        <v>6077</v>
      </c>
      <c r="C2677" s="476" t="s">
        <v>698</v>
      </c>
      <c r="D2677" s="471"/>
      <c r="E2677" s="470"/>
      <c r="F2677" s="472" t="s">
        <v>6063</v>
      </c>
      <c r="G2677" s="472" t="s">
        <v>3618</v>
      </c>
      <c r="H2677" s="472">
        <v>4.3</v>
      </c>
      <c r="I2677" s="473"/>
    </row>
    <row r="2678" spans="1:9" ht="15" x14ac:dyDescent="0.25">
      <c r="A2678" s="468" t="s">
        <v>6078</v>
      </c>
      <c r="B2678" s="475" t="s">
        <v>6079</v>
      </c>
      <c r="C2678" s="476" t="s">
        <v>698</v>
      </c>
      <c r="D2678" s="471"/>
      <c r="E2678" s="470"/>
      <c r="F2678" s="472" t="s">
        <v>6063</v>
      </c>
      <c r="G2678" s="472" t="s">
        <v>3618</v>
      </c>
      <c r="H2678" s="472">
        <v>4.3</v>
      </c>
      <c r="I2678" s="473"/>
    </row>
    <row r="2679" spans="1:9" ht="15" x14ac:dyDescent="0.25">
      <c r="A2679" s="468" t="s">
        <v>6080</v>
      </c>
      <c r="B2679" s="469" t="s">
        <v>6081</v>
      </c>
      <c r="C2679" s="476" t="s">
        <v>698</v>
      </c>
      <c r="D2679" s="471"/>
      <c r="E2679" s="470"/>
      <c r="F2679" s="472" t="s">
        <v>6063</v>
      </c>
      <c r="G2679" s="472" t="s">
        <v>3618</v>
      </c>
      <c r="H2679" s="472">
        <v>4.3</v>
      </c>
      <c r="I2679" s="473"/>
    </row>
    <row r="2680" spans="1:9" ht="15" x14ac:dyDescent="0.25">
      <c r="A2680" s="468" t="s">
        <v>6082</v>
      </c>
      <c r="B2680" s="475" t="s">
        <v>6083</v>
      </c>
      <c r="C2680" s="476" t="s">
        <v>698</v>
      </c>
      <c r="D2680" s="471"/>
      <c r="E2680" s="470"/>
      <c r="F2680" s="472" t="s">
        <v>6063</v>
      </c>
      <c r="G2680" s="472" t="s">
        <v>3618</v>
      </c>
      <c r="H2680" s="472">
        <v>4.3</v>
      </c>
      <c r="I2680" s="473"/>
    </row>
    <row r="2681" spans="1:9" ht="15" x14ac:dyDescent="0.25">
      <c r="A2681" s="468" t="s">
        <v>6084</v>
      </c>
      <c r="B2681" s="475" t="s">
        <v>6085</v>
      </c>
      <c r="C2681" s="476" t="s">
        <v>698</v>
      </c>
      <c r="D2681" s="471"/>
      <c r="E2681" s="470"/>
      <c r="F2681" s="472" t="s">
        <v>6063</v>
      </c>
      <c r="G2681" s="472" t="s">
        <v>3618</v>
      </c>
      <c r="H2681" s="472">
        <v>4.3</v>
      </c>
      <c r="I2681" s="473"/>
    </row>
    <row r="2682" spans="1:9" ht="15" x14ac:dyDescent="0.25">
      <c r="A2682" s="468" t="s">
        <v>6086</v>
      </c>
      <c r="B2682" s="475" t="s">
        <v>6087</v>
      </c>
      <c r="C2682" s="476" t="s">
        <v>698</v>
      </c>
      <c r="D2682" s="471"/>
      <c r="E2682" s="470"/>
      <c r="F2682" s="472" t="s">
        <v>6063</v>
      </c>
      <c r="G2682" s="472" t="s">
        <v>3618</v>
      </c>
      <c r="H2682" s="472">
        <v>4.3</v>
      </c>
      <c r="I2682" s="473"/>
    </row>
    <row r="2683" spans="1:9" ht="15" x14ac:dyDescent="0.25">
      <c r="A2683" s="468" t="s">
        <v>6088</v>
      </c>
      <c r="B2683" s="475" t="s">
        <v>6089</v>
      </c>
      <c r="C2683" s="476" t="s">
        <v>698</v>
      </c>
      <c r="D2683" s="471"/>
      <c r="E2683" s="470"/>
      <c r="F2683" s="472" t="s">
        <v>6063</v>
      </c>
      <c r="G2683" s="472" t="s">
        <v>3618</v>
      </c>
      <c r="H2683" s="472">
        <v>4.3</v>
      </c>
      <c r="I2683" s="473"/>
    </row>
    <row r="2684" spans="1:9" ht="15" x14ac:dyDescent="0.25">
      <c r="A2684" s="468" t="s">
        <v>6090</v>
      </c>
      <c r="B2684" s="475" t="s">
        <v>6091</v>
      </c>
      <c r="C2684" s="476" t="s">
        <v>698</v>
      </c>
      <c r="D2684" s="471"/>
      <c r="E2684" s="470"/>
      <c r="F2684" s="472" t="s">
        <v>6063</v>
      </c>
      <c r="G2684" s="472" t="s">
        <v>3618</v>
      </c>
      <c r="H2684" s="472">
        <v>4.3</v>
      </c>
      <c r="I2684" s="473"/>
    </row>
    <row r="2685" spans="1:9" ht="15" x14ac:dyDescent="0.25">
      <c r="A2685" s="468" t="s">
        <v>6092</v>
      </c>
      <c r="B2685" s="469" t="s">
        <v>6093</v>
      </c>
      <c r="C2685" s="476" t="s">
        <v>698</v>
      </c>
      <c r="D2685" s="471"/>
      <c r="E2685" s="470"/>
      <c r="F2685" s="472" t="s">
        <v>6063</v>
      </c>
      <c r="G2685" s="472" t="s">
        <v>3618</v>
      </c>
      <c r="H2685" s="472">
        <v>4.3</v>
      </c>
      <c r="I2685" s="473"/>
    </row>
    <row r="2686" spans="1:9" ht="15" x14ac:dyDescent="0.25">
      <c r="A2686" s="468" t="s">
        <v>6094</v>
      </c>
      <c r="B2686" s="475" t="s">
        <v>6095</v>
      </c>
      <c r="C2686" s="476" t="s">
        <v>698</v>
      </c>
      <c r="D2686" s="471"/>
      <c r="E2686" s="470"/>
      <c r="F2686" s="472" t="s">
        <v>6063</v>
      </c>
      <c r="G2686" s="472" t="s">
        <v>3618</v>
      </c>
      <c r="H2686" s="472">
        <v>4.3</v>
      </c>
      <c r="I2686" s="473"/>
    </row>
    <row r="2687" spans="1:9" ht="15" x14ac:dyDescent="0.25">
      <c r="A2687" s="468" t="s">
        <v>6096</v>
      </c>
      <c r="B2687" s="475" t="s">
        <v>6097</v>
      </c>
      <c r="C2687" s="476" t="s">
        <v>698</v>
      </c>
      <c r="D2687" s="471"/>
      <c r="E2687" s="470"/>
      <c r="F2687" s="472" t="s">
        <v>6063</v>
      </c>
      <c r="G2687" s="472" t="s">
        <v>3618</v>
      </c>
      <c r="H2687" s="472">
        <v>4.3</v>
      </c>
      <c r="I2687" s="473"/>
    </row>
    <row r="2688" spans="1:9" ht="25.5" x14ac:dyDescent="0.25">
      <c r="A2688" s="468" t="s">
        <v>6098</v>
      </c>
      <c r="B2688" s="469" t="s">
        <v>6099</v>
      </c>
      <c r="C2688" s="476" t="s">
        <v>698</v>
      </c>
      <c r="D2688" s="471"/>
      <c r="E2688" s="470"/>
      <c r="F2688" s="472" t="s">
        <v>6063</v>
      </c>
      <c r="G2688" s="472" t="s">
        <v>3618</v>
      </c>
      <c r="H2688" s="472">
        <v>4.3</v>
      </c>
      <c r="I2688" s="473"/>
    </row>
    <row r="2689" spans="1:9" ht="25.5" x14ac:dyDescent="0.25">
      <c r="A2689" s="468" t="s">
        <v>6100</v>
      </c>
      <c r="B2689" s="475" t="s">
        <v>6101</v>
      </c>
      <c r="C2689" s="476" t="s">
        <v>698</v>
      </c>
      <c r="D2689" s="471"/>
      <c r="E2689" s="470"/>
      <c r="F2689" s="472" t="s">
        <v>6063</v>
      </c>
      <c r="G2689" s="472" t="s">
        <v>3618</v>
      </c>
      <c r="H2689" s="472">
        <v>4.3</v>
      </c>
      <c r="I2689" s="473"/>
    </row>
    <row r="2690" spans="1:9" ht="15" x14ac:dyDescent="0.25">
      <c r="A2690" s="468" t="s">
        <v>6102</v>
      </c>
      <c r="B2690" s="475" t="s">
        <v>6103</v>
      </c>
      <c r="C2690" s="476" t="s">
        <v>698</v>
      </c>
      <c r="D2690" s="471"/>
      <c r="E2690" s="470"/>
      <c r="F2690" s="472" t="s">
        <v>6063</v>
      </c>
      <c r="G2690" s="472" t="s">
        <v>3618</v>
      </c>
      <c r="H2690" s="472">
        <v>4.3</v>
      </c>
      <c r="I2690" s="473"/>
    </row>
    <row r="2691" spans="1:9" ht="25.5" x14ac:dyDescent="0.25">
      <c r="A2691" s="468" t="s">
        <v>6104</v>
      </c>
      <c r="B2691" s="469" t="s">
        <v>6105</v>
      </c>
      <c r="C2691" s="476" t="s">
        <v>698</v>
      </c>
      <c r="D2691" s="471"/>
      <c r="E2691" s="470"/>
      <c r="F2691" s="472" t="s">
        <v>6063</v>
      </c>
      <c r="G2691" s="472" t="s">
        <v>3618</v>
      </c>
      <c r="H2691" s="472">
        <v>4.3</v>
      </c>
      <c r="I2691" s="473"/>
    </row>
    <row r="2692" spans="1:9" ht="15" x14ac:dyDescent="0.25">
      <c r="A2692" s="468" t="s">
        <v>6106</v>
      </c>
      <c r="B2692" s="469" t="s">
        <v>6107</v>
      </c>
      <c r="C2692" s="476" t="s">
        <v>698</v>
      </c>
      <c r="D2692" s="471"/>
      <c r="E2692" s="470"/>
      <c r="F2692" s="472" t="s">
        <v>6063</v>
      </c>
      <c r="G2692" s="472" t="s">
        <v>3618</v>
      </c>
      <c r="H2692" s="472">
        <v>4.3</v>
      </c>
      <c r="I2692" s="473"/>
    </row>
    <row r="2693" spans="1:9" ht="15" x14ac:dyDescent="0.25">
      <c r="A2693" s="468" t="s">
        <v>6108</v>
      </c>
      <c r="B2693" s="475" t="s">
        <v>6109</v>
      </c>
      <c r="C2693" s="476" t="s">
        <v>756</v>
      </c>
      <c r="D2693" s="471"/>
      <c r="E2693" s="470"/>
      <c r="F2693" s="472" t="s">
        <v>6063</v>
      </c>
      <c r="G2693" s="472" t="s">
        <v>3618</v>
      </c>
      <c r="H2693" s="472">
        <v>4.3</v>
      </c>
      <c r="I2693" s="473"/>
    </row>
    <row r="2694" spans="1:9" ht="15" x14ac:dyDescent="0.25">
      <c r="A2694" s="468" t="s">
        <v>6110</v>
      </c>
      <c r="B2694" s="475" t="s">
        <v>6111</v>
      </c>
      <c r="C2694" s="476" t="s">
        <v>756</v>
      </c>
      <c r="D2694" s="471"/>
      <c r="E2694" s="470"/>
      <c r="F2694" s="472" t="s">
        <v>6063</v>
      </c>
      <c r="G2694" s="472" t="s">
        <v>3618</v>
      </c>
      <c r="H2694" s="472">
        <v>4.3</v>
      </c>
      <c r="I2694" s="473"/>
    </row>
    <row r="2695" spans="1:9" ht="15" x14ac:dyDescent="0.25">
      <c r="A2695" s="468" t="s">
        <v>6112</v>
      </c>
      <c r="B2695" s="475" t="s">
        <v>6113</v>
      </c>
      <c r="C2695" s="476" t="s">
        <v>756</v>
      </c>
      <c r="D2695" s="471"/>
      <c r="E2695" s="470"/>
      <c r="F2695" s="472" t="s">
        <v>6063</v>
      </c>
      <c r="G2695" s="472" t="s">
        <v>3618</v>
      </c>
      <c r="H2695" s="472">
        <v>4.3</v>
      </c>
      <c r="I2695" s="473"/>
    </row>
    <row r="2696" spans="1:9" ht="15" x14ac:dyDescent="0.25">
      <c r="A2696" s="468" t="s">
        <v>6114</v>
      </c>
      <c r="B2696" s="475" t="s">
        <v>6115</v>
      </c>
      <c r="C2696" s="476" t="s">
        <v>756</v>
      </c>
      <c r="D2696" s="471"/>
      <c r="E2696" s="470"/>
      <c r="F2696" s="472" t="s">
        <v>6063</v>
      </c>
      <c r="G2696" s="472" t="s">
        <v>3618</v>
      </c>
      <c r="H2696" s="472">
        <v>4.3</v>
      </c>
      <c r="I2696" s="473"/>
    </row>
    <row r="2697" spans="1:9" ht="15" x14ac:dyDescent="0.25">
      <c r="A2697" s="468" t="s">
        <v>6116</v>
      </c>
      <c r="B2697" s="475" t="s">
        <v>6117</v>
      </c>
      <c r="C2697" s="476" t="s">
        <v>756</v>
      </c>
      <c r="D2697" s="471"/>
      <c r="E2697" s="470"/>
      <c r="F2697" s="472" t="s">
        <v>6063</v>
      </c>
      <c r="G2697" s="472" t="s">
        <v>3618</v>
      </c>
      <c r="H2697" s="472">
        <v>4.3</v>
      </c>
      <c r="I2697" s="473"/>
    </row>
    <row r="2698" spans="1:9" ht="15" x14ac:dyDescent="0.25">
      <c r="A2698" s="468" t="s">
        <v>6118</v>
      </c>
      <c r="B2698" s="475" t="s">
        <v>6119</v>
      </c>
      <c r="C2698" s="476" t="s">
        <v>756</v>
      </c>
      <c r="D2698" s="471"/>
      <c r="E2698" s="470"/>
      <c r="F2698" s="472" t="s">
        <v>6063</v>
      </c>
      <c r="G2698" s="472" t="s">
        <v>3618</v>
      </c>
      <c r="H2698" s="472">
        <v>4.3</v>
      </c>
      <c r="I2698" s="473"/>
    </row>
    <row r="2699" spans="1:9" ht="15" x14ac:dyDescent="0.25">
      <c r="A2699" s="468" t="s">
        <v>6120</v>
      </c>
      <c r="B2699" s="475" t="s">
        <v>6121</v>
      </c>
      <c r="C2699" s="476" t="s">
        <v>756</v>
      </c>
      <c r="D2699" s="471"/>
      <c r="E2699" s="470"/>
      <c r="F2699" s="472" t="s">
        <v>6063</v>
      </c>
      <c r="G2699" s="472" t="s">
        <v>3618</v>
      </c>
      <c r="H2699" s="472">
        <v>4.3</v>
      </c>
      <c r="I2699" s="473"/>
    </row>
    <row r="2700" spans="1:9" ht="15" x14ac:dyDescent="0.25">
      <c r="A2700" s="468" t="s">
        <v>6122</v>
      </c>
      <c r="B2700" s="475" t="s">
        <v>6123</v>
      </c>
      <c r="C2700" s="476" t="s">
        <v>739</v>
      </c>
      <c r="D2700" s="471"/>
      <c r="E2700" s="470"/>
      <c r="F2700" s="472" t="s">
        <v>6063</v>
      </c>
      <c r="G2700" s="472" t="s">
        <v>3618</v>
      </c>
      <c r="H2700" s="472">
        <v>4.3</v>
      </c>
      <c r="I2700" s="473"/>
    </row>
    <row r="2701" spans="1:9" ht="15" x14ac:dyDescent="0.25">
      <c r="A2701" s="468" t="s">
        <v>6124</v>
      </c>
      <c r="B2701" s="474" t="s">
        <v>6125</v>
      </c>
      <c r="C2701" s="470" t="s">
        <v>833</v>
      </c>
      <c r="D2701" s="470"/>
      <c r="E2701" s="470"/>
      <c r="F2701" s="472" t="s">
        <v>6063</v>
      </c>
      <c r="G2701" s="472" t="s">
        <v>3618</v>
      </c>
      <c r="H2701" s="472">
        <v>4.3</v>
      </c>
      <c r="I2701" s="478" t="s">
        <v>756</v>
      </c>
    </row>
    <row r="2702" spans="1:9" ht="15" x14ac:dyDescent="0.25">
      <c r="A2702" s="468" t="s">
        <v>6126</v>
      </c>
      <c r="B2702" s="474" t="s">
        <v>6127</v>
      </c>
      <c r="C2702" s="470" t="s">
        <v>833</v>
      </c>
      <c r="D2702" s="470"/>
      <c r="E2702" s="470"/>
      <c r="F2702" s="472" t="s">
        <v>6063</v>
      </c>
      <c r="G2702" s="472" t="s">
        <v>3618</v>
      </c>
      <c r="H2702" s="472">
        <v>4.3</v>
      </c>
      <c r="I2702" s="478" t="s">
        <v>756</v>
      </c>
    </row>
    <row r="2703" spans="1:9" ht="25.5" x14ac:dyDescent="0.25">
      <c r="A2703" s="468" t="s">
        <v>6128</v>
      </c>
      <c r="B2703" s="469" t="s">
        <v>6129</v>
      </c>
      <c r="C2703" s="472" t="s">
        <v>756</v>
      </c>
      <c r="D2703" s="471"/>
      <c r="E2703" s="470"/>
      <c r="F2703" s="472" t="s">
        <v>6063</v>
      </c>
      <c r="G2703" s="472" t="s">
        <v>3618</v>
      </c>
      <c r="H2703" s="472">
        <v>4.4000000000000004</v>
      </c>
      <c r="I2703" s="473"/>
    </row>
    <row r="2704" spans="1:9" ht="25.5" x14ac:dyDescent="0.25">
      <c r="A2704" s="468" t="s">
        <v>6130</v>
      </c>
      <c r="B2704" s="469" t="s">
        <v>6131</v>
      </c>
      <c r="C2704" s="472" t="s">
        <v>756</v>
      </c>
      <c r="D2704" s="471"/>
      <c r="E2704" s="470"/>
      <c r="F2704" s="472" t="s">
        <v>6063</v>
      </c>
      <c r="G2704" s="472" t="s">
        <v>3618</v>
      </c>
      <c r="H2704" s="472">
        <v>4.4000000000000004</v>
      </c>
      <c r="I2704" s="473"/>
    </row>
    <row r="2705" spans="1:9" ht="38.25" x14ac:dyDescent="0.25">
      <c r="A2705" s="468" t="s">
        <v>6132</v>
      </c>
      <c r="B2705" s="469" t="s">
        <v>6133</v>
      </c>
      <c r="C2705" s="472" t="s">
        <v>756</v>
      </c>
      <c r="D2705" s="471"/>
      <c r="E2705" s="470"/>
      <c r="F2705" s="472" t="s">
        <v>6063</v>
      </c>
      <c r="G2705" s="472" t="s">
        <v>3618</v>
      </c>
      <c r="H2705" s="472">
        <v>4.4000000000000004</v>
      </c>
      <c r="I2705" s="473"/>
    </row>
    <row r="2706" spans="1:9" ht="38.25" x14ac:dyDescent="0.25">
      <c r="A2706" s="468" t="s">
        <v>6134</v>
      </c>
      <c r="B2706" s="469" t="s">
        <v>6135</v>
      </c>
      <c r="C2706" s="472" t="s">
        <v>756</v>
      </c>
      <c r="D2706" s="471"/>
      <c r="E2706" s="470"/>
      <c r="F2706" s="472" t="s">
        <v>6063</v>
      </c>
      <c r="G2706" s="472" t="s">
        <v>3618</v>
      </c>
      <c r="H2706" s="472">
        <v>4.4000000000000004</v>
      </c>
      <c r="I2706" s="473"/>
    </row>
    <row r="2707" spans="1:9" ht="15" x14ac:dyDescent="0.25">
      <c r="A2707" s="468" t="s">
        <v>6136</v>
      </c>
      <c r="B2707" s="475" t="s">
        <v>6137</v>
      </c>
      <c r="C2707" s="476" t="s">
        <v>756</v>
      </c>
      <c r="D2707" s="471"/>
      <c r="E2707" s="470"/>
      <c r="F2707" s="472" t="s">
        <v>6063</v>
      </c>
      <c r="G2707" s="472" t="s">
        <v>3618</v>
      </c>
      <c r="H2707" s="472">
        <v>4.3</v>
      </c>
      <c r="I2707" s="473"/>
    </row>
    <row r="2708" spans="1:9" ht="25.5" x14ac:dyDescent="0.25">
      <c r="A2708" s="468" t="s">
        <v>6138</v>
      </c>
      <c r="B2708" s="475" t="s">
        <v>6139</v>
      </c>
      <c r="C2708" s="476" t="s">
        <v>756</v>
      </c>
      <c r="D2708" s="471"/>
      <c r="E2708" s="470"/>
      <c r="F2708" s="472" t="s">
        <v>6063</v>
      </c>
      <c r="G2708" s="472" t="s">
        <v>3618</v>
      </c>
      <c r="H2708" s="472">
        <v>4.3</v>
      </c>
      <c r="I2708" s="473"/>
    </row>
    <row r="2709" spans="1:9" ht="15" x14ac:dyDescent="0.25">
      <c r="A2709" s="468" t="s">
        <v>6140</v>
      </c>
      <c r="B2709" s="475" t="s">
        <v>6141</v>
      </c>
      <c r="C2709" s="476" t="s">
        <v>756</v>
      </c>
      <c r="D2709" s="471"/>
      <c r="E2709" s="470"/>
      <c r="F2709" s="472" t="s">
        <v>6063</v>
      </c>
      <c r="G2709" s="472" t="s">
        <v>3618</v>
      </c>
      <c r="H2709" s="472">
        <v>4.3</v>
      </c>
      <c r="I2709" s="473"/>
    </row>
    <row r="2710" spans="1:9" ht="25.5" x14ac:dyDescent="0.25">
      <c r="A2710" s="468" t="s">
        <v>6142</v>
      </c>
      <c r="B2710" s="475" t="s">
        <v>6143</v>
      </c>
      <c r="C2710" s="476" t="s">
        <v>756</v>
      </c>
      <c r="D2710" s="471"/>
      <c r="E2710" s="470"/>
      <c r="F2710" s="472" t="s">
        <v>6063</v>
      </c>
      <c r="G2710" s="472" t="s">
        <v>3618</v>
      </c>
      <c r="H2710" s="472">
        <v>4.3</v>
      </c>
      <c r="I2710" s="473"/>
    </row>
    <row r="2711" spans="1:9" ht="25.5" x14ac:dyDescent="0.25">
      <c r="A2711" s="468" t="s">
        <v>6144</v>
      </c>
      <c r="B2711" s="475" t="s">
        <v>6145</v>
      </c>
      <c r="C2711" s="476" t="s">
        <v>756</v>
      </c>
      <c r="D2711" s="471"/>
      <c r="E2711" s="470"/>
      <c r="F2711" s="472" t="s">
        <v>6063</v>
      </c>
      <c r="G2711" s="472" t="s">
        <v>3618</v>
      </c>
      <c r="H2711" s="472">
        <v>4.3</v>
      </c>
      <c r="I2711" s="473"/>
    </row>
    <row r="2712" spans="1:9" ht="25.5" x14ac:dyDescent="0.25">
      <c r="A2712" s="468" t="s">
        <v>6146</v>
      </c>
      <c r="B2712" s="475" t="s">
        <v>6147</v>
      </c>
      <c r="C2712" s="476" t="s">
        <v>756</v>
      </c>
      <c r="D2712" s="471"/>
      <c r="E2712" s="470"/>
      <c r="F2712" s="472" t="s">
        <v>6063</v>
      </c>
      <c r="G2712" s="472" t="s">
        <v>3618</v>
      </c>
      <c r="H2712" s="472">
        <v>4.3</v>
      </c>
      <c r="I2712" s="473"/>
    </row>
    <row r="2713" spans="1:9" ht="25.5" x14ac:dyDescent="0.25">
      <c r="A2713" s="468" t="s">
        <v>6148</v>
      </c>
      <c r="B2713" s="475" t="s">
        <v>6149</v>
      </c>
      <c r="C2713" s="476" t="s">
        <v>756</v>
      </c>
      <c r="D2713" s="471"/>
      <c r="E2713" s="470"/>
      <c r="F2713" s="472" t="s">
        <v>6063</v>
      </c>
      <c r="G2713" s="472" t="s">
        <v>3618</v>
      </c>
      <c r="H2713" s="472">
        <v>4.3</v>
      </c>
      <c r="I2713" s="473"/>
    </row>
    <row r="2714" spans="1:9" ht="25.5" x14ac:dyDescent="0.25">
      <c r="A2714" s="468" t="s">
        <v>6150</v>
      </c>
      <c r="B2714" s="475" t="s">
        <v>6151</v>
      </c>
      <c r="C2714" s="476" t="s">
        <v>698</v>
      </c>
      <c r="D2714" s="482"/>
      <c r="E2714" s="483"/>
      <c r="F2714" s="472" t="s">
        <v>6063</v>
      </c>
      <c r="G2714" s="472" t="s">
        <v>3618</v>
      </c>
      <c r="H2714" s="472">
        <v>4.5999999999999996</v>
      </c>
      <c r="I2714" s="473"/>
    </row>
    <row r="2715" spans="1:9" ht="25.5" x14ac:dyDescent="0.25">
      <c r="A2715" s="468" t="s">
        <v>6152</v>
      </c>
      <c r="B2715" s="474" t="s">
        <v>6153</v>
      </c>
      <c r="C2715" s="470" t="s">
        <v>833</v>
      </c>
      <c r="D2715" s="470"/>
      <c r="E2715" s="470"/>
      <c r="F2715" s="472" t="s">
        <v>6063</v>
      </c>
      <c r="G2715" s="472" t="s">
        <v>3618</v>
      </c>
      <c r="H2715" s="472">
        <v>4.3</v>
      </c>
      <c r="I2715" s="478" t="s">
        <v>756</v>
      </c>
    </row>
    <row r="2716" spans="1:9" ht="25.5" x14ac:dyDescent="0.25">
      <c r="A2716" s="468" t="s">
        <v>6154</v>
      </c>
      <c r="B2716" s="474" t="s">
        <v>6155</v>
      </c>
      <c r="C2716" s="470" t="s">
        <v>833</v>
      </c>
      <c r="D2716" s="470"/>
      <c r="E2716" s="470"/>
      <c r="F2716" s="472" t="s">
        <v>6063</v>
      </c>
      <c r="G2716" s="472" t="s">
        <v>3618</v>
      </c>
      <c r="H2716" s="472">
        <v>4.3</v>
      </c>
      <c r="I2716" s="478" t="s">
        <v>756</v>
      </c>
    </row>
    <row r="2717" spans="1:9" ht="38.25" x14ac:dyDescent="0.25">
      <c r="A2717" s="468" t="s">
        <v>6156</v>
      </c>
      <c r="B2717" s="474" t="s">
        <v>6157</v>
      </c>
      <c r="C2717" s="470" t="s">
        <v>739</v>
      </c>
      <c r="D2717" s="471"/>
      <c r="E2717" s="470"/>
      <c r="F2717" s="472" t="s">
        <v>6063</v>
      </c>
      <c r="G2717" s="472" t="s">
        <v>3618</v>
      </c>
      <c r="H2717" s="472">
        <v>4.3</v>
      </c>
      <c r="I2717" s="473"/>
    </row>
    <row r="2718" spans="1:9" ht="25.5" x14ac:dyDescent="0.25">
      <c r="A2718" s="468" t="s">
        <v>6158</v>
      </c>
      <c r="B2718" s="474" t="s">
        <v>6159</v>
      </c>
      <c r="C2718" s="470" t="s">
        <v>739</v>
      </c>
      <c r="D2718" s="471"/>
      <c r="E2718" s="470"/>
      <c r="F2718" s="472" t="s">
        <v>6063</v>
      </c>
      <c r="G2718" s="472" t="s">
        <v>3618</v>
      </c>
      <c r="H2718" s="472">
        <v>4.3</v>
      </c>
      <c r="I2718" s="473"/>
    </row>
    <row r="2719" spans="1:9" ht="25.5" x14ac:dyDescent="0.25">
      <c r="A2719" s="468" t="s">
        <v>6160</v>
      </c>
      <c r="B2719" s="475" t="s">
        <v>6161</v>
      </c>
      <c r="C2719" s="476" t="s">
        <v>909</v>
      </c>
      <c r="D2719" s="471"/>
      <c r="E2719" s="470"/>
      <c r="F2719" s="472" t="s">
        <v>6063</v>
      </c>
      <c r="G2719" s="472" t="s">
        <v>3618</v>
      </c>
      <c r="H2719" s="472">
        <v>4.3</v>
      </c>
      <c r="I2719" s="473"/>
    </row>
    <row r="2720" spans="1:9" ht="25.5" x14ac:dyDescent="0.25">
      <c r="A2720" s="468" t="s">
        <v>6162</v>
      </c>
      <c r="B2720" s="475" t="s">
        <v>6163</v>
      </c>
      <c r="C2720" s="476" t="s">
        <v>908</v>
      </c>
      <c r="D2720" s="471"/>
      <c r="E2720" s="470"/>
      <c r="F2720" s="472" t="s">
        <v>6063</v>
      </c>
      <c r="G2720" s="472" t="s">
        <v>3618</v>
      </c>
      <c r="H2720" s="472">
        <v>4.3</v>
      </c>
      <c r="I2720" s="473"/>
    </row>
    <row r="2721" spans="1:9" ht="25.5" x14ac:dyDescent="0.25">
      <c r="A2721" s="468" t="s">
        <v>6164</v>
      </c>
      <c r="B2721" s="475" t="s">
        <v>6165</v>
      </c>
      <c r="C2721" s="476" t="s">
        <v>908</v>
      </c>
      <c r="D2721" s="471"/>
      <c r="E2721" s="470"/>
      <c r="F2721" s="472" t="s">
        <v>6063</v>
      </c>
      <c r="G2721" s="472" t="s">
        <v>3618</v>
      </c>
      <c r="H2721" s="472">
        <v>4.3</v>
      </c>
      <c r="I2721" s="473"/>
    </row>
    <row r="2722" spans="1:9" ht="25.5" x14ac:dyDescent="0.25">
      <c r="A2722" s="468" t="s">
        <v>6166</v>
      </c>
      <c r="B2722" s="475" t="s">
        <v>6167</v>
      </c>
      <c r="C2722" s="476" t="s">
        <v>698</v>
      </c>
      <c r="D2722" s="471"/>
      <c r="E2722" s="470"/>
      <c r="F2722" s="472" t="s">
        <v>6063</v>
      </c>
      <c r="G2722" s="472" t="s">
        <v>3618</v>
      </c>
      <c r="H2722" s="472">
        <v>4.3</v>
      </c>
      <c r="I2722" s="473"/>
    </row>
    <row r="2723" spans="1:9" ht="25.5" x14ac:dyDescent="0.25">
      <c r="A2723" s="468" t="s">
        <v>6168</v>
      </c>
      <c r="B2723" s="475" t="s">
        <v>6169</v>
      </c>
      <c r="C2723" s="476" t="s">
        <v>850</v>
      </c>
      <c r="D2723" s="471"/>
      <c r="E2723" s="470"/>
      <c r="F2723" s="472" t="s">
        <v>6063</v>
      </c>
      <c r="G2723" s="472" t="s">
        <v>3618</v>
      </c>
      <c r="H2723" s="472">
        <v>4.3</v>
      </c>
      <c r="I2723" s="473"/>
    </row>
    <row r="2724" spans="1:9" ht="25.5" x14ac:dyDescent="0.25">
      <c r="A2724" s="468" t="s">
        <v>6170</v>
      </c>
      <c r="B2724" s="475" t="s">
        <v>6171</v>
      </c>
      <c r="C2724" s="476" t="s">
        <v>6172</v>
      </c>
      <c r="D2724" s="471"/>
      <c r="E2724" s="470"/>
      <c r="F2724" s="472" t="s">
        <v>6063</v>
      </c>
      <c r="G2724" s="472" t="s">
        <v>3618</v>
      </c>
      <c r="H2724" s="472">
        <v>4.3</v>
      </c>
      <c r="I2724" s="473"/>
    </row>
    <row r="2725" spans="1:9" ht="25.5" x14ac:dyDescent="0.25">
      <c r="A2725" s="468" t="s">
        <v>6173</v>
      </c>
      <c r="B2725" s="475" t="s">
        <v>6174</v>
      </c>
      <c r="C2725" s="476" t="s">
        <v>756</v>
      </c>
      <c r="D2725" s="471"/>
      <c r="E2725" s="470"/>
      <c r="F2725" s="472" t="s">
        <v>6063</v>
      </c>
      <c r="G2725" s="472" t="s">
        <v>3618</v>
      </c>
      <c r="H2725" s="472">
        <v>4.3</v>
      </c>
      <c r="I2725" s="473"/>
    </row>
    <row r="2726" spans="1:9" ht="25.5" x14ac:dyDescent="0.25">
      <c r="A2726" s="468" t="s">
        <v>6175</v>
      </c>
      <c r="B2726" s="475" t="s">
        <v>6176</v>
      </c>
      <c r="C2726" s="476" t="s">
        <v>756</v>
      </c>
      <c r="D2726" s="471"/>
      <c r="E2726" s="470"/>
      <c r="F2726" s="472" t="s">
        <v>6063</v>
      </c>
      <c r="G2726" s="472" t="s">
        <v>3618</v>
      </c>
      <c r="H2726" s="472">
        <v>4.3</v>
      </c>
      <c r="I2726" s="473"/>
    </row>
    <row r="2727" spans="1:9" ht="25.5" x14ac:dyDescent="0.25">
      <c r="A2727" s="468" t="s">
        <v>6177</v>
      </c>
      <c r="B2727" s="475" t="s">
        <v>6178</v>
      </c>
      <c r="C2727" s="476" t="s">
        <v>756</v>
      </c>
      <c r="D2727" s="471"/>
      <c r="E2727" s="470"/>
      <c r="F2727" s="472" t="s">
        <v>6063</v>
      </c>
      <c r="G2727" s="472" t="s">
        <v>3618</v>
      </c>
      <c r="H2727" s="472">
        <v>4.3</v>
      </c>
      <c r="I2727" s="473"/>
    </row>
    <row r="2728" spans="1:9" ht="15" x14ac:dyDescent="0.25">
      <c r="A2728" s="468" t="s">
        <v>6179</v>
      </c>
      <c r="B2728" s="475" t="s">
        <v>6180</v>
      </c>
      <c r="C2728" s="476" t="s">
        <v>909</v>
      </c>
      <c r="D2728" s="471"/>
      <c r="E2728" s="470"/>
      <c r="F2728" s="472" t="s">
        <v>6063</v>
      </c>
      <c r="G2728" s="472" t="s">
        <v>3618</v>
      </c>
      <c r="H2728" s="472">
        <v>4.3</v>
      </c>
      <c r="I2728" s="473"/>
    </row>
    <row r="2729" spans="1:9" ht="25.5" x14ac:dyDescent="0.25">
      <c r="A2729" s="468" t="s">
        <v>6181</v>
      </c>
      <c r="B2729" s="474" t="s">
        <v>6182</v>
      </c>
      <c r="C2729" s="470" t="s">
        <v>833</v>
      </c>
      <c r="D2729" s="470"/>
      <c r="E2729" s="470"/>
      <c r="F2729" s="472" t="s">
        <v>6063</v>
      </c>
      <c r="G2729" s="472" t="s">
        <v>3618</v>
      </c>
      <c r="H2729" s="472">
        <v>4.3</v>
      </c>
      <c r="I2729" s="478" t="s">
        <v>756</v>
      </c>
    </row>
    <row r="2730" spans="1:9" ht="25.5" x14ac:dyDescent="0.25">
      <c r="A2730" s="468" t="s">
        <v>6183</v>
      </c>
      <c r="B2730" s="474" t="s">
        <v>6184</v>
      </c>
      <c r="C2730" s="470" t="s">
        <v>833</v>
      </c>
      <c r="D2730" s="470"/>
      <c r="E2730" s="470"/>
      <c r="F2730" s="472" t="s">
        <v>6063</v>
      </c>
      <c r="G2730" s="472" t="s">
        <v>3618</v>
      </c>
      <c r="H2730" s="472">
        <v>4.3</v>
      </c>
      <c r="I2730" s="478" t="s">
        <v>756</v>
      </c>
    </row>
    <row r="2731" spans="1:9" ht="25.5" x14ac:dyDescent="0.25">
      <c r="A2731" s="468" t="s">
        <v>6185</v>
      </c>
      <c r="B2731" s="475" t="s">
        <v>6186</v>
      </c>
      <c r="C2731" s="476" t="s">
        <v>756</v>
      </c>
      <c r="D2731" s="471"/>
      <c r="E2731" s="470"/>
      <c r="F2731" s="472" t="s">
        <v>6063</v>
      </c>
      <c r="G2731" s="472" t="s">
        <v>3618</v>
      </c>
      <c r="H2731" s="472">
        <v>4.3</v>
      </c>
      <c r="I2731" s="473"/>
    </row>
    <row r="2732" spans="1:9" ht="25.5" x14ac:dyDescent="0.25">
      <c r="A2732" s="468" t="s">
        <v>6187</v>
      </c>
      <c r="B2732" s="475" t="s">
        <v>6188</v>
      </c>
      <c r="C2732" s="476" t="s">
        <v>756</v>
      </c>
      <c r="D2732" s="471"/>
      <c r="E2732" s="470"/>
      <c r="F2732" s="472" t="s">
        <v>6063</v>
      </c>
      <c r="G2732" s="472" t="s">
        <v>3618</v>
      </c>
      <c r="H2732" s="472">
        <v>4.3</v>
      </c>
      <c r="I2732" s="473"/>
    </row>
    <row r="2733" spans="1:9" ht="25.5" x14ac:dyDescent="0.25">
      <c r="A2733" s="468" t="s">
        <v>6189</v>
      </c>
      <c r="B2733" s="475" t="s">
        <v>6190</v>
      </c>
      <c r="C2733" s="476" t="s">
        <v>756</v>
      </c>
      <c r="D2733" s="471"/>
      <c r="E2733" s="470"/>
      <c r="F2733" s="472" t="s">
        <v>6063</v>
      </c>
      <c r="G2733" s="472" t="s">
        <v>3618</v>
      </c>
      <c r="H2733" s="472">
        <v>4.3</v>
      </c>
      <c r="I2733" s="473"/>
    </row>
    <row r="2734" spans="1:9" ht="25.5" x14ac:dyDescent="0.25">
      <c r="A2734" s="468" t="s">
        <v>6191</v>
      </c>
      <c r="B2734" s="475" t="s">
        <v>6192</v>
      </c>
      <c r="C2734" s="476" t="s">
        <v>756</v>
      </c>
      <c r="D2734" s="471"/>
      <c r="E2734" s="470"/>
      <c r="F2734" s="472" t="s">
        <v>6063</v>
      </c>
      <c r="G2734" s="472" t="s">
        <v>3618</v>
      </c>
      <c r="H2734" s="472">
        <v>4.3</v>
      </c>
      <c r="I2734" s="473"/>
    </row>
    <row r="2735" spans="1:9" ht="25.5" x14ac:dyDescent="0.25">
      <c r="A2735" s="468" t="s">
        <v>6193</v>
      </c>
      <c r="B2735" s="475" t="s">
        <v>6194</v>
      </c>
      <c r="C2735" s="476" t="s">
        <v>756</v>
      </c>
      <c r="D2735" s="471"/>
      <c r="E2735" s="470"/>
      <c r="F2735" s="472" t="s">
        <v>6063</v>
      </c>
      <c r="G2735" s="472" t="s">
        <v>3618</v>
      </c>
      <c r="H2735" s="472">
        <v>4.3</v>
      </c>
      <c r="I2735" s="473"/>
    </row>
    <row r="2736" spans="1:9" ht="25.5" x14ac:dyDescent="0.25">
      <c r="A2736" s="468" t="s">
        <v>6195</v>
      </c>
      <c r="B2736" s="475" t="s">
        <v>6196</v>
      </c>
      <c r="C2736" s="476" t="s">
        <v>756</v>
      </c>
      <c r="D2736" s="471"/>
      <c r="E2736" s="470"/>
      <c r="F2736" s="472" t="s">
        <v>6063</v>
      </c>
      <c r="G2736" s="472" t="s">
        <v>3618</v>
      </c>
      <c r="H2736" s="472">
        <v>4.3</v>
      </c>
      <c r="I2736" s="473"/>
    </row>
    <row r="2737" spans="1:9" ht="25.5" x14ac:dyDescent="0.25">
      <c r="A2737" s="468" t="s">
        <v>6197</v>
      </c>
      <c r="B2737" s="475" t="s">
        <v>6198</v>
      </c>
      <c r="C2737" s="476" t="s">
        <v>756</v>
      </c>
      <c r="D2737" s="471"/>
      <c r="E2737" s="470"/>
      <c r="F2737" s="472" t="s">
        <v>6063</v>
      </c>
      <c r="G2737" s="472" t="s">
        <v>3618</v>
      </c>
      <c r="H2737" s="472">
        <v>4.3</v>
      </c>
      <c r="I2737" s="473"/>
    </row>
    <row r="2738" spans="1:9" ht="25.5" x14ac:dyDescent="0.25">
      <c r="A2738" s="468" t="s">
        <v>6199</v>
      </c>
      <c r="B2738" s="475" t="s">
        <v>6200</v>
      </c>
      <c r="C2738" s="476" t="s">
        <v>756</v>
      </c>
      <c r="D2738" s="471"/>
      <c r="E2738" s="470"/>
      <c r="F2738" s="472" t="s">
        <v>6063</v>
      </c>
      <c r="G2738" s="472" t="s">
        <v>3618</v>
      </c>
      <c r="H2738" s="472">
        <v>4.3</v>
      </c>
      <c r="I2738" s="473"/>
    </row>
    <row r="2739" spans="1:9" ht="25.5" x14ac:dyDescent="0.25">
      <c r="A2739" s="468" t="s">
        <v>6201</v>
      </c>
      <c r="B2739" s="475" t="s">
        <v>6202</v>
      </c>
      <c r="C2739" s="476" t="s">
        <v>756</v>
      </c>
      <c r="D2739" s="471"/>
      <c r="E2739" s="470"/>
      <c r="F2739" s="472" t="s">
        <v>6063</v>
      </c>
      <c r="G2739" s="472" t="s">
        <v>3618</v>
      </c>
      <c r="H2739" s="472">
        <v>4.3</v>
      </c>
      <c r="I2739" s="473"/>
    </row>
    <row r="2740" spans="1:9" ht="15" x14ac:dyDescent="0.25">
      <c r="A2740" s="468" t="s">
        <v>6203</v>
      </c>
      <c r="B2740" s="475" t="s">
        <v>6204</v>
      </c>
      <c r="C2740" s="476" t="s">
        <v>756</v>
      </c>
      <c r="D2740" s="471"/>
      <c r="E2740" s="470"/>
      <c r="F2740" s="472" t="s">
        <v>6063</v>
      </c>
      <c r="G2740" s="472" t="s">
        <v>3618</v>
      </c>
      <c r="H2740" s="472">
        <v>4.3</v>
      </c>
      <c r="I2740" s="473"/>
    </row>
    <row r="2741" spans="1:9" ht="25.5" x14ac:dyDescent="0.25">
      <c r="A2741" s="468" t="s">
        <v>6205</v>
      </c>
      <c r="B2741" s="475" t="s">
        <v>6206</v>
      </c>
      <c r="C2741" s="476" t="s">
        <v>756</v>
      </c>
      <c r="D2741" s="471"/>
      <c r="E2741" s="470"/>
      <c r="F2741" s="472" t="s">
        <v>6063</v>
      </c>
      <c r="G2741" s="472" t="s">
        <v>3618</v>
      </c>
      <c r="H2741" s="472">
        <v>4.3</v>
      </c>
      <c r="I2741" s="473"/>
    </row>
    <row r="2742" spans="1:9" ht="25.5" x14ac:dyDescent="0.25">
      <c r="A2742" s="468" t="s">
        <v>6207</v>
      </c>
      <c r="B2742" s="475" t="s">
        <v>6208</v>
      </c>
      <c r="C2742" s="476" t="s">
        <v>830</v>
      </c>
      <c r="D2742" s="471"/>
      <c r="E2742" s="470"/>
      <c r="F2742" s="472" t="s">
        <v>6063</v>
      </c>
      <c r="G2742" s="472" t="s">
        <v>3618</v>
      </c>
      <c r="H2742" s="472">
        <v>4.3</v>
      </c>
      <c r="I2742" s="473"/>
    </row>
    <row r="2743" spans="1:9" ht="25.5" x14ac:dyDescent="0.25">
      <c r="A2743" s="468" t="s">
        <v>6209</v>
      </c>
      <c r="B2743" s="475" t="s">
        <v>6210</v>
      </c>
      <c r="C2743" s="476" t="s">
        <v>698</v>
      </c>
      <c r="D2743" s="471"/>
      <c r="E2743" s="470"/>
      <c r="F2743" s="472" t="s">
        <v>6063</v>
      </c>
      <c r="G2743" s="472" t="s">
        <v>3618</v>
      </c>
      <c r="H2743" s="472">
        <v>4.3</v>
      </c>
      <c r="I2743" s="473"/>
    </row>
    <row r="2744" spans="1:9" ht="25.5" x14ac:dyDescent="0.25">
      <c r="A2744" s="468" t="s">
        <v>6211</v>
      </c>
      <c r="B2744" s="475" t="s">
        <v>6212</v>
      </c>
      <c r="C2744" s="476" t="s">
        <v>698</v>
      </c>
      <c r="D2744" s="471"/>
      <c r="E2744" s="470"/>
      <c r="F2744" s="472" t="s">
        <v>6063</v>
      </c>
      <c r="G2744" s="472" t="s">
        <v>3618</v>
      </c>
      <c r="H2744" s="472">
        <v>4.3</v>
      </c>
      <c r="I2744" s="473"/>
    </row>
    <row r="2745" spans="1:9" ht="25.5" x14ac:dyDescent="0.25">
      <c r="A2745" s="468" t="s">
        <v>6213</v>
      </c>
      <c r="B2745" s="475" t="s">
        <v>6214</v>
      </c>
      <c r="C2745" s="476" t="s">
        <v>698</v>
      </c>
      <c r="D2745" s="471"/>
      <c r="E2745" s="470"/>
      <c r="F2745" s="472" t="s">
        <v>6063</v>
      </c>
      <c r="G2745" s="472" t="s">
        <v>3618</v>
      </c>
      <c r="H2745" s="472">
        <v>4.3</v>
      </c>
      <c r="I2745" s="473"/>
    </row>
    <row r="2746" spans="1:9" ht="25.5" x14ac:dyDescent="0.25">
      <c r="A2746" s="468" t="s">
        <v>6215</v>
      </c>
      <c r="B2746" s="475" t="s">
        <v>6216</v>
      </c>
      <c r="C2746" s="476" t="s">
        <v>698</v>
      </c>
      <c r="D2746" s="482"/>
      <c r="E2746" s="483"/>
      <c r="F2746" s="472" t="s">
        <v>6063</v>
      </c>
      <c r="G2746" s="472" t="s">
        <v>3618</v>
      </c>
      <c r="H2746" s="472">
        <v>4.5999999999999996</v>
      </c>
      <c r="I2746" s="473"/>
    </row>
    <row r="2747" spans="1:9" ht="25.5" x14ac:dyDescent="0.25">
      <c r="A2747" s="468" t="s">
        <v>6217</v>
      </c>
      <c r="B2747" s="474" t="s">
        <v>6218</v>
      </c>
      <c r="C2747" s="470" t="s">
        <v>833</v>
      </c>
      <c r="D2747" s="470"/>
      <c r="E2747" s="470"/>
      <c r="F2747" s="472" t="s">
        <v>6063</v>
      </c>
      <c r="G2747" s="472" t="s">
        <v>3618</v>
      </c>
      <c r="H2747" s="472">
        <v>4.3</v>
      </c>
      <c r="I2747" s="478" t="s">
        <v>756</v>
      </c>
    </row>
    <row r="2748" spans="1:9" ht="25.5" x14ac:dyDescent="0.25">
      <c r="A2748" s="468" t="s">
        <v>6219</v>
      </c>
      <c r="B2748" s="474" t="s">
        <v>6220</v>
      </c>
      <c r="C2748" s="470" t="s">
        <v>833</v>
      </c>
      <c r="D2748" s="470"/>
      <c r="E2748" s="470"/>
      <c r="F2748" s="472" t="s">
        <v>6063</v>
      </c>
      <c r="G2748" s="472" t="s">
        <v>3618</v>
      </c>
      <c r="H2748" s="472">
        <v>4.3</v>
      </c>
      <c r="I2748" s="478" t="s">
        <v>756</v>
      </c>
    </row>
    <row r="2749" spans="1:9" ht="25.5" x14ac:dyDescent="0.25">
      <c r="A2749" s="468" t="s">
        <v>6221</v>
      </c>
      <c r="B2749" s="475" t="s">
        <v>6222</v>
      </c>
      <c r="C2749" s="476" t="s">
        <v>739</v>
      </c>
      <c r="D2749" s="471"/>
      <c r="E2749" s="470"/>
      <c r="F2749" s="472" t="s">
        <v>6063</v>
      </c>
      <c r="G2749" s="472" t="s">
        <v>3618</v>
      </c>
      <c r="H2749" s="472">
        <v>4.3</v>
      </c>
      <c r="I2749" s="473"/>
    </row>
    <row r="2750" spans="1:9" ht="25.5" x14ac:dyDescent="0.25">
      <c r="A2750" s="468" t="s">
        <v>6223</v>
      </c>
      <c r="B2750" s="475" t="s">
        <v>6224</v>
      </c>
      <c r="C2750" s="476" t="s">
        <v>739</v>
      </c>
      <c r="D2750" s="471"/>
      <c r="E2750" s="470"/>
      <c r="F2750" s="472" t="s">
        <v>6063</v>
      </c>
      <c r="G2750" s="472" t="s">
        <v>3618</v>
      </c>
      <c r="H2750" s="472">
        <v>4.3</v>
      </c>
      <c r="I2750" s="473"/>
    </row>
    <row r="2751" spans="1:9" ht="25.5" x14ac:dyDescent="0.25">
      <c r="A2751" s="468" t="s">
        <v>6225</v>
      </c>
      <c r="B2751" s="474" t="s">
        <v>6226</v>
      </c>
      <c r="C2751" s="470" t="s">
        <v>833</v>
      </c>
      <c r="D2751" s="470"/>
      <c r="E2751" s="470"/>
      <c r="F2751" s="472" t="s">
        <v>6063</v>
      </c>
      <c r="G2751" s="472" t="s">
        <v>3618</v>
      </c>
      <c r="H2751" s="472">
        <v>4.3</v>
      </c>
      <c r="I2751" s="478" t="s">
        <v>756</v>
      </c>
    </row>
    <row r="2752" spans="1:9" ht="25.5" x14ac:dyDescent="0.25">
      <c r="A2752" s="468" t="s">
        <v>6227</v>
      </c>
      <c r="B2752" s="474" t="s">
        <v>6228</v>
      </c>
      <c r="C2752" s="470" t="s">
        <v>833</v>
      </c>
      <c r="D2752" s="470"/>
      <c r="E2752" s="470"/>
      <c r="F2752" s="472" t="s">
        <v>6063</v>
      </c>
      <c r="G2752" s="472" t="s">
        <v>3618</v>
      </c>
      <c r="H2752" s="472">
        <v>4.3</v>
      </c>
      <c r="I2752" s="478" t="s">
        <v>756</v>
      </c>
    </row>
    <row r="2753" spans="1:9" ht="15" x14ac:dyDescent="0.25">
      <c r="A2753" s="468" t="s">
        <v>6229</v>
      </c>
      <c r="B2753" s="475" t="s">
        <v>6230</v>
      </c>
      <c r="C2753" s="476" t="s">
        <v>739</v>
      </c>
      <c r="D2753" s="471"/>
      <c r="E2753" s="470"/>
      <c r="F2753" s="472" t="s">
        <v>6063</v>
      </c>
      <c r="G2753" s="472" t="s">
        <v>3618</v>
      </c>
      <c r="H2753" s="472">
        <v>4.3</v>
      </c>
      <c r="I2753" s="473"/>
    </row>
    <row r="2754" spans="1:9" ht="15" x14ac:dyDescent="0.25">
      <c r="A2754" s="468" t="s">
        <v>6231</v>
      </c>
      <c r="B2754" s="475" t="s">
        <v>6232</v>
      </c>
      <c r="C2754" s="476" t="s">
        <v>756</v>
      </c>
      <c r="D2754" s="471"/>
      <c r="E2754" s="470"/>
      <c r="F2754" s="472" t="s">
        <v>6063</v>
      </c>
      <c r="G2754" s="472" t="s">
        <v>3618</v>
      </c>
      <c r="H2754" s="472">
        <v>4.3</v>
      </c>
      <c r="I2754" s="473"/>
    </row>
    <row r="2755" spans="1:9" ht="15" x14ac:dyDescent="0.25">
      <c r="A2755" s="468" t="s">
        <v>6233</v>
      </c>
      <c r="B2755" s="474" t="s">
        <v>6234</v>
      </c>
      <c r="C2755" s="470" t="s">
        <v>833</v>
      </c>
      <c r="D2755" s="470"/>
      <c r="E2755" s="470"/>
      <c r="F2755" s="472" t="s">
        <v>6063</v>
      </c>
      <c r="G2755" s="472" t="s">
        <v>3618</v>
      </c>
      <c r="H2755" s="472">
        <v>4.3</v>
      </c>
      <c r="I2755" s="478" t="s">
        <v>756</v>
      </c>
    </row>
    <row r="2756" spans="1:9" ht="15" x14ac:dyDescent="0.25">
      <c r="A2756" s="468" t="s">
        <v>6235</v>
      </c>
      <c r="B2756" s="474" t="s">
        <v>6236</v>
      </c>
      <c r="C2756" s="470" t="s">
        <v>833</v>
      </c>
      <c r="D2756" s="470"/>
      <c r="E2756" s="470"/>
      <c r="F2756" s="472" t="s">
        <v>6063</v>
      </c>
      <c r="G2756" s="472" t="s">
        <v>3618</v>
      </c>
      <c r="H2756" s="472">
        <v>4.3</v>
      </c>
      <c r="I2756" s="478" t="s">
        <v>756</v>
      </c>
    </row>
    <row r="2757" spans="1:9" ht="25.5" x14ac:dyDescent="0.25">
      <c r="A2757" s="468" t="s">
        <v>6237</v>
      </c>
      <c r="B2757" s="475" t="s">
        <v>6238</v>
      </c>
      <c r="C2757" s="476" t="s">
        <v>756</v>
      </c>
      <c r="D2757" s="471"/>
      <c r="E2757" s="470"/>
      <c r="F2757" s="472" t="s">
        <v>6063</v>
      </c>
      <c r="G2757" s="472" t="s">
        <v>3618</v>
      </c>
      <c r="H2757" s="472">
        <v>4.3</v>
      </c>
      <c r="I2757" s="473"/>
    </row>
    <row r="2758" spans="1:9" ht="25.5" x14ac:dyDescent="0.25">
      <c r="A2758" s="468" t="s">
        <v>6239</v>
      </c>
      <c r="B2758" s="475" t="s">
        <v>6240</v>
      </c>
      <c r="C2758" s="476" t="s">
        <v>756</v>
      </c>
      <c r="D2758" s="471"/>
      <c r="E2758" s="470"/>
      <c r="F2758" s="472" t="s">
        <v>6063</v>
      </c>
      <c r="G2758" s="472" t="s">
        <v>3618</v>
      </c>
      <c r="H2758" s="472">
        <v>4.3</v>
      </c>
      <c r="I2758" s="473"/>
    </row>
    <row r="2759" spans="1:9" ht="25.5" x14ac:dyDescent="0.25">
      <c r="A2759" s="468" t="s">
        <v>6241</v>
      </c>
      <c r="B2759" s="475" t="s">
        <v>6242</v>
      </c>
      <c r="C2759" s="476" t="s">
        <v>756</v>
      </c>
      <c r="D2759" s="471"/>
      <c r="E2759" s="470"/>
      <c r="F2759" s="472" t="s">
        <v>6063</v>
      </c>
      <c r="G2759" s="472" t="s">
        <v>3618</v>
      </c>
      <c r="H2759" s="472">
        <v>4.3</v>
      </c>
      <c r="I2759" s="473"/>
    </row>
    <row r="2760" spans="1:9" ht="25.5" x14ac:dyDescent="0.25">
      <c r="A2760" s="468" t="s">
        <v>6243</v>
      </c>
      <c r="B2760" s="469" t="s">
        <v>6244</v>
      </c>
      <c r="C2760" s="472" t="s">
        <v>756</v>
      </c>
      <c r="D2760" s="471"/>
      <c r="E2760" s="470"/>
      <c r="F2760" s="472" t="s">
        <v>6063</v>
      </c>
      <c r="G2760" s="472" t="s">
        <v>3618</v>
      </c>
      <c r="H2760" s="472">
        <v>4.4000000000000004</v>
      </c>
      <c r="I2760" s="473"/>
    </row>
    <row r="2761" spans="1:9" ht="25.5" x14ac:dyDescent="0.25">
      <c r="A2761" s="468" t="s">
        <v>6245</v>
      </c>
      <c r="B2761" s="469" t="s">
        <v>6246</v>
      </c>
      <c r="C2761" s="472" t="s">
        <v>756</v>
      </c>
      <c r="D2761" s="471"/>
      <c r="E2761" s="470"/>
      <c r="F2761" s="472" t="s">
        <v>6063</v>
      </c>
      <c r="G2761" s="472" t="s">
        <v>3618</v>
      </c>
      <c r="H2761" s="472">
        <v>4.4000000000000004</v>
      </c>
      <c r="I2761" s="473"/>
    </row>
    <row r="2762" spans="1:9" ht="25.5" x14ac:dyDescent="0.25">
      <c r="A2762" s="468" t="s">
        <v>6247</v>
      </c>
      <c r="B2762" s="475" t="s">
        <v>6248</v>
      </c>
      <c r="C2762" s="476" t="s">
        <v>756</v>
      </c>
      <c r="D2762" s="471"/>
      <c r="E2762" s="470"/>
      <c r="F2762" s="472" t="s">
        <v>6063</v>
      </c>
      <c r="G2762" s="472" t="s">
        <v>3618</v>
      </c>
      <c r="H2762" s="472">
        <v>4.3</v>
      </c>
      <c r="I2762" s="473"/>
    </row>
    <row r="2763" spans="1:9" ht="25.5" x14ac:dyDescent="0.25">
      <c r="A2763" s="468" t="s">
        <v>6249</v>
      </c>
      <c r="B2763" s="475" t="s">
        <v>6250</v>
      </c>
      <c r="C2763" s="476" t="s">
        <v>756</v>
      </c>
      <c r="D2763" s="471"/>
      <c r="E2763" s="470"/>
      <c r="F2763" s="472" t="s">
        <v>6063</v>
      </c>
      <c r="G2763" s="472" t="s">
        <v>3618</v>
      </c>
      <c r="H2763" s="472">
        <v>4.3</v>
      </c>
      <c r="I2763" s="473"/>
    </row>
    <row r="2764" spans="1:9" ht="15" x14ac:dyDescent="0.25">
      <c r="A2764" s="468" t="s">
        <v>6251</v>
      </c>
      <c r="B2764" s="475" t="s">
        <v>6252</v>
      </c>
      <c r="C2764" s="476" t="s">
        <v>756</v>
      </c>
      <c r="D2764" s="471"/>
      <c r="E2764" s="470"/>
      <c r="F2764" s="472" t="s">
        <v>6063</v>
      </c>
      <c r="G2764" s="472" t="s">
        <v>3618</v>
      </c>
      <c r="H2764" s="472">
        <v>4.3</v>
      </c>
      <c r="I2764" s="473"/>
    </row>
    <row r="2765" spans="1:9" ht="15" x14ac:dyDescent="0.25">
      <c r="A2765" s="468" t="s">
        <v>6253</v>
      </c>
      <c r="B2765" s="475" t="s">
        <v>6254</v>
      </c>
      <c r="C2765" s="476" t="s">
        <v>756</v>
      </c>
      <c r="D2765" s="471"/>
      <c r="E2765" s="470"/>
      <c r="F2765" s="472" t="s">
        <v>6063</v>
      </c>
      <c r="G2765" s="472" t="s">
        <v>3618</v>
      </c>
      <c r="H2765" s="472">
        <v>4.3</v>
      </c>
      <c r="I2765" s="473"/>
    </row>
    <row r="2766" spans="1:9" ht="15" x14ac:dyDescent="0.25">
      <c r="A2766" s="468" t="s">
        <v>6255</v>
      </c>
      <c r="B2766" s="475" t="s">
        <v>6256</v>
      </c>
      <c r="C2766" s="476" t="s">
        <v>756</v>
      </c>
      <c r="D2766" s="471"/>
      <c r="E2766" s="470"/>
      <c r="F2766" s="472" t="s">
        <v>6063</v>
      </c>
      <c r="G2766" s="472" t="s">
        <v>3618</v>
      </c>
      <c r="H2766" s="472">
        <v>4.3</v>
      </c>
      <c r="I2766" s="473"/>
    </row>
    <row r="2767" spans="1:9" ht="15" x14ac:dyDescent="0.25">
      <c r="A2767" s="468" t="s">
        <v>6257</v>
      </c>
      <c r="B2767" s="475" t="s">
        <v>6258</v>
      </c>
      <c r="C2767" s="476" t="s">
        <v>756</v>
      </c>
      <c r="D2767" s="471"/>
      <c r="E2767" s="470"/>
      <c r="F2767" s="472" t="s">
        <v>6063</v>
      </c>
      <c r="G2767" s="472" t="s">
        <v>3618</v>
      </c>
      <c r="H2767" s="472">
        <v>4.3</v>
      </c>
      <c r="I2767" s="473"/>
    </row>
    <row r="2768" spans="1:9" ht="25.5" x14ac:dyDescent="0.25">
      <c r="A2768" s="468" t="s">
        <v>6259</v>
      </c>
      <c r="B2768" s="475" t="s">
        <v>6260</v>
      </c>
      <c r="C2768" s="476" t="s">
        <v>739</v>
      </c>
      <c r="D2768" s="471"/>
      <c r="E2768" s="470"/>
      <c r="F2768" s="472" t="s">
        <v>6063</v>
      </c>
      <c r="G2768" s="472" t="s">
        <v>3618</v>
      </c>
      <c r="H2768" s="472">
        <v>4.3</v>
      </c>
      <c r="I2768" s="473"/>
    </row>
    <row r="2769" spans="1:9" ht="25.5" x14ac:dyDescent="0.25">
      <c r="A2769" s="468" t="s">
        <v>6261</v>
      </c>
      <c r="B2769" s="475" t="s">
        <v>6262</v>
      </c>
      <c r="C2769" s="476" t="s">
        <v>909</v>
      </c>
      <c r="D2769" s="471"/>
      <c r="E2769" s="470"/>
      <c r="F2769" s="472" t="s">
        <v>6063</v>
      </c>
      <c r="G2769" s="472" t="s">
        <v>3618</v>
      </c>
      <c r="H2769" s="472">
        <v>4.3</v>
      </c>
      <c r="I2769" s="473"/>
    </row>
    <row r="2770" spans="1:9" ht="25.5" x14ac:dyDescent="0.25">
      <c r="A2770" s="468" t="s">
        <v>6263</v>
      </c>
      <c r="B2770" s="475" t="s">
        <v>6264</v>
      </c>
      <c r="C2770" s="476" t="s">
        <v>909</v>
      </c>
      <c r="D2770" s="471"/>
      <c r="E2770" s="470"/>
      <c r="F2770" s="472" t="s">
        <v>6063</v>
      </c>
      <c r="G2770" s="472" t="s">
        <v>3618</v>
      </c>
      <c r="H2770" s="472">
        <v>4.3</v>
      </c>
      <c r="I2770" s="473"/>
    </row>
    <row r="2771" spans="1:9" ht="51" x14ac:dyDescent="0.25">
      <c r="A2771" s="468" t="s">
        <v>6265</v>
      </c>
      <c r="B2771" s="469" t="s">
        <v>6266</v>
      </c>
      <c r="C2771" s="476" t="s">
        <v>698</v>
      </c>
      <c r="D2771" s="471"/>
      <c r="E2771" s="470"/>
      <c r="F2771" s="472" t="s">
        <v>6063</v>
      </c>
      <c r="G2771" s="472" t="s">
        <v>3618</v>
      </c>
      <c r="H2771" s="472">
        <v>4.3</v>
      </c>
      <c r="I2771" s="473"/>
    </row>
    <row r="2772" spans="1:9" ht="25.5" x14ac:dyDescent="0.25">
      <c r="A2772" s="468" t="s">
        <v>6267</v>
      </c>
      <c r="B2772" s="469" t="s">
        <v>6268</v>
      </c>
      <c r="C2772" s="476" t="s">
        <v>698</v>
      </c>
      <c r="D2772" s="471"/>
      <c r="E2772" s="470"/>
      <c r="F2772" s="472" t="s">
        <v>6063</v>
      </c>
      <c r="G2772" s="472" t="s">
        <v>3618</v>
      </c>
      <c r="H2772" s="472">
        <v>4.3</v>
      </c>
      <c r="I2772" s="473"/>
    </row>
    <row r="2773" spans="1:9" ht="25.5" x14ac:dyDescent="0.25">
      <c r="A2773" s="468" t="s">
        <v>6269</v>
      </c>
      <c r="B2773" s="469" t="s">
        <v>6270</v>
      </c>
      <c r="C2773" s="476" t="s">
        <v>698</v>
      </c>
      <c r="D2773" s="471"/>
      <c r="E2773" s="470"/>
      <c r="F2773" s="472" t="s">
        <v>6063</v>
      </c>
      <c r="G2773" s="472" t="s">
        <v>3618</v>
      </c>
      <c r="H2773" s="472">
        <v>4.3</v>
      </c>
      <c r="I2773" s="473"/>
    </row>
    <row r="2774" spans="1:9" ht="25.5" x14ac:dyDescent="0.25">
      <c r="A2774" s="468" t="s">
        <v>6271</v>
      </c>
      <c r="B2774" s="469" t="s">
        <v>6272</v>
      </c>
      <c r="C2774" s="476" t="s">
        <v>698</v>
      </c>
      <c r="D2774" s="471"/>
      <c r="E2774" s="470"/>
      <c r="F2774" s="472" t="s">
        <v>6063</v>
      </c>
      <c r="G2774" s="472" t="s">
        <v>3618</v>
      </c>
      <c r="H2774" s="472">
        <v>4.3</v>
      </c>
      <c r="I2774" s="473"/>
    </row>
    <row r="2775" spans="1:9" ht="15" x14ac:dyDescent="0.25">
      <c r="A2775" s="468" t="s">
        <v>6273</v>
      </c>
      <c r="B2775" s="469" t="s">
        <v>6274</v>
      </c>
      <c r="C2775" s="476" t="s">
        <v>698</v>
      </c>
      <c r="D2775" s="471"/>
      <c r="E2775" s="470"/>
      <c r="F2775" s="472" t="s">
        <v>6063</v>
      </c>
      <c r="G2775" s="472" t="s">
        <v>3618</v>
      </c>
      <c r="H2775" s="472">
        <v>4.3</v>
      </c>
      <c r="I2775" s="473"/>
    </row>
    <row r="2776" spans="1:9" ht="15" x14ac:dyDescent="0.25">
      <c r="A2776" s="468" t="s">
        <v>6275</v>
      </c>
      <c r="B2776" s="475" t="s">
        <v>6276</v>
      </c>
      <c r="C2776" s="476" t="s">
        <v>698</v>
      </c>
      <c r="D2776" s="471"/>
      <c r="E2776" s="470"/>
      <c r="F2776" s="472" t="s">
        <v>6063</v>
      </c>
      <c r="G2776" s="472" t="s">
        <v>3618</v>
      </c>
      <c r="H2776" s="472">
        <v>4.3</v>
      </c>
      <c r="I2776" s="473"/>
    </row>
    <row r="2777" spans="1:9" ht="15" x14ac:dyDescent="0.25">
      <c r="A2777" s="468" t="s">
        <v>6277</v>
      </c>
      <c r="B2777" s="469" t="s">
        <v>6278</v>
      </c>
      <c r="C2777" s="476" t="s">
        <v>698</v>
      </c>
      <c r="D2777" s="471"/>
      <c r="E2777" s="470"/>
      <c r="F2777" s="472" t="s">
        <v>6063</v>
      </c>
      <c r="G2777" s="472" t="s">
        <v>3618</v>
      </c>
      <c r="H2777" s="472">
        <v>4.3</v>
      </c>
      <c r="I2777" s="473"/>
    </row>
    <row r="2778" spans="1:9" ht="15" x14ac:dyDescent="0.25">
      <c r="A2778" s="468" t="s">
        <v>6279</v>
      </c>
      <c r="B2778" s="475" t="s">
        <v>6280</v>
      </c>
      <c r="C2778" s="476" t="s">
        <v>850</v>
      </c>
      <c r="D2778" s="471"/>
      <c r="E2778" s="470"/>
      <c r="F2778" s="472" t="s">
        <v>6063</v>
      </c>
      <c r="G2778" s="472" t="s">
        <v>3618</v>
      </c>
      <c r="H2778" s="472">
        <v>4.3</v>
      </c>
      <c r="I2778" s="473"/>
    </row>
    <row r="2779" spans="1:9" ht="15" x14ac:dyDescent="0.25">
      <c r="A2779" s="468" t="s">
        <v>6281</v>
      </c>
      <c r="B2779" s="475" t="s">
        <v>6282</v>
      </c>
      <c r="C2779" s="476" t="s">
        <v>850</v>
      </c>
      <c r="D2779" s="471"/>
      <c r="E2779" s="470"/>
      <c r="F2779" s="472" t="s">
        <v>6063</v>
      </c>
      <c r="G2779" s="472" t="s">
        <v>3618</v>
      </c>
      <c r="H2779" s="472">
        <v>4.3</v>
      </c>
      <c r="I2779" s="473"/>
    </row>
    <row r="2780" spans="1:9" ht="15" x14ac:dyDescent="0.25">
      <c r="A2780" s="468" t="s">
        <v>6283</v>
      </c>
      <c r="B2780" s="475" t="s">
        <v>6284</v>
      </c>
      <c r="C2780" s="476" t="s">
        <v>850</v>
      </c>
      <c r="D2780" s="471"/>
      <c r="E2780" s="470"/>
      <c r="F2780" s="472" t="s">
        <v>6063</v>
      </c>
      <c r="G2780" s="472" t="s">
        <v>3618</v>
      </c>
      <c r="H2780" s="472">
        <v>4.3</v>
      </c>
      <c r="I2780" s="473"/>
    </row>
    <row r="2781" spans="1:9" ht="25.5" x14ac:dyDescent="0.25">
      <c r="A2781" s="468" t="s">
        <v>6285</v>
      </c>
      <c r="B2781" s="475" t="s">
        <v>6286</v>
      </c>
      <c r="C2781" s="476" t="s">
        <v>850</v>
      </c>
      <c r="D2781" s="471"/>
      <c r="E2781" s="470"/>
      <c r="F2781" s="472" t="s">
        <v>6063</v>
      </c>
      <c r="G2781" s="472" t="s">
        <v>3618</v>
      </c>
      <c r="H2781" s="472">
        <v>4.3</v>
      </c>
      <c r="I2781" s="473"/>
    </row>
    <row r="2782" spans="1:9" ht="15" x14ac:dyDescent="0.25">
      <c r="A2782" s="468" t="s">
        <v>6287</v>
      </c>
      <c r="B2782" s="475" t="s">
        <v>6288</v>
      </c>
      <c r="C2782" s="476" t="s">
        <v>756</v>
      </c>
      <c r="D2782" s="471"/>
      <c r="E2782" s="470"/>
      <c r="F2782" s="472" t="s">
        <v>6063</v>
      </c>
      <c r="G2782" s="472" t="s">
        <v>3618</v>
      </c>
      <c r="H2782" s="472">
        <v>4.3</v>
      </c>
      <c r="I2782" s="473"/>
    </row>
    <row r="2783" spans="1:9" ht="15" x14ac:dyDescent="0.25">
      <c r="A2783" s="468" t="s">
        <v>6289</v>
      </c>
      <c r="B2783" s="475" t="s">
        <v>6290</v>
      </c>
      <c r="C2783" s="476" t="s">
        <v>756</v>
      </c>
      <c r="D2783" s="471"/>
      <c r="E2783" s="470"/>
      <c r="F2783" s="472" t="s">
        <v>6063</v>
      </c>
      <c r="G2783" s="472" t="s">
        <v>3618</v>
      </c>
      <c r="H2783" s="472">
        <v>4.3</v>
      </c>
      <c r="I2783" s="473"/>
    </row>
    <row r="2784" spans="1:9" ht="25.5" x14ac:dyDescent="0.25">
      <c r="A2784" s="468" t="s">
        <v>6291</v>
      </c>
      <c r="B2784" s="475" t="s">
        <v>6292</v>
      </c>
      <c r="C2784" s="476" t="s">
        <v>850</v>
      </c>
      <c r="D2784" s="471"/>
      <c r="E2784" s="470"/>
      <c r="F2784" s="472" t="s">
        <v>6063</v>
      </c>
      <c r="G2784" s="472" t="s">
        <v>3618</v>
      </c>
      <c r="H2784" s="472">
        <v>4.3</v>
      </c>
      <c r="I2784" s="473"/>
    </row>
    <row r="2785" spans="1:9" ht="15" x14ac:dyDescent="0.25">
      <c r="A2785" s="468" t="s">
        <v>6293</v>
      </c>
      <c r="B2785" s="475" t="s">
        <v>6294</v>
      </c>
      <c r="C2785" s="476" t="s">
        <v>850</v>
      </c>
      <c r="D2785" s="471"/>
      <c r="E2785" s="470"/>
      <c r="F2785" s="472" t="s">
        <v>6063</v>
      </c>
      <c r="G2785" s="472" t="s">
        <v>3618</v>
      </c>
      <c r="H2785" s="472">
        <v>4.3</v>
      </c>
      <c r="I2785" s="473"/>
    </row>
    <row r="2786" spans="1:9" ht="15" x14ac:dyDescent="0.25">
      <c r="A2786" s="468" t="s">
        <v>6295</v>
      </c>
      <c r="B2786" s="475" t="s">
        <v>6296</v>
      </c>
      <c r="C2786" s="476" t="s">
        <v>756</v>
      </c>
      <c r="D2786" s="471"/>
      <c r="E2786" s="470"/>
      <c r="F2786" s="472" t="s">
        <v>6063</v>
      </c>
      <c r="G2786" s="472" t="s">
        <v>3618</v>
      </c>
      <c r="H2786" s="472">
        <v>4.3</v>
      </c>
      <c r="I2786" s="473"/>
    </row>
    <row r="2787" spans="1:9" ht="15" x14ac:dyDescent="0.25">
      <c r="A2787" s="468" t="s">
        <v>6297</v>
      </c>
      <c r="B2787" s="475" t="s">
        <v>6298</v>
      </c>
      <c r="C2787" s="476" t="s">
        <v>756</v>
      </c>
      <c r="D2787" s="471"/>
      <c r="E2787" s="470"/>
      <c r="F2787" s="472" t="s">
        <v>6063</v>
      </c>
      <c r="G2787" s="472" t="s">
        <v>3618</v>
      </c>
      <c r="H2787" s="472">
        <v>4.3</v>
      </c>
      <c r="I2787" s="473"/>
    </row>
    <row r="2788" spans="1:9" ht="15" x14ac:dyDescent="0.25">
      <c r="A2788" s="468" t="s">
        <v>6299</v>
      </c>
      <c r="B2788" s="475" t="s">
        <v>6300</v>
      </c>
      <c r="C2788" s="476" t="s">
        <v>756</v>
      </c>
      <c r="D2788" s="471"/>
      <c r="E2788" s="470"/>
      <c r="F2788" s="472" t="s">
        <v>6063</v>
      </c>
      <c r="G2788" s="472" t="s">
        <v>3618</v>
      </c>
      <c r="H2788" s="472">
        <v>4.3</v>
      </c>
      <c r="I2788" s="473"/>
    </row>
    <row r="2789" spans="1:9" ht="15" x14ac:dyDescent="0.25">
      <c r="A2789" s="468" t="s">
        <v>6301</v>
      </c>
      <c r="B2789" s="475" t="s">
        <v>6302</v>
      </c>
      <c r="C2789" s="476" t="s">
        <v>756</v>
      </c>
      <c r="D2789" s="471"/>
      <c r="E2789" s="470"/>
      <c r="F2789" s="472" t="s">
        <v>6063</v>
      </c>
      <c r="G2789" s="472" t="s">
        <v>3618</v>
      </c>
      <c r="H2789" s="472">
        <v>4.3</v>
      </c>
      <c r="I2789" s="473"/>
    </row>
    <row r="2790" spans="1:9" ht="15" x14ac:dyDescent="0.25">
      <c r="A2790" s="468" t="s">
        <v>6303</v>
      </c>
      <c r="B2790" s="475" t="s">
        <v>6304</v>
      </c>
      <c r="C2790" s="476" t="s">
        <v>756</v>
      </c>
      <c r="D2790" s="471"/>
      <c r="E2790" s="470"/>
      <c r="F2790" s="472" t="s">
        <v>6063</v>
      </c>
      <c r="G2790" s="472" t="s">
        <v>3618</v>
      </c>
      <c r="H2790" s="472">
        <v>4.3</v>
      </c>
      <c r="I2790" s="473"/>
    </row>
    <row r="2791" spans="1:9" ht="25.5" x14ac:dyDescent="0.25">
      <c r="A2791" s="468" t="s">
        <v>6305</v>
      </c>
      <c r="B2791" s="475" t="s">
        <v>6306</v>
      </c>
      <c r="C2791" s="476" t="s">
        <v>756</v>
      </c>
      <c r="D2791" s="471"/>
      <c r="E2791" s="470"/>
      <c r="F2791" s="472" t="s">
        <v>6063</v>
      </c>
      <c r="G2791" s="472" t="s">
        <v>3618</v>
      </c>
      <c r="H2791" s="472">
        <v>4.3</v>
      </c>
      <c r="I2791" s="473"/>
    </row>
    <row r="2792" spans="1:9" ht="15" x14ac:dyDescent="0.25">
      <c r="A2792" s="468" t="s">
        <v>6307</v>
      </c>
      <c r="B2792" s="475" t="s">
        <v>6308</v>
      </c>
      <c r="C2792" s="476" t="s">
        <v>756</v>
      </c>
      <c r="D2792" s="471"/>
      <c r="E2792" s="470"/>
      <c r="F2792" s="472" t="s">
        <v>6063</v>
      </c>
      <c r="G2792" s="472" t="s">
        <v>3618</v>
      </c>
      <c r="H2792" s="472">
        <v>4.3</v>
      </c>
      <c r="I2792" s="473"/>
    </row>
    <row r="2793" spans="1:9" ht="25.5" x14ac:dyDescent="0.25">
      <c r="A2793" s="468" t="s">
        <v>6309</v>
      </c>
      <c r="B2793" s="475" t="s">
        <v>6310</v>
      </c>
      <c r="C2793" s="476" t="s">
        <v>756</v>
      </c>
      <c r="D2793" s="471"/>
      <c r="E2793" s="470"/>
      <c r="F2793" s="472" t="s">
        <v>6063</v>
      </c>
      <c r="G2793" s="472" t="s">
        <v>3618</v>
      </c>
      <c r="H2793" s="472">
        <v>4.3</v>
      </c>
      <c r="I2793" s="473"/>
    </row>
    <row r="2794" spans="1:9" ht="15" x14ac:dyDescent="0.25">
      <c r="A2794" s="468" t="s">
        <v>6311</v>
      </c>
      <c r="B2794" s="475" t="s">
        <v>6312</v>
      </c>
      <c r="C2794" s="476" t="s">
        <v>756</v>
      </c>
      <c r="D2794" s="471"/>
      <c r="E2794" s="470"/>
      <c r="F2794" s="472" t="s">
        <v>6063</v>
      </c>
      <c r="G2794" s="472" t="s">
        <v>3618</v>
      </c>
      <c r="H2794" s="472">
        <v>4.3</v>
      </c>
      <c r="I2794" s="473"/>
    </row>
    <row r="2795" spans="1:9" ht="15" x14ac:dyDescent="0.25">
      <c r="A2795" s="468" t="s">
        <v>6313</v>
      </c>
      <c r="B2795" s="475" t="s">
        <v>6314</v>
      </c>
      <c r="C2795" s="476" t="s">
        <v>756</v>
      </c>
      <c r="D2795" s="471"/>
      <c r="E2795" s="470"/>
      <c r="F2795" s="472" t="s">
        <v>6063</v>
      </c>
      <c r="G2795" s="472" t="s">
        <v>3618</v>
      </c>
      <c r="H2795" s="472">
        <v>4.3</v>
      </c>
      <c r="I2795" s="473"/>
    </row>
    <row r="2796" spans="1:9" ht="15" x14ac:dyDescent="0.25">
      <c r="A2796" s="468" t="s">
        <v>6315</v>
      </c>
      <c r="B2796" s="475" t="s">
        <v>6316</v>
      </c>
      <c r="C2796" s="476" t="s">
        <v>698</v>
      </c>
      <c r="D2796" s="471"/>
      <c r="E2796" s="470"/>
      <c r="F2796" s="472" t="s">
        <v>6063</v>
      </c>
      <c r="G2796" s="472" t="s">
        <v>3618</v>
      </c>
      <c r="H2796" s="472">
        <v>4.3</v>
      </c>
      <c r="I2796" s="473"/>
    </row>
    <row r="2797" spans="1:9" ht="15" x14ac:dyDescent="0.25">
      <c r="A2797" s="468" t="s">
        <v>6317</v>
      </c>
      <c r="B2797" s="475" t="s">
        <v>6318</v>
      </c>
      <c r="C2797" s="476" t="s">
        <v>739</v>
      </c>
      <c r="D2797" s="471"/>
      <c r="E2797" s="470"/>
      <c r="F2797" s="472" t="s">
        <v>6063</v>
      </c>
      <c r="G2797" s="472" t="s">
        <v>3618</v>
      </c>
      <c r="H2797" s="472">
        <v>4.3</v>
      </c>
      <c r="I2797" s="473"/>
    </row>
    <row r="2798" spans="1:9" ht="15" x14ac:dyDescent="0.25">
      <c r="A2798" s="468" t="s">
        <v>6319</v>
      </c>
      <c r="B2798" s="475" t="s">
        <v>6320</v>
      </c>
      <c r="C2798" s="476" t="s">
        <v>756</v>
      </c>
      <c r="D2798" s="471"/>
      <c r="E2798" s="470"/>
      <c r="F2798" s="472" t="s">
        <v>6063</v>
      </c>
      <c r="G2798" s="472" t="s">
        <v>3618</v>
      </c>
      <c r="H2798" s="472">
        <v>4.3</v>
      </c>
      <c r="I2798" s="473"/>
    </row>
    <row r="2799" spans="1:9" ht="25.5" x14ac:dyDescent="0.25">
      <c r="A2799" s="468" t="s">
        <v>6321</v>
      </c>
      <c r="B2799" s="474" t="s">
        <v>6322</v>
      </c>
      <c r="C2799" s="470" t="s">
        <v>833</v>
      </c>
      <c r="D2799" s="470"/>
      <c r="E2799" s="470"/>
      <c r="F2799" s="472" t="s">
        <v>6063</v>
      </c>
      <c r="G2799" s="472" t="s">
        <v>3618</v>
      </c>
      <c r="H2799" s="472">
        <v>4.3</v>
      </c>
      <c r="I2799" s="478" t="s">
        <v>756</v>
      </c>
    </row>
    <row r="2800" spans="1:9" ht="25.5" x14ac:dyDescent="0.25">
      <c r="A2800" s="468" t="s">
        <v>6323</v>
      </c>
      <c r="B2800" s="474" t="s">
        <v>6324</v>
      </c>
      <c r="C2800" s="470" t="s">
        <v>833</v>
      </c>
      <c r="D2800" s="470"/>
      <c r="E2800" s="470"/>
      <c r="F2800" s="472" t="s">
        <v>6063</v>
      </c>
      <c r="G2800" s="472" t="s">
        <v>3618</v>
      </c>
      <c r="H2800" s="472">
        <v>4.3</v>
      </c>
      <c r="I2800" s="478" t="s">
        <v>756</v>
      </c>
    </row>
    <row r="2801" spans="1:9" ht="15" x14ac:dyDescent="0.25">
      <c r="A2801" s="468" t="s">
        <v>6325</v>
      </c>
      <c r="B2801" s="475" t="s">
        <v>6326</v>
      </c>
      <c r="C2801" s="476" t="s">
        <v>756</v>
      </c>
      <c r="D2801" s="471"/>
      <c r="E2801" s="470"/>
      <c r="F2801" s="472" t="s">
        <v>6063</v>
      </c>
      <c r="G2801" s="472" t="s">
        <v>3618</v>
      </c>
      <c r="H2801" s="472">
        <v>4.3</v>
      </c>
      <c r="I2801" s="473"/>
    </row>
    <row r="2802" spans="1:9" ht="25.5" x14ac:dyDescent="0.25">
      <c r="A2802" s="468" t="s">
        <v>6327</v>
      </c>
      <c r="B2802" s="475" t="s">
        <v>6328</v>
      </c>
      <c r="C2802" s="476" t="s">
        <v>756</v>
      </c>
      <c r="D2802" s="471"/>
      <c r="E2802" s="470"/>
      <c r="F2802" s="472" t="s">
        <v>6063</v>
      </c>
      <c r="G2802" s="472" t="s">
        <v>3618</v>
      </c>
      <c r="H2802" s="472">
        <v>4.3</v>
      </c>
      <c r="I2802" s="473"/>
    </row>
    <row r="2803" spans="1:9" ht="25.5" x14ac:dyDescent="0.25">
      <c r="A2803" s="468" t="s">
        <v>6329</v>
      </c>
      <c r="B2803" s="475" t="s">
        <v>6330</v>
      </c>
      <c r="C2803" s="476" t="s">
        <v>756</v>
      </c>
      <c r="D2803" s="471"/>
      <c r="E2803" s="470"/>
      <c r="F2803" s="472" t="s">
        <v>6063</v>
      </c>
      <c r="G2803" s="472" t="s">
        <v>3618</v>
      </c>
      <c r="H2803" s="472">
        <v>4.3</v>
      </c>
      <c r="I2803" s="473"/>
    </row>
    <row r="2804" spans="1:9" ht="25.5" x14ac:dyDescent="0.25">
      <c r="A2804" s="468" t="s">
        <v>6331</v>
      </c>
      <c r="B2804" s="475" t="s">
        <v>6332</v>
      </c>
      <c r="C2804" s="476" t="s">
        <v>756</v>
      </c>
      <c r="D2804" s="471"/>
      <c r="E2804" s="470"/>
      <c r="F2804" s="472" t="s">
        <v>6063</v>
      </c>
      <c r="G2804" s="472" t="s">
        <v>3618</v>
      </c>
      <c r="H2804" s="472">
        <v>4.3</v>
      </c>
      <c r="I2804" s="473"/>
    </row>
    <row r="2805" spans="1:9" ht="25.5" x14ac:dyDescent="0.25">
      <c r="A2805" s="468" t="s">
        <v>6333</v>
      </c>
      <c r="B2805" s="475" t="s">
        <v>6334</v>
      </c>
      <c r="C2805" s="476" t="s">
        <v>756</v>
      </c>
      <c r="D2805" s="471"/>
      <c r="E2805" s="470"/>
      <c r="F2805" s="472" t="s">
        <v>6063</v>
      </c>
      <c r="G2805" s="472" t="s">
        <v>3618</v>
      </c>
      <c r="H2805" s="472">
        <v>4.3</v>
      </c>
      <c r="I2805" s="473"/>
    </row>
    <row r="2806" spans="1:9" ht="25.5" x14ac:dyDescent="0.25">
      <c r="A2806" s="468" t="s">
        <v>6335</v>
      </c>
      <c r="B2806" s="475" t="s">
        <v>6336</v>
      </c>
      <c r="C2806" s="476" t="s">
        <v>739</v>
      </c>
      <c r="D2806" s="471"/>
      <c r="E2806" s="470"/>
      <c r="F2806" s="472" t="s">
        <v>6063</v>
      </c>
      <c r="G2806" s="472" t="s">
        <v>3618</v>
      </c>
      <c r="H2806" s="472">
        <v>4.3</v>
      </c>
      <c r="I2806" s="473"/>
    </row>
    <row r="2807" spans="1:9" ht="25.5" x14ac:dyDescent="0.25">
      <c r="A2807" s="468" t="s">
        <v>6337</v>
      </c>
      <c r="B2807" s="474" t="s">
        <v>6338</v>
      </c>
      <c r="C2807" s="470" t="s">
        <v>833</v>
      </c>
      <c r="D2807" s="470"/>
      <c r="E2807" s="470"/>
      <c r="F2807" s="472" t="s">
        <v>6063</v>
      </c>
      <c r="G2807" s="472" t="s">
        <v>3618</v>
      </c>
      <c r="H2807" s="472">
        <v>4.3</v>
      </c>
      <c r="I2807" s="478" t="s">
        <v>756</v>
      </c>
    </row>
    <row r="2808" spans="1:9" ht="25.5" x14ac:dyDescent="0.25">
      <c r="A2808" s="468" t="s">
        <v>6339</v>
      </c>
      <c r="B2808" s="474" t="s">
        <v>6340</v>
      </c>
      <c r="C2808" s="470" t="s">
        <v>833</v>
      </c>
      <c r="D2808" s="470"/>
      <c r="E2808" s="470"/>
      <c r="F2808" s="472" t="s">
        <v>6063</v>
      </c>
      <c r="G2808" s="472" t="s">
        <v>3618</v>
      </c>
      <c r="H2808" s="472">
        <v>4.3</v>
      </c>
      <c r="I2808" s="478" t="s">
        <v>756</v>
      </c>
    </row>
    <row r="2809" spans="1:9" ht="25.5" x14ac:dyDescent="0.25">
      <c r="A2809" s="468" t="s">
        <v>6341</v>
      </c>
      <c r="B2809" s="475" t="s">
        <v>6342</v>
      </c>
      <c r="C2809" s="476" t="s">
        <v>756</v>
      </c>
      <c r="D2809" s="471"/>
      <c r="E2809" s="470"/>
      <c r="F2809" s="472" t="s">
        <v>6063</v>
      </c>
      <c r="G2809" s="472" t="s">
        <v>3618</v>
      </c>
      <c r="H2809" s="472">
        <v>4.3</v>
      </c>
      <c r="I2809" s="473"/>
    </row>
    <row r="2810" spans="1:9" ht="25.5" x14ac:dyDescent="0.25">
      <c r="A2810" s="468" t="s">
        <v>6343</v>
      </c>
      <c r="B2810" s="475" t="s">
        <v>6344</v>
      </c>
      <c r="C2810" s="476" t="s">
        <v>756</v>
      </c>
      <c r="D2810" s="471"/>
      <c r="E2810" s="470"/>
      <c r="F2810" s="472" t="s">
        <v>6063</v>
      </c>
      <c r="G2810" s="472" t="s">
        <v>3618</v>
      </c>
      <c r="H2810" s="472">
        <v>4.3</v>
      </c>
      <c r="I2810" s="473"/>
    </row>
    <row r="2811" spans="1:9" ht="25.5" x14ac:dyDescent="0.25">
      <c r="A2811" s="468" t="s">
        <v>6345</v>
      </c>
      <c r="B2811" s="475" t="s">
        <v>6346</v>
      </c>
      <c r="C2811" s="476" t="s">
        <v>756</v>
      </c>
      <c r="D2811" s="471"/>
      <c r="E2811" s="470"/>
      <c r="F2811" s="472" t="s">
        <v>6063</v>
      </c>
      <c r="G2811" s="472" t="s">
        <v>3618</v>
      </c>
      <c r="H2811" s="472">
        <v>4.3</v>
      </c>
      <c r="I2811" s="473"/>
    </row>
    <row r="2812" spans="1:9" ht="38.25" x14ac:dyDescent="0.25">
      <c r="A2812" s="468" t="s">
        <v>6347</v>
      </c>
      <c r="B2812" s="475" t="s">
        <v>6348</v>
      </c>
      <c r="C2812" s="476" t="s">
        <v>698</v>
      </c>
      <c r="D2812" s="471"/>
      <c r="E2812" s="470"/>
      <c r="F2812" s="472" t="s">
        <v>6063</v>
      </c>
      <c r="G2812" s="472" t="s">
        <v>3618</v>
      </c>
      <c r="H2812" s="472">
        <v>4.3</v>
      </c>
      <c r="I2812" s="473"/>
    </row>
    <row r="2813" spans="1:9" ht="25.5" x14ac:dyDescent="0.25">
      <c r="A2813" s="468" t="s">
        <v>6349</v>
      </c>
      <c r="B2813" s="475" t="s">
        <v>6350</v>
      </c>
      <c r="C2813" s="476" t="s">
        <v>698</v>
      </c>
      <c r="D2813" s="471"/>
      <c r="E2813" s="470"/>
      <c r="F2813" s="472" t="s">
        <v>6063</v>
      </c>
      <c r="G2813" s="472" t="s">
        <v>3618</v>
      </c>
      <c r="H2813" s="472">
        <v>4.3</v>
      </c>
      <c r="I2813" s="473"/>
    </row>
    <row r="2814" spans="1:9" ht="25.5" x14ac:dyDescent="0.25">
      <c r="A2814" s="468" t="s">
        <v>6351</v>
      </c>
      <c r="B2814" s="475" t="s">
        <v>6352</v>
      </c>
      <c r="C2814" s="476" t="s">
        <v>698</v>
      </c>
      <c r="D2814" s="471"/>
      <c r="E2814" s="470"/>
      <c r="F2814" s="472" t="s">
        <v>6063</v>
      </c>
      <c r="G2814" s="472" t="s">
        <v>3618</v>
      </c>
      <c r="H2814" s="472">
        <v>4.3</v>
      </c>
      <c r="I2814" s="473"/>
    </row>
    <row r="2815" spans="1:9" ht="25.5" x14ac:dyDescent="0.25">
      <c r="A2815" s="468" t="s">
        <v>6353</v>
      </c>
      <c r="B2815" s="475" t="s">
        <v>6354</v>
      </c>
      <c r="C2815" s="476" t="s">
        <v>698</v>
      </c>
      <c r="D2815" s="471"/>
      <c r="E2815" s="470"/>
      <c r="F2815" s="472" t="s">
        <v>6063</v>
      </c>
      <c r="G2815" s="472" t="s">
        <v>3618</v>
      </c>
      <c r="H2815" s="472">
        <v>4.3</v>
      </c>
      <c r="I2815" s="473"/>
    </row>
    <row r="2816" spans="1:9" ht="25.5" x14ac:dyDescent="0.25">
      <c r="A2816" s="468" t="s">
        <v>6355</v>
      </c>
      <c r="B2816" s="469" t="s">
        <v>6356</v>
      </c>
      <c r="C2816" s="476" t="s">
        <v>698</v>
      </c>
      <c r="D2816" s="471"/>
      <c r="E2816" s="470"/>
      <c r="F2816" s="472" t="s">
        <v>6063</v>
      </c>
      <c r="G2816" s="472" t="s">
        <v>3618</v>
      </c>
      <c r="H2816" s="472">
        <v>4.3</v>
      </c>
      <c r="I2816" s="473"/>
    </row>
    <row r="2817" spans="1:9" ht="15" x14ac:dyDescent="0.25">
      <c r="A2817" s="468" t="s">
        <v>6357</v>
      </c>
      <c r="B2817" s="475" t="s">
        <v>6358</v>
      </c>
      <c r="C2817" s="476" t="s">
        <v>698</v>
      </c>
      <c r="D2817" s="471"/>
      <c r="E2817" s="470"/>
      <c r="F2817" s="472" t="s">
        <v>6063</v>
      </c>
      <c r="G2817" s="472" t="s">
        <v>3618</v>
      </c>
      <c r="H2817" s="472">
        <v>4.3</v>
      </c>
      <c r="I2817" s="473"/>
    </row>
    <row r="2818" spans="1:9" ht="15" x14ac:dyDescent="0.25">
      <c r="A2818" s="468" t="s">
        <v>6359</v>
      </c>
      <c r="B2818" s="469" t="s">
        <v>6360</v>
      </c>
      <c r="C2818" s="476" t="s">
        <v>698</v>
      </c>
      <c r="D2818" s="471"/>
      <c r="E2818" s="470"/>
      <c r="F2818" s="472" t="s">
        <v>6063</v>
      </c>
      <c r="G2818" s="472" t="s">
        <v>3618</v>
      </c>
      <c r="H2818" s="472">
        <v>4.3</v>
      </c>
      <c r="I2818" s="473"/>
    </row>
    <row r="2819" spans="1:9" ht="25.5" x14ac:dyDescent="0.25">
      <c r="A2819" s="468" t="s">
        <v>6361</v>
      </c>
      <c r="B2819" s="469" t="s">
        <v>6362</v>
      </c>
      <c r="C2819" s="476" t="s">
        <v>698</v>
      </c>
      <c r="D2819" s="471"/>
      <c r="E2819" s="470"/>
      <c r="F2819" s="472" t="s">
        <v>6063</v>
      </c>
      <c r="G2819" s="472" t="s">
        <v>3618</v>
      </c>
      <c r="H2819" s="472">
        <v>4.3</v>
      </c>
      <c r="I2819" s="473"/>
    </row>
    <row r="2820" spans="1:9" ht="15" x14ac:dyDescent="0.25">
      <c r="A2820" s="468" t="s">
        <v>6363</v>
      </c>
      <c r="B2820" s="469" t="s">
        <v>6364</v>
      </c>
      <c r="C2820" s="476" t="s">
        <v>698</v>
      </c>
      <c r="D2820" s="471"/>
      <c r="E2820" s="470"/>
      <c r="F2820" s="472" t="s">
        <v>6063</v>
      </c>
      <c r="G2820" s="472" t="s">
        <v>3618</v>
      </c>
      <c r="H2820" s="472">
        <v>4.3</v>
      </c>
      <c r="I2820" s="473"/>
    </row>
    <row r="2821" spans="1:9" ht="25.5" x14ac:dyDescent="0.25">
      <c r="A2821" s="468" t="s">
        <v>6365</v>
      </c>
      <c r="B2821" s="475" t="s">
        <v>6366</v>
      </c>
      <c r="C2821" s="476" t="s">
        <v>698</v>
      </c>
      <c r="D2821" s="471"/>
      <c r="E2821" s="470"/>
      <c r="F2821" s="472" t="s">
        <v>6063</v>
      </c>
      <c r="G2821" s="472" t="s">
        <v>3618</v>
      </c>
      <c r="H2821" s="472">
        <v>4.3</v>
      </c>
      <c r="I2821" s="473"/>
    </row>
    <row r="2822" spans="1:9" ht="25.5" x14ac:dyDescent="0.25">
      <c r="A2822" s="468" t="s">
        <v>6367</v>
      </c>
      <c r="B2822" s="469" t="s">
        <v>6368</v>
      </c>
      <c r="C2822" s="476" t="s">
        <v>698</v>
      </c>
      <c r="D2822" s="471"/>
      <c r="E2822" s="470"/>
      <c r="F2822" s="472" t="s">
        <v>6063</v>
      </c>
      <c r="G2822" s="472" t="s">
        <v>3618</v>
      </c>
      <c r="H2822" s="472">
        <v>4.3</v>
      </c>
      <c r="I2822" s="473"/>
    </row>
    <row r="2823" spans="1:9" ht="38.25" x14ac:dyDescent="0.25">
      <c r="A2823" s="468" t="s">
        <v>6369</v>
      </c>
      <c r="B2823" s="475" t="s">
        <v>6370</v>
      </c>
      <c r="C2823" s="476" t="s">
        <v>850</v>
      </c>
      <c r="D2823" s="471"/>
      <c r="E2823" s="470"/>
      <c r="F2823" s="472" t="s">
        <v>6063</v>
      </c>
      <c r="G2823" s="472" t="s">
        <v>3618</v>
      </c>
      <c r="H2823" s="472">
        <v>4.3</v>
      </c>
      <c r="I2823" s="473"/>
    </row>
    <row r="2824" spans="1:9" ht="25.5" x14ac:dyDescent="0.25">
      <c r="A2824" s="468" t="s">
        <v>6371</v>
      </c>
      <c r="B2824" s="475" t="s">
        <v>6372</v>
      </c>
      <c r="C2824" s="476" t="s">
        <v>850</v>
      </c>
      <c r="D2824" s="471"/>
      <c r="E2824" s="470"/>
      <c r="F2824" s="472" t="s">
        <v>6063</v>
      </c>
      <c r="G2824" s="472" t="s">
        <v>3618</v>
      </c>
      <c r="H2824" s="472">
        <v>4.3</v>
      </c>
      <c r="I2824" s="473"/>
    </row>
    <row r="2825" spans="1:9" ht="15" x14ac:dyDescent="0.25">
      <c r="A2825" s="468" t="s">
        <v>6373</v>
      </c>
      <c r="B2825" s="475" t="s">
        <v>6374</v>
      </c>
      <c r="C2825" s="476" t="s">
        <v>756</v>
      </c>
      <c r="D2825" s="471"/>
      <c r="E2825" s="470"/>
      <c r="F2825" s="472" t="s">
        <v>6063</v>
      </c>
      <c r="G2825" s="472" t="s">
        <v>3618</v>
      </c>
      <c r="H2825" s="472">
        <v>4.3</v>
      </c>
      <c r="I2825" s="473"/>
    </row>
    <row r="2826" spans="1:9" ht="25.5" x14ac:dyDescent="0.25">
      <c r="A2826" s="468" t="s">
        <v>6375</v>
      </c>
      <c r="B2826" s="475" t="s">
        <v>6376</v>
      </c>
      <c r="C2826" s="476" t="s">
        <v>756</v>
      </c>
      <c r="D2826" s="471"/>
      <c r="E2826" s="470"/>
      <c r="F2826" s="472" t="s">
        <v>6063</v>
      </c>
      <c r="G2826" s="472" t="s">
        <v>3618</v>
      </c>
      <c r="H2826" s="472">
        <v>4.3</v>
      </c>
      <c r="I2826" s="473"/>
    </row>
    <row r="2827" spans="1:9" ht="25.5" x14ac:dyDescent="0.25">
      <c r="A2827" s="468" t="s">
        <v>6377</v>
      </c>
      <c r="B2827" s="474" t="s">
        <v>6378</v>
      </c>
      <c r="C2827" s="470" t="s">
        <v>850</v>
      </c>
      <c r="D2827" s="470"/>
      <c r="E2827" s="470"/>
      <c r="F2827" s="472" t="s">
        <v>6063</v>
      </c>
      <c r="G2827" s="472" t="s">
        <v>3618</v>
      </c>
      <c r="H2827" s="472">
        <v>4.3</v>
      </c>
      <c r="I2827" s="478" t="s">
        <v>756</v>
      </c>
    </row>
    <row r="2828" spans="1:9" ht="15" x14ac:dyDescent="0.25">
      <c r="A2828" s="468" t="s">
        <v>6379</v>
      </c>
      <c r="B2828" s="475" t="s">
        <v>6380</v>
      </c>
      <c r="C2828" s="476" t="s">
        <v>850</v>
      </c>
      <c r="D2828" s="471"/>
      <c r="E2828" s="470"/>
      <c r="F2828" s="472" t="s">
        <v>6063</v>
      </c>
      <c r="G2828" s="472" t="s">
        <v>3618</v>
      </c>
      <c r="H2828" s="472">
        <v>4.3</v>
      </c>
      <c r="I2828" s="473"/>
    </row>
    <row r="2829" spans="1:9" ht="25.5" x14ac:dyDescent="0.25">
      <c r="A2829" s="468" t="s">
        <v>6381</v>
      </c>
      <c r="B2829" s="475" t="s">
        <v>6382</v>
      </c>
      <c r="C2829" s="476" t="s">
        <v>850</v>
      </c>
      <c r="D2829" s="471"/>
      <c r="E2829" s="470"/>
      <c r="F2829" s="472" t="s">
        <v>6063</v>
      </c>
      <c r="G2829" s="472" t="s">
        <v>3618</v>
      </c>
      <c r="H2829" s="472">
        <v>4.3</v>
      </c>
      <c r="I2829" s="473"/>
    </row>
    <row r="2830" spans="1:9" ht="25.5" x14ac:dyDescent="0.25">
      <c r="A2830" s="468" t="s">
        <v>6383</v>
      </c>
      <c r="B2830" s="475" t="s">
        <v>6384</v>
      </c>
      <c r="C2830" s="476" t="s">
        <v>850</v>
      </c>
      <c r="D2830" s="471"/>
      <c r="E2830" s="470"/>
      <c r="F2830" s="472" t="s">
        <v>6063</v>
      </c>
      <c r="G2830" s="472" t="s">
        <v>3618</v>
      </c>
      <c r="H2830" s="472">
        <v>4.3</v>
      </c>
      <c r="I2830" s="473"/>
    </row>
    <row r="2831" spans="1:9" ht="25.5" x14ac:dyDescent="0.25">
      <c r="A2831" s="468" t="s">
        <v>6385</v>
      </c>
      <c r="B2831" s="469" t="s">
        <v>6386</v>
      </c>
      <c r="C2831" s="476" t="s">
        <v>850</v>
      </c>
      <c r="D2831" s="471"/>
      <c r="E2831" s="470"/>
      <c r="F2831" s="472" t="s">
        <v>6063</v>
      </c>
      <c r="G2831" s="472" t="s">
        <v>3618</v>
      </c>
      <c r="H2831" s="472">
        <v>4.3</v>
      </c>
      <c r="I2831" s="473"/>
    </row>
    <row r="2832" spans="1:9" ht="25.5" x14ac:dyDescent="0.25">
      <c r="A2832" s="468" t="s">
        <v>6387</v>
      </c>
      <c r="B2832" s="475" t="s">
        <v>6388</v>
      </c>
      <c r="C2832" s="476" t="s">
        <v>756</v>
      </c>
      <c r="D2832" s="471"/>
      <c r="E2832" s="470"/>
      <c r="F2832" s="472" t="s">
        <v>6063</v>
      </c>
      <c r="G2832" s="472" t="s">
        <v>3618</v>
      </c>
      <c r="H2832" s="472">
        <v>4.3</v>
      </c>
      <c r="I2832" s="473"/>
    </row>
    <row r="2833" spans="1:9" ht="25.5" x14ac:dyDescent="0.25">
      <c r="A2833" s="468" t="s">
        <v>6389</v>
      </c>
      <c r="B2833" s="475" t="s">
        <v>6390</v>
      </c>
      <c r="C2833" s="476" t="s">
        <v>756</v>
      </c>
      <c r="D2833" s="471"/>
      <c r="E2833" s="470"/>
      <c r="F2833" s="472" t="s">
        <v>6063</v>
      </c>
      <c r="G2833" s="472" t="s">
        <v>3618</v>
      </c>
      <c r="H2833" s="472">
        <v>4.3</v>
      </c>
      <c r="I2833" s="473"/>
    </row>
    <row r="2834" spans="1:9" ht="25.5" x14ac:dyDescent="0.25">
      <c r="A2834" s="468" t="s">
        <v>6391</v>
      </c>
      <c r="B2834" s="475" t="s">
        <v>6392</v>
      </c>
      <c r="C2834" s="476" t="s">
        <v>850</v>
      </c>
      <c r="D2834" s="471"/>
      <c r="E2834" s="470"/>
      <c r="F2834" s="472" t="s">
        <v>6063</v>
      </c>
      <c r="G2834" s="472" t="s">
        <v>3618</v>
      </c>
      <c r="H2834" s="472">
        <v>4.3</v>
      </c>
      <c r="I2834" s="473"/>
    </row>
    <row r="2835" spans="1:9" ht="25.5" x14ac:dyDescent="0.25">
      <c r="A2835" s="468" t="s">
        <v>6393</v>
      </c>
      <c r="B2835" s="475" t="s">
        <v>6394</v>
      </c>
      <c r="C2835" s="476" t="s">
        <v>850</v>
      </c>
      <c r="D2835" s="471"/>
      <c r="E2835" s="470"/>
      <c r="F2835" s="472" t="s">
        <v>6063</v>
      </c>
      <c r="G2835" s="472" t="s">
        <v>3618</v>
      </c>
      <c r="H2835" s="472">
        <v>4.3</v>
      </c>
      <c r="I2835" s="473"/>
    </row>
    <row r="2836" spans="1:9" ht="25.5" x14ac:dyDescent="0.25">
      <c r="A2836" s="468" t="s">
        <v>6395</v>
      </c>
      <c r="B2836" s="475" t="s">
        <v>6396</v>
      </c>
      <c r="C2836" s="476" t="s">
        <v>850</v>
      </c>
      <c r="D2836" s="471"/>
      <c r="E2836" s="470"/>
      <c r="F2836" s="472" t="s">
        <v>6063</v>
      </c>
      <c r="G2836" s="472" t="s">
        <v>3618</v>
      </c>
      <c r="H2836" s="472">
        <v>4.3</v>
      </c>
      <c r="I2836" s="473"/>
    </row>
    <row r="2837" spans="1:9" ht="25.5" x14ac:dyDescent="0.25">
      <c r="A2837" s="468" t="s">
        <v>6397</v>
      </c>
      <c r="B2837" s="475" t="s">
        <v>6398</v>
      </c>
      <c r="C2837" s="476" t="s">
        <v>850</v>
      </c>
      <c r="D2837" s="471"/>
      <c r="E2837" s="470"/>
      <c r="F2837" s="472" t="s">
        <v>6063</v>
      </c>
      <c r="G2837" s="472" t="s">
        <v>3618</v>
      </c>
      <c r="H2837" s="472">
        <v>4.3</v>
      </c>
      <c r="I2837" s="473"/>
    </row>
    <row r="2838" spans="1:9" ht="25.5" x14ac:dyDescent="0.25">
      <c r="A2838" s="468" t="s">
        <v>6399</v>
      </c>
      <c r="B2838" s="475" t="s">
        <v>6400</v>
      </c>
      <c r="C2838" s="476" t="s">
        <v>756</v>
      </c>
      <c r="D2838" s="471"/>
      <c r="E2838" s="470"/>
      <c r="F2838" s="472" t="s">
        <v>6063</v>
      </c>
      <c r="G2838" s="472" t="s">
        <v>3618</v>
      </c>
      <c r="H2838" s="472">
        <v>4.3</v>
      </c>
      <c r="I2838" s="473"/>
    </row>
    <row r="2839" spans="1:9" ht="25.5" x14ac:dyDescent="0.25">
      <c r="A2839" s="468" t="s">
        <v>6401</v>
      </c>
      <c r="B2839" s="475" t="s">
        <v>6402</v>
      </c>
      <c r="C2839" s="476" t="s">
        <v>756</v>
      </c>
      <c r="D2839" s="471"/>
      <c r="E2839" s="470"/>
      <c r="F2839" s="472" t="s">
        <v>6063</v>
      </c>
      <c r="G2839" s="472" t="s">
        <v>3618</v>
      </c>
      <c r="H2839" s="472">
        <v>4.3</v>
      </c>
      <c r="I2839" s="473"/>
    </row>
    <row r="2840" spans="1:9" ht="25.5" x14ac:dyDescent="0.25">
      <c r="A2840" s="468" t="s">
        <v>6403</v>
      </c>
      <c r="B2840" s="475" t="s">
        <v>6404</v>
      </c>
      <c r="C2840" s="476" t="s">
        <v>850</v>
      </c>
      <c r="D2840" s="471"/>
      <c r="E2840" s="470"/>
      <c r="F2840" s="472" t="s">
        <v>6063</v>
      </c>
      <c r="G2840" s="472" t="s">
        <v>3618</v>
      </c>
      <c r="H2840" s="472">
        <v>4.3</v>
      </c>
      <c r="I2840" s="473"/>
    </row>
    <row r="2841" spans="1:9" ht="25.5" x14ac:dyDescent="0.25">
      <c r="A2841" s="468" t="s">
        <v>6405</v>
      </c>
      <c r="B2841" s="469" t="s">
        <v>6406</v>
      </c>
      <c r="C2841" s="476" t="s">
        <v>850</v>
      </c>
      <c r="D2841" s="471"/>
      <c r="E2841" s="470"/>
      <c r="F2841" s="472" t="s">
        <v>6063</v>
      </c>
      <c r="G2841" s="472" t="s">
        <v>3618</v>
      </c>
      <c r="H2841" s="472">
        <v>4.3</v>
      </c>
      <c r="I2841" s="473"/>
    </row>
    <row r="2842" spans="1:9" ht="15" x14ac:dyDescent="0.25">
      <c r="A2842" s="468" t="s">
        <v>6407</v>
      </c>
      <c r="B2842" s="475" t="s">
        <v>6408</v>
      </c>
      <c r="C2842" s="476" t="s">
        <v>850</v>
      </c>
      <c r="D2842" s="471"/>
      <c r="E2842" s="470"/>
      <c r="F2842" s="472" t="s">
        <v>6063</v>
      </c>
      <c r="G2842" s="472" t="s">
        <v>3618</v>
      </c>
      <c r="H2842" s="472">
        <v>4.3</v>
      </c>
      <c r="I2842" s="473"/>
    </row>
    <row r="2843" spans="1:9" ht="15" x14ac:dyDescent="0.25">
      <c r="A2843" s="468" t="s">
        <v>6409</v>
      </c>
      <c r="B2843" s="475" t="s">
        <v>6410</v>
      </c>
      <c r="C2843" s="476" t="s">
        <v>756</v>
      </c>
      <c r="D2843" s="471"/>
      <c r="E2843" s="470"/>
      <c r="F2843" s="472" t="s">
        <v>6063</v>
      </c>
      <c r="G2843" s="472" t="s">
        <v>3618</v>
      </c>
      <c r="H2843" s="472">
        <v>4.3</v>
      </c>
      <c r="I2843" s="473"/>
    </row>
    <row r="2844" spans="1:9" ht="15" x14ac:dyDescent="0.25">
      <c r="A2844" s="468" t="s">
        <v>6411</v>
      </c>
      <c r="B2844" s="475" t="s">
        <v>6412</v>
      </c>
      <c r="C2844" s="476" t="s">
        <v>756</v>
      </c>
      <c r="D2844" s="471"/>
      <c r="E2844" s="470"/>
      <c r="F2844" s="472" t="s">
        <v>6063</v>
      </c>
      <c r="G2844" s="472" t="s">
        <v>3618</v>
      </c>
      <c r="H2844" s="472">
        <v>4.3</v>
      </c>
      <c r="I2844" s="473"/>
    </row>
    <row r="2845" spans="1:9" ht="15" x14ac:dyDescent="0.25">
      <c r="A2845" s="468" t="s">
        <v>6413</v>
      </c>
      <c r="B2845" s="475" t="s">
        <v>6414</v>
      </c>
      <c r="C2845" s="476" t="s">
        <v>756</v>
      </c>
      <c r="D2845" s="471"/>
      <c r="E2845" s="470"/>
      <c r="F2845" s="472" t="s">
        <v>6063</v>
      </c>
      <c r="G2845" s="472" t="s">
        <v>3618</v>
      </c>
      <c r="H2845" s="472">
        <v>4.3</v>
      </c>
      <c r="I2845" s="473"/>
    </row>
    <row r="2846" spans="1:9" ht="25.5" x14ac:dyDescent="0.25">
      <c r="A2846" s="468" t="s">
        <v>6415</v>
      </c>
      <c r="B2846" s="475" t="s">
        <v>6416</v>
      </c>
      <c r="C2846" s="476" t="s">
        <v>756</v>
      </c>
      <c r="D2846" s="471"/>
      <c r="E2846" s="470"/>
      <c r="F2846" s="472" t="s">
        <v>6063</v>
      </c>
      <c r="G2846" s="472" t="s">
        <v>3618</v>
      </c>
      <c r="H2846" s="472">
        <v>4.3</v>
      </c>
      <c r="I2846" s="473"/>
    </row>
    <row r="2847" spans="1:9" ht="25.5" x14ac:dyDescent="0.25">
      <c r="A2847" s="468" t="s">
        <v>6417</v>
      </c>
      <c r="B2847" s="475" t="s">
        <v>6418</v>
      </c>
      <c r="C2847" s="476" t="s">
        <v>756</v>
      </c>
      <c r="D2847" s="471"/>
      <c r="E2847" s="470"/>
      <c r="F2847" s="472" t="s">
        <v>6063</v>
      </c>
      <c r="G2847" s="472" t="s">
        <v>3618</v>
      </c>
      <c r="H2847" s="472">
        <v>4.3</v>
      </c>
      <c r="I2847" s="473"/>
    </row>
    <row r="2848" spans="1:9" ht="15" x14ac:dyDescent="0.25">
      <c r="A2848" s="468" t="s">
        <v>6419</v>
      </c>
      <c r="B2848" s="475" t="s">
        <v>6420</v>
      </c>
      <c r="C2848" s="476" t="s">
        <v>756</v>
      </c>
      <c r="D2848" s="471"/>
      <c r="E2848" s="470"/>
      <c r="F2848" s="472" t="s">
        <v>6063</v>
      </c>
      <c r="G2848" s="472" t="s">
        <v>3618</v>
      </c>
      <c r="H2848" s="472">
        <v>4.3</v>
      </c>
      <c r="I2848" s="473"/>
    </row>
    <row r="2849" spans="1:9" ht="15" x14ac:dyDescent="0.25">
      <c r="A2849" s="468" t="s">
        <v>6421</v>
      </c>
      <c r="B2849" s="475" t="s">
        <v>6422</v>
      </c>
      <c r="C2849" s="476" t="s">
        <v>756</v>
      </c>
      <c r="D2849" s="471"/>
      <c r="E2849" s="470"/>
      <c r="F2849" s="472" t="s">
        <v>6063</v>
      </c>
      <c r="G2849" s="472" t="s">
        <v>3618</v>
      </c>
      <c r="H2849" s="472">
        <v>4.3</v>
      </c>
      <c r="I2849" s="473"/>
    </row>
    <row r="2850" spans="1:9" ht="15" x14ac:dyDescent="0.25">
      <c r="A2850" s="468" t="s">
        <v>6423</v>
      </c>
      <c r="B2850" s="475" t="s">
        <v>6424</v>
      </c>
      <c r="C2850" s="476" t="s">
        <v>756</v>
      </c>
      <c r="D2850" s="471"/>
      <c r="E2850" s="470"/>
      <c r="F2850" s="472" t="s">
        <v>6063</v>
      </c>
      <c r="G2850" s="472" t="s">
        <v>3618</v>
      </c>
      <c r="H2850" s="472">
        <v>4.3</v>
      </c>
      <c r="I2850" s="473"/>
    </row>
    <row r="2851" spans="1:9" ht="25.5" x14ac:dyDescent="0.25">
      <c r="A2851" s="468" t="s">
        <v>6425</v>
      </c>
      <c r="B2851" s="475" t="s">
        <v>6426</v>
      </c>
      <c r="C2851" s="476" t="s">
        <v>756</v>
      </c>
      <c r="D2851" s="471"/>
      <c r="E2851" s="470"/>
      <c r="F2851" s="472" t="s">
        <v>6063</v>
      </c>
      <c r="G2851" s="472" t="s">
        <v>3618</v>
      </c>
      <c r="H2851" s="472">
        <v>4.3</v>
      </c>
      <c r="I2851" s="473"/>
    </row>
    <row r="2852" spans="1:9" ht="25.5" x14ac:dyDescent="0.25">
      <c r="A2852" s="468" t="s">
        <v>6427</v>
      </c>
      <c r="B2852" s="475" t="s">
        <v>6428</v>
      </c>
      <c r="C2852" s="476" t="s">
        <v>756</v>
      </c>
      <c r="D2852" s="471"/>
      <c r="E2852" s="470"/>
      <c r="F2852" s="472" t="s">
        <v>6063</v>
      </c>
      <c r="G2852" s="472" t="s">
        <v>3618</v>
      </c>
      <c r="H2852" s="472">
        <v>4.3</v>
      </c>
      <c r="I2852" s="473"/>
    </row>
    <row r="2853" spans="1:9" ht="25.5" x14ac:dyDescent="0.25">
      <c r="A2853" s="468" t="s">
        <v>6429</v>
      </c>
      <c r="B2853" s="475" t="s">
        <v>6430</v>
      </c>
      <c r="C2853" s="476" t="s">
        <v>756</v>
      </c>
      <c r="D2853" s="471"/>
      <c r="E2853" s="470"/>
      <c r="F2853" s="472" t="s">
        <v>6063</v>
      </c>
      <c r="G2853" s="472" t="s">
        <v>3618</v>
      </c>
      <c r="H2853" s="472">
        <v>4.3</v>
      </c>
      <c r="I2853" s="473"/>
    </row>
    <row r="2854" spans="1:9" ht="38.25" x14ac:dyDescent="0.25">
      <c r="A2854" s="468" t="s">
        <v>6431</v>
      </c>
      <c r="B2854" s="475" t="s">
        <v>6432</v>
      </c>
      <c r="C2854" s="476" t="s">
        <v>756</v>
      </c>
      <c r="D2854" s="471"/>
      <c r="E2854" s="470"/>
      <c r="F2854" s="472" t="s">
        <v>6063</v>
      </c>
      <c r="G2854" s="472" t="s">
        <v>3618</v>
      </c>
      <c r="H2854" s="472">
        <v>4.3</v>
      </c>
      <c r="I2854" s="473"/>
    </row>
    <row r="2855" spans="1:9" ht="25.5" x14ac:dyDescent="0.25">
      <c r="A2855" s="468" t="s">
        <v>6433</v>
      </c>
      <c r="B2855" s="475" t="s">
        <v>6434</v>
      </c>
      <c r="C2855" s="476" t="s">
        <v>756</v>
      </c>
      <c r="D2855" s="471"/>
      <c r="E2855" s="470"/>
      <c r="F2855" s="472" t="s">
        <v>6063</v>
      </c>
      <c r="G2855" s="472" t="s">
        <v>3618</v>
      </c>
      <c r="H2855" s="472">
        <v>4.3</v>
      </c>
      <c r="I2855" s="473"/>
    </row>
    <row r="2856" spans="1:9" ht="25.5" x14ac:dyDescent="0.25">
      <c r="A2856" s="468" t="s">
        <v>6435</v>
      </c>
      <c r="B2856" s="475" t="s">
        <v>6436</v>
      </c>
      <c r="C2856" s="476" t="s">
        <v>850</v>
      </c>
      <c r="D2856" s="471"/>
      <c r="E2856" s="470"/>
      <c r="F2856" s="472" t="s">
        <v>6063</v>
      </c>
      <c r="G2856" s="472" t="s">
        <v>3618</v>
      </c>
      <c r="H2856" s="472">
        <v>4.3</v>
      </c>
      <c r="I2856" s="473"/>
    </row>
    <row r="2857" spans="1:9" ht="25.5" x14ac:dyDescent="0.25">
      <c r="A2857" s="468" t="s">
        <v>6437</v>
      </c>
      <c r="B2857" s="475" t="s">
        <v>6438</v>
      </c>
      <c r="C2857" s="476" t="s">
        <v>850</v>
      </c>
      <c r="D2857" s="471"/>
      <c r="E2857" s="470"/>
      <c r="F2857" s="472" t="s">
        <v>6063</v>
      </c>
      <c r="G2857" s="472" t="s">
        <v>3618</v>
      </c>
      <c r="H2857" s="472">
        <v>4.3</v>
      </c>
      <c r="I2857" s="473"/>
    </row>
    <row r="2858" spans="1:9" ht="25.5" x14ac:dyDescent="0.25">
      <c r="A2858" s="468" t="s">
        <v>6439</v>
      </c>
      <c r="B2858" s="475" t="s">
        <v>6440</v>
      </c>
      <c r="C2858" s="476" t="s">
        <v>850</v>
      </c>
      <c r="D2858" s="471"/>
      <c r="E2858" s="470"/>
      <c r="F2858" s="472" t="s">
        <v>6063</v>
      </c>
      <c r="G2858" s="472" t="s">
        <v>3618</v>
      </c>
      <c r="H2858" s="472">
        <v>4.3</v>
      </c>
      <c r="I2858" s="473"/>
    </row>
    <row r="2859" spans="1:9" ht="25.5" x14ac:dyDescent="0.25">
      <c r="A2859" s="468" t="s">
        <v>6441</v>
      </c>
      <c r="B2859" s="475" t="s">
        <v>6442</v>
      </c>
      <c r="C2859" s="476" t="s">
        <v>850</v>
      </c>
      <c r="D2859" s="471"/>
      <c r="E2859" s="470"/>
      <c r="F2859" s="472" t="s">
        <v>6063</v>
      </c>
      <c r="G2859" s="472" t="s">
        <v>3618</v>
      </c>
      <c r="H2859" s="472">
        <v>4.3</v>
      </c>
      <c r="I2859" s="473"/>
    </row>
    <row r="2860" spans="1:9" ht="25.5" x14ac:dyDescent="0.25">
      <c r="A2860" s="468" t="s">
        <v>6443</v>
      </c>
      <c r="B2860" s="475" t="s">
        <v>6444</v>
      </c>
      <c r="C2860" s="476" t="s">
        <v>850</v>
      </c>
      <c r="D2860" s="471"/>
      <c r="E2860" s="470"/>
      <c r="F2860" s="472" t="s">
        <v>6063</v>
      </c>
      <c r="G2860" s="472" t="s">
        <v>3618</v>
      </c>
      <c r="H2860" s="472">
        <v>4.3</v>
      </c>
      <c r="I2860" s="473"/>
    </row>
    <row r="2861" spans="1:9" ht="38.25" x14ac:dyDescent="0.25">
      <c r="A2861" s="468" t="s">
        <v>6445</v>
      </c>
      <c r="B2861" s="469" t="s">
        <v>6446</v>
      </c>
      <c r="C2861" s="476" t="s">
        <v>698</v>
      </c>
      <c r="D2861" s="471"/>
      <c r="E2861" s="470"/>
      <c r="F2861" s="472" t="s">
        <v>6063</v>
      </c>
      <c r="G2861" s="472" t="s">
        <v>3618</v>
      </c>
      <c r="H2861" s="472">
        <v>4.3</v>
      </c>
      <c r="I2861" s="473"/>
    </row>
    <row r="2862" spans="1:9" ht="25.5" x14ac:dyDescent="0.25">
      <c r="A2862" s="468" t="s">
        <v>6447</v>
      </c>
      <c r="B2862" s="475" t="s">
        <v>6448</v>
      </c>
      <c r="C2862" s="476" t="s">
        <v>739</v>
      </c>
      <c r="D2862" s="471"/>
      <c r="E2862" s="470"/>
      <c r="F2862" s="472" t="s">
        <v>6063</v>
      </c>
      <c r="G2862" s="472" t="s">
        <v>3618</v>
      </c>
      <c r="H2862" s="472">
        <v>4.3</v>
      </c>
      <c r="I2862" s="473"/>
    </row>
    <row r="2863" spans="1:9" ht="38.25" x14ac:dyDescent="0.25">
      <c r="A2863" s="468" t="s">
        <v>6449</v>
      </c>
      <c r="B2863" s="474" t="s">
        <v>6450</v>
      </c>
      <c r="C2863" s="470" t="s">
        <v>833</v>
      </c>
      <c r="D2863" s="470"/>
      <c r="E2863" s="470"/>
      <c r="F2863" s="472" t="s">
        <v>6063</v>
      </c>
      <c r="G2863" s="472" t="s">
        <v>3618</v>
      </c>
      <c r="H2863" s="472">
        <v>4.3</v>
      </c>
      <c r="I2863" s="478" t="s">
        <v>756</v>
      </c>
    </row>
    <row r="2864" spans="1:9" ht="25.5" x14ac:dyDescent="0.25">
      <c r="A2864" s="468" t="s">
        <v>6451</v>
      </c>
      <c r="B2864" s="474" t="s">
        <v>6452</v>
      </c>
      <c r="C2864" s="470" t="s">
        <v>833</v>
      </c>
      <c r="D2864" s="470"/>
      <c r="E2864" s="470"/>
      <c r="F2864" s="472" t="s">
        <v>6063</v>
      </c>
      <c r="G2864" s="472" t="s">
        <v>3618</v>
      </c>
      <c r="H2864" s="472">
        <v>4.3</v>
      </c>
      <c r="I2864" s="478" t="s">
        <v>756</v>
      </c>
    </row>
    <row r="2865" spans="1:9" ht="15" x14ac:dyDescent="0.25">
      <c r="A2865" s="468" t="s">
        <v>6453</v>
      </c>
      <c r="B2865" s="475" t="s">
        <v>6454</v>
      </c>
      <c r="C2865" s="476" t="s">
        <v>739</v>
      </c>
      <c r="D2865" s="471"/>
      <c r="E2865" s="470"/>
      <c r="F2865" s="472" t="s">
        <v>6063</v>
      </c>
      <c r="G2865" s="472" t="s">
        <v>3618</v>
      </c>
      <c r="H2865" s="472">
        <v>4.3</v>
      </c>
      <c r="I2865" s="473"/>
    </row>
    <row r="2866" spans="1:9" ht="25.5" x14ac:dyDescent="0.25">
      <c r="A2866" s="468" t="s">
        <v>6455</v>
      </c>
      <c r="B2866" s="475" t="s">
        <v>6456</v>
      </c>
      <c r="C2866" s="476" t="s">
        <v>909</v>
      </c>
      <c r="D2866" s="471"/>
      <c r="E2866" s="470"/>
      <c r="F2866" s="472" t="s">
        <v>6063</v>
      </c>
      <c r="G2866" s="472" t="s">
        <v>3618</v>
      </c>
      <c r="H2866" s="472">
        <v>4.3</v>
      </c>
      <c r="I2866" s="473"/>
    </row>
    <row r="2867" spans="1:9" ht="25.5" x14ac:dyDescent="0.25">
      <c r="A2867" s="468" t="s">
        <v>6457</v>
      </c>
      <c r="B2867" s="475" t="s">
        <v>6458</v>
      </c>
      <c r="C2867" s="476" t="s">
        <v>909</v>
      </c>
      <c r="D2867" s="471"/>
      <c r="E2867" s="470"/>
      <c r="F2867" s="472" t="s">
        <v>6063</v>
      </c>
      <c r="G2867" s="472" t="s">
        <v>3618</v>
      </c>
      <c r="H2867" s="472">
        <v>4.3</v>
      </c>
      <c r="I2867" s="473"/>
    </row>
    <row r="2868" spans="1:9" ht="15" x14ac:dyDescent="0.25">
      <c r="A2868" s="468" t="s">
        <v>6459</v>
      </c>
      <c r="B2868" s="475" t="s">
        <v>6460</v>
      </c>
      <c r="C2868" s="476" t="s">
        <v>908</v>
      </c>
      <c r="D2868" s="471"/>
      <c r="E2868" s="470"/>
      <c r="F2868" s="472" t="s">
        <v>6063</v>
      </c>
      <c r="G2868" s="472" t="s">
        <v>3618</v>
      </c>
      <c r="H2868" s="472">
        <v>4.3</v>
      </c>
      <c r="I2868" s="473"/>
    </row>
    <row r="2869" spans="1:9" ht="25.5" x14ac:dyDescent="0.25">
      <c r="A2869" s="468" t="s">
        <v>6461</v>
      </c>
      <c r="B2869" s="474" t="s">
        <v>6462</v>
      </c>
      <c r="C2869" s="470" t="s">
        <v>833</v>
      </c>
      <c r="D2869" s="470"/>
      <c r="E2869" s="470"/>
      <c r="F2869" s="472" t="s">
        <v>6063</v>
      </c>
      <c r="G2869" s="472" t="s">
        <v>3618</v>
      </c>
      <c r="H2869" s="472">
        <v>4.3</v>
      </c>
      <c r="I2869" s="478" t="s">
        <v>756</v>
      </c>
    </row>
    <row r="2870" spans="1:9" ht="25.5" x14ac:dyDescent="0.25">
      <c r="A2870" s="468" t="s">
        <v>6463</v>
      </c>
      <c r="B2870" s="474" t="s">
        <v>6464</v>
      </c>
      <c r="C2870" s="470" t="s">
        <v>833</v>
      </c>
      <c r="D2870" s="470"/>
      <c r="E2870" s="470"/>
      <c r="F2870" s="472" t="s">
        <v>6063</v>
      </c>
      <c r="G2870" s="472" t="s">
        <v>3618</v>
      </c>
      <c r="H2870" s="472">
        <v>4.3</v>
      </c>
      <c r="I2870" s="478" t="s">
        <v>756</v>
      </c>
    </row>
    <row r="2871" spans="1:9" ht="25.5" x14ac:dyDescent="0.25">
      <c r="A2871" s="468" t="s">
        <v>6465</v>
      </c>
      <c r="B2871" s="475" t="s">
        <v>6466</v>
      </c>
      <c r="C2871" s="476" t="s">
        <v>756</v>
      </c>
      <c r="D2871" s="471"/>
      <c r="E2871" s="470"/>
      <c r="F2871" s="472" t="s">
        <v>6063</v>
      </c>
      <c r="G2871" s="472" t="s">
        <v>3618</v>
      </c>
      <c r="H2871" s="472">
        <v>4.3</v>
      </c>
      <c r="I2871" s="473"/>
    </row>
    <row r="2872" spans="1:9" ht="38.25" x14ac:dyDescent="0.25">
      <c r="A2872" s="468" t="s">
        <v>6467</v>
      </c>
      <c r="B2872" s="475" t="s">
        <v>6468</v>
      </c>
      <c r="C2872" s="476" t="s">
        <v>850</v>
      </c>
      <c r="D2872" s="471"/>
      <c r="E2872" s="470"/>
      <c r="F2872" s="472" t="s">
        <v>6063</v>
      </c>
      <c r="G2872" s="472" t="s">
        <v>3618</v>
      </c>
      <c r="H2872" s="472">
        <v>4.3</v>
      </c>
      <c r="I2872" s="473"/>
    </row>
    <row r="2873" spans="1:9" ht="25.5" x14ac:dyDescent="0.25">
      <c r="A2873" s="468" t="s">
        <v>6469</v>
      </c>
      <c r="B2873" s="475" t="s">
        <v>6470</v>
      </c>
      <c r="C2873" s="476" t="s">
        <v>756</v>
      </c>
      <c r="D2873" s="471"/>
      <c r="E2873" s="470"/>
      <c r="F2873" s="472" t="s">
        <v>6063</v>
      </c>
      <c r="G2873" s="472" t="s">
        <v>3618</v>
      </c>
      <c r="H2873" s="472">
        <v>4.3</v>
      </c>
      <c r="I2873" s="473"/>
    </row>
    <row r="2874" spans="1:9" ht="25.5" x14ac:dyDescent="0.25">
      <c r="A2874" s="468" t="s">
        <v>6471</v>
      </c>
      <c r="B2874" s="475" t="s">
        <v>6472</v>
      </c>
      <c r="C2874" s="476" t="s">
        <v>756</v>
      </c>
      <c r="D2874" s="471"/>
      <c r="E2874" s="470"/>
      <c r="F2874" s="472" t="s">
        <v>6063</v>
      </c>
      <c r="G2874" s="472" t="s">
        <v>3618</v>
      </c>
      <c r="H2874" s="472">
        <v>4.3</v>
      </c>
      <c r="I2874" s="473"/>
    </row>
    <row r="2875" spans="1:9" ht="25.5" x14ac:dyDescent="0.25">
      <c r="A2875" s="468" t="s">
        <v>6473</v>
      </c>
      <c r="B2875" s="475" t="s">
        <v>6474</v>
      </c>
      <c r="C2875" s="476" t="s">
        <v>850</v>
      </c>
      <c r="D2875" s="471"/>
      <c r="E2875" s="470"/>
      <c r="F2875" s="472" t="s">
        <v>6063</v>
      </c>
      <c r="G2875" s="472" t="s">
        <v>3618</v>
      </c>
      <c r="H2875" s="472">
        <v>4.3</v>
      </c>
      <c r="I2875" s="473"/>
    </row>
    <row r="2876" spans="1:9" ht="38.25" x14ac:dyDescent="0.25">
      <c r="A2876" s="468" t="s">
        <v>6475</v>
      </c>
      <c r="B2876" s="474" t="s">
        <v>6476</v>
      </c>
      <c r="C2876" s="470" t="s">
        <v>833</v>
      </c>
      <c r="D2876" s="470"/>
      <c r="E2876" s="470"/>
      <c r="F2876" s="472" t="s">
        <v>6063</v>
      </c>
      <c r="G2876" s="472" t="s">
        <v>3618</v>
      </c>
      <c r="H2876" s="472">
        <v>4.3</v>
      </c>
      <c r="I2876" s="478" t="s">
        <v>756</v>
      </c>
    </row>
    <row r="2877" spans="1:9" ht="25.5" x14ac:dyDescent="0.25">
      <c r="A2877" s="468" t="s">
        <v>6477</v>
      </c>
      <c r="B2877" s="474" t="s">
        <v>6478</v>
      </c>
      <c r="C2877" s="470" t="s">
        <v>833</v>
      </c>
      <c r="D2877" s="470"/>
      <c r="E2877" s="470"/>
      <c r="F2877" s="472" t="s">
        <v>6063</v>
      </c>
      <c r="G2877" s="472" t="s">
        <v>3618</v>
      </c>
      <c r="H2877" s="472">
        <v>4.3</v>
      </c>
      <c r="I2877" s="478" t="s">
        <v>756</v>
      </c>
    </row>
    <row r="2878" spans="1:9" ht="25.5" x14ac:dyDescent="0.25">
      <c r="A2878" s="468" t="s">
        <v>6479</v>
      </c>
      <c r="B2878" s="475" t="s">
        <v>6480</v>
      </c>
      <c r="C2878" s="476" t="s">
        <v>850</v>
      </c>
      <c r="D2878" s="471"/>
      <c r="E2878" s="470"/>
      <c r="F2878" s="472" t="s">
        <v>6063</v>
      </c>
      <c r="G2878" s="472" t="s">
        <v>3618</v>
      </c>
      <c r="H2878" s="472">
        <v>4.3</v>
      </c>
      <c r="I2878" s="473"/>
    </row>
    <row r="2879" spans="1:9" ht="25.5" x14ac:dyDescent="0.25">
      <c r="A2879" s="468" t="s">
        <v>6481</v>
      </c>
      <c r="B2879" s="475" t="s">
        <v>6482</v>
      </c>
      <c r="C2879" s="476" t="s">
        <v>850</v>
      </c>
      <c r="D2879" s="471"/>
      <c r="E2879" s="470"/>
      <c r="F2879" s="472" t="s">
        <v>6063</v>
      </c>
      <c r="G2879" s="472" t="s">
        <v>3618</v>
      </c>
      <c r="H2879" s="472">
        <v>4.3</v>
      </c>
      <c r="I2879" s="473"/>
    </row>
    <row r="2880" spans="1:9" ht="25.5" x14ac:dyDescent="0.25">
      <c r="A2880" s="468" t="s">
        <v>6483</v>
      </c>
      <c r="B2880" s="475" t="s">
        <v>6484</v>
      </c>
      <c r="C2880" s="476" t="s">
        <v>850</v>
      </c>
      <c r="D2880" s="471"/>
      <c r="E2880" s="470"/>
      <c r="F2880" s="472" t="s">
        <v>6063</v>
      </c>
      <c r="G2880" s="472" t="s">
        <v>3618</v>
      </c>
      <c r="H2880" s="472">
        <v>4.3</v>
      </c>
      <c r="I2880" s="473"/>
    </row>
    <row r="2881" spans="1:9" ht="25.5" x14ac:dyDescent="0.25">
      <c r="A2881" s="468" t="s">
        <v>6485</v>
      </c>
      <c r="B2881" s="475" t="s">
        <v>6486</v>
      </c>
      <c r="C2881" s="476" t="s">
        <v>850</v>
      </c>
      <c r="D2881" s="471"/>
      <c r="E2881" s="470"/>
      <c r="F2881" s="472" t="s">
        <v>6063</v>
      </c>
      <c r="G2881" s="472" t="s">
        <v>3618</v>
      </c>
      <c r="H2881" s="472">
        <v>4.3</v>
      </c>
      <c r="I2881" s="473"/>
    </row>
    <row r="2882" spans="1:9" ht="38.25" x14ac:dyDescent="0.25">
      <c r="A2882" s="468" t="s">
        <v>6487</v>
      </c>
      <c r="B2882" s="475" t="s">
        <v>6488</v>
      </c>
      <c r="C2882" s="476" t="s">
        <v>850</v>
      </c>
      <c r="D2882" s="471"/>
      <c r="E2882" s="470"/>
      <c r="F2882" s="472" t="s">
        <v>6063</v>
      </c>
      <c r="G2882" s="472" t="s">
        <v>3618</v>
      </c>
      <c r="H2882" s="472">
        <v>4.3</v>
      </c>
      <c r="I2882" s="473"/>
    </row>
    <row r="2883" spans="1:9" ht="25.5" x14ac:dyDescent="0.25">
      <c r="A2883" s="468" t="s">
        <v>6489</v>
      </c>
      <c r="B2883" s="475" t="s">
        <v>6490</v>
      </c>
      <c r="C2883" s="476" t="s">
        <v>850</v>
      </c>
      <c r="D2883" s="471"/>
      <c r="E2883" s="470"/>
      <c r="F2883" s="472" t="s">
        <v>6063</v>
      </c>
      <c r="G2883" s="472" t="s">
        <v>3618</v>
      </c>
      <c r="H2883" s="472">
        <v>4.3</v>
      </c>
      <c r="I2883" s="473"/>
    </row>
    <row r="2884" spans="1:9" ht="25.5" x14ac:dyDescent="0.25">
      <c r="A2884" s="468" t="s">
        <v>6491</v>
      </c>
      <c r="B2884" s="475" t="s">
        <v>6492</v>
      </c>
      <c r="C2884" s="476" t="s">
        <v>850</v>
      </c>
      <c r="D2884" s="471"/>
      <c r="E2884" s="470"/>
      <c r="F2884" s="472" t="s">
        <v>6063</v>
      </c>
      <c r="G2884" s="472" t="s">
        <v>3618</v>
      </c>
      <c r="H2884" s="472">
        <v>4.3</v>
      </c>
      <c r="I2884" s="473"/>
    </row>
    <row r="2885" spans="1:9" ht="25.5" x14ac:dyDescent="0.25">
      <c r="A2885" s="468" t="s">
        <v>6493</v>
      </c>
      <c r="B2885" s="475" t="s">
        <v>6494</v>
      </c>
      <c r="C2885" s="476" t="s">
        <v>850</v>
      </c>
      <c r="D2885" s="471"/>
      <c r="E2885" s="470"/>
      <c r="F2885" s="472" t="s">
        <v>6063</v>
      </c>
      <c r="G2885" s="472" t="s">
        <v>3618</v>
      </c>
      <c r="H2885" s="472">
        <v>4.3</v>
      </c>
      <c r="I2885" s="473"/>
    </row>
    <row r="2886" spans="1:9" ht="25.5" x14ac:dyDescent="0.25">
      <c r="A2886" s="468" t="s">
        <v>6495</v>
      </c>
      <c r="B2886" s="469" t="s">
        <v>6496</v>
      </c>
      <c r="C2886" s="476" t="s">
        <v>850</v>
      </c>
      <c r="D2886" s="471"/>
      <c r="E2886" s="470"/>
      <c r="F2886" s="472" t="s">
        <v>6063</v>
      </c>
      <c r="G2886" s="472" t="s">
        <v>3618</v>
      </c>
      <c r="H2886" s="472">
        <v>4.3</v>
      </c>
      <c r="I2886" s="473"/>
    </row>
    <row r="2887" spans="1:9" ht="25.5" x14ac:dyDescent="0.25">
      <c r="A2887" s="468" t="s">
        <v>6497</v>
      </c>
      <c r="B2887" s="475" t="s">
        <v>6498</v>
      </c>
      <c r="C2887" s="476" t="s">
        <v>756</v>
      </c>
      <c r="D2887" s="471"/>
      <c r="E2887" s="470"/>
      <c r="F2887" s="472" t="s">
        <v>6063</v>
      </c>
      <c r="G2887" s="472" t="s">
        <v>3618</v>
      </c>
      <c r="H2887" s="472">
        <v>4.3</v>
      </c>
      <c r="I2887" s="473"/>
    </row>
    <row r="2888" spans="1:9" ht="15" x14ac:dyDescent="0.25">
      <c r="A2888" s="468" t="s">
        <v>6499</v>
      </c>
      <c r="B2888" s="475" t="s">
        <v>6500</v>
      </c>
      <c r="C2888" s="476" t="s">
        <v>756</v>
      </c>
      <c r="D2888" s="471"/>
      <c r="E2888" s="470"/>
      <c r="F2888" s="472" t="s">
        <v>6063</v>
      </c>
      <c r="G2888" s="472" t="s">
        <v>3618</v>
      </c>
      <c r="H2888" s="472">
        <v>4.3</v>
      </c>
      <c r="I2888" s="473"/>
    </row>
    <row r="2889" spans="1:9" ht="25.5" x14ac:dyDescent="0.25">
      <c r="A2889" s="468" t="s">
        <v>6501</v>
      </c>
      <c r="B2889" s="475" t="s">
        <v>6502</v>
      </c>
      <c r="C2889" s="476" t="s">
        <v>756</v>
      </c>
      <c r="D2889" s="471"/>
      <c r="E2889" s="470"/>
      <c r="F2889" s="472" t="s">
        <v>6063</v>
      </c>
      <c r="G2889" s="472" t="s">
        <v>3618</v>
      </c>
      <c r="H2889" s="472">
        <v>4.3</v>
      </c>
      <c r="I2889" s="473"/>
    </row>
    <row r="2890" spans="1:9" ht="25.5" x14ac:dyDescent="0.25">
      <c r="A2890" s="468" t="s">
        <v>6503</v>
      </c>
      <c r="B2890" s="475" t="s">
        <v>6504</v>
      </c>
      <c r="C2890" s="476" t="s">
        <v>698</v>
      </c>
      <c r="D2890" s="471"/>
      <c r="E2890" s="470"/>
      <c r="F2890" s="472" t="s">
        <v>6063</v>
      </c>
      <c r="G2890" s="472" t="s">
        <v>3618</v>
      </c>
      <c r="H2890" s="472">
        <v>4.3</v>
      </c>
      <c r="I2890" s="473"/>
    </row>
    <row r="2891" spans="1:9" ht="38.25" x14ac:dyDescent="0.25">
      <c r="A2891" s="468" t="s">
        <v>6505</v>
      </c>
      <c r="B2891" s="474" t="s">
        <v>6506</v>
      </c>
      <c r="C2891" s="470" t="s">
        <v>833</v>
      </c>
      <c r="D2891" s="470"/>
      <c r="E2891" s="470"/>
      <c r="F2891" s="472" t="s">
        <v>6063</v>
      </c>
      <c r="G2891" s="472" t="s">
        <v>3618</v>
      </c>
      <c r="H2891" s="472">
        <v>4.3</v>
      </c>
      <c r="I2891" s="478" t="s">
        <v>756</v>
      </c>
    </row>
    <row r="2892" spans="1:9" ht="25.5" x14ac:dyDescent="0.25">
      <c r="A2892" s="468" t="s">
        <v>6507</v>
      </c>
      <c r="B2892" s="474" t="s">
        <v>6508</v>
      </c>
      <c r="C2892" s="470" t="s">
        <v>833</v>
      </c>
      <c r="D2892" s="470"/>
      <c r="E2892" s="470"/>
      <c r="F2892" s="472" t="s">
        <v>6063</v>
      </c>
      <c r="G2892" s="472" t="s">
        <v>3618</v>
      </c>
      <c r="H2892" s="472">
        <v>4.3</v>
      </c>
      <c r="I2892" s="478" t="s">
        <v>756</v>
      </c>
    </row>
    <row r="2893" spans="1:9" ht="25.5" x14ac:dyDescent="0.25">
      <c r="A2893" s="468" t="s">
        <v>6509</v>
      </c>
      <c r="B2893" s="475" t="s">
        <v>6510</v>
      </c>
      <c r="C2893" s="476" t="s">
        <v>850</v>
      </c>
      <c r="D2893" s="471"/>
      <c r="E2893" s="470"/>
      <c r="F2893" s="472" t="s">
        <v>6063</v>
      </c>
      <c r="G2893" s="472" t="s">
        <v>3618</v>
      </c>
      <c r="H2893" s="472">
        <v>4.3</v>
      </c>
      <c r="I2893" s="473"/>
    </row>
    <row r="2894" spans="1:9" ht="25.5" x14ac:dyDescent="0.25">
      <c r="A2894" s="468" t="s">
        <v>6511</v>
      </c>
      <c r="B2894" s="475" t="s">
        <v>6512</v>
      </c>
      <c r="C2894" s="476" t="s">
        <v>850</v>
      </c>
      <c r="D2894" s="471"/>
      <c r="E2894" s="470"/>
      <c r="F2894" s="472" t="s">
        <v>6063</v>
      </c>
      <c r="G2894" s="472" t="s">
        <v>3618</v>
      </c>
      <c r="H2894" s="472">
        <v>4.3</v>
      </c>
      <c r="I2894" s="473"/>
    </row>
    <row r="2895" spans="1:9" ht="25.5" x14ac:dyDescent="0.25">
      <c r="A2895" s="468" t="s">
        <v>6513</v>
      </c>
      <c r="B2895" s="475" t="s">
        <v>6514</v>
      </c>
      <c r="C2895" s="476" t="s">
        <v>756</v>
      </c>
      <c r="D2895" s="471"/>
      <c r="E2895" s="470"/>
      <c r="F2895" s="472" t="s">
        <v>6063</v>
      </c>
      <c r="G2895" s="472" t="s">
        <v>3618</v>
      </c>
      <c r="H2895" s="472">
        <v>4.3</v>
      </c>
      <c r="I2895" s="473"/>
    </row>
    <row r="2896" spans="1:9" ht="25.5" x14ac:dyDescent="0.25">
      <c r="A2896" s="468" t="s">
        <v>6515</v>
      </c>
      <c r="B2896" s="475" t="s">
        <v>6516</v>
      </c>
      <c r="C2896" s="476" t="s">
        <v>756</v>
      </c>
      <c r="D2896" s="471"/>
      <c r="E2896" s="470"/>
      <c r="F2896" s="472" t="s">
        <v>6063</v>
      </c>
      <c r="G2896" s="472" t="s">
        <v>3618</v>
      </c>
      <c r="H2896" s="472">
        <v>4.3</v>
      </c>
      <c r="I2896" s="473"/>
    </row>
    <row r="2897" spans="1:9" ht="25.5" x14ac:dyDescent="0.25">
      <c r="A2897" s="468" t="s">
        <v>6517</v>
      </c>
      <c r="B2897" s="475" t="s">
        <v>6518</v>
      </c>
      <c r="C2897" s="476" t="s">
        <v>756</v>
      </c>
      <c r="D2897" s="471"/>
      <c r="E2897" s="470"/>
      <c r="F2897" s="472" t="s">
        <v>6063</v>
      </c>
      <c r="G2897" s="472" t="s">
        <v>3618</v>
      </c>
      <c r="H2897" s="472">
        <v>4.3</v>
      </c>
      <c r="I2897" s="473"/>
    </row>
    <row r="2898" spans="1:9" ht="25.5" x14ac:dyDescent="0.25">
      <c r="A2898" s="468" t="s">
        <v>6519</v>
      </c>
      <c r="B2898" s="474" t="s">
        <v>6520</v>
      </c>
      <c r="C2898" s="470" t="s">
        <v>833</v>
      </c>
      <c r="D2898" s="470"/>
      <c r="E2898" s="470"/>
      <c r="F2898" s="472" t="s">
        <v>6063</v>
      </c>
      <c r="G2898" s="472" t="s">
        <v>3618</v>
      </c>
      <c r="H2898" s="472">
        <v>4.3</v>
      </c>
      <c r="I2898" s="478" t="s">
        <v>756</v>
      </c>
    </row>
    <row r="2899" spans="1:9" ht="25.5" x14ac:dyDescent="0.25">
      <c r="A2899" s="468" t="s">
        <v>6521</v>
      </c>
      <c r="B2899" s="474" t="s">
        <v>6522</v>
      </c>
      <c r="C2899" s="470" t="s">
        <v>833</v>
      </c>
      <c r="D2899" s="470"/>
      <c r="E2899" s="470"/>
      <c r="F2899" s="472" t="s">
        <v>6063</v>
      </c>
      <c r="G2899" s="472" t="s">
        <v>3618</v>
      </c>
      <c r="H2899" s="472">
        <v>4.3</v>
      </c>
      <c r="I2899" s="478" t="s">
        <v>756</v>
      </c>
    </row>
    <row r="2900" spans="1:9" ht="38.25" x14ac:dyDescent="0.25">
      <c r="A2900" s="468" t="s">
        <v>6523</v>
      </c>
      <c r="B2900" s="475" t="s">
        <v>6524</v>
      </c>
      <c r="C2900" s="476" t="s">
        <v>739</v>
      </c>
      <c r="D2900" s="471"/>
      <c r="E2900" s="470"/>
      <c r="F2900" s="472" t="s">
        <v>6063</v>
      </c>
      <c r="G2900" s="472" t="s">
        <v>3618</v>
      </c>
      <c r="H2900" s="472">
        <v>4.3</v>
      </c>
      <c r="I2900" s="473"/>
    </row>
    <row r="2901" spans="1:9" ht="38.25" x14ac:dyDescent="0.25">
      <c r="A2901" s="468" t="s">
        <v>6525</v>
      </c>
      <c r="B2901" s="475" t="s">
        <v>6526</v>
      </c>
      <c r="C2901" s="476" t="s">
        <v>739</v>
      </c>
      <c r="D2901" s="471"/>
      <c r="E2901" s="470"/>
      <c r="F2901" s="472" t="s">
        <v>6063</v>
      </c>
      <c r="G2901" s="472" t="s">
        <v>3618</v>
      </c>
      <c r="H2901" s="472">
        <v>4.3</v>
      </c>
      <c r="I2901" s="473"/>
    </row>
    <row r="2902" spans="1:9" ht="38.25" x14ac:dyDescent="0.25">
      <c r="A2902" s="468" t="s">
        <v>6527</v>
      </c>
      <c r="B2902" s="475" t="s">
        <v>6528</v>
      </c>
      <c r="C2902" s="476" t="s">
        <v>909</v>
      </c>
      <c r="D2902" s="471"/>
      <c r="E2902" s="470"/>
      <c r="F2902" s="472" t="s">
        <v>6063</v>
      </c>
      <c r="G2902" s="472" t="s">
        <v>3618</v>
      </c>
      <c r="H2902" s="472">
        <v>4.3</v>
      </c>
      <c r="I2902" s="473"/>
    </row>
    <row r="2903" spans="1:9" ht="38.25" x14ac:dyDescent="0.25">
      <c r="A2903" s="468" t="s">
        <v>6529</v>
      </c>
      <c r="B2903" s="475" t="s">
        <v>6530</v>
      </c>
      <c r="C2903" s="476" t="s">
        <v>908</v>
      </c>
      <c r="D2903" s="471"/>
      <c r="E2903" s="470"/>
      <c r="F2903" s="472" t="s">
        <v>6063</v>
      </c>
      <c r="G2903" s="472" t="s">
        <v>3618</v>
      </c>
      <c r="H2903" s="472">
        <v>4.3</v>
      </c>
      <c r="I2903" s="473"/>
    </row>
    <row r="2904" spans="1:9" ht="38.25" x14ac:dyDescent="0.25">
      <c r="A2904" s="468" t="s">
        <v>6531</v>
      </c>
      <c r="B2904" s="475" t="s">
        <v>6532</v>
      </c>
      <c r="C2904" s="476" t="s">
        <v>908</v>
      </c>
      <c r="D2904" s="471"/>
      <c r="E2904" s="470"/>
      <c r="F2904" s="472" t="s">
        <v>6063</v>
      </c>
      <c r="G2904" s="472" t="s">
        <v>3618</v>
      </c>
      <c r="H2904" s="472">
        <v>4.3</v>
      </c>
      <c r="I2904" s="473"/>
    </row>
    <row r="2905" spans="1:9" ht="25.5" x14ac:dyDescent="0.25">
      <c r="A2905" s="468" t="s">
        <v>6533</v>
      </c>
      <c r="B2905" s="475" t="s">
        <v>6534</v>
      </c>
      <c r="C2905" s="476" t="s">
        <v>739</v>
      </c>
      <c r="D2905" s="471"/>
      <c r="E2905" s="470"/>
      <c r="F2905" s="472" t="s">
        <v>6063</v>
      </c>
      <c r="G2905" s="472" t="s">
        <v>3618</v>
      </c>
      <c r="H2905" s="472">
        <v>4.3</v>
      </c>
      <c r="I2905" s="473"/>
    </row>
    <row r="2906" spans="1:9" ht="25.5" x14ac:dyDescent="0.25">
      <c r="A2906" s="468" t="s">
        <v>6535</v>
      </c>
      <c r="B2906" s="475" t="s">
        <v>6536</v>
      </c>
      <c r="C2906" s="476" t="s">
        <v>908</v>
      </c>
      <c r="D2906" s="471"/>
      <c r="E2906" s="470"/>
      <c r="F2906" s="472" t="s">
        <v>6063</v>
      </c>
      <c r="G2906" s="472" t="s">
        <v>3618</v>
      </c>
      <c r="H2906" s="472">
        <v>4.3</v>
      </c>
      <c r="I2906" s="473"/>
    </row>
    <row r="2907" spans="1:9" ht="25.5" x14ac:dyDescent="0.25">
      <c r="A2907" s="468" t="s">
        <v>6537</v>
      </c>
      <c r="B2907" s="475" t="s">
        <v>6538</v>
      </c>
      <c r="C2907" s="476" t="s">
        <v>908</v>
      </c>
      <c r="D2907" s="471"/>
      <c r="E2907" s="470"/>
      <c r="F2907" s="472" t="s">
        <v>6063</v>
      </c>
      <c r="G2907" s="472" t="s">
        <v>3618</v>
      </c>
      <c r="H2907" s="472">
        <v>4.3</v>
      </c>
      <c r="I2907" s="473"/>
    </row>
    <row r="2908" spans="1:9" ht="25.5" x14ac:dyDescent="0.25">
      <c r="A2908" s="468" t="s">
        <v>6539</v>
      </c>
      <c r="B2908" s="475" t="s">
        <v>6540</v>
      </c>
      <c r="C2908" s="476" t="s">
        <v>739</v>
      </c>
      <c r="D2908" s="471"/>
      <c r="E2908" s="470"/>
      <c r="F2908" s="472" t="s">
        <v>6063</v>
      </c>
      <c r="G2908" s="472" t="s">
        <v>3618</v>
      </c>
      <c r="H2908" s="472">
        <v>4.3</v>
      </c>
      <c r="I2908" s="473"/>
    </row>
    <row r="2909" spans="1:9" ht="25.5" x14ac:dyDescent="0.25">
      <c r="A2909" s="468" t="s">
        <v>6541</v>
      </c>
      <c r="B2909" s="475" t="s">
        <v>6542</v>
      </c>
      <c r="C2909" s="476" t="s">
        <v>909</v>
      </c>
      <c r="D2909" s="471"/>
      <c r="E2909" s="470"/>
      <c r="F2909" s="472" t="s">
        <v>6063</v>
      </c>
      <c r="G2909" s="472" t="s">
        <v>3618</v>
      </c>
      <c r="H2909" s="472">
        <v>4.3</v>
      </c>
      <c r="I2909" s="473"/>
    </row>
    <row r="2910" spans="1:9" ht="25.5" x14ac:dyDescent="0.25">
      <c r="A2910" s="468" t="s">
        <v>6543</v>
      </c>
      <c r="B2910" s="475" t="s">
        <v>6544</v>
      </c>
      <c r="C2910" s="476" t="s">
        <v>909</v>
      </c>
      <c r="D2910" s="471"/>
      <c r="E2910" s="470"/>
      <c r="F2910" s="472" t="s">
        <v>6063</v>
      </c>
      <c r="G2910" s="472" t="s">
        <v>3618</v>
      </c>
      <c r="H2910" s="472">
        <v>4.3</v>
      </c>
      <c r="I2910" s="473"/>
    </row>
    <row r="2911" spans="1:9" ht="38.25" x14ac:dyDescent="0.25">
      <c r="A2911" s="468" t="s">
        <v>6545</v>
      </c>
      <c r="B2911" s="475" t="s">
        <v>6546</v>
      </c>
      <c r="C2911" s="476" t="s">
        <v>908</v>
      </c>
      <c r="D2911" s="471"/>
      <c r="E2911" s="470"/>
      <c r="F2911" s="472" t="s">
        <v>6063</v>
      </c>
      <c r="G2911" s="472" t="s">
        <v>3618</v>
      </c>
      <c r="H2911" s="472">
        <v>4.3</v>
      </c>
      <c r="I2911" s="473"/>
    </row>
    <row r="2912" spans="1:9" ht="38.25" x14ac:dyDescent="0.25">
      <c r="A2912" s="468" t="s">
        <v>6547</v>
      </c>
      <c r="B2912" s="475" t="s">
        <v>6548</v>
      </c>
      <c r="C2912" s="476" t="s">
        <v>908</v>
      </c>
      <c r="D2912" s="471"/>
      <c r="E2912" s="470"/>
      <c r="F2912" s="472" t="s">
        <v>6063</v>
      </c>
      <c r="G2912" s="472" t="s">
        <v>3618</v>
      </c>
      <c r="H2912" s="472">
        <v>4.3</v>
      </c>
      <c r="I2912" s="473"/>
    </row>
    <row r="2913" spans="1:9" ht="38.25" x14ac:dyDescent="0.25">
      <c r="A2913" s="468" t="s">
        <v>6549</v>
      </c>
      <c r="B2913" s="475" t="s">
        <v>6550</v>
      </c>
      <c r="C2913" s="476" t="s">
        <v>850</v>
      </c>
      <c r="D2913" s="471"/>
      <c r="E2913" s="470"/>
      <c r="F2913" s="472" t="s">
        <v>6063</v>
      </c>
      <c r="G2913" s="472" t="s">
        <v>3618</v>
      </c>
      <c r="H2913" s="472">
        <v>4.3</v>
      </c>
      <c r="I2913" s="473"/>
    </row>
    <row r="2914" spans="1:9" ht="25.5" x14ac:dyDescent="0.25">
      <c r="A2914" s="468" t="s">
        <v>6551</v>
      </c>
      <c r="B2914" s="475" t="s">
        <v>6552</v>
      </c>
      <c r="C2914" s="476" t="s">
        <v>850</v>
      </c>
      <c r="D2914" s="471"/>
      <c r="E2914" s="470"/>
      <c r="F2914" s="472" t="s">
        <v>6063</v>
      </c>
      <c r="G2914" s="472" t="s">
        <v>3618</v>
      </c>
      <c r="H2914" s="472">
        <v>4.3</v>
      </c>
      <c r="I2914" s="473"/>
    </row>
    <row r="2915" spans="1:9" ht="25.5" x14ac:dyDescent="0.25">
      <c r="A2915" s="468" t="s">
        <v>6553</v>
      </c>
      <c r="B2915" s="474" t="s">
        <v>6554</v>
      </c>
      <c r="C2915" s="470" t="s">
        <v>833</v>
      </c>
      <c r="D2915" s="470"/>
      <c r="E2915" s="470"/>
      <c r="F2915" s="472" t="s">
        <v>6063</v>
      </c>
      <c r="G2915" s="472" t="s">
        <v>3618</v>
      </c>
      <c r="H2915" s="472">
        <v>4.3</v>
      </c>
      <c r="I2915" s="478" t="s">
        <v>756</v>
      </c>
    </row>
    <row r="2916" spans="1:9" ht="25.5" x14ac:dyDescent="0.25">
      <c r="A2916" s="468" t="s">
        <v>6555</v>
      </c>
      <c r="B2916" s="474" t="s">
        <v>6556</v>
      </c>
      <c r="C2916" s="470" t="s">
        <v>833</v>
      </c>
      <c r="D2916" s="470"/>
      <c r="E2916" s="470"/>
      <c r="F2916" s="472" t="s">
        <v>6063</v>
      </c>
      <c r="G2916" s="472" t="s">
        <v>3618</v>
      </c>
      <c r="H2916" s="472">
        <v>4.3</v>
      </c>
      <c r="I2916" s="478" t="s">
        <v>756</v>
      </c>
    </row>
    <row r="2917" spans="1:9" ht="25.5" x14ac:dyDescent="0.25">
      <c r="A2917" s="468" t="s">
        <v>6557</v>
      </c>
      <c r="B2917" s="475" t="s">
        <v>6558</v>
      </c>
      <c r="C2917" s="476" t="s">
        <v>850</v>
      </c>
      <c r="D2917" s="471"/>
      <c r="E2917" s="470"/>
      <c r="F2917" s="472" t="s">
        <v>6063</v>
      </c>
      <c r="G2917" s="472" t="s">
        <v>3618</v>
      </c>
      <c r="H2917" s="472">
        <v>4.3</v>
      </c>
      <c r="I2917" s="473"/>
    </row>
    <row r="2918" spans="1:9" ht="25.5" x14ac:dyDescent="0.25">
      <c r="A2918" s="468" t="s">
        <v>6559</v>
      </c>
      <c r="B2918" s="475" t="s">
        <v>6560</v>
      </c>
      <c r="C2918" s="476" t="s">
        <v>850</v>
      </c>
      <c r="D2918" s="471"/>
      <c r="E2918" s="470"/>
      <c r="F2918" s="472" t="s">
        <v>6063</v>
      </c>
      <c r="G2918" s="472" t="s">
        <v>3618</v>
      </c>
      <c r="H2918" s="472">
        <v>4.3</v>
      </c>
      <c r="I2918" s="473"/>
    </row>
    <row r="2919" spans="1:9" ht="25.5" x14ac:dyDescent="0.25">
      <c r="A2919" s="468" t="s">
        <v>6561</v>
      </c>
      <c r="B2919" s="475" t="s">
        <v>6562</v>
      </c>
      <c r="C2919" s="476" t="s">
        <v>850</v>
      </c>
      <c r="D2919" s="471"/>
      <c r="E2919" s="470"/>
      <c r="F2919" s="472" t="s">
        <v>6063</v>
      </c>
      <c r="G2919" s="472" t="s">
        <v>3618</v>
      </c>
      <c r="H2919" s="472">
        <v>4.3</v>
      </c>
      <c r="I2919" s="473"/>
    </row>
    <row r="2920" spans="1:9" ht="25.5" x14ac:dyDescent="0.25">
      <c r="A2920" s="468" t="s">
        <v>6563</v>
      </c>
      <c r="B2920" s="475" t="s">
        <v>6564</v>
      </c>
      <c r="C2920" s="476" t="s">
        <v>850</v>
      </c>
      <c r="D2920" s="471"/>
      <c r="E2920" s="470"/>
      <c r="F2920" s="472" t="s">
        <v>6063</v>
      </c>
      <c r="G2920" s="472" t="s">
        <v>3618</v>
      </c>
      <c r="H2920" s="472">
        <v>4.3</v>
      </c>
      <c r="I2920" s="473"/>
    </row>
    <row r="2921" spans="1:9" ht="25.5" x14ac:dyDescent="0.25">
      <c r="A2921" s="468" t="s">
        <v>6565</v>
      </c>
      <c r="B2921" s="475" t="s">
        <v>6566</v>
      </c>
      <c r="C2921" s="476" t="s">
        <v>850</v>
      </c>
      <c r="D2921" s="471"/>
      <c r="E2921" s="470"/>
      <c r="F2921" s="472" t="s">
        <v>6063</v>
      </c>
      <c r="G2921" s="472" t="s">
        <v>3618</v>
      </c>
      <c r="H2921" s="472">
        <v>4.3</v>
      </c>
      <c r="I2921" s="473"/>
    </row>
    <row r="2922" spans="1:9" ht="25.5" x14ac:dyDescent="0.25">
      <c r="A2922" s="468" t="s">
        <v>6567</v>
      </c>
      <c r="B2922" s="475" t="s">
        <v>6568</v>
      </c>
      <c r="C2922" s="476" t="s">
        <v>850</v>
      </c>
      <c r="D2922" s="471"/>
      <c r="E2922" s="470"/>
      <c r="F2922" s="472" t="s">
        <v>6063</v>
      </c>
      <c r="G2922" s="472" t="s">
        <v>3618</v>
      </c>
      <c r="H2922" s="472">
        <v>4.3</v>
      </c>
      <c r="I2922" s="473"/>
    </row>
    <row r="2923" spans="1:9" ht="25.5" x14ac:dyDescent="0.25">
      <c r="A2923" s="468" t="s">
        <v>6569</v>
      </c>
      <c r="B2923" s="475" t="s">
        <v>6570</v>
      </c>
      <c r="C2923" s="476" t="s">
        <v>850</v>
      </c>
      <c r="D2923" s="471"/>
      <c r="E2923" s="470"/>
      <c r="F2923" s="472" t="s">
        <v>6063</v>
      </c>
      <c r="G2923" s="472" t="s">
        <v>3618</v>
      </c>
      <c r="H2923" s="472">
        <v>4.3</v>
      </c>
      <c r="I2923" s="473"/>
    </row>
    <row r="2924" spans="1:9" ht="25.5" x14ac:dyDescent="0.25">
      <c r="A2924" s="468" t="s">
        <v>6571</v>
      </c>
      <c r="B2924" s="475" t="s">
        <v>6572</v>
      </c>
      <c r="C2924" s="476" t="s">
        <v>756</v>
      </c>
      <c r="D2924" s="471"/>
      <c r="E2924" s="470"/>
      <c r="F2924" s="472" t="s">
        <v>6063</v>
      </c>
      <c r="G2924" s="472" t="s">
        <v>3618</v>
      </c>
      <c r="H2924" s="472">
        <v>4.3</v>
      </c>
      <c r="I2924" s="473"/>
    </row>
    <row r="2925" spans="1:9" ht="25.5" x14ac:dyDescent="0.25">
      <c r="A2925" s="468" t="s">
        <v>6573</v>
      </c>
      <c r="B2925" s="475" t="s">
        <v>6574</v>
      </c>
      <c r="C2925" s="476" t="s">
        <v>756</v>
      </c>
      <c r="D2925" s="471"/>
      <c r="E2925" s="470"/>
      <c r="F2925" s="472" t="s">
        <v>6063</v>
      </c>
      <c r="G2925" s="472" t="s">
        <v>3618</v>
      </c>
      <c r="H2925" s="472">
        <v>4.3</v>
      </c>
      <c r="I2925" s="473"/>
    </row>
    <row r="2926" spans="1:9" ht="25.5" x14ac:dyDescent="0.25">
      <c r="A2926" s="468" t="s">
        <v>6575</v>
      </c>
      <c r="B2926" s="475" t="s">
        <v>6576</v>
      </c>
      <c r="C2926" s="476" t="s">
        <v>756</v>
      </c>
      <c r="D2926" s="471"/>
      <c r="E2926" s="470"/>
      <c r="F2926" s="472" t="s">
        <v>6063</v>
      </c>
      <c r="G2926" s="472" t="s">
        <v>3618</v>
      </c>
      <c r="H2926" s="472">
        <v>4.3</v>
      </c>
      <c r="I2926" s="473"/>
    </row>
    <row r="2927" spans="1:9" ht="25.5" x14ac:dyDescent="0.25">
      <c r="A2927" s="468" t="s">
        <v>6577</v>
      </c>
      <c r="B2927" s="475" t="s">
        <v>6578</v>
      </c>
      <c r="C2927" s="476" t="s">
        <v>698</v>
      </c>
      <c r="D2927" s="471"/>
      <c r="E2927" s="470"/>
      <c r="F2927" s="472" t="s">
        <v>6063</v>
      </c>
      <c r="G2927" s="472" t="s">
        <v>3618</v>
      </c>
      <c r="H2927" s="472">
        <v>4.3</v>
      </c>
      <c r="I2927" s="473"/>
    </row>
    <row r="2928" spans="1:9" ht="25.5" x14ac:dyDescent="0.25">
      <c r="A2928" s="468" t="s">
        <v>6579</v>
      </c>
      <c r="B2928" s="475" t="s">
        <v>6580</v>
      </c>
      <c r="C2928" s="476" t="s">
        <v>756</v>
      </c>
      <c r="D2928" s="471"/>
      <c r="E2928" s="470"/>
      <c r="F2928" s="472" t="s">
        <v>6063</v>
      </c>
      <c r="G2928" s="472" t="s">
        <v>3618</v>
      </c>
      <c r="H2928" s="472">
        <v>4.3</v>
      </c>
      <c r="I2928" s="473"/>
    </row>
    <row r="2929" spans="1:9" ht="25.5" x14ac:dyDescent="0.25">
      <c r="A2929" s="468" t="s">
        <v>6581</v>
      </c>
      <c r="B2929" s="475" t="s">
        <v>6582</v>
      </c>
      <c r="C2929" s="476" t="s">
        <v>756</v>
      </c>
      <c r="D2929" s="471"/>
      <c r="E2929" s="470"/>
      <c r="F2929" s="472" t="s">
        <v>6063</v>
      </c>
      <c r="G2929" s="472" t="s">
        <v>3618</v>
      </c>
      <c r="H2929" s="472">
        <v>4.3</v>
      </c>
      <c r="I2929" s="473"/>
    </row>
    <row r="2930" spans="1:9" ht="25.5" x14ac:dyDescent="0.25">
      <c r="A2930" s="468" t="s">
        <v>6583</v>
      </c>
      <c r="B2930" s="475" t="s">
        <v>6584</v>
      </c>
      <c r="C2930" s="476" t="s">
        <v>830</v>
      </c>
      <c r="D2930" s="471"/>
      <c r="E2930" s="470"/>
      <c r="F2930" s="472" t="s">
        <v>6063</v>
      </c>
      <c r="G2930" s="472" t="s">
        <v>3618</v>
      </c>
      <c r="H2930" s="472">
        <v>4.3</v>
      </c>
      <c r="I2930" s="473"/>
    </row>
    <row r="2931" spans="1:9" ht="25.5" x14ac:dyDescent="0.25">
      <c r="A2931" s="468" t="s">
        <v>6585</v>
      </c>
      <c r="B2931" s="474" t="s">
        <v>6586</v>
      </c>
      <c r="C2931" s="470" t="s">
        <v>833</v>
      </c>
      <c r="D2931" s="470"/>
      <c r="E2931" s="470"/>
      <c r="F2931" s="472" t="s">
        <v>6063</v>
      </c>
      <c r="G2931" s="472" t="s">
        <v>3618</v>
      </c>
      <c r="H2931" s="472">
        <v>4.3</v>
      </c>
      <c r="I2931" s="478" t="s">
        <v>756</v>
      </c>
    </row>
    <row r="2932" spans="1:9" ht="25.5" x14ac:dyDescent="0.25">
      <c r="A2932" s="468" t="s">
        <v>6587</v>
      </c>
      <c r="B2932" s="474" t="s">
        <v>6588</v>
      </c>
      <c r="C2932" s="470" t="s">
        <v>833</v>
      </c>
      <c r="D2932" s="470"/>
      <c r="E2932" s="470"/>
      <c r="F2932" s="472" t="s">
        <v>6063</v>
      </c>
      <c r="G2932" s="472" t="s">
        <v>3618</v>
      </c>
      <c r="H2932" s="472">
        <v>4.3</v>
      </c>
      <c r="I2932" s="478" t="s">
        <v>756</v>
      </c>
    </row>
    <row r="2933" spans="1:9" ht="25.5" x14ac:dyDescent="0.25">
      <c r="A2933" s="468" t="s">
        <v>6589</v>
      </c>
      <c r="B2933" s="475" t="s">
        <v>6590</v>
      </c>
      <c r="C2933" s="476" t="s">
        <v>756</v>
      </c>
      <c r="D2933" s="471"/>
      <c r="E2933" s="470"/>
      <c r="F2933" s="472" t="s">
        <v>6063</v>
      </c>
      <c r="G2933" s="472" t="s">
        <v>3618</v>
      </c>
      <c r="H2933" s="472">
        <v>4.3</v>
      </c>
      <c r="I2933" s="473"/>
    </row>
    <row r="2934" spans="1:9" ht="25.5" x14ac:dyDescent="0.25">
      <c r="A2934" s="468" t="s">
        <v>6591</v>
      </c>
      <c r="B2934" s="475" t="s">
        <v>6592</v>
      </c>
      <c r="C2934" s="476" t="s">
        <v>756</v>
      </c>
      <c r="D2934" s="471"/>
      <c r="E2934" s="470"/>
      <c r="F2934" s="472" t="s">
        <v>6063</v>
      </c>
      <c r="G2934" s="472" t="s">
        <v>3618</v>
      </c>
      <c r="H2934" s="472">
        <v>4.3</v>
      </c>
      <c r="I2934" s="473"/>
    </row>
    <row r="2935" spans="1:9" ht="25.5" x14ac:dyDescent="0.25">
      <c r="A2935" s="468" t="s">
        <v>6593</v>
      </c>
      <c r="B2935" s="475" t="s">
        <v>6594</v>
      </c>
      <c r="C2935" s="476" t="s">
        <v>756</v>
      </c>
      <c r="D2935" s="471"/>
      <c r="E2935" s="470"/>
      <c r="F2935" s="472" t="s">
        <v>6063</v>
      </c>
      <c r="G2935" s="472" t="s">
        <v>3618</v>
      </c>
      <c r="H2935" s="472">
        <v>4.3</v>
      </c>
      <c r="I2935" s="473"/>
    </row>
    <row r="2936" spans="1:9" ht="25.5" x14ac:dyDescent="0.25">
      <c r="A2936" s="468" t="s">
        <v>6595</v>
      </c>
      <c r="B2936" s="475" t="s">
        <v>6596</v>
      </c>
      <c r="C2936" s="476" t="s">
        <v>756</v>
      </c>
      <c r="D2936" s="471"/>
      <c r="E2936" s="470"/>
      <c r="F2936" s="472" t="s">
        <v>6063</v>
      </c>
      <c r="G2936" s="472" t="s">
        <v>3618</v>
      </c>
      <c r="H2936" s="472">
        <v>4.3</v>
      </c>
      <c r="I2936" s="473"/>
    </row>
    <row r="2937" spans="1:9" ht="15" x14ac:dyDescent="0.25">
      <c r="A2937" s="468" t="s">
        <v>6597</v>
      </c>
      <c r="B2937" s="475" t="s">
        <v>6598</v>
      </c>
      <c r="C2937" s="476" t="s">
        <v>909</v>
      </c>
      <c r="D2937" s="471"/>
      <c r="E2937" s="470"/>
      <c r="F2937" s="472" t="s">
        <v>6063</v>
      </c>
      <c r="G2937" s="472" t="s">
        <v>3618</v>
      </c>
      <c r="H2937" s="472">
        <v>4.3</v>
      </c>
      <c r="I2937" s="473"/>
    </row>
    <row r="2938" spans="1:9" ht="15" x14ac:dyDescent="0.25">
      <c r="A2938" s="468" t="s">
        <v>6599</v>
      </c>
      <c r="B2938" s="475" t="s">
        <v>6600</v>
      </c>
      <c r="C2938" s="476" t="s">
        <v>909</v>
      </c>
      <c r="D2938" s="471"/>
      <c r="E2938" s="470"/>
      <c r="F2938" s="472" t="s">
        <v>6063</v>
      </c>
      <c r="G2938" s="472" t="s">
        <v>3618</v>
      </c>
      <c r="H2938" s="472">
        <v>4.3</v>
      </c>
      <c r="I2938" s="473"/>
    </row>
    <row r="2939" spans="1:9" ht="25.5" x14ac:dyDescent="0.25">
      <c r="A2939" s="468" t="s">
        <v>6601</v>
      </c>
      <c r="B2939" s="475" t="s">
        <v>6602</v>
      </c>
      <c r="C2939" s="476" t="s">
        <v>739</v>
      </c>
      <c r="D2939" s="471"/>
      <c r="E2939" s="470"/>
      <c r="F2939" s="472" t="s">
        <v>6063</v>
      </c>
      <c r="G2939" s="472" t="s">
        <v>3618</v>
      </c>
      <c r="H2939" s="472">
        <v>4.3</v>
      </c>
      <c r="I2939" s="473"/>
    </row>
    <row r="2940" spans="1:9" ht="25.5" x14ac:dyDescent="0.25">
      <c r="A2940" s="468" t="s">
        <v>6603</v>
      </c>
      <c r="B2940" s="475" t="s">
        <v>6604</v>
      </c>
      <c r="C2940" s="476" t="s">
        <v>909</v>
      </c>
      <c r="D2940" s="471"/>
      <c r="E2940" s="470"/>
      <c r="F2940" s="472" t="s">
        <v>6063</v>
      </c>
      <c r="G2940" s="472" t="s">
        <v>3618</v>
      </c>
      <c r="H2940" s="472">
        <v>4.3</v>
      </c>
      <c r="I2940" s="473"/>
    </row>
    <row r="2941" spans="1:9" ht="25.5" x14ac:dyDescent="0.25">
      <c r="A2941" s="468" t="s">
        <v>6605</v>
      </c>
      <c r="B2941" s="475" t="s">
        <v>6606</v>
      </c>
      <c r="C2941" s="476" t="s">
        <v>909</v>
      </c>
      <c r="D2941" s="471"/>
      <c r="E2941" s="470"/>
      <c r="F2941" s="472" t="s">
        <v>6063</v>
      </c>
      <c r="G2941" s="472" t="s">
        <v>3618</v>
      </c>
      <c r="H2941" s="472">
        <v>4.3</v>
      </c>
      <c r="I2941" s="473"/>
    </row>
    <row r="2942" spans="1:9" ht="25.5" x14ac:dyDescent="0.25">
      <c r="A2942" s="468" t="s">
        <v>6607</v>
      </c>
      <c r="B2942" s="475" t="s">
        <v>6608</v>
      </c>
      <c r="C2942" s="476" t="s">
        <v>908</v>
      </c>
      <c r="D2942" s="471"/>
      <c r="E2942" s="470"/>
      <c r="F2942" s="472" t="s">
        <v>6063</v>
      </c>
      <c r="G2942" s="472" t="s">
        <v>3618</v>
      </c>
      <c r="H2942" s="472">
        <v>4.3</v>
      </c>
      <c r="I2942" s="473"/>
    </row>
    <row r="2943" spans="1:9" ht="25.5" x14ac:dyDescent="0.25">
      <c r="A2943" s="468" t="s">
        <v>6609</v>
      </c>
      <c r="B2943" s="469" t="s">
        <v>6610</v>
      </c>
      <c r="C2943" s="472" t="s">
        <v>756</v>
      </c>
      <c r="D2943" s="471"/>
      <c r="E2943" s="470"/>
      <c r="F2943" s="472" t="s">
        <v>6063</v>
      </c>
      <c r="G2943" s="472" t="s">
        <v>3618</v>
      </c>
      <c r="H2943" s="472">
        <v>4.4000000000000004</v>
      </c>
      <c r="I2943" s="473"/>
    </row>
    <row r="2944" spans="1:9" ht="25.5" x14ac:dyDescent="0.25">
      <c r="A2944" s="468" t="s">
        <v>6611</v>
      </c>
      <c r="B2944" s="475" t="s">
        <v>6612</v>
      </c>
      <c r="C2944" s="476" t="s">
        <v>908</v>
      </c>
      <c r="D2944" s="471"/>
      <c r="E2944" s="470"/>
      <c r="F2944" s="472" t="s">
        <v>6063</v>
      </c>
      <c r="G2944" s="472" t="s">
        <v>3618</v>
      </c>
      <c r="H2944" s="472">
        <v>4.3</v>
      </c>
      <c r="I2944" s="473"/>
    </row>
    <row r="2945" spans="1:9" ht="25.5" x14ac:dyDescent="0.25">
      <c r="A2945" s="468" t="s">
        <v>6613</v>
      </c>
      <c r="B2945" s="475" t="s">
        <v>6614</v>
      </c>
      <c r="C2945" s="476" t="s">
        <v>908</v>
      </c>
      <c r="D2945" s="471"/>
      <c r="E2945" s="470"/>
      <c r="F2945" s="472" t="s">
        <v>6063</v>
      </c>
      <c r="G2945" s="472" t="s">
        <v>3618</v>
      </c>
      <c r="H2945" s="472">
        <v>4.3</v>
      </c>
      <c r="I2945" s="473"/>
    </row>
    <row r="2946" spans="1:9" ht="25.5" x14ac:dyDescent="0.25">
      <c r="A2946" s="468" t="s">
        <v>6615</v>
      </c>
      <c r="B2946" s="469" t="s">
        <v>6616</v>
      </c>
      <c r="C2946" s="472" t="s">
        <v>739</v>
      </c>
      <c r="D2946" s="471"/>
      <c r="E2946" s="470"/>
      <c r="F2946" s="472" t="s">
        <v>6063</v>
      </c>
      <c r="G2946" s="472" t="s">
        <v>3618</v>
      </c>
      <c r="H2946" s="472">
        <v>4.3</v>
      </c>
      <c r="I2946" s="473"/>
    </row>
    <row r="2947" spans="1:9" ht="25.5" x14ac:dyDescent="0.25">
      <c r="A2947" s="468" t="s">
        <v>6617</v>
      </c>
      <c r="B2947" s="475" t="s">
        <v>6618</v>
      </c>
      <c r="C2947" s="476" t="s">
        <v>909</v>
      </c>
      <c r="D2947" s="471"/>
      <c r="E2947" s="470"/>
      <c r="F2947" s="472" t="s">
        <v>6063</v>
      </c>
      <c r="G2947" s="472" t="s">
        <v>3618</v>
      </c>
      <c r="H2947" s="472">
        <v>4.3</v>
      </c>
      <c r="I2947" s="473"/>
    </row>
    <row r="2948" spans="1:9" ht="25.5" x14ac:dyDescent="0.25">
      <c r="A2948" s="468" t="s">
        <v>6619</v>
      </c>
      <c r="B2948" s="475" t="s">
        <v>6620</v>
      </c>
      <c r="C2948" s="476" t="s">
        <v>909</v>
      </c>
      <c r="D2948" s="471"/>
      <c r="E2948" s="470"/>
      <c r="F2948" s="472" t="s">
        <v>6063</v>
      </c>
      <c r="G2948" s="472" t="s">
        <v>3618</v>
      </c>
      <c r="H2948" s="472">
        <v>4.3</v>
      </c>
      <c r="I2948" s="473"/>
    </row>
    <row r="2949" spans="1:9" ht="25.5" x14ac:dyDescent="0.25">
      <c r="A2949" s="468" t="s">
        <v>6621</v>
      </c>
      <c r="B2949" s="475" t="s">
        <v>6622</v>
      </c>
      <c r="C2949" s="476" t="s">
        <v>756</v>
      </c>
      <c r="D2949" s="471"/>
      <c r="E2949" s="470"/>
      <c r="F2949" s="472" t="s">
        <v>6063</v>
      </c>
      <c r="G2949" s="472" t="s">
        <v>3618</v>
      </c>
      <c r="H2949" s="472">
        <v>4.3</v>
      </c>
      <c r="I2949" s="473"/>
    </row>
    <row r="2950" spans="1:9" ht="25.5" x14ac:dyDescent="0.25">
      <c r="A2950" s="468" t="s">
        <v>6623</v>
      </c>
      <c r="B2950" s="474" t="s">
        <v>6624</v>
      </c>
      <c r="C2950" s="470" t="s">
        <v>833</v>
      </c>
      <c r="D2950" s="470"/>
      <c r="E2950" s="470"/>
      <c r="F2950" s="472" t="s">
        <v>6063</v>
      </c>
      <c r="G2950" s="472" t="s">
        <v>3618</v>
      </c>
      <c r="H2950" s="472">
        <v>4.3</v>
      </c>
      <c r="I2950" s="478" t="s">
        <v>756</v>
      </c>
    </row>
    <row r="2951" spans="1:9" ht="15" x14ac:dyDescent="0.25">
      <c r="A2951" s="468" t="s">
        <v>6625</v>
      </c>
      <c r="B2951" s="474" t="s">
        <v>6626</v>
      </c>
      <c r="C2951" s="470" t="s">
        <v>833</v>
      </c>
      <c r="D2951" s="470"/>
      <c r="E2951" s="470"/>
      <c r="F2951" s="472" t="s">
        <v>6063</v>
      </c>
      <c r="G2951" s="472" t="s">
        <v>3618</v>
      </c>
      <c r="H2951" s="472">
        <v>4.3</v>
      </c>
      <c r="I2951" s="478" t="s">
        <v>756</v>
      </c>
    </row>
    <row r="2952" spans="1:9" ht="25.5" x14ac:dyDescent="0.25">
      <c r="A2952" s="468" t="s">
        <v>6627</v>
      </c>
      <c r="B2952" s="475" t="s">
        <v>6628</v>
      </c>
      <c r="C2952" s="476" t="s">
        <v>739</v>
      </c>
      <c r="D2952" s="471"/>
      <c r="E2952" s="470"/>
      <c r="F2952" s="472" t="s">
        <v>6063</v>
      </c>
      <c r="G2952" s="472" t="s">
        <v>3618</v>
      </c>
      <c r="H2952" s="472">
        <v>4.3</v>
      </c>
      <c r="I2952" s="473"/>
    </row>
    <row r="2953" spans="1:9" ht="25.5" x14ac:dyDescent="0.25">
      <c r="A2953" s="468" t="s">
        <v>6629</v>
      </c>
      <c r="B2953" s="475" t="s">
        <v>6630</v>
      </c>
      <c r="C2953" s="476" t="s">
        <v>909</v>
      </c>
      <c r="D2953" s="471"/>
      <c r="E2953" s="470"/>
      <c r="F2953" s="472" t="s">
        <v>6063</v>
      </c>
      <c r="G2953" s="472" t="s">
        <v>3618</v>
      </c>
      <c r="H2953" s="472">
        <v>4.3</v>
      </c>
      <c r="I2953" s="473"/>
    </row>
    <row r="2954" spans="1:9" ht="25.5" x14ac:dyDescent="0.25">
      <c r="A2954" s="468" t="s">
        <v>6631</v>
      </c>
      <c r="B2954" s="475" t="s">
        <v>6632</v>
      </c>
      <c r="C2954" s="476" t="s">
        <v>909</v>
      </c>
      <c r="D2954" s="471"/>
      <c r="E2954" s="470"/>
      <c r="F2954" s="472" t="s">
        <v>6063</v>
      </c>
      <c r="G2954" s="472" t="s">
        <v>3618</v>
      </c>
      <c r="H2954" s="472">
        <v>4.3</v>
      </c>
      <c r="I2954" s="473"/>
    </row>
    <row r="2955" spans="1:9" ht="25.5" x14ac:dyDescent="0.25">
      <c r="A2955" s="468" t="s">
        <v>6633</v>
      </c>
      <c r="B2955" s="475" t="s">
        <v>6634</v>
      </c>
      <c r="C2955" s="476" t="s">
        <v>756</v>
      </c>
      <c r="D2955" s="471"/>
      <c r="E2955" s="470"/>
      <c r="F2955" s="472" t="s">
        <v>6063</v>
      </c>
      <c r="G2955" s="472" t="s">
        <v>3618</v>
      </c>
      <c r="H2955" s="472">
        <v>4.3</v>
      </c>
      <c r="I2955" s="473"/>
    </row>
    <row r="2956" spans="1:9" ht="15" x14ac:dyDescent="0.25">
      <c r="A2956" s="468" t="s">
        <v>6635</v>
      </c>
      <c r="B2956" s="475" t="s">
        <v>6636</v>
      </c>
      <c r="C2956" s="476" t="s">
        <v>756</v>
      </c>
      <c r="D2956" s="471"/>
      <c r="E2956" s="470"/>
      <c r="F2956" s="472" t="s">
        <v>6063</v>
      </c>
      <c r="G2956" s="472" t="s">
        <v>3618</v>
      </c>
      <c r="H2956" s="472">
        <v>4.3</v>
      </c>
      <c r="I2956" s="473"/>
    </row>
    <row r="2957" spans="1:9" ht="15" x14ac:dyDescent="0.25">
      <c r="A2957" s="468" t="s">
        <v>6637</v>
      </c>
      <c r="B2957" s="475" t="s">
        <v>6638</v>
      </c>
      <c r="C2957" s="476" t="s">
        <v>756</v>
      </c>
      <c r="D2957" s="471"/>
      <c r="E2957" s="470"/>
      <c r="F2957" s="472" t="s">
        <v>6063</v>
      </c>
      <c r="G2957" s="472" t="s">
        <v>3618</v>
      </c>
      <c r="H2957" s="472">
        <v>4.3</v>
      </c>
      <c r="I2957" s="473"/>
    </row>
    <row r="2958" spans="1:9" ht="15" x14ac:dyDescent="0.25">
      <c r="A2958" s="468" t="s">
        <v>6639</v>
      </c>
      <c r="B2958" s="475" t="s">
        <v>6640</v>
      </c>
      <c r="C2958" s="476" t="s">
        <v>756</v>
      </c>
      <c r="D2958" s="471"/>
      <c r="E2958" s="470"/>
      <c r="F2958" s="472" t="s">
        <v>6063</v>
      </c>
      <c r="G2958" s="472" t="s">
        <v>3618</v>
      </c>
      <c r="H2958" s="472">
        <v>4.3</v>
      </c>
      <c r="I2958" s="473"/>
    </row>
    <row r="2959" spans="1:9" ht="25.5" x14ac:dyDescent="0.25">
      <c r="A2959" s="468" t="s">
        <v>6641</v>
      </c>
      <c r="B2959" s="475" t="s">
        <v>6642</v>
      </c>
      <c r="C2959" s="476" t="s">
        <v>756</v>
      </c>
      <c r="D2959" s="471"/>
      <c r="E2959" s="470"/>
      <c r="F2959" s="472" t="s">
        <v>6063</v>
      </c>
      <c r="G2959" s="472" t="s">
        <v>3618</v>
      </c>
      <c r="H2959" s="472">
        <v>4.3</v>
      </c>
      <c r="I2959" s="473"/>
    </row>
    <row r="2960" spans="1:9" ht="25.5" x14ac:dyDescent="0.25">
      <c r="A2960" s="468" t="s">
        <v>6643</v>
      </c>
      <c r="B2960" s="475" t="s">
        <v>6644</v>
      </c>
      <c r="C2960" s="476" t="s">
        <v>756</v>
      </c>
      <c r="D2960" s="471"/>
      <c r="E2960" s="470"/>
      <c r="F2960" s="472" t="s">
        <v>6063</v>
      </c>
      <c r="G2960" s="472" t="s">
        <v>3618</v>
      </c>
      <c r="H2960" s="472">
        <v>4.3</v>
      </c>
      <c r="I2960" s="473"/>
    </row>
    <row r="2961" spans="1:9" ht="15" x14ac:dyDescent="0.25">
      <c r="A2961" s="468" t="s">
        <v>6645</v>
      </c>
      <c r="B2961" s="475" t="s">
        <v>6646</v>
      </c>
      <c r="C2961" s="476" t="s">
        <v>756</v>
      </c>
      <c r="D2961" s="471"/>
      <c r="E2961" s="470"/>
      <c r="F2961" s="472" t="s">
        <v>6063</v>
      </c>
      <c r="G2961" s="472" t="s">
        <v>3618</v>
      </c>
      <c r="H2961" s="472">
        <v>4.3</v>
      </c>
      <c r="I2961" s="473"/>
    </row>
    <row r="2962" spans="1:9" ht="25.5" x14ac:dyDescent="0.25">
      <c r="A2962" s="468" t="s">
        <v>6647</v>
      </c>
      <c r="B2962" s="475" t="s">
        <v>6648</v>
      </c>
      <c r="C2962" s="476" t="s">
        <v>698</v>
      </c>
      <c r="D2962" s="471"/>
      <c r="E2962" s="470"/>
      <c r="F2962" s="472" t="s">
        <v>6063</v>
      </c>
      <c r="G2962" s="472" t="s">
        <v>3618</v>
      </c>
      <c r="H2962" s="472">
        <v>4.3</v>
      </c>
      <c r="I2962" s="473"/>
    </row>
    <row r="2963" spans="1:9" ht="15" x14ac:dyDescent="0.25">
      <c r="A2963" s="468" t="s">
        <v>6649</v>
      </c>
      <c r="B2963" s="475" t="s">
        <v>6650</v>
      </c>
      <c r="C2963" s="476" t="s">
        <v>698</v>
      </c>
      <c r="D2963" s="471"/>
      <c r="E2963" s="470"/>
      <c r="F2963" s="472" t="s">
        <v>6063</v>
      </c>
      <c r="G2963" s="472" t="s">
        <v>3618</v>
      </c>
      <c r="H2963" s="472">
        <v>4.3</v>
      </c>
      <c r="I2963" s="473"/>
    </row>
    <row r="2964" spans="1:9" ht="15" x14ac:dyDescent="0.25">
      <c r="A2964" s="468" t="s">
        <v>6651</v>
      </c>
      <c r="B2964" s="475" t="s">
        <v>6652</v>
      </c>
      <c r="C2964" s="476" t="s">
        <v>698</v>
      </c>
      <c r="D2964" s="471"/>
      <c r="E2964" s="470"/>
      <c r="F2964" s="472" t="s">
        <v>6063</v>
      </c>
      <c r="G2964" s="472" t="s">
        <v>3618</v>
      </c>
      <c r="H2964" s="472">
        <v>4.3</v>
      </c>
      <c r="I2964" s="473"/>
    </row>
    <row r="2965" spans="1:9" ht="15" x14ac:dyDescent="0.25">
      <c r="A2965" s="468" t="s">
        <v>6653</v>
      </c>
      <c r="B2965" s="475" t="s">
        <v>6654</v>
      </c>
      <c r="C2965" s="476" t="s">
        <v>698</v>
      </c>
      <c r="D2965" s="471"/>
      <c r="E2965" s="470"/>
      <c r="F2965" s="472" t="s">
        <v>6063</v>
      </c>
      <c r="G2965" s="472" t="s">
        <v>3618</v>
      </c>
      <c r="H2965" s="472">
        <v>4.3</v>
      </c>
      <c r="I2965" s="473"/>
    </row>
    <row r="2966" spans="1:9" ht="15" x14ac:dyDescent="0.25">
      <c r="A2966" s="468" t="s">
        <v>6655</v>
      </c>
      <c r="B2966" s="475" t="s">
        <v>6656</v>
      </c>
      <c r="C2966" s="476" t="s">
        <v>698</v>
      </c>
      <c r="D2966" s="471"/>
      <c r="E2966" s="470"/>
      <c r="F2966" s="472" t="s">
        <v>6063</v>
      </c>
      <c r="G2966" s="472" t="s">
        <v>3618</v>
      </c>
      <c r="H2966" s="472">
        <v>4.3</v>
      </c>
      <c r="I2966" s="473"/>
    </row>
    <row r="2967" spans="1:9" ht="25.5" x14ac:dyDescent="0.25">
      <c r="A2967" s="468" t="s">
        <v>6657</v>
      </c>
      <c r="B2967" s="475" t="s">
        <v>6658</v>
      </c>
      <c r="C2967" s="476" t="s">
        <v>698</v>
      </c>
      <c r="D2967" s="471"/>
      <c r="E2967" s="470"/>
      <c r="F2967" s="472" t="s">
        <v>6063</v>
      </c>
      <c r="G2967" s="472" t="s">
        <v>3618</v>
      </c>
      <c r="H2967" s="472">
        <v>4.3</v>
      </c>
      <c r="I2967" s="473"/>
    </row>
    <row r="2968" spans="1:9" ht="25.5" x14ac:dyDescent="0.25">
      <c r="A2968" s="468" t="s">
        <v>6659</v>
      </c>
      <c r="B2968" s="475" t="s">
        <v>6660</v>
      </c>
      <c r="C2968" s="476" t="s">
        <v>698</v>
      </c>
      <c r="D2968" s="471"/>
      <c r="E2968" s="470"/>
      <c r="F2968" s="472" t="s">
        <v>6063</v>
      </c>
      <c r="G2968" s="472" t="s">
        <v>3618</v>
      </c>
      <c r="H2968" s="472">
        <v>4.3</v>
      </c>
      <c r="I2968" s="473"/>
    </row>
    <row r="2969" spans="1:9" ht="15" x14ac:dyDescent="0.25">
      <c r="A2969" s="468" t="s">
        <v>6661</v>
      </c>
      <c r="B2969" s="475" t="s">
        <v>6662</v>
      </c>
      <c r="C2969" s="476" t="s">
        <v>698</v>
      </c>
      <c r="D2969" s="471"/>
      <c r="E2969" s="470"/>
      <c r="F2969" s="472" t="s">
        <v>6063</v>
      </c>
      <c r="G2969" s="472" t="s">
        <v>3618</v>
      </c>
      <c r="H2969" s="472">
        <v>4.3</v>
      </c>
      <c r="I2969" s="473"/>
    </row>
    <row r="2970" spans="1:9" ht="38.25" x14ac:dyDescent="0.25">
      <c r="A2970" s="468" t="s">
        <v>6663</v>
      </c>
      <c r="B2970" s="475" t="s">
        <v>6664</v>
      </c>
      <c r="C2970" s="476" t="s">
        <v>698</v>
      </c>
      <c r="D2970" s="471"/>
      <c r="E2970" s="470"/>
      <c r="F2970" s="472" t="s">
        <v>6063</v>
      </c>
      <c r="G2970" s="472" t="s">
        <v>3618</v>
      </c>
      <c r="H2970" s="472">
        <v>4.3</v>
      </c>
      <c r="I2970" s="473"/>
    </row>
    <row r="2971" spans="1:9" ht="38.25" x14ac:dyDescent="0.25">
      <c r="A2971" s="468" t="s">
        <v>6665</v>
      </c>
      <c r="B2971" s="469" t="s">
        <v>6666</v>
      </c>
      <c r="C2971" s="476" t="s">
        <v>698</v>
      </c>
      <c r="D2971" s="471"/>
      <c r="E2971" s="470"/>
      <c r="F2971" s="472" t="s">
        <v>6063</v>
      </c>
      <c r="G2971" s="472" t="s">
        <v>3618</v>
      </c>
      <c r="H2971" s="472">
        <v>4.3</v>
      </c>
      <c r="I2971" s="473"/>
    </row>
    <row r="2972" spans="1:9" ht="25.5" x14ac:dyDescent="0.25">
      <c r="A2972" s="468" t="s">
        <v>6667</v>
      </c>
      <c r="B2972" s="469" t="s">
        <v>6668</v>
      </c>
      <c r="C2972" s="476" t="s">
        <v>698</v>
      </c>
      <c r="D2972" s="471"/>
      <c r="E2972" s="470"/>
      <c r="F2972" s="472" t="s">
        <v>6063</v>
      </c>
      <c r="G2972" s="472" t="s">
        <v>3618</v>
      </c>
      <c r="H2972" s="472">
        <v>4.3</v>
      </c>
      <c r="I2972" s="473"/>
    </row>
    <row r="2973" spans="1:9" ht="15" x14ac:dyDescent="0.25">
      <c r="A2973" s="468" t="s">
        <v>6669</v>
      </c>
      <c r="B2973" s="475" t="s">
        <v>6670</v>
      </c>
      <c r="C2973" s="476" t="s">
        <v>698</v>
      </c>
      <c r="D2973" s="471"/>
      <c r="E2973" s="470"/>
      <c r="F2973" s="472" t="s">
        <v>6063</v>
      </c>
      <c r="G2973" s="472" t="s">
        <v>3618</v>
      </c>
      <c r="H2973" s="472">
        <v>4.3</v>
      </c>
      <c r="I2973" s="473"/>
    </row>
    <row r="2974" spans="1:9" ht="25.5" x14ac:dyDescent="0.25">
      <c r="A2974" s="468" t="s">
        <v>6671</v>
      </c>
      <c r="B2974" s="475" t="s">
        <v>6672</v>
      </c>
      <c r="C2974" s="476" t="s">
        <v>698</v>
      </c>
      <c r="D2974" s="471"/>
      <c r="E2974" s="470"/>
      <c r="F2974" s="472" t="s">
        <v>6063</v>
      </c>
      <c r="G2974" s="472" t="s">
        <v>3618</v>
      </c>
      <c r="H2974" s="472">
        <v>4.3</v>
      </c>
      <c r="I2974" s="473"/>
    </row>
    <row r="2975" spans="1:9" ht="15" x14ac:dyDescent="0.25">
      <c r="A2975" s="468" t="s">
        <v>6673</v>
      </c>
      <c r="B2975" s="475" t="s">
        <v>6674</v>
      </c>
      <c r="C2975" s="476" t="s">
        <v>698</v>
      </c>
      <c r="D2975" s="471"/>
      <c r="E2975" s="470"/>
      <c r="F2975" s="472" t="s">
        <v>6063</v>
      </c>
      <c r="G2975" s="472" t="s">
        <v>3618</v>
      </c>
      <c r="H2975" s="472">
        <v>4.3</v>
      </c>
      <c r="I2975" s="473"/>
    </row>
    <row r="2976" spans="1:9" ht="25.5" x14ac:dyDescent="0.25">
      <c r="A2976" s="468" t="s">
        <v>6675</v>
      </c>
      <c r="B2976" s="475" t="s">
        <v>6676</v>
      </c>
      <c r="C2976" s="476" t="s">
        <v>698</v>
      </c>
      <c r="D2976" s="471"/>
      <c r="E2976" s="470"/>
      <c r="F2976" s="472" t="s">
        <v>6063</v>
      </c>
      <c r="G2976" s="472" t="s">
        <v>3618</v>
      </c>
      <c r="H2976" s="472">
        <v>4.3</v>
      </c>
      <c r="I2976" s="473"/>
    </row>
    <row r="2977" spans="1:9" ht="15" x14ac:dyDescent="0.25">
      <c r="A2977" s="468" t="s">
        <v>6677</v>
      </c>
      <c r="B2977" s="475" t="s">
        <v>6678</v>
      </c>
      <c r="C2977" s="476" t="s">
        <v>698</v>
      </c>
      <c r="D2977" s="471"/>
      <c r="E2977" s="470"/>
      <c r="F2977" s="472" t="s">
        <v>6063</v>
      </c>
      <c r="G2977" s="472" t="s">
        <v>3618</v>
      </c>
      <c r="H2977" s="472">
        <v>4.3</v>
      </c>
      <c r="I2977" s="473"/>
    </row>
    <row r="2978" spans="1:9" ht="15" x14ac:dyDescent="0.25">
      <c r="A2978" s="468" t="s">
        <v>6679</v>
      </c>
      <c r="B2978" s="475" t="s">
        <v>6680</v>
      </c>
      <c r="C2978" s="476" t="s">
        <v>850</v>
      </c>
      <c r="D2978" s="471"/>
      <c r="E2978" s="470"/>
      <c r="F2978" s="472" t="s">
        <v>6063</v>
      </c>
      <c r="G2978" s="472" t="s">
        <v>3618</v>
      </c>
      <c r="H2978" s="472">
        <v>4.3</v>
      </c>
      <c r="I2978" s="473"/>
    </row>
    <row r="2979" spans="1:9" ht="25.5" x14ac:dyDescent="0.25">
      <c r="A2979" s="468" t="s">
        <v>6681</v>
      </c>
      <c r="B2979" s="475" t="s">
        <v>6682</v>
      </c>
      <c r="C2979" s="476" t="s">
        <v>698</v>
      </c>
      <c r="D2979" s="471"/>
      <c r="E2979" s="470"/>
      <c r="F2979" s="472" t="s">
        <v>6063</v>
      </c>
      <c r="G2979" s="472" t="s">
        <v>3618</v>
      </c>
      <c r="H2979" s="472">
        <v>4.3</v>
      </c>
      <c r="I2979" s="473"/>
    </row>
    <row r="2980" spans="1:9" ht="25.5" x14ac:dyDescent="0.25">
      <c r="A2980" s="468" t="s">
        <v>6683</v>
      </c>
      <c r="B2980" s="469" t="s">
        <v>6684</v>
      </c>
      <c r="C2980" s="476" t="s">
        <v>698</v>
      </c>
      <c r="D2980" s="471"/>
      <c r="E2980" s="470"/>
      <c r="F2980" s="472" t="s">
        <v>6063</v>
      </c>
      <c r="G2980" s="472" t="s">
        <v>3618</v>
      </c>
      <c r="H2980" s="472">
        <v>4.3</v>
      </c>
      <c r="I2980" s="473"/>
    </row>
    <row r="2981" spans="1:9" ht="15" x14ac:dyDescent="0.25">
      <c r="A2981" s="468" t="s">
        <v>6685</v>
      </c>
      <c r="B2981" s="475" t="s">
        <v>6686</v>
      </c>
      <c r="C2981" s="476" t="s">
        <v>698</v>
      </c>
      <c r="D2981" s="471"/>
      <c r="E2981" s="470"/>
      <c r="F2981" s="472" t="s">
        <v>6063</v>
      </c>
      <c r="G2981" s="472" t="s">
        <v>3618</v>
      </c>
      <c r="H2981" s="472">
        <v>4.3</v>
      </c>
      <c r="I2981" s="473"/>
    </row>
    <row r="2982" spans="1:9" ht="15" x14ac:dyDescent="0.25">
      <c r="A2982" s="468" t="s">
        <v>6687</v>
      </c>
      <c r="B2982" s="475" t="s">
        <v>6688</v>
      </c>
      <c r="C2982" s="476" t="s">
        <v>698</v>
      </c>
      <c r="D2982" s="471"/>
      <c r="E2982" s="470"/>
      <c r="F2982" s="472" t="s">
        <v>6063</v>
      </c>
      <c r="G2982" s="472" t="s">
        <v>3618</v>
      </c>
      <c r="H2982" s="472">
        <v>4.3</v>
      </c>
      <c r="I2982" s="473"/>
    </row>
    <row r="2983" spans="1:9" ht="15" x14ac:dyDescent="0.25">
      <c r="A2983" s="468" t="s">
        <v>6689</v>
      </c>
      <c r="B2983" s="475" t="s">
        <v>6690</v>
      </c>
      <c r="C2983" s="476" t="s">
        <v>698</v>
      </c>
      <c r="D2983" s="471"/>
      <c r="E2983" s="470"/>
      <c r="F2983" s="472" t="s">
        <v>6063</v>
      </c>
      <c r="G2983" s="472" t="s">
        <v>3618</v>
      </c>
      <c r="H2983" s="472">
        <v>4.3</v>
      </c>
      <c r="I2983" s="473"/>
    </row>
    <row r="2984" spans="1:9" ht="25.5" x14ac:dyDescent="0.25">
      <c r="A2984" s="468" t="s">
        <v>6691</v>
      </c>
      <c r="B2984" s="469" t="s">
        <v>6692</v>
      </c>
      <c r="C2984" s="476" t="s">
        <v>698</v>
      </c>
      <c r="D2984" s="471"/>
      <c r="E2984" s="470"/>
      <c r="F2984" s="472" t="s">
        <v>6063</v>
      </c>
      <c r="G2984" s="472" t="s">
        <v>3618</v>
      </c>
      <c r="H2984" s="472">
        <v>4.3</v>
      </c>
      <c r="I2984" s="473"/>
    </row>
    <row r="2985" spans="1:9" ht="25.5" x14ac:dyDescent="0.25">
      <c r="A2985" s="468" t="s">
        <v>6693</v>
      </c>
      <c r="B2985" s="469" t="s">
        <v>6694</v>
      </c>
      <c r="C2985" s="476" t="s">
        <v>698</v>
      </c>
      <c r="D2985" s="471"/>
      <c r="E2985" s="470"/>
      <c r="F2985" s="472" t="s">
        <v>6063</v>
      </c>
      <c r="G2985" s="472" t="s">
        <v>3618</v>
      </c>
      <c r="H2985" s="472">
        <v>4.3</v>
      </c>
      <c r="I2985" s="473"/>
    </row>
    <row r="2986" spans="1:9" ht="25.5" x14ac:dyDescent="0.25">
      <c r="A2986" s="468" t="s">
        <v>6695</v>
      </c>
      <c r="B2986" s="475" t="s">
        <v>6696</v>
      </c>
      <c r="C2986" s="476" t="s">
        <v>850</v>
      </c>
      <c r="D2986" s="471"/>
      <c r="E2986" s="470"/>
      <c r="F2986" s="472" t="s">
        <v>6063</v>
      </c>
      <c r="G2986" s="472" t="s">
        <v>3618</v>
      </c>
      <c r="H2986" s="472">
        <v>4.3</v>
      </c>
      <c r="I2986" s="473"/>
    </row>
    <row r="2987" spans="1:9" ht="25.5" x14ac:dyDescent="0.25">
      <c r="A2987" s="468" t="s">
        <v>6697</v>
      </c>
      <c r="B2987" s="475" t="s">
        <v>6698</v>
      </c>
      <c r="C2987" s="476" t="s">
        <v>850</v>
      </c>
      <c r="D2987" s="471"/>
      <c r="E2987" s="470"/>
      <c r="F2987" s="472" t="s">
        <v>6063</v>
      </c>
      <c r="G2987" s="472" t="s">
        <v>3618</v>
      </c>
      <c r="H2987" s="472">
        <v>4.3</v>
      </c>
      <c r="I2987" s="473"/>
    </row>
    <row r="2988" spans="1:9" ht="25.5" x14ac:dyDescent="0.25">
      <c r="A2988" s="468" t="s">
        <v>6699</v>
      </c>
      <c r="B2988" s="475" t="s">
        <v>6700</v>
      </c>
      <c r="C2988" s="476" t="s">
        <v>850</v>
      </c>
      <c r="D2988" s="471"/>
      <c r="E2988" s="470"/>
      <c r="F2988" s="472" t="s">
        <v>6063</v>
      </c>
      <c r="G2988" s="472" t="s">
        <v>3618</v>
      </c>
      <c r="H2988" s="472">
        <v>4.3</v>
      </c>
      <c r="I2988" s="473"/>
    </row>
    <row r="2989" spans="1:9" ht="25.5" x14ac:dyDescent="0.25">
      <c r="A2989" s="468" t="s">
        <v>6701</v>
      </c>
      <c r="B2989" s="475" t="s">
        <v>6702</v>
      </c>
      <c r="C2989" s="476" t="s">
        <v>850</v>
      </c>
      <c r="D2989" s="471"/>
      <c r="E2989" s="470"/>
      <c r="F2989" s="472" t="s">
        <v>6063</v>
      </c>
      <c r="G2989" s="472" t="s">
        <v>3618</v>
      </c>
      <c r="H2989" s="472">
        <v>4.3</v>
      </c>
      <c r="I2989" s="473"/>
    </row>
    <row r="2990" spans="1:9" ht="25.5" x14ac:dyDescent="0.25">
      <c r="A2990" s="468" t="s">
        <v>6703</v>
      </c>
      <c r="B2990" s="475" t="s">
        <v>6704</v>
      </c>
      <c r="C2990" s="476" t="s">
        <v>756</v>
      </c>
      <c r="D2990" s="471"/>
      <c r="E2990" s="470"/>
      <c r="F2990" s="472" t="s">
        <v>6063</v>
      </c>
      <c r="G2990" s="472" t="s">
        <v>3618</v>
      </c>
      <c r="H2990" s="472">
        <v>4.3</v>
      </c>
      <c r="I2990" s="473"/>
    </row>
    <row r="2991" spans="1:9" ht="25.5" x14ac:dyDescent="0.25">
      <c r="A2991" s="468" t="s">
        <v>6705</v>
      </c>
      <c r="B2991" s="475" t="s">
        <v>6706</v>
      </c>
      <c r="C2991" s="476" t="s">
        <v>756</v>
      </c>
      <c r="D2991" s="471"/>
      <c r="E2991" s="470"/>
      <c r="F2991" s="472" t="s">
        <v>6063</v>
      </c>
      <c r="G2991" s="472" t="s">
        <v>3618</v>
      </c>
      <c r="H2991" s="472">
        <v>4.3</v>
      </c>
      <c r="I2991" s="473"/>
    </row>
    <row r="2992" spans="1:9" ht="25.5" x14ac:dyDescent="0.25">
      <c r="A2992" s="468" t="s">
        <v>6707</v>
      </c>
      <c r="B2992" s="475" t="s">
        <v>6708</v>
      </c>
      <c r="C2992" s="476" t="s">
        <v>850</v>
      </c>
      <c r="D2992" s="471"/>
      <c r="E2992" s="470"/>
      <c r="F2992" s="472" t="s">
        <v>6063</v>
      </c>
      <c r="G2992" s="472" t="s">
        <v>3618</v>
      </c>
      <c r="H2992" s="472">
        <v>4.3</v>
      </c>
      <c r="I2992" s="473"/>
    </row>
    <row r="2993" spans="1:9" ht="25.5" x14ac:dyDescent="0.25">
      <c r="A2993" s="468" t="s">
        <v>6709</v>
      </c>
      <c r="B2993" s="475" t="s">
        <v>6710</v>
      </c>
      <c r="C2993" s="476" t="s">
        <v>850</v>
      </c>
      <c r="D2993" s="471"/>
      <c r="E2993" s="470"/>
      <c r="F2993" s="472" t="s">
        <v>6063</v>
      </c>
      <c r="G2993" s="472" t="s">
        <v>3618</v>
      </c>
      <c r="H2993" s="472">
        <v>4.3</v>
      </c>
      <c r="I2993" s="473"/>
    </row>
    <row r="2994" spans="1:9" ht="15" x14ac:dyDescent="0.25">
      <c r="A2994" s="468" t="s">
        <v>6711</v>
      </c>
      <c r="B2994" s="475" t="s">
        <v>6712</v>
      </c>
      <c r="C2994" s="476" t="s">
        <v>756</v>
      </c>
      <c r="D2994" s="471"/>
      <c r="E2994" s="470"/>
      <c r="F2994" s="472" t="s">
        <v>6063</v>
      </c>
      <c r="G2994" s="472" t="s">
        <v>3618</v>
      </c>
      <c r="H2994" s="472">
        <v>4.3</v>
      </c>
      <c r="I2994" s="473"/>
    </row>
    <row r="2995" spans="1:9" ht="25.5" x14ac:dyDescent="0.25">
      <c r="A2995" s="468" t="s">
        <v>6713</v>
      </c>
      <c r="B2995" s="475" t="s">
        <v>6714</v>
      </c>
      <c r="C2995" s="476" t="s">
        <v>756</v>
      </c>
      <c r="D2995" s="471"/>
      <c r="E2995" s="470"/>
      <c r="F2995" s="472" t="s">
        <v>6063</v>
      </c>
      <c r="G2995" s="472" t="s">
        <v>3618</v>
      </c>
      <c r="H2995" s="472">
        <v>4.3</v>
      </c>
      <c r="I2995" s="473"/>
    </row>
    <row r="2996" spans="1:9" ht="15" x14ac:dyDescent="0.25">
      <c r="A2996" s="468" t="s">
        <v>6715</v>
      </c>
      <c r="B2996" s="475" t="s">
        <v>6716</v>
      </c>
      <c r="C2996" s="476" t="s">
        <v>850</v>
      </c>
      <c r="D2996" s="471"/>
      <c r="E2996" s="470"/>
      <c r="F2996" s="472" t="s">
        <v>6063</v>
      </c>
      <c r="G2996" s="472" t="s">
        <v>3618</v>
      </c>
      <c r="H2996" s="472">
        <v>4.3</v>
      </c>
      <c r="I2996" s="473"/>
    </row>
    <row r="2997" spans="1:9" ht="38.25" x14ac:dyDescent="0.25">
      <c r="A2997" s="468" t="s">
        <v>6717</v>
      </c>
      <c r="B2997" s="469" t="s">
        <v>6718</v>
      </c>
      <c r="C2997" s="476" t="s">
        <v>850</v>
      </c>
      <c r="D2997" s="471"/>
      <c r="E2997" s="470"/>
      <c r="F2997" s="472" t="s">
        <v>6063</v>
      </c>
      <c r="G2997" s="472" t="s">
        <v>3618</v>
      </c>
      <c r="H2997" s="472">
        <v>4.3</v>
      </c>
      <c r="I2997" s="473"/>
    </row>
    <row r="2998" spans="1:9" ht="15" x14ac:dyDescent="0.25">
      <c r="A2998" s="468" t="s">
        <v>6719</v>
      </c>
      <c r="B2998" s="475" t="s">
        <v>6720</v>
      </c>
      <c r="C2998" s="476" t="s">
        <v>756</v>
      </c>
      <c r="D2998" s="471"/>
      <c r="E2998" s="470"/>
      <c r="F2998" s="472" t="s">
        <v>6063</v>
      </c>
      <c r="G2998" s="472" t="s">
        <v>3618</v>
      </c>
      <c r="H2998" s="472">
        <v>4.3</v>
      </c>
      <c r="I2998" s="473"/>
    </row>
    <row r="2999" spans="1:9" ht="25.5" x14ac:dyDescent="0.25">
      <c r="A2999" s="468" t="s">
        <v>6721</v>
      </c>
      <c r="B2999" s="474" t="s">
        <v>6722</v>
      </c>
      <c r="C2999" s="470" t="s">
        <v>833</v>
      </c>
      <c r="D2999" s="470"/>
      <c r="E2999" s="470"/>
      <c r="F2999" s="472" t="s">
        <v>6063</v>
      </c>
      <c r="G2999" s="472" t="s">
        <v>3618</v>
      </c>
      <c r="H2999" s="472">
        <v>4.3</v>
      </c>
      <c r="I2999" s="478" t="s">
        <v>756</v>
      </c>
    </row>
    <row r="3000" spans="1:9" ht="25.5" x14ac:dyDescent="0.25">
      <c r="A3000" s="468" t="s">
        <v>6723</v>
      </c>
      <c r="B3000" s="474" t="s">
        <v>6724</v>
      </c>
      <c r="C3000" s="470" t="s">
        <v>833</v>
      </c>
      <c r="D3000" s="470"/>
      <c r="E3000" s="470"/>
      <c r="F3000" s="472" t="s">
        <v>6063</v>
      </c>
      <c r="G3000" s="472" t="s">
        <v>3618</v>
      </c>
      <c r="H3000" s="472">
        <v>4.3</v>
      </c>
      <c r="I3000" s="478" t="s">
        <v>756</v>
      </c>
    </row>
    <row r="3001" spans="1:9" ht="15" x14ac:dyDescent="0.25">
      <c r="A3001" s="468" t="s">
        <v>6725</v>
      </c>
      <c r="B3001" s="475" t="s">
        <v>6726</v>
      </c>
      <c r="C3001" s="476" t="s">
        <v>850</v>
      </c>
      <c r="D3001" s="471"/>
      <c r="E3001" s="470"/>
      <c r="F3001" s="472" t="s">
        <v>6063</v>
      </c>
      <c r="G3001" s="472" t="s">
        <v>3618</v>
      </c>
      <c r="H3001" s="472">
        <v>4.3</v>
      </c>
      <c r="I3001" s="473"/>
    </row>
    <row r="3002" spans="1:9" ht="25.5" x14ac:dyDescent="0.25">
      <c r="A3002" s="468" t="s">
        <v>6727</v>
      </c>
      <c r="B3002" s="475" t="s">
        <v>6728</v>
      </c>
      <c r="C3002" s="476" t="s">
        <v>756</v>
      </c>
      <c r="D3002" s="471"/>
      <c r="E3002" s="470"/>
      <c r="F3002" s="472" t="s">
        <v>6063</v>
      </c>
      <c r="G3002" s="472" t="s">
        <v>3618</v>
      </c>
      <c r="H3002" s="472">
        <v>4.3</v>
      </c>
      <c r="I3002" s="473"/>
    </row>
    <row r="3003" spans="1:9" ht="25.5" x14ac:dyDescent="0.25">
      <c r="A3003" s="468" t="s">
        <v>6729</v>
      </c>
      <c r="B3003" s="475" t="s">
        <v>6730</v>
      </c>
      <c r="C3003" s="476" t="s">
        <v>756</v>
      </c>
      <c r="D3003" s="471"/>
      <c r="E3003" s="470"/>
      <c r="F3003" s="472" t="s">
        <v>6063</v>
      </c>
      <c r="G3003" s="472" t="s">
        <v>3618</v>
      </c>
      <c r="H3003" s="472">
        <v>4.3</v>
      </c>
      <c r="I3003" s="473"/>
    </row>
    <row r="3004" spans="1:9" ht="15" x14ac:dyDescent="0.25">
      <c r="A3004" s="468" t="s">
        <v>6731</v>
      </c>
      <c r="B3004" s="475" t="s">
        <v>6732</v>
      </c>
      <c r="C3004" s="476" t="s">
        <v>756</v>
      </c>
      <c r="D3004" s="471"/>
      <c r="E3004" s="470"/>
      <c r="F3004" s="472" t="s">
        <v>6063</v>
      </c>
      <c r="G3004" s="472" t="s">
        <v>3618</v>
      </c>
      <c r="H3004" s="472">
        <v>4.3</v>
      </c>
      <c r="I3004" s="473"/>
    </row>
    <row r="3005" spans="1:9" ht="25.5" x14ac:dyDescent="0.25">
      <c r="A3005" s="468" t="s">
        <v>6733</v>
      </c>
      <c r="B3005" s="475" t="s">
        <v>6734</v>
      </c>
      <c r="C3005" s="476" t="s">
        <v>756</v>
      </c>
      <c r="D3005" s="471"/>
      <c r="E3005" s="470"/>
      <c r="F3005" s="472" t="s">
        <v>6063</v>
      </c>
      <c r="G3005" s="472" t="s">
        <v>3618</v>
      </c>
      <c r="H3005" s="472">
        <v>4.3</v>
      </c>
      <c r="I3005" s="473"/>
    </row>
    <row r="3006" spans="1:9" ht="25.5" x14ac:dyDescent="0.25">
      <c r="A3006" s="468" t="s">
        <v>6735</v>
      </c>
      <c r="B3006" s="475" t="s">
        <v>6736</v>
      </c>
      <c r="C3006" s="476" t="s">
        <v>756</v>
      </c>
      <c r="D3006" s="471"/>
      <c r="E3006" s="470"/>
      <c r="F3006" s="472" t="s">
        <v>6063</v>
      </c>
      <c r="G3006" s="472" t="s">
        <v>3618</v>
      </c>
      <c r="H3006" s="472">
        <v>4.3</v>
      </c>
      <c r="I3006" s="473"/>
    </row>
    <row r="3007" spans="1:9" ht="15" x14ac:dyDescent="0.25">
      <c r="A3007" s="468" t="s">
        <v>6737</v>
      </c>
      <c r="B3007" s="475" t="s">
        <v>6738</v>
      </c>
      <c r="C3007" s="476" t="s">
        <v>756</v>
      </c>
      <c r="D3007" s="471"/>
      <c r="E3007" s="470"/>
      <c r="F3007" s="472" t="s">
        <v>6063</v>
      </c>
      <c r="G3007" s="472" t="s">
        <v>3618</v>
      </c>
      <c r="H3007" s="472">
        <v>4.3</v>
      </c>
      <c r="I3007" s="473"/>
    </row>
    <row r="3008" spans="1:9" ht="15" x14ac:dyDescent="0.25">
      <c r="A3008" s="468" t="s">
        <v>6739</v>
      </c>
      <c r="B3008" s="475" t="s">
        <v>6740</v>
      </c>
      <c r="C3008" s="476" t="s">
        <v>756</v>
      </c>
      <c r="D3008" s="471"/>
      <c r="E3008" s="470"/>
      <c r="F3008" s="472" t="s">
        <v>6063</v>
      </c>
      <c r="G3008" s="472" t="s">
        <v>3618</v>
      </c>
      <c r="H3008" s="472">
        <v>4.3</v>
      </c>
      <c r="I3008" s="473"/>
    </row>
    <row r="3009" spans="1:9" ht="15" x14ac:dyDescent="0.25">
      <c r="A3009" s="468" t="s">
        <v>6741</v>
      </c>
      <c r="B3009" s="475" t="s">
        <v>6742</v>
      </c>
      <c r="C3009" s="476" t="s">
        <v>756</v>
      </c>
      <c r="D3009" s="471"/>
      <c r="E3009" s="470"/>
      <c r="F3009" s="472" t="s">
        <v>6063</v>
      </c>
      <c r="G3009" s="472" t="s">
        <v>3618</v>
      </c>
      <c r="H3009" s="472">
        <v>4.3</v>
      </c>
      <c r="I3009" s="473"/>
    </row>
    <row r="3010" spans="1:9" ht="25.5" x14ac:dyDescent="0.25">
      <c r="A3010" s="468" t="s">
        <v>6743</v>
      </c>
      <c r="B3010" s="475" t="s">
        <v>6744</v>
      </c>
      <c r="C3010" s="476" t="s">
        <v>909</v>
      </c>
      <c r="D3010" s="471"/>
      <c r="E3010" s="470"/>
      <c r="F3010" s="472" t="s">
        <v>6063</v>
      </c>
      <c r="G3010" s="472" t="s">
        <v>3618</v>
      </c>
      <c r="H3010" s="472">
        <v>4.3</v>
      </c>
      <c r="I3010" s="473"/>
    </row>
    <row r="3011" spans="1:9" ht="25.5" x14ac:dyDescent="0.25">
      <c r="A3011" s="468" t="s">
        <v>6745</v>
      </c>
      <c r="B3011" s="475" t="s">
        <v>6746</v>
      </c>
      <c r="C3011" s="476" t="s">
        <v>909</v>
      </c>
      <c r="D3011" s="471"/>
      <c r="E3011" s="470"/>
      <c r="F3011" s="472" t="s">
        <v>6063</v>
      </c>
      <c r="G3011" s="472" t="s">
        <v>3618</v>
      </c>
      <c r="H3011" s="472">
        <v>4.3</v>
      </c>
      <c r="I3011" s="473"/>
    </row>
    <row r="3012" spans="1:9" ht="15" x14ac:dyDescent="0.25">
      <c r="A3012" s="468" t="s">
        <v>6747</v>
      </c>
      <c r="B3012" s="475" t="s">
        <v>6748</v>
      </c>
      <c r="C3012" s="476" t="s">
        <v>909</v>
      </c>
      <c r="D3012" s="471"/>
      <c r="E3012" s="470"/>
      <c r="F3012" s="472" t="s">
        <v>6063</v>
      </c>
      <c r="G3012" s="472" t="s">
        <v>3618</v>
      </c>
      <c r="H3012" s="472">
        <v>4.3</v>
      </c>
      <c r="I3012" s="473"/>
    </row>
    <row r="3013" spans="1:9" ht="25.5" x14ac:dyDescent="0.25">
      <c r="A3013" s="468" t="s">
        <v>6749</v>
      </c>
      <c r="B3013" s="475" t="s">
        <v>6750</v>
      </c>
      <c r="C3013" s="476" t="s">
        <v>908</v>
      </c>
      <c r="D3013" s="471"/>
      <c r="E3013" s="470"/>
      <c r="F3013" s="472" t="s">
        <v>6063</v>
      </c>
      <c r="G3013" s="472" t="s">
        <v>3618</v>
      </c>
      <c r="H3013" s="472">
        <v>4.3</v>
      </c>
      <c r="I3013" s="473"/>
    </row>
    <row r="3014" spans="1:9" ht="25.5" x14ac:dyDescent="0.25">
      <c r="A3014" s="468" t="s">
        <v>6751</v>
      </c>
      <c r="B3014" s="475" t="s">
        <v>6752</v>
      </c>
      <c r="C3014" s="476" t="s">
        <v>908</v>
      </c>
      <c r="D3014" s="471"/>
      <c r="E3014" s="470"/>
      <c r="F3014" s="472" t="s">
        <v>6063</v>
      </c>
      <c r="G3014" s="472" t="s">
        <v>3618</v>
      </c>
      <c r="H3014" s="472">
        <v>4.3</v>
      </c>
      <c r="I3014" s="473"/>
    </row>
    <row r="3015" spans="1:9" ht="15" x14ac:dyDescent="0.25">
      <c r="A3015" s="468" t="s">
        <v>6753</v>
      </c>
      <c r="B3015" s="475" t="s">
        <v>6754</v>
      </c>
      <c r="C3015" s="476" t="s">
        <v>739</v>
      </c>
      <c r="D3015" s="471"/>
      <c r="E3015" s="470"/>
      <c r="F3015" s="472" t="s">
        <v>6063</v>
      </c>
      <c r="G3015" s="472" t="s">
        <v>3618</v>
      </c>
      <c r="H3015" s="472">
        <v>4.3</v>
      </c>
      <c r="I3015" s="473"/>
    </row>
    <row r="3016" spans="1:9" ht="25.5" x14ac:dyDescent="0.25">
      <c r="A3016" s="468" t="s">
        <v>6755</v>
      </c>
      <c r="B3016" s="474" t="s">
        <v>6756</v>
      </c>
      <c r="C3016" s="470" t="s">
        <v>833</v>
      </c>
      <c r="D3016" s="470"/>
      <c r="E3016" s="470"/>
      <c r="F3016" s="472" t="s">
        <v>6063</v>
      </c>
      <c r="G3016" s="472" t="s">
        <v>3618</v>
      </c>
      <c r="H3016" s="472">
        <v>4.3</v>
      </c>
      <c r="I3016" s="478" t="s">
        <v>756</v>
      </c>
    </row>
    <row r="3017" spans="1:9" ht="25.5" x14ac:dyDescent="0.25">
      <c r="A3017" s="468" t="s">
        <v>6757</v>
      </c>
      <c r="B3017" s="474" t="s">
        <v>6758</v>
      </c>
      <c r="C3017" s="470" t="s">
        <v>833</v>
      </c>
      <c r="D3017" s="470"/>
      <c r="E3017" s="470"/>
      <c r="F3017" s="472" t="s">
        <v>6063</v>
      </c>
      <c r="G3017" s="472" t="s">
        <v>3618</v>
      </c>
      <c r="H3017" s="472">
        <v>4.3</v>
      </c>
      <c r="I3017" s="478" t="s">
        <v>756</v>
      </c>
    </row>
    <row r="3018" spans="1:9" ht="38.25" x14ac:dyDescent="0.25">
      <c r="A3018" s="468" t="s">
        <v>6759</v>
      </c>
      <c r="B3018" s="475" t="s">
        <v>6760</v>
      </c>
      <c r="C3018" s="476" t="s">
        <v>756</v>
      </c>
      <c r="D3018" s="471"/>
      <c r="E3018" s="470"/>
      <c r="F3018" s="472" t="s">
        <v>6063</v>
      </c>
      <c r="G3018" s="472" t="s">
        <v>3618</v>
      </c>
      <c r="H3018" s="472">
        <v>4.3</v>
      </c>
      <c r="I3018" s="473"/>
    </row>
    <row r="3019" spans="1:9" ht="38.25" x14ac:dyDescent="0.25">
      <c r="A3019" s="468" t="s">
        <v>6761</v>
      </c>
      <c r="B3019" s="475" t="s">
        <v>6762</v>
      </c>
      <c r="C3019" s="476" t="s">
        <v>756</v>
      </c>
      <c r="D3019" s="471"/>
      <c r="E3019" s="470"/>
      <c r="F3019" s="472" t="s">
        <v>6063</v>
      </c>
      <c r="G3019" s="472" t="s">
        <v>3618</v>
      </c>
      <c r="H3019" s="472">
        <v>4.3</v>
      </c>
      <c r="I3019" s="473"/>
    </row>
    <row r="3020" spans="1:9" ht="25.5" x14ac:dyDescent="0.25">
      <c r="A3020" s="468" t="s">
        <v>6763</v>
      </c>
      <c r="B3020" s="475" t="s">
        <v>6764</v>
      </c>
      <c r="C3020" s="476" t="s">
        <v>756</v>
      </c>
      <c r="D3020" s="471"/>
      <c r="E3020" s="470"/>
      <c r="F3020" s="472" t="s">
        <v>6063</v>
      </c>
      <c r="G3020" s="472" t="s">
        <v>3618</v>
      </c>
      <c r="H3020" s="472">
        <v>4.3</v>
      </c>
      <c r="I3020" s="473"/>
    </row>
    <row r="3021" spans="1:9" ht="25.5" x14ac:dyDescent="0.25">
      <c r="A3021" s="468" t="s">
        <v>6765</v>
      </c>
      <c r="B3021" s="475" t="s">
        <v>6766</v>
      </c>
      <c r="C3021" s="476" t="s">
        <v>756</v>
      </c>
      <c r="D3021" s="471"/>
      <c r="E3021" s="470"/>
      <c r="F3021" s="472" t="s">
        <v>6063</v>
      </c>
      <c r="G3021" s="472" t="s">
        <v>3618</v>
      </c>
      <c r="H3021" s="472">
        <v>4.3</v>
      </c>
      <c r="I3021" s="473"/>
    </row>
    <row r="3022" spans="1:9" ht="25.5" x14ac:dyDescent="0.25">
      <c r="A3022" s="468" t="s">
        <v>6767</v>
      </c>
      <c r="B3022" s="475" t="s">
        <v>6768</v>
      </c>
      <c r="C3022" s="476" t="s">
        <v>698</v>
      </c>
      <c r="D3022" s="471"/>
      <c r="E3022" s="470"/>
      <c r="F3022" s="472" t="s">
        <v>6063</v>
      </c>
      <c r="G3022" s="472" t="s">
        <v>3618</v>
      </c>
      <c r="H3022" s="472">
        <v>4.3</v>
      </c>
      <c r="I3022" s="473"/>
    </row>
    <row r="3023" spans="1:9" ht="25.5" x14ac:dyDescent="0.25">
      <c r="A3023" s="468" t="s">
        <v>6769</v>
      </c>
      <c r="B3023" s="474" t="s">
        <v>6770</v>
      </c>
      <c r="C3023" s="470" t="s">
        <v>833</v>
      </c>
      <c r="D3023" s="470"/>
      <c r="E3023" s="470"/>
      <c r="F3023" s="472" t="s">
        <v>6063</v>
      </c>
      <c r="G3023" s="472" t="s">
        <v>3618</v>
      </c>
      <c r="H3023" s="472">
        <v>4.3</v>
      </c>
      <c r="I3023" s="478" t="s">
        <v>756</v>
      </c>
    </row>
    <row r="3024" spans="1:9" ht="25.5" x14ac:dyDescent="0.25">
      <c r="A3024" s="468" t="s">
        <v>6771</v>
      </c>
      <c r="B3024" s="474" t="s">
        <v>6772</v>
      </c>
      <c r="C3024" s="470" t="s">
        <v>833</v>
      </c>
      <c r="D3024" s="470"/>
      <c r="E3024" s="470"/>
      <c r="F3024" s="472" t="s">
        <v>6063</v>
      </c>
      <c r="G3024" s="472" t="s">
        <v>3618</v>
      </c>
      <c r="H3024" s="472">
        <v>4.3</v>
      </c>
      <c r="I3024" s="478" t="s">
        <v>756</v>
      </c>
    </row>
    <row r="3025" spans="1:9" ht="25.5" x14ac:dyDescent="0.25">
      <c r="A3025" s="468" t="s">
        <v>6773</v>
      </c>
      <c r="B3025" s="475" t="s">
        <v>6774</v>
      </c>
      <c r="C3025" s="476" t="s">
        <v>756</v>
      </c>
      <c r="D3025" s="471"/>
      <c r="E3025" s="470"/>
      <c r="F3025" s="472" t="s">
        <v>6063</v>
      </c>
      <c r="G3025" s="472" t="s">
        <v>3618</v>
      </c>
      <c r="H3025" s="472">
        <v>4.3</v>
      </c>
      <c r="I3025" s="473"/>
    </row>
    <row r="3026" spans="1:9" ht="25.5" x14ac:dyDescent="0.25">
      <c r="A3026" s="468" t="s">
        <v>6775</v>
      </c>
      <c r="B3026" s="475" t="s">
        <v>6776</v>
      </c>
      <c r="C3026" s="476" t="s">
        <v>909</v>
      </c>
      <c r="D3026" s="471"/>
      <c r="E3026" s="470"/>
      <c r="F3026" s="472" t="s">
        <v>6063</v>
      </c>
      <c r="G3026" s="472" t="s">
        <v>3618</v>
      </c>
      <c r="H3026" s="472">
        <v>4.3</v>
      </c>
      <c r="I3026" s="473"/>
    </row>
    <row r="3027" spans="1:9" ht="25.5" x14ac:dyDescent="0.25">
      <c r="A3027" s="468" t="s">
        <v>6777</v>
      </c>
      <c r="B3027" s="475" t="s">
        <v>6778</v>
      </c>
      <c r="C3027" s="476" t="s">
        <v>739</v>
      </c>
      <c r="D3027" s="471"/>
      <c r="E3027" s="470"/>
      <c r="F3027" s="472" t="s">
        <v>6063</v>
      </c>
      <c r="G3027" s="472" t="s">
        <v>3618</v>
      </c>
      <c r="H3027" s="472">
        <v>4.3</v>
      </c>
      <c r="I3027" s="473"/>
    </row>
    <row r="3028" spans="1:9" ht="25.5" x14ac:dyDescent="0.25">
      <c r="A3028" s="468" t="s">
        <v>6779</v>
      </c>
      <c r="B3028" s="474" t="s">
        <v>6780</v>
      </c>
      <c r="C3028" s="470" t="s">
        <v>833</v>
      </c>
      <c r="D3028" s="470"/>
      <c r="E3028" s="470"/>
      <c r="F3028" s="472" t="s">
        <v>6063</v>
      </c>
      <c r="G3028" s="472" t="s">
        <v>3618</v>
      </c>
      <c r="H3028" s="472">
        <v>4.3</v>
      </c>
      <c r="I3028" s="478" t="s">
        <v>756</v>
      </c>
    </row>
    <row r="3029" spans="1:9" ht="25.5" x14ac:dyDescent="0.25">
      <c r="A3029" s="468" t="s">
        <v>6781</v>
      </c>
      <c r="B3029" s="474" t="s">
        <v>6782</v>
      </c>
      <c r="C3029" s="470" t="s">
        <v>833</v>
      </c>
      <c r="D3029" s="470"/>
      <c r="E3029" s="470"/>
      <c r="F3029" s="472" t="s">
        <v>6063</v>
      </c>
      <c r="G3029" s="472" t="s">
        <v>3618</v>
      </c>
      <c r="H3029" s="472">
        <v>4.3</v>
      </c>
      <c r="I3029" s="478" t="s">
        <v>756</v>
      </c>
    </row>
    <row r="3030" spans="1:9" ht="25.5" x14ac:dyDescent="0.25">
      <c r="A3030" s="468" t="s">
        <v>6783</v>
      </c>
      <c r="B3030" s="469" t="s">
        <v>6784</v>
      </c>
      <c r="C3030" s="472" t="s">
        <v>756</v>
      </c>
      <c r="D3030" s="471"/>
      <c r="E3030" s="470"/>
      <c r="F3030" s="472" t="s">
        <v>6063</v>
      </c>
      <c r="G3030" s="472" t="s">
        <v>3618</v>
      </c>
      <c r="H3030" s="472">
        <v>4.4000000000000004</v>
      </c>
      <c r="I3030" s="473"/>
    </row>
    <row r="3031" spans="1:9" ht="25.5" x14ac:dyDescent="0.25">
      <c r="A3031" s="468" t="s">
        <v>6785</v>
      </c>
      <c r="B3031" s="469" t="s">
        <v>6786</v>
      </c>
      <c r="C3031" s="472" t="s">
        <v>756</v>
      </c>
      <c r="D3031" s="471"/>
      <c r="E3031" s="470"/>
      <c r="F3031" s="472" t="s">
        <v>6063</v>
      </c>
      <c r="G3031" s="472" t="s">
        <v>3618</v>
      </c>
      <c r="H3031" s="472">
        <v>4.4000000000000004</v>
      </c>
      <c r="I3031" s="473"/>
    </row>
    <row r="3032" spans="1:9" ht="25.5" x14ac:dyDescent="0.25">
      <c r="A3032" s="468" t="s">
        <v>6787</v>
      </c>
      <c r="B3032" s="469" t="s">
        <v>6788</v>
      </c>
      <c r="C3032" s="472" t="s">
        <v>756</v>
      </c>
      <c r="D3032" s="471"/>
      <c r="E3032" s="470"/>
      <c r="F3032" s="472" t="s">
        <v>6063</v>
      </c>
      <c r="G3032" s="472" t="s">
        <v>3618</v>
      </c>
      <c r="H3032" s="472">
        <v>4.4000000000000004</v>
      </c>
      <c r="I3032" s="473"/>
    </row>
    <row r="3033" spans="1:9" ht="25.5" x14ac:dyDescent="0.25">
      <c r="A3033" s="468" t="s">
        <v>6789</v>
      </c>
      <c r="B3033" s="475" t="s">
        <v>6790</v>
      </c>
      <c r="C3033" s="476" t="s">
        <v>698</v>
      </c>
      <c r="D3033" s="471"/>
      <c r="E3033" s="470"/>
      <c r="F3033" s="472" t="s">
        <v>6063</v>
      </c>
      <c r="G3033" s="472" t="s">
        <v>3618</v>
      </c>
      <c r="H3033" s="472">
        <v>4.3</v>
      </c>
      <c r="I3033" s="473"/>
    </row>
    <row r="3034" spans="1:9" ht="15" x14ac:dyDescent="0.25">
      <c r="A3034" s="468" t="s">
        <v>6791</v>
      </c>
      <c r="B3034" s="475" t="s">
        <v>6792</v>
      </c>
      <c r="C3034" s="476" t="s">
        <v>698</v>
      </c>
      <c r="D3034" s="471"/>
      <c r="E3034" s="470"/>
      <c r="F3034" s="472" t="s">
        <v>6063</v>
      </c>
      <c r="G3034" s="472" t="s">
        <v>3618</v>
      </c>
      <c r="H3034" s="472">
        <v>4.3</v>
      </c>
      <c r="I3034" s="473"/>
    </row>
    <row r="3035" spans="1:9" ht="15" x14ac:dyDescent="0.25">
      <c r="A3035" s="468" t="s">
        <v>6793</v>
      </c>
      <c r="B3035" s="475" t="s">
        <v>6794</v>
      </c>
      <c r="C3035" s="476" t="s">
        <v>698</v>
      </c>
      <c r="D3035" s="471"/>
      <c r="E3035" s="470"/>
      <c r="F3035" s="472" t="s">
        <v>6063</v>
      </c>
      <c r="G3035" s="472" t="s">
        <v>3618</v>
      </c>
      <c r="H3035" s="472">
        <v>4.3</v>
      </c>
      <c r="I3035" s="473"/>
    </row>
    <row r="3036" spans="1:9" ht="15" x14ac:dyDescent="0.25">
      <c r="A3036" s="468" t="s">
        <v>6795</v>
      </c>
      <c r="B3036" s="475" t="s">
        <v>6796</v>
      </c>
      <c r="C3036" s="476" t="s">
        <v>698</v>
      </c>
      <c r="D3036" s="471"/>
      <c r="E3036" s="470"/>
      <c r="F3036" s="472" t="s">
        <v>6063</v>
      </c>
      <c r="G3036" s="472" t="s">
        <v>3618</v>
      </c>
      <c r="H3036" s="472">
        <v>4.3</v>
      </c>
      <c r="I3036" s="473"/>
    </row>
    <row r="3037" spans="1:9" ht="25.5" x14ac:dyDescent="0.25">
      <c r="A3037" s="468" t="s">
        <v>6797</v>
      </c>
      <c r="B3037" s="475" t="s">
        <v>6798</v>
      </c>
      <c r="C3037" s="476" t="s">
        <v>698</v>
      </c>
      <c r="D3037" s="471"/>
      <c r="E3037" s="470"/>
      <c r="F3037" s="472" t="s">
        <v>6063</v>
      </c>
      <c r="G3037" s="472" t="s">
        <v>3618</v>
      </c>
      <c r="H3037" s="472">
        <v>4.3</v>
      </c>
      <c r="I3037" s="473"/>
    </row>
    <row r="3038" spans="1:9" ht="15" x14ac:dyDescent="0.25">
      <c r="A3038" s="468" t="s">
        <v>6799</v>
      </c>
      <c r="B3038" s="475" t="s">
        <v>6800</v>
      </c>
      <c r="C3038" s="476" t="s">
        <v>698</v>
      </c>
      <c r="D3038" s="471"/>
      <c r="E3038" s="470"/>
      <c r="F3038" s="472" t="s">
        <v>6063</v>
      </c>
      <c r="G3038" s="472" t="s">
        <v>3618</v>
      </c>
      <c r="H3038" s="472">
        <v>4.3</v>
      </c>
      <c r="I3038" s="473"/>
    </row>
    <row r="3039" spans="1:9" ht="15" x14ac:dyDescent="0.25">
      <c r="A3039" s="468" t="s">
        <v>6801</v>
      </c>
      <c r="B3039" s="475" t="s">
        <v>6802</v>
      </c>
      <c r="C3039" s="476" t="s">
        <v>698</v>
      </c>
      <c r="D3039" s="471"/>
      <c r="E3039" s="470"/>
      <c r="F3039" s="472" t="s">
        <v>6063</v>
      </c>
      <c r="G3039" s="472" t="s">
        <v>3618</v>
      </c>
      <c r="H3039" s="472">
        <v>4.3</v>
      </c>
      <c r="I3039" s="473"/>
    </row>
    <row r="3040" spans="1:9" ht="15" x14ac:dyDescent="0.25">
      <c r="A3040" s="468" t="s">
        <v>6803</v>
      </c>
      <c r="B3040" s="475" t="s">
        <v>6804</v>
      </c>
      <c r="C3040" s="476" t="s">
        <v>698</v>
      </c>
      <c r="D3040" s="471"/>
      <c r="E3040" s="470"/>
      <c r="F3040" s="472" t="s">
        <v>6063</v>
      </c>
      <c r="G3040" s="472" t="s">
        <v>3618</v>
      </c>
      <c r="H3040" s="472">
        <v>4.3</v>
      </c>
      <c r="I3040" s="473"/>
    </row>
    <row r="3041" spans="1:9" ht="15" x14ac:dyDescent="0.25">
      <c r="A3041" s="468" t="s">
        <v>6805</v>
      </c>
      <c r="B3041" s="475" t="s">
        <v>6806</v>
      </c>
      <c r="C3041" s="476" t="s">
        <v>698</v>
      </c>
      <c r="D3041" s="471"/>
      <c r="E3041" s="470"/>
      <c r="F3041" s="472" t="s">
        <v>6063</v>
      </c>
      <c r="G3041" s="472" t="s">
        <v>3618</v>
      </c>
      <c r="H3041" s="472">
        <v>4.3</v>
      </c>
      <c r="I3041" s="473"/>
    </row>
    <row r="3042" spans="1:9" ht="15" x14ac:dyDescent="0.25">
      <c r="A3042" s="468" t="s">
        <v>6807</v>
      </c>
      <c r="B3042" s="475" t="s">
        <v>6808</v>
      </c>
      <c r="C3042" s="476" t="s">
        <v>756</v>
      </c>
      <c r="D3042" s="471"/>
      <c r="E3042" s="470"/>
      <c r="F3042" s="472" t="s">
        <v>6063</v>
      </c>
      <c r="G3042" s="472" t="s">
        <v>3618</v>
      </c>
      <c r="H3042" s="472">
        <v>4.3</v>
      </c>
      <c r="I3042" s="473"/>
    </row>
    <row r="3043" spans="1:9" ht="15" x14ac:dyDescent="0.25">
      <c r="A3043" s="468" t="s">
        <v>6809</v>
      </c>
      <c r="B3043" s="475" t="s">
        <v>6810</v>
      </c>
      <c r="C3043" s="476" t="s">
        <v>756</v>
      </c>
      <c r="D3043" s="471"/>
      <c r="E3043" s="470"/>
      <c r="F3043" s="472" t="s">
        <v>6811</v>
      </c>
      <c r="G3043" s="472" t="s">
        <v>3618</v>
      </c>
      <c r="H3043" s="472">
        <v>4.3</v>
      </c>
      <c r="I3043" s="473"/>
    </row>
    <row r="3044" spans="1:9" ht="15" x14ac:dyDescent="0.25">
      <c r="A3044" s="468" t="s">
        <v>6812</v>
      </c>
      <c r="B3044" s="475" t="s">
        <v>6813</v>
      </c>
      <c r="C3044" s="476" t="s">
        <v>739</v>
      </c>
      <c r="D3044" s="471"/>
      <c r="E3044" s="470"/>
      <c r="F3044" s="472" t="s">
        <v>6063</v>
      </c>
      <c r="G3044" s="472" t="s">
        <v>3618</v>
      </c>
      <c r="H3044" s="472">
        <v>4.3</v>
      </c>
      <c r="I3044" s="473"/>
    </row>
    <row r="3045" spans="1:9" ht="15" x14ac:dyDescent="0.25">
      <c r="A3045" s="468" t="s">
        <v>6814</v>
      </c>
      <c r="B3045" s="475" t="s">
        <v>6815</v>
      </c>
      <c r="C3045" s="476" t="s">
        <v>756</v>
      </c>
      <c r="D3045" s="471"/>
      <c r="E3045" s="470"/>
      <c r="F3045" s="472" t="s">
        <v>6063</v>
      </c>
      <c r="G3045" s="472" t="s">
        <v>3618</v>
      </c>
      <c r="H3045" s="472">
        <v>4.3</v>
      </c>
      <c r="I3045" s="473"/>
    </row>
    <row r="3046" spans="1:9" ht="15" x14ac:dyDescent="0.25">
      <c r="A3046" s="468" t="s">
        <v>6816</v>
      </c>
      <c r="B3046" s="475" t="s">
        <v>6817</v>
      </c>
      <c r="C3046" s="476" t="s">
        <v>756</v>
      </c>
      <c r="D3046" s="471"/>
      <c r="E3046" s="470"/>
      <c r="F3046" s="472" t="s">
        <v>6063</v>
      </c>
      <c r="G3046" s="472" t="s">
        <v>3618</v>
      </c>
      <c r="H3046" s="472">
        <v>4.3</v>
      </c>
      <c r="I3046" s="473"/>
    </row>
    <row r="3047" spans="1:9" ht="25.5" x14ac:dyDescent="0.25">
      <c r="A3047" s="468" t="s">
        <v>6818</v>
      </c>
      <c r="B3047" s="474" t="s">
        <v>6819</v>
      </c>
      <c r="C3047" s="470" t="s">
        <v>833</v>
      </c>
      <c r="D3047" s="470"/>
      <c r="E3047" s="470"/>
      <c r="F3047" s="472" t="s">
        <v>1710</v>
      </c>
      <c r="G3047" s="472" t="s">
        <v>1711</v>
      </c>
      <c r="H3047" s="472">
        <v>4.3</v>
      </c>
      <c r="I3047" s="478" t="s">
        <v>756</v>
      </c>
    </row>
    <row r="3048" spans="1:9" ht="15" x14ac:dyDescent="0.25">
      <c r="A3048" s="468" t="s">
        <v>6820</v>
      </c>
      <c r="B3048" s="474" t="s">
        <v>6821</v>
      </c>
      <c r="C3048" s="470" t="s">
        <v>833</v>
      </c>
      <c r="D3048" s="470"/>
      <c r="E3048" s="470"/>
      <c r="F3048" s="472" t="s">
        <v>1710</v>
      </c>
      <c r="G3048" s="472" t="s">
        <v>1711</v>
      </c>
      <c r="H3048" s="472">
        <v>4.3</v>
      </c>
      <c r="I3048" s="478" t="s">
        <v>756</v>
      </c>
    </row>
    <row r="3049" spans="1:9" ht="38.25" x14ac:dyDescent="0.25">
      <c r="A3049" s="468" t="s">
        <v>6822</v>
      </c>
      <c r="B3049" s="469" t="s">
        <v>6823</v>
      </c>
      <c r="C3049" s="472" t="s">
        <v>739</v>
      </c>
      <c r="D3049" s="470"/>
      <c r="E3049" s="470"/>
      <c r="F3049" s="472" t="s">
        <v>6063</v>
      </c>
      <c r="G3049" s="472" t="s">
        <v>3618</v>
      </c>
      <c r="H3049" s="472">
        <v>4.3</v>
      </c>
      <c r="I3049" s="478" t="s">
        <v>756</v>
      </c>
    </row>
    <row r="3050" spans="1:9" ht="25.5" x14ac:dyDescent="0.25">
      <c r="A3050" s="468" t="s">
        <v>6824</v>
      </c>
      <c r="B3050" s="475" t="s">
        <v>6825</v>
      </c>
      <c r="C3050" s="476" t="s">
        <v>909</v>
      </c>
      <c r="D3050" s="471"/>
      <c r="E3050" s="470"/>
      <c r="F3050" s="472" t="s">
        <v>6063</v>
      </c>
      <c r="G3050" s="472" t="s">
        <v>3618</v>
      </c>
      <c r="H3050" s="472">
        <v>4.3</v>
      </c>
      <c r="I3050" s="473"/>
    </row>
    <row r="3051" spans="1:9" ht="25.5" x14ac:dyDescent="0.25">
      <c r="A3051" s="468" t="s">
        <v>6826</v>
      </c>
      <c r="B3051" s="475" t="s">
        <v>6827</v>
      </c>
      <c r="C3051" s="476" t="s">
        <v>909</v>
      </c>
      <c r="D3051" s="471"/>
      <c r="E3051" s="470"/>
      <c r="F3051" s="472" t="s">
        <v>6063</v>
      </c>
      <c r="G3051" s="472" t="s">
        <v>3618</v>
      </c>
      <c r="H3051" s="472">
        <v>4.3</v>
      </c>
      <c r="I3051" s="473"/>
    </row>
    <row r="3052" spans="1:9" ht="38.25" x14ac:dyDescent="0.25">
      <c r="A3052" s="468" t="s">
        <v>6828</v>
      </c>
      <c r="B3052" s="474" t="s">
        <v>6829</v>
      </c>
      <c r="C3052" s="470" t="s">
        <v>739</v>
      </c>
      <c r="D3052" s="470"/>
      <c r="E3052" s="470"/>
      <c r="F3052" s="472" t="s">
        <v>6063</v>
      </c>
      <c r="G3052" s="472" t="s">
        <v>3618</v>
      </c>
      <c r="H3052" s="472">
        <v>4.3</v>
      </c>
      <c r="I3052" s="478" t="s">
        <v>909</v>
      </c>
    </row>
    <row r="3053" spans="1:9" ht="25.5" x14ac:dyDescent="0.25">
      <c r="A3053" s="468" t="s">
        <v>6830</v>
      </c>
      <c r="B3053" s="475" t="s">
        <v>6831</v>
      </c>
      <c r="C3053" s="476" t="s">
        <v>909</v>
      </c>
      <c r="D3053" s="471"/>
      <c r="E3053" s="470"/>
      <c r="F3053" s="472" t="s">
        <v>6063</v>
      </c>
      <c r="G3053" s="472" t="s">
        <v>3618</v>
      </c>
      <c r="H3053" s="472">
        <v>4.3</v>
      </c>
      <c r="I3053" s="473"/>
    </row>
    <row r="3054" spans="1:9" ht="25.5" x14ac:dyDescent="0.25">
      <c r="A3054" s="468" t="s">
        <v>6832</v>
      </c>
      <c r="B3054" s="475" t="s">
        <v>6833</v>
      </c>
      <c r="C3054" s="476" t="s">
        <v>909</v>
      </c>
      <c r="D3054" s="471"/>
      <c r="E3054" s="470"/>
      <c r="F3054" s="472" t="s">
        <v>6063</v>
      </c>
      <c r="G3054" s="472" t="s">
        <v>3618</v>
      </c>
      <c r="H3054" s="472">
        <v>4.3</v>
      </c>
      <c r="I3054" s="473"/>
    </row>
    <row r="3055" spans="1:9" ht="25.5" x14ac:dyDescent="0.25">
      <c r="A3055" s="468" t="s">
        <v>6834</v>
      </c>
      <c r="B3055" s="469" t="s">
        <v>6835</v>
      </c>
      <c r="C3055" s="472" t="s">
        <v>756</v>
      </c>
      <c r="D3055" s="471"/>
      <c r="E3055" s="470"/>
      <c r="F3055" s="472" t="s">
        <v>6063</v>
      </c>
      <c r="G3055" s="472" t="s">
        <v>3618</v>
      </c>
      <c r="H3055" s="472">
        <v>4.4000000000000004</v>
      </c>
      <c r="I3055" s="473"/>
    </row>
    <row r="3056" spans="1:9" ht="25.5" x14ac:dyDescent="0.25">
      <c r="A3056" s="468" t="s">
        <v>6836</v>
      </c>
      <c r="B3056" s="469" t="s">
        <v>6837</v>
      </c>
      <c r="C3056" s="472" t="s">
        <v>756</v>
      </c>
      <c r="D3056" s="471"/>
      <c r="E3056" s="470"/>
      <c r="F3056" s="472" t="s">
        <v>6063</v>
      </c>
      <c r="G3056" s="472" t="s">
        <v>3618</v>
      </c>
      <c r="H3056" s="472">
        <v>4.4000000000000004</v>
      </c>
      <c r="I3056" s="473"/>
    </row>
    <row r="3057" spans="1:9" ht="25.5" x14ac:dyDescent="0.25">
      <c r="A3057" s="468" t="s">
        <v>6838</v>
      </c>
      <c r="B3057" s="469" t="s">
        <v>6839</v>
      </c>
      <c r="C3057" s="472" t="s">
        <v>756</v>
      </c>
      <c r="D3057" s="471"/>
      <c r="E3057" s="470"/>
      <c r="F3057" s="472" t="s">
        <v>6063</v>
      </c>
      <c r="G3057" s="472" t="s">
        <v>3618</v>
      </c>
      <c r="H3057" s="472">
        <v>4.4000000000000004</v>
      </c>
      <c r="I3057" s="473"/>
    </row>
    <row r="3058" spans="1:9" ht="25.5" x14ac:dyDescent="0.25">
      <c r="A3058" s="468" t="s">
        <v>6840</v>
      </c>
      <c r="B3058" s="469" t="s">
        <v>6841</v>
      </c>
      <c r="C3058" s="472" t="s">
        <v>756</v>
      </c>
      <c r="D3058" s="471"/>
      <c r="E3058" s="470"/>
      <c r="F3058" s="472" t="s">
        <v>6063</v>
      </c>
      <c r="G3058" s="472" t="s">
        <v>3618</v>
      </c>
      <c r="H3058" s="472">
        <v>4.4000000000000004</v>
      </c>
      <c r="I3058" s="473"/>
    </row>
    <row r="3059" spans="1:9" ht="25.5" x14ac:dyDescent="0.25">
      <c r="A3059" s="468" t="s">
        <v>6842</v>
      </c>
      <c r="B3059" s="469" t="s">
        <v>6843</v>
      </c>
      <c r="C3059" s="472" t="s">
        <v>756</v>
      </c>
      <c r="D3059" s="471"/>
      <c r="E3059" s="470"/>
      <c r="F3059" s="472" t="s">
        <v>6063</v>
      </c>
      <c r="G3059" s="472" t="s">
        <v>3618</v>
      </c>
      <c r="H3059" s="472">
        <v>4.4000000000000004</v>
      </c>
      <c r="I3059" s="473"/>
    </row>
    <row r="3060" spans="1:9" ht="25.5" x14ac:dyDescent="0.25">
      <c r="A3060" s="468" t="s">
        <v>6844</v>
      </c>
      <c r="B3060" s="469" t="s">
        <v>6845</v>
      </c>
      <c r="C3060" s="472" t="s">
        <v>756</v>
      </c>
      <c r="D3060" s="471"/>
      <c r="E3060" s="470"/>
      <c r="F3060" s="472" t="s">
        <v>6063</v>
      </c>
      <c r="G3060" s="472" t="s">
        <v>3618</v>
      </c>
      <c r="H3060" s="472">
        <v>4.4000000000000004</v>
      </c>
      <c r="I3060" s="473"/>
    </row>
    <row r="3061" spans="1:9" ht="25.5" x14ac:dyDescent="0.25">
      <c r="A3061" s="468" t="s">
        <v>6846</v>
      </c>
      <c r="B3061" s="469" t="s">
        <v>6847</v>
      </c>
      <c r="C3061" s="472" t="s">
        <v>756</v>
      </c>
      <c r="D3061" s="471"/>
      <c r="E3061" s="470"/>
      <c r="F3061" s="472" t="s">
        <v>6063</v>
      </c>
      <c r="G3061" s="472" t="s">
        <v>3618</v>
      </c>
      <c r="H3061" s="472">
        <v>4.4000000000000004</v>
      </c>
      <c r="I3061" s="473"/>
    </row>
    <row r="3062" spans="1:9" ht="15" x14ac:dyDescent="0.25">
      <c r="A3062" s="468" t="s">
        <v>6848</v>
      </c>
      <c r="B3062" s="475" t="s">
        <v>6849</v>
      </c>
      <c r="C3062" s="476" t="s">
        <v>756</v>
      </c>
      <c r="D3062" s="471"/>
      <c r="E3062" s="470"/>
      <c r="F3062" s="472" t="s">
        <v>6850</v>
      </c>
      <c r="G3062" s="472" t="s">
        <v>756</v>
      </c>
      <c r="H3062" s="472">
        <v>4.3</v>
      </c>
      <c r="I3062" s="473"/>
    </row>
    <row r="3063" spans="1:9" ht="25.5" x14ac:dyDescent="0.25">
      <c r="A3063" s="468" t="s">
        <v>6851</v>
      </c>
      <c r="B3063" s="475" t="s">
        <v>6852</v>
      </c>
      <c r="C3063" s="476" t="s">
        <v>756</v>
      </c>
      <c r="D3063" s="471"/>
      <c r="E3063" s="470"/>
      <c r="F3063" s="472" t="s">
        <v>6850</v>
      </c>
      <c r="G3063" s="472" t="s">
        <v>756</v>
      </c>
      <c r="H3063" s="472">
        <v>4.3</v>
      </c>
      <c r="I3063" s="473"/>
    </row>
    <row r="3064" spans="1:9" ht="25.5" x14ac:dyDescent="0.25">
      <c r="A3064" s="468" t="s">
        <v>6853</v>
      </c>
      <c r="B3064" s="475" t="s">
        <v>6854</v>
      </c>
      <c r="C3064" s="476" t="s">
        <v>756</v>
      </c>
      <c r="D3064" s="471"/>
      <c r="E3064" s="470"/>
      <c r="F3064" s="472" t="s">
        <v>6850</v>
      </c>
      <c r="G3064" s="472" t="s">
        <v>756</v>
      </c>
      <c r="H3064" s="472">
        <v>4.3</v>
      </c>
      <c r="I3064" s="473"/>
    </row>
    <row r="3065" spans="1:9" ht="25.5" x14ac:dyDescent="0.25">
      <c r="A3065" s="468" t="s">
        <v>6855</v>
      </c>
      <c r="B3065" s="475" t="s">
        <v>6856</v>
      </c>
      <c r="C3065" s="476" t="s">
        <v>756</v>
      </c>
      <c r="D3065" s="471"/>
      <c r="E3065" s="470"/>
      <c r="F3065" s="472" t="s">
        <v>6850</v>
      </c>
      <c r="G3065" s="472" t="s">
        <v>756</v>
      </c>
      <c r="H3065" s="472">
        <v>4.3</v>
      </c>
      <c r="I3065" s="473"/>
    </row>
    <row r="3066" spans="1:9" ht="15" x14ac:dyDescent="0.25">
      <c r="A3066" s="468" t="s">
        <v>6857</v>
      </c>
      <c r="B3066" s="475" t="s">
        <v>6858</v>
      </c>
      <c r="C3066" s="476" t="s">
        <v>756</v>
      </c>
      <c r="D3066" s="471"/>
      <c r="E3066" s="470"/>
      <c r="F3066" s="472" t="s">
        <v>6850</v>
      </c>
      <c r="G3066" s="472" t="s">
        <v>756</v>
      </c>
      <c r="H3066" s="472">
        <v>4.3</v>
      </c>
      <c r="I3066" s="473"/>
    </row>
    <row r="3067" spans="1:9" ht="15" x14ac:dyDescent="0.25">
      <c r="A3067" s="468" t="s">
        <v>6859</v>
      </c>
      <c r="B3067" s="475" t="s">
        <v>6860</v>
      </c>
      <c r="C3067" s="476" t="s">
        <v>756</v>
      </c>
      <c r="D3067" s="471"/>
      <c r="E3067" s="470"/>
      <c r="F3067" s="472" t="s">
        <v>6850</v>
      </c>
      <c r="G3067" s="472" t="s">
        <v>756</v>
      </c>
      <c r="H3067" s="472">
        <v>4.3</v>
      </c>
      <c r="I3067" s="473"/>
    </row>
    <row r="3068" spans="1:9" ht="15" x14ac:dyDescent="0.25">
      <c r="A3068" s="468" t="s">
        <v>6861</v>
      </c>
      <c r="B3068" s="475" t="s">
        <v>6862</v>
      </c>
      <c r="C3068" s="476" t="s">
        <v>756</v>
      </c>
      <c r="D3068" s="471"/>
      <c r="E3068" s="470"/>
      <c r="F3068" s="472" t="s">
        <v>6850</v>
      </c>
      <c r="G3068" s="472" t="s">
        <v>756</v>
      </c>
      <c r="H3068" s="472">
        <v>4.3</v>
      </c>
      <c r="I3068" s="473"/>
    </row>
    <row r="3069" spans="1:9" ht="15" x14ac:dyDescent="0.25">
      <c r="A3069" s="468" t="s">
        <v>6863</v>
      </c>
      <c r="B3069" s="475" t="s">
        <v>6864</v>
      </c>
      <c r="C3069" s="476" t="s">
        <v>756</v>
      </c>
      <c r="D3069" s="471"/>
      <c r="E3069" s="470"/>
      <c r="F3069" s="472" t="s">
        <v>6850</v>
      </c>
      <c r="G3069" s="472" t="s">
        <v>756</v>
      </c>
      <c r="H3069" s="472">
        <v>4.3</v>
      </c>
      <c r="I3069" s="473"/>
    </row>
    <row r="3070" spans="1:9" ht="25.5" x14ac:dyDescent="0.25">
      <c r="A3070" s="468" t="s">
        <v>6865</v>
      </c>
      <c r="B3070" s="475" t="s">
        <v>6866</v>
      </c>
      <c r="C3070" s="476" t="s">
        <v>756</v>
      </c>
      <c r="D3070" s="471"/>
      <c r="E3070" s="470"/>
      <c r="F3070" s="472" t="s">
        <v>6850</v>
      </c>
      <c r="G3070" s="472" t="s">
        <v>756</v>
      </c>
      <c r="H3070" s="472">
        <v>4.3</v>
      </c>
      <c r="I3070" s="473"/>
    </row>
    <row r="3071" spans="1:9" ht="15" x14ac:dyDescent="0.25">
      <c r="A3071" s="468" t="s">
        <v>6867</v>
      </c>
      <c r="B3071" s="475" t="s">
        <v>6868</v>
      </c>
      <c r="C3071" s="476" t="s">
        <v>756</v>
      </c>
      <c r="D3071" s="471"/>
      <c r="E3071" s="470"/>
      <c r="F3071" s="472" t="s">
        <v>6850</v>
      </c>
      <c r="G3071" s="472" t="s">
        <v>756</v>
      </c>
      <c r="H3071" s="472">
        <v>4.3</v>
      </c>
      <c r="I3071" s="473"/>
    </row>
    <row r="3072" spans="1:9" ht="25.5" x14ac:dyDescent="0.25">
      <c r="A3072" s="468" t="s">
        <v>6869</v>
      </c>
      <c r="B3072" s="475" t="s">
        <v>6870</v>
      </c>
      <c r="C3072" s="476" t="s">
        <v>756</v>
      </c>
      <c r="D3072" s="471"/>
      <c r="E3072" s="470"/>
      <c r="F3072" s="472" t="s">
        <v>6850</v>
      </c>
      <c r="G3072" s="472" t="s">
        <v>756</v>
      </c>
      <c r="H3072" s="472">
        <v>4.3</v>
      </c>
      <c r="I3072" s="473"/>
    </row>
    <row r="3073" spans="1:9" ht="25.5" x14ac:dyDescent="0.25">
      <c r="A3073" s="468" t="s">
        <v>6871</v>
      </c>
      <c r="B3073" s="475" t="s">
        <v>6872</v>
      </c>
      <c r="C3073" s="476" t="s">
        <v>756</v>
      </c>
      <c r="D3073" s="471"/>
      <c r="E3073" s="470"/>
      <c r="F3073" s="472" t="s">
        <v>6850</v>
      </c>
      <c r="G3073" s="472" t="s">
        <v>756</v>
      </c>
      <c r="H3073" s="472">
        <v>4.3</v>
      </c>
      <c r="I3073" s="473"/>
    </row>
    <row r="3074" spans="1:9" ht="25.5" x14ac:dyDescent="0.25">
      <c r="A3074" s="468" t="s">
        <v>6873</v>
      </c>
      <c r="B3074" s="475" t="s">
        <v>6874</v>
      </c>
      <c r="C3074" s="476" t="s">
        <v>756</v>
      </c>
      <c r="D3074" s="471"/>
      <c r="E3074" s="470"/>
      <c r="F3074" s="472" t="s">
        <v>6850</v>
      </c>
      <c r="G3074" s="472" t="s">
        <v>756</v>
      </c>
      <c r="H3074" s="472">
        <v>4.3</v>
      </c>
      <c r="I3074" s="473"/>
    </row>
    <row r="3075" spans="1:9" ht="25.5" x14ac:dyDescent="0.25">
      <c r="A3075" s="468" t="s">
        <v>6875</v>
      </c>
      <c r="B3075" s="475" t="s">
        <v>6876</v>
      </c>
      <c r="C3075" s="476" t="s">
        <v>756</v>
      </c>
      <c r="D3075" s="471"/>
      <c r="E3075" s="470"/>
      <c r="F3075" s="472" t="s">
        <v>6850</v>
      </c>
      <c r="G3075" s="472" t="s">
        <v>756</v>
      </c>
      <c r="H3075" s="472">
        <v>4.3</v>
      </c>
      <c r="I3075" s="473"/>
    </row>
    <row r="3076" spans="1:9" ht="25.5" x14ac:dyDescent="0.25">
      <c r="A3076" s="468" t="s">
        <v>6877</v>
      </c>
      <c r="B3076" s="475" t="s">
        <v>6878</v>
      </c>
      <c r="C3076" s="476" t="s">
        <v>756</v>
      </c>
      <c r="D3076" s="471"/>
      <c r="E3076" s="470"/>
      <c r="F3076" s="472" t="s">
        <v>6850</v>
      </c>
      <c r="G3076" s="472" t="s">
        <v>756</v>
      </c>
      <c r="H3076" s="472">
        <v>4.3</v>
      </c>
      <c r="I3076" s="473"/>
    </row>
    <row r="3077" spans="1:9" ht="15" x14ac:dyDescent="0.25">
      <c r="A3077" s="468" t="s">
        <v>6879</v>
      </c>
      <c r="B3077" s="475" t="s">
        <v>6880</v>
      </c>
      <c r="C3077" s="476" t="s">
        <v>756</v>
      </c>
      <c r="D3077" s="471"/>
      <c r="E3077" s="470"/>
      <c r="F3077" s="472" t="s">
        <v>6850</v>
      </c>
      <c r="G3077" s="472" t="s">
        <v>756</v>
      </c>
      <c r="H3077" s="472">
        <v>4.3</v>
      </c>
      <c r="I3077" s="473"/>
    </row>
    <row r="3078" spans="1:9" ht="25.5" x14ac:dyDescent="0.25">
      <c r="A3078" s="468" t="s">
        <v>6881</v>
      </c>
      <c r="B3078" s="475" t="s">
        <v>6882</v>
      </c>
      <c r="C3078" s="476" t="s">
        <v>756</v>
      </c>
      <c r="D3078" s="471"/>
      <c r="E3078" s="470"/>
      <c r="F3078" s="472" t="s">
        <v>6850</v>
      </c>
      <c r="G3078" s="472" t="s">
        <v>756</v>
      </c>
      <c r="H3078" s="472">
        <v>4.3</v>
      </c>
      <c r="I3078" s="473"/>
    </row>
    <row r="3079" spans="1:9" ht="25.5" x14ac:dyDescent="0.25">
      <c r="A3079" s="468" t="s">
        <v>6883</v>
      </c>
      <c r="B3079" s="475" t="s">
        <v>6884</v>
      </c>
      <c r="C3079" s="476" t="s">
        <v>756</v>
      </c>
      <c r="D3079" s="471"/>
      <c r="E3079" s="470"/>
      <c r="F3079" s="472" t="s">
        <v>6850</v>
      </c>
      <c r="G3079" s="472" t="s">
        <v>756</v>
      </c>
      <c r="H3079" s="472">
        <v>4.3</v>
      </c>
      <c r="I3079" s="473"/>
    </row>
    <row r="3080" spans="1:9" ht="25.5" x14ac:dyDescent="0.25">
      <c r="A3080" s="468" t="s">
        <v>6885</v>
      </c>
      <c r="B3080" s="475" t="s">
        <v>6886</v>
      </c>
      <c r="C3080" s="476" t="s">
        <v>756</v>
      </c>
      <c r="D3080" s="471"/>
      <c r="E3080" s="470"/>
      <c r="F3080" s="472" t="s">
        <v>6850</v>
      </c>
      <c r="G3080" s="472" t="s">
        <v>756</v>
      </c>
      <c r="H3080" s="472">
        <v>4.3</v>
      </c>
      <c r="I3080" s="473"/>
    </row>
    <row r="3081" spans="1:9" ht="15" x14ac:dyDescent="0.25">
      <c r="A3081" s="468" t="s">
        <v>6887</v>
      </c>
      <c r="B3081" s="475" t="s">
        <v>6888</v>
      </c>
      <c r="C3081" s="476" t="s">
        <v>756</v>
      </c>
      <c r="D3081" s="471"/>
      <c r="E3081" s="470"/>
      <c r="F3081" s="472" t="s">
        <v>6850</v>
      </c>
      <c r="G3081" s="472" t="s">
        <v>756</v>
      </c>
      <c r="H3081" s="472">
        <v>4.3</v>
      </c>
      <c r="I3081" s="473"/>
    </row>
    <row r="3082" spans="1:9" ht="38.25" x14ac:dyDescent="0.25">
      <c r="A3082" s="468" t="s">
        <v>6889</v>
      </c>
      <c r="B3082" s="469" t="s">
        <v>6890</v>
      </c>
      <c r="C3082" s="472" t="s">
        <v>756</v>
      </c>
      <c r="D3082" s="471"/>
      <c r="E3082" s="470"/>
      <c r="F3082" s="472" t="s">
        <v>6850</v>
      </c>
      <c r="G3082" s="472" t="s">
        <v>756</v>
      </c>
      <c r="H3082" s="472">
        <v>4.3</v>
      </c>
      <c r="I3082" s="473"/>
    </row>
    <row r="3083" spans="1:9" ht="38.25" x14ac:dyDescent="0.25">
      <c r="A3083" s="468" t="s">
        <v>6891</v>
      </c>
      <c r="B3083" s="469" t="s">
        <v>6892</v>
      </c>
      <c r="C3083" s="472" t="s">
        <v>756</v>
      </c>
      <c r="D3083" s="471"/>
      <c r="E3083" s="470"/>
      <c r="F3083" s="472" t="s">
        <v>6850</v>
      </c>
      <c r="G3083" s="472" t="s">
        <v>756</v>
      </c>
      <c r="H3083" s="472">
        <v>4.3</v>
      </c>
      <c r="I3083" s="473"/>
    </row>
    <row r="3084" spans="1:9" ht="38.25" x14ac:dyDescent="0.25">
      <c r="A3084" s="468" t="s">
        <v>6893</v>
      </c>
      <c r="B3084" s="475" t="s">
        <v>6894</v>
      </c>
      <c r="C3084" s="476" t="s">
        <v>756</v>
      </c>
      <c r="D3084" s="471"/>
      <c r="E3084" s="470"/>
      <c r="F3084" s="472" t="s">
        <v>6850</v>
      </c>
      <c r="G3084" s="472" t="s">
        <v>756</v>
      </c>
      <c r="H3084" s="472">
        <v>4.3</v>
      </c>
      <c r="I3084" s="473"/>
    </row>
    <row r="3085" spans="1:9" ht="25.5" x14ac:dyDescent="0.25">
      <c r="A3085" s="468" t="s">
        <v>6895</v>
      </c>
      <c r="B3085" s="475" t="s">
        <v>6896</v>
      </c>
      <c r="C3085" s="476" t="s">
        <v>756</v>
      </c>
      <c r="D3085" s="471"/>
      <c r="E3085" s="470"/>
      <c r="F3085" s="472" t="s">
        <v>6850</v>
      </c>
      <c r="G3085" s="472" t="s">
        <v>756</v>
      </c>
      <c r="H3085" s="472">
        <v>4.3</v>
      </c>
      <c r="I3085" s="473"/>
    </row>
    <row r="3086" spans="1:9" ht="25.5" x14ac:dyDescent="0.25">
      <c r="A3086" s="468" t="s">
        <v>6897</v>
      </c>
      <c r="B3086" s="475" t="s">
        <v>6898</v>
      </c>
      <c r="C3086" s="476" t="s">
        <v>756</v>
      </c>
      <c r="D3086" s="471"/>
      <c r="E3086" s="470"/>
      <c r="F3086" s="472" t="s">
        <v>6850</v>
      </c>
      <c r="G3086" s="472" t="s">
        <v>756</v>
      </c>
      <c r="H3086" s="472">
        <v>4.3</v>
      </c>
      <c r="I3086" s="473"/>
    </row>
    <row r="3087" spans="1:9" ht="38.25" x14ac:dyDescent="0.25">
      <c r="A3087" s="468" t="s">
        <v>6899</v>
      </c>
      <c r="B3087" s="475" t="s">
        <v>6900</v>
      </c>
      <c r="C3087" s="476" t="s">
        <v>756</v>
      </c>
      <c r="D3087" s="471"/>
      <c r="E3087" s="470"/>
      <c r="F3087" s="472" t="s">
        <v>6850</v>
      </c>
      <c r="G3087" s="472" t="s">
        <v>756</v>
      </c>
      <c r="H3087" s="472">
        <v>4.3</v>
      </c>
      <c r="I3087" s="473"/>
    </row>
    <row r="3088" spans="1:9" ht="38.25" x14ac:dyDescent="0.25">
      <c r="A3088" s="468" t="s">
        <v>6901</v>
      </c>
      <c r="B3088" s="475" t="s">
        <v>6902</v>
      </c>
      <c r="C3088" s="476" t="s">
        <v>756</v>
      </c>
      <c r="D3088" s="471"/>
      <c r="E3088" s="470"/>
      <c r="F3088" s="472" t="s">
        <v>6850</v>
      </c>
      <c r="G3088" s="472" t="s">
        <v>756</v>
      </c>
      <c r="H3088" s="472">
        <v>4.3</v>
      </c>
      <c r="I3088" s="473"/>
    </row>
    <row r="3089" spans="1:9" ht="25.5" x14ac:dyDescent="0.25">
      <c r="A3089" s="468" t="s">
        <v>6903</v>
      </c>
      <c r="B3089" s="475" t="s">
        <v>6904</v>
      </c>
      <c r="C3089" s="476" t="s">
        <v>756</v>
      </c>
      <c r="D3089" s="471"/>
      <c r="E3089" s="470"/>
      <c r="F3089" s="472" t="s">
        <v>6850</v>
      </c>
      <c r="G3089" s="472" t="s">
        <v>756</v>
      </c>
      <c r="H3089" s="472">
        <v>4.3</v>
      </c>
      <c r="I3089" s="473"/>
    </row>
    <row r="3090" spans="1:9" ht="25.5" x14ac:dyDescent="0.25">
      <c r="A3090" s="468" t="s">
        <v>6905</v>
      </c>
      <c r="B3090" s="475" t="s">
        <v>6906</v>
      </c>
      <c r="C3090" s="476" t="s">
        <v>756</v>
      </c>
      <c r="D3090" s="471"/>
      <c r="E3090" s="470"/>
      <c r="F3090" s="472" t="s">
        <v>6850</v>
      </c>
      <c r="G3090" s="472" t="s">
        <v>756</v>
      </c>
      <c r="H3090" s="472">
        <v>4.3</v>
      </c>
      <c r="I3090" s="473"/>
    </row>
    <row r="3091" spans="1:9" ht="25.5" x14ac:dyDescent="0.25">
      <c r="A3091" s="468" t="s">
        <v>6907</v>
      </c>
      <c r="B3091" s="475" t="s">
        <v>6908</v>
      </c>
      <c r="C3091" s="476" t="s">
        <v>756</v>
      </c>
      <c r="D3091" s="471"/>
      <c r="E3091" s="470"/>
      <c r="F3091" s="472" t="s">
        <v>6850</v>
      </c>
      <c r="G3091" s="472" t="s">
        <v>756</v>
      </c>
      <c r="H3091" s="472">
        <v>4.3</v>
      </c>
      <c r="I3091" s="473"/>
    </row>
    <row r="3092" spans="1:9" ht="38.25" x14ac:dyDescent="0.25">
      <c r="A3092" s="468" t="s">
        <v>6909</v>
      </c>
      <c r="B3092" s="475" t="s">
        <v>6910</v>
      </c>
      <c r="C3092" s="476" t="s">
        <v>756</v>
      </c>
      <c r="D3092" s="471"/>
      <c r="E3092" s="470"/>
      <c r="F3092" s="472" t="s">
        <v>6850</v>
      </c>
      <c r="G3092" s="472" t="s">
        <v>756</v>
      </c>
      <c r="H3092" s="472">
        <v>4.3</v>
      </c>
      <c r="I3092" s="473"/>
    </row>
    <row r="3093" spans="1:9" ht="25.5" x14ac:dyDescent="0.25">
      <c r="A3093" s="468" t="s">
        <v>6911</v>
      </c>
      <c r="B3093" s="475" t="s">
        <v>6912</v>
      </c>
      <c r="C3093" s="476" t="s">
        <v>756</v>
      </c>
      <c r="D3093" s="471"/>
      <c r="E3093" s="470"/>
      <c r="F3093" s="472" t="s">
        <v>6850</v>
      </c>
      <c r="G3093" s="472" t="s">
        <v>756</v>
      </c>
      <c r="H3093" s="472">
        <v>4.3</v>
      </c>
      <c r="I3093" s="473"/>
    </row>
    <row r="3094" spans="1:9" ht="38.25" x14ac:dyDescent="0.25">
      <c r="A3094" s="468" t="s">
        <v>6913</v>
      </c>
      <c r="B3094" s="475" t="s">
        <v>6914</v>
      </c>
      <c r="C3094" s="476" t="s">
        <v>756</v>
      </c>
      <c r="D3094" s="471"/>
      <c r="E3094" s="470"/>
      <c r="F3094" s="472" t="s">
        <v>6850</v>
      </c>
      <c r="G3094" s="472" t="s">
        <v>756</v>
      </c>
      <c r="H3094" s="472">
        <v>4.3</v>
      </c>
      <c r="I3094" s="473"/>
    </row>
    <row r="3095" spans="1:9" ht="38.25" x14ac:dyDescent="0.25">
      <c r="A3095" s="468" t="s">
        <v>6915</v>
      </c>
      <c r="B3095" s="475" t="s">
        <v>6916</v>
      </c>
      <c r="C3095" s="476" t="s">
        <v>756</v>
      </c>
      <c r="D3095" s="471"/>
      <c r="E3095" s="470"/>
      <c r="F3095" s="472" t="s">
        <v>6850</v>
      </c>
      <c r="G3095" s="472" t="s">
        <v>756</v>
      </c>
      <c r="H3095" s="472">
        <v>4.3</v>
      </c>
      <c r="I3095" s="473"/>
    </row>
    <row r="3096" spans="1:9" ht="38.25" x14ac:dyDescent="0.25">
      <c r="A3096" s="468" t="s">
        <v>6917</v>
      </c>
      <c r="B3096" s="475" t="s">
        <v>6918</v>
      </c>
      <c r="C3096" s="476" t="s">
        <v>756</v>
      </c>
      <c r="D3096" s="471"/>
      <c r="E3096" s="470"/>
      <c r="F3096" s="472" t="s">
        <v>6850</v>
      </c>
      <c r="G3096" s="472" t="s">
        <v>756</v>
      </c>
      <c r="H3096" s="472">
        <v>4.3</v>
      </c>
      <c r="I3096" s="473"/>
    </row>
    <row r="3097" spans="1:9" ht="25.5" x14ac:dyDescent="0.25">
      <c r="A3097" s="468" t="s">
        <v>6919</v>
      </c>
      <c r="B3097" s="475" t="s">
        <v>6920</v>
      </c>
      <c r="C3097" s="476" t="s">
        <v>756</v>
      </c>
      <c r="D3097" s="471"/>
      <c r="E3097" s="470"/>
      <c r="F3097" s="472" t="s">
        <v>6850</v>
      </c>
      <c r="G3097" s="472" t="s">
        <v>756</v>
      </c>
      <c r="H3097" s="472">
        <v>4.3</v>
      </c>
      <c r="I3097" s="473"/>
    </row>
    <row r="3098" spans="1:9" ht="25.5" x14ac:dyDescent="0.25">
      <c r="A3098" s="468" t="s">
        <v>6921</v>
      </c>
      <c r="B3098" s="475" t="s">
        <v>6922</v>
      </c>
      <c r="C3098" s="476" t="s">
        <v>756</v>
      </c>
      <c r="D3098" s="471"/>
      <c r="E3098" s="470"/>
      <c r="F3098" s="472" t="s">
        <v>6850</v>
      </c>
      <c r="G3098" s="472" t="s">
        <v>756</v>
      </c>
      <c r="H3098" s="472">
        <v>4.3</v>
      </c>
      <c r="I3098" s="473"/>
    </row>
    <row r="3099" spans="1:9" ht="15" x14ac:dyDescent="0.25">
      <c r="A3099" s="468" t="s">
        <v>6923</v>
      </c>
      <c r="B3099" s="475" t="s">
        <v>6924</v>
      </c>
      <c r="C3099" s="476" t="s">
        <v>756</v>
      </c>
      <c r="D3099" s="471"/>
      <c r="E3099" s="470"/>
      <c r="F3099" s="472" t="s">
        <v>6850</v>
      </c>
      <c r="G3099" s="472" t="s">
        <v>756</v>
      </c>
      <c r="H3099" s="472">
        <v>4.3</v>
      </c>
      <c r="I3099" s="473"/>
    </row>
    <row r="3100" spans="1:9" ht="15" x14ac:dyDescent="0.25">
      <c r="A3100" s="468" t="s">
        <v>6925</v>
      </c>
      <c r="B3100" s="475" t="s">
        <v>6926</v>
      </c>
      <c r="C3100" s="476" t="s">
        <v>756</v>
      </c>
      <c r="D3100" s="471"/>
      <c r="E3100" s="470"/>
      <c r="F3100" s="472" t="s">
        <v>6850</v>
      </c>
      <c r="G3100" s="472" t="s">
        <v>756</v>
      </c>
      <c r="H3100" s="472">
        <v>4.3</v>
      </c>
      <c r="I3100" s="473"/>
    </row>
    <row r="3101" spans="1:9" ht="25.5" x14ac:dyDescent="0.25">
      <c r="A3101" s="468" t="s">
        <v>6927</v>
      </c>
      <c r="B3101" s="475" t="s">
        <v>6928</v>
      </c>
      <c r="C3101" s="476" t="s">
        <v>756</v>
      </c>
      <c r="D3101" s="471"/>
      <c r="E3101" s="470"/>
      <c r="F3101" s="472" t="s">
        <v>6850</v>
      </c>
      <c r="G3101" s="472" t="s">
        <v>756</v>
      </c>
      <c r="H3101" s="472">
        <v>4.3</v>
      </c>
      <c r="I3101" s="473"/>
    </row>
    <row r="3102" spans="1:9" ht="25.5" x14ac:dyDescent="0.25">
      <c r="A3102" s="468" t="s">
        <v>6929</v>
      </c>
      <c r="B3102" s="475" t="s">
        <v>6930</v>
      </c>
      <c r="C3102" s="476" t="s">
        <v>756</v>
      </c>
      <c r="D3102" s="471"/>
      <c r="E3102" s="470"/>
      <c r="F3102" s="472" t="s">
        <v>6850</v>
      </c>
      <c r="G3102" s="472" t="s">
        <v>756</v>
      </c>
      <c r="H3102" s="472">
        <v>4.3</v>
      </c>
      <c r="I3102" s="473"/>
    </row>
    <row r="3103" spans="1:9" ht="25.5" x14ac:dyDescent="0.25">
      <c r="A3103" s="468" t="s">
        <v>6931</v>
      </c>
      <c r="B3103" s="475" t="s">
        <v>6932</v>
      </c>
      <c r="C3103" s="476" t="s">
        <v>756</v>
      </c>
      <c r="D3103" s="471"/>
      <c r="E3103" s="470"/>
      <c r="F3103" s="472" t="s">
        <v>6850</v>
      </c>
      <c r="G3103" s="472" t="s">
        <v>756</v>
      </c>
      <c r="H3103" s="472">
        <v>4.3</v>
      </c>
      <c r="I3103" s="473"/>
    </row>
    <row r="3104" spans="1:9" ht="25.5" x14ac:dyDescent="0.25">
      <c r="A3104" s="468" t="s">
        <v>6933</v>
      </c>
      <c r="B3104" s="475" t="s">
        <v>6934</v>
      </c>
      <c r="C3104" s="476" t="s">
        <v>756</v>
      </c>
      <c r="D3104" s="471"/>
      <c r="E3104" s="470"/>
      <c r="F3104" s="472" t="s">
        <v>6850</v>
      </c>
      <c r="G3104" s="472" t="s">
        <v>756</v>
      </c>
      <c r="H3104" s="472">
        <v>4.3</v>
      </c>
      <c r="I3104" s="473"/>
    </row>
    <row r="3105" spans="1:9" ht="25.5" x14ac:dyDescent="0.25">
      <c r="A3105" s="468" t="s">
        <v>6935</v>
      </c>
      <c r="B3105" s="475" t="s">
        <v>6936</v>
      </c>
      <c r="C3105" s="476" t="s">
        <v>756</v>
      </c>
      <c r="D3105" s="471"/>
      <c r="E3105" s="470"/>
      <c r="F3105" s="472" t="s">
        <v>6850</v>
      </c>
      <c r="G3105" s="472" t="s">
        <v>756</v>
      </c>
      <c r="H3105" s="472">
        <v>4.3</v>
      </c>
      <c r="I3105" s="473"/>
    </row>
    <row r="3106" spans="1:9" ht="15" x14ac:dyDescent="0.25">
      <c r="A3106" s="468" t="s">
        <v>6937</v>
      </c>
      <c r="B3106" s="475" t="s">
        <v>6938</v>
      </c>
      <c r="C3106" s="476" t="s">
        <v>756</v>
      </c>
      <c r="D3106" s="471"/>
      <c r="E3106" s="470"/>
      <c r="F3106" s="472" t="s">
        <v>6850</v>
      </c>
      <c r="G3106" s="472" t="s">
        <v>756</v>
      </c>
      <c r="H3106" s="472">
        <v>4.3</v>
      </c>
      <c r="I3106" s="473"/>
    </row>
    <row r="3107" spans="1:9" ht="25.5" x14ac:dyDescent="0.25">
      <c r="A3107" s="468" t="s">
        <v>6939</v>
      </c>
      <c r="B3107" s="475" t="s">
        <v>6940</v>
      </c>
      <c r="C3107" s="476" t="s">
        <v>756</v>
      </c>
      <c r="D3107" s="471"/>
      <c r="E3107" s="470"/>
      <c r="F3107" s="472" t="s">
        <v>6850</v>
      </c>
      <c r="G3107" s="472" t="s">
        <v>756</v>
      </c>
      <c r="H3107" s="472">
        <v>4.3</v>
      </c>
      <c r="I3107" s="473"/>
    </row>
    <row r="3108" spans="1:9" ht="25.5" x14ac:dyDescent="0.25">
      <c r="A3108" s="468" t="s">
        <v>6941</v>
      </c>
      <c r="B3108" s="475" t="s">
        <v>6942</v>
      </c>
      <c r="C3108" s="476" t="s">
        <v>756</v>
      </c>
      <c r="D3108" s="471"/>
      <c r="E3108" s="470"/>
      <c r="F3108" s="472" t="s">
        <v>6850</v>
      </c>
      <c r="G3108" s="472" t="s">
        <v>756</v>
      </c>
      <c r="H3108" s="472">
        <v>4.3</v>
      </c>
      <c r="I3108" s="473"/>
    </row>
    <row r="3109" spans="1:9" ht="25.5" x14ac:dyDescent="0.25">
      <c r="A3109" s="468" t="s">
        <v>6943</v>
      </c>
      <c r="B3109" s="475" t="s">
        <v>6944</v>
      </c>
      <c r="C3109" s="476" t="s">
        <v>756</v>
      </c>
      <c r="D3109" s="471"/>
      <c r="E3109" s="470"/>
      <c r="F3109" s="472" t="s">
        <v>6850</v>
      </c>
      <c r="G3109" s="472" t="s">
        <v>756</v>
      </c>
      <c r="H3109" s="472">
        <v>4.3</v>
      </c>
      <c r="I3109" s="473"/>
    </row>
    <row r="3110" spans="1:9" ht="25.5" x14ac:dyDescent="0.25">
      <c r="A3110" s="468" t="s">
        <v>6945</v>
      </c>
      <c r="B3110" s="475" t="s">
        <v>6946</v>
      </c>
      <c r="C3110" s="476" t="s">
        <v>756</v>
      </c>
      <c r="D3110" s="471"/>
      <c r="E3110" s="470"/>
      <c r="F3110" s="472" t="s">
        <v>6850</v>
      </c>
      <c r="G3110" s="472" t="s">
        <v>756</v>
      </c>
      <c r="H3110" s="472">
        <v>4.3</v>
      </c>
      <c r="I3110" s="473"/>
    </row>
    <row r="3111" spans="1:9" ht="25.5" x14ac:dyDescent="0.25">
      <c r="A3111" s="468" t="s">
        <v>6947</v>
      </c>
      <c r="B3111" s="469" t="s">
        <v>6948</v>
      </c>
      <c r="C3111" s="472" t="s">
        <v>756</v>
      </c>
      <c r="D3111" s="471"/>
      <c r="E3111" s="470"/>
      <c r="F3111" s="472" t="s">
        <v>6850</v>
      </c>
      <c r="G3111" s="472" t="s">
        <v>756</v>
      </c>
      <c r="H3111" s="472">
        <v>4.3</v>
      </c>
      <c r="I3111" s="473"/>
    </row>
    <row r="3112" spans="1:9" ht="25.5" x14ac:dyDescent="0.25">
      <c r="A3112" s="468" t="s">
        <v>6949</v>
      </c>
      <c r="B3112" s="469" t="s">
        <v>6950</v>
      </c>
      <c r="C3112" s="472" t="s">
        <v>756</v>
      </c>
      <c r="D3112" s="471"/>
      <c r="E3112" s="470"/>
      <c r="F3112" s="472" t="s">
        <v>6850</v>
      </c>
      <c r="G3112" s="472" t="s">
        <v>756</v>
      </c>
      <c r="H3112" s="472">
        <v>4.3</v>
      </c>
      <c r="I3112" s="473"/>
    </row>
    <row r="3113" spans="1:9" ht="25.5" x14ac:dyDescent="0.25">
      <c r="A3113" s="468" t="s">
        <v>6951</v>
      </c>
      <c r="B3113" s="469" t="s">
        <v>6952</v>
      </c>
      <c r="C3113" s="472" t="s">
        <v>756</v>
      </c>
      <c r="D3113" s="471"/>
      <c r="E3113" s="470"/>
      <c r="F3113" s="472" t="s">
        <v>6850</v>
      </c>
      <c r="G3113" s="472" t="s">
        <v>756</v>
      </c>
      <c r="H3113" s="472">
        <v>4.3</v>
      </c>
      <c r="I3113" s="473"/>
    </row>
    <row r="3114" spans="1:9" ht="25.5" x14ac:dyDescent="0.25">
      <c r="A3114" s="468" t="s">
        <v>6953</v>
      </c>
      <c r="B3114" s="469" t="s">
        <v>6954</v>
      </c>
      <c r="C3114" s="472" t="s">
        <v>756</v>
      </c>
      <c r="D3114" s="471"/>
      <c r="E3114" s="470"/>
      <c r="F3114" s="472" t="s">
        <v>6850</v>
      </c>
      <c r="G3114" s="472" t="s">
        <v>756</v>
      </c>
      <c r="H3114" s="472">
        <v>4.3</v>
      </c>
      <c r="I3114" s="473"/>
    </row>
    <row r="3115" spans="1:9" ht="25.5" x14ac:dyDescent="0.25">
      <c r="A3115" s="468" t="s">
        <v>6955</v>
      </c>
      <c r="B3115" s="469" t="s">
        <v>6956</v>
      </c>
      <c r="C3115" s="472" t="s">
        <v>756</v>
      </c>
      <c r="D3115" s="471"/>
      <c r="E3115" s="470"/>
      <c r="F3115" s="472" t="s">
        <v>6850</v>
      </c>
      <c r="G3115" s="472" t="s">
        <v>756</v>
      </c>
      <c r="H3115" s="472">
        <v>4.3</v>
      </c>
      <c r="I3115" s="473"/>
    </row>
    <row r="3116" spans="1:9" ht="25.5" x14ac:dyDescent="0.25">
      <c r="A3116" s="468" t="s">
        <v>6957</v>
      </c>
      <c r="B3116" s="475" t="s">
        <v>6958</v>
      </c>
      <c r="C3116" s="476" t="s">
        <v>756</v>
      </c>
      <c r="D3116" s="471"/>
      <c r="E3116" s="470"/>
      <c r="F3116" s="472" t="s">
        <v>6850</v>
      </c>
      <c r="G3116" s="472" t="s">
        <v>756</v>
      </c>
      <c r="H3116" s="472">
        <v>4.3</v>
      </c>
      <c r="I3116" s="473"/>
    </row>
    <row r="3117" spans="1:9" ht="25.5" x14ac:dyDescent="0.25">
      <c r="A3117" s="468" t="s">
        <v>6959</v>
      </c>
      <c r="B3117" s="475" t="s">
        <v>6960</v>
      </c>
      <c r="C3117" s="476" t="s">
        <v>756</v>
      </c>
      <c r="D3117" s="471"/>
      <c r="E3117" s="470"/>
      <c r="F3117" s="472" t="s">
        <v>6850</v>
      </c>
      <c r="G3117" s="472" t="s">
        <v>756</v>
      </c>
      <c r="H3117" s="472">
        <v>4.3</v>
      </c>
      <c r="I3117" s="473"/>
    </row>
    <row r="3118" spans="1:9" ht="38.25" x14ac:dyDescent="0.25">
      <c r="A3118" s="468" t="s">
        <v>6961</v>
      </c>
      <c r="B3118" s="469" t="s">
        <v>6962</v>
      </c>
      <c r="C3118" s="472" t="s">
        <v>756</v>
      </c>
      <c r="D3118" s="471"/>
      <c r="E3118" s="470"/>
      <c r="F3118" s="472" t="s">
        <v>6850</v>
      </c>
      <c r="G3118" s="472" t="s">
        <v>756</v>
      </c>
      <c r="H3118" s="472">
        <v>4.3</v>
      </c>
      <c r="I3118" s="473"/>
    </row>
    <row r="3119" spans="1:9" ht="38.25" x14ac:dyDescent="0.25">
      <c r="A3119" s="468" t="s">
        <v>6963</v>
      </c>
      <c r="B3119" s="469" t="s">
        <v>6964</v>
      </c>
      <c r="C3119" s="472" t="s">
        <v>756</v>
      </c>
      <c r="D3119" s="471"/>
      <c r="E3119" s="470"/>
      <c r="F3119" s="472" t="s">
        <v>6850</v>
      </c>
      <c r="G3119" s="472" t="s">
        <v>756</v>
      </c>
      <c r="H3119" s="472">
        <v>4.3</v>
      </c>
      <c r="I3119" s="473"/>
    </row>
    <row r="3120" spans="1:9" ht="38.25" x14ac:dyDescent="0.25">
      <c r="A3120" s="468" t="s">
        <v>6965</v>
      </c>
      <c r="B3120" s="469" t="s">
        <v>6966</v>
      </c>
      <c r="C3120" s="472" t="s">
        <v>756</v>
      </c>
      <c r="D3120" s="471"/>
      <c r="E3120" s="470"/>
      <c r="F3120" s="472" t="s">
        <v>6850</v>
      </c>
      <c r="G3120" s="472" t="s">
        <v>756</v>
      </c>
      <c r="H3120" s="472">
        <v>4.3</v>
      </c>
      <c r="I3120" s="473"/>
    </row>
    <row r="3121" spans="1:9" ht="25.5" x14ac:dyDescent="0.25">
      <c r="A3121" s="468" t="s">
        <v>6967</v>
      </c>
      <c r="B3121" s="469" t="s">
        <v>6968</v>
      </c>
      <c r="C3121" s="472" t="s">
        <v>756</v>
      </c>
      <c r="D3121" s="471"/>
      <c r="E3121" s="470"/>
      <c r="F3121" s="472" t="s">
        <v>6850</v>
      </c>
      <c r="G3121" s="472" t="s">
        <v>756</v>
      </c>
      <c r="H3121" s="472">
        <v>4.3</v>
      </c>
      <c r="I3121" s="473"/>
    </row>
    <row r="3122" spans="1:9" ht="25.5" x14ac:dyDescent="0.25">
      <c r="A3122" s="468" t="s">
        <v>6969</v>
      </c>
      <c r="B3122" s="469" t="s">
        <v>6970</v>
      </c>
      <c r="C3122" s="472" t="s">
        <v>756</v>
      </c>
      <c r="D3122" s="471"/>
      <c r="E3122" s="470"/>
      <c r="F3122" s="472" t="s">
        <v>6850</v>
      </c>
      <c r="G3122" s="472" t="s">
        <v>756</v>
      </c>
      <c r="H3122" s="472">
        <v>4.3</v>
      </c>
      <c r="I3122" s="473"/>
    </row>
    <row r="3123" spans="1:9" ht="25.5" x14ac:dyDescent="0.25">
      <c r="A3123" s="468" t="s">
        <v>6971</v>
      </c>
      <c r="B3123" s="469" t="s">
        <v>6972</v>
      </c>
      <c r="C3123" s="472" t="s">
        <v>756</v>
      </c>
      <c r="D3123" s="471"/>
      <c r="E3123" s="470"/>
      <c r="F3123" s="472" t="s">
        <v>6850</v>
      </c>
      <c r="G3123" s="472" t="s">
        <v>756</v>
      </c>
      <c r="H3123" s="472">
        <v>4.3</v>
      </c>
      <c r="I3123" s="473"/>
    </row>
    <row r="3124" spans="1:9" ht="38.25" x14ac:dyDescent="0.25">
      <c r="A3124" s="468" t="s">
        <v>6973</v>
      </c>
      <c r="B3124" s="469" t="s">
        <v>6974</v>
      </c>
      <c r="C3124" s="472" t="s">
        <v>756</v>
      </c>
      <c r="D3124" s="471"/>
      <c r="E3124" s="470"/>
      <c r="F3124" s="472" t="s">
        <v>6850</v>
      </c>
      <c r="G3124" s="472" t="s">
        <v>756</v>
      </c>
      <c r="H3124" s="472">
        <v>4.3</v>
      </c>
      <c r="I3124" s="473"/>
    </row>
    <row r="3125" spans="1:9" ht="25.5" x14ac:dyDescent="0.25">
      <c r="A3125" s="468" t="s">
        <v>6975</v>
      </c>
      <c r="B3125" s="475" t="s">
        <v>6976</v>
      </c>
      <c r="C3125" s="476" t="s">
        <v>756</v>
      </c>
      <c r="D3125" s="471"/>
      <c r="E3125" s="470"/>
      <c r="F3125" s="472" t="s">
        <v>6850</v>
      </c>
      <c r="G3125" s="472" t="s">
        <v>756</v>
      </c>
      <c r="H3125" s="472">
        <v>4.3</v>
      </c>
      <c r="I3125" s="473"/>
    </row>
    <row r="3126" spans="1:9" ht="25.5" x14ac:dyDescent="0.25">
      <c r="A3126" s="468" t="s">
        <v>6977</v>
      </c>
      <c r="B3126" s="475" t="s">
        <v>6978</v>
      </c>
      <c r="C3126" s="476" t="s">
        <v>756</v>
      </c>
      <c r="D3126" s="471"/>
      <c r="E3126" s="470"/>
      <c r="F3126" s="472" t="s">
        <v>6850</v>
      </c>
      <c r="G3126" s="472" t="s">
        <v>756</v>
      </c>
      <c r="H3126" s="472">
        <v>4.3</v>
      </c>
      <c r="I3126" s="473"/>
    </row>
    <row r="3127" spans="1:9" ht="25.5" x14ac:dyDescent="0.25">
      <c r="A3127" s="468" t="s">
        <v>6979</v>
      </c>
      <c r="B3127" s="469" t="s">
        <v>6980</v>
      </c>
      <c r="C3127" s="472" t="s">
        <v>756</v>
      </c>
      <c r="D3127" s="471"/>
      <c r="E3127" s="470"/>
      <c r="F3127" s="472" t="s">
        <v>6850</v>
      </c>
      <c r="G3127" s="472" t="s">
        <v>756</v>
      </c>
      <c r="H3127" s="472">
        <v>4.3</v>
      </c>
      <c r="I3127" s="473"/>
    </row>
    <row r="3128" spans="1:9" ht="25.5" x14ac:dyDescent="0.25">
      <c r="A3128" s="468" t="s">
        <v>6981</v>
      </c>
      <c r="B3128" s="469" t="s">
        <v>6982</v>
      </c>
      <c r="C3128" s="472" t="s">
        <v>756</v>
      </c>
      <c r="D3128" s="471"/>
      <c r="E3128" s="470"/>
      <c r="F3128" s="472" t="s">
        <v>6850</v>
      </c>
      <c r="G3128" s="472" t="s">
        <v>756</v>
      </c>
      <c r="H3128" s="472">
        <v>4.3</v>
      </c>
      <c r="I3128" s="473"/>
    </row>
    <row r="3129" spans="1:9" ht="25.5" x14ac:dyDescent="0.25">
      <c r="A3129" s="468" t="s">
        <v>6983</v>
      </c>
      <c r="B3129" s="469" t="s">
        <v>6984</v>
      </c>
      <c r="C3129" s="472" t="s">
        <v>756</v>
      </c>
      <c r="D3129" s="471"/>
      <c r="E3129" s="470"/>
      <c r="F3129" s="472" t="s">
        <v>6850</v>
      </c>
      <c r="G3129" s="472" t="s">
        <v>756</v>
      </c>
      <c r="H3129" s="472">
        <v>4.3</v>
      </c>
      <c r="I3129" s="473"/>
    </row>
    <row r="3130" spans="1:9" ht="25.5" x14ac:dyDescent="0.25">
      <c r="A3130" s="468" t="s">
        <v>6985</v>
      </c>
      <c r="B3130" s="469" t="s">
        <v>6986</v>
      </c>
      <c r="C3130" s="472" t="s">
        <v>756</v>
      </c>
      <c r="D3130" s="471"/>
      <c r="E3130" s="470"/>
      <c r="F3130" s="472" t="s">
        <v>6850</v>
      </c>
      <c r="G3130" s="472" t="s">
        <v>756</v>
      </c>
      <c r="H3130" s="472">
        <v>4.3</v>
      </c>
      <c r="I3130" s="473"/>
    </row>
    <row r="3131" spans="1:9" ht="25.5" x14ac:dyDescent="0.25">
      <c r="A3131" s="468" t="s">
        <v>6987</v>
      </c>
      <c r="B3131" s="469" t="s">
        <v>6988</v>
      </c>
      <c r="C3131" s="472" t="s">
        <v>756</v>
      </c>
      <c r="D3131" s="471"/>
      <c r="E3131" s="470"/>
      <c r="F3131" s="472" t="s">
        <v>6850</v>
      </c>
      <c r="G3131" s="472" t="s">
        <v>756</v>
      </c>
      <c r="H3131" s="472">
        <v>4.3</v>
      </c>
      <c r="I3131" s="473"/>
    </row>
    <row r="3132" spans="1:9" ht="25.5" x14ac:dyDescent="0.25">
      <c r="A3132" s="468" t="s">
        <v>6989</v>
      </c>
      <c r="B3132" s="475" t="s">
        <v>6990</v>
      </c>
      <c r="C3132" s="476" t="s">
        <v>756</v>
      </c>
      <c r="D3132" s="471"/>
      <c r="E3132" s="470"/>
      <c r="F3132" s="472" t="s">
        <v>6850</v>
      </c>
      <c r="G3132" s="472" t="s">
        <v>756</v>
      </c>
      <c r="H3132" s="472">
        <v>4.3</v>
      </c>
      <c r="I3132" s="473"/>
    </row>
    <row r="3133" spans="1:9" ht="25.5" x14ac:dyDescent="0.25">
      <c r="A3133" s="468" t="s">
        <v>6991</v>
      </c>
      <c r="B3133" s="475" t="s">
        <v>6992</v>
      </c>
      <c r="C3133" s="476" t="s">
        <v>756</v>
      </c>
      <c r="D3133" s="471"/>
      <c r="E3133" s="470"/>
      <c r="F3133" s="472" t="s">
        <v>6850</v>
      </c>
      <c r="G3133" s="472" t="s">
        <v>756</v>
      </c>
      <c r="H3133" s="472">
        <v>4.3</v>
      </c>
      <c r="I3133" s="473"/>
    </row>
    <row r="3134" spans="1:9" ht="38.25" x14ac:dyDescent="0.25">
      <c r="A3134" s="468" t="s">
        <v>6993</v>
      </c>
      <c r="B3134" s="475" t="s">
        <v>6994</v>
      </c>
      <c r="C3134" s="476" t="s">
        <v>756</v>
      </c>
      <c r="D3134" s="471"/>
      <c r="E3134" s="470"/>
      <c r="F3134" s="472" t="s">
        <v>6850</v>
      </c>
      <c r="G3134" s="472" t="s">
        <v>756</v>
      </c>
      <c r="H3134" s="472">
        <v>4.3</v>
      </c>
      <c r="I3134" s="473"/>
    </row>
    <row r="3135" spans="1:9" ht="38.25" x14ac:dyDescent="0.25">
      <c r="A3135" s="468" t="s">
        <v>6995</v>
      </c>
      <c r="B3135" s="469" t="s">
        <v>6996</v>
      </c>
      <c r="C3135" s="472" t="s">
        <v>756</v>
      </c>
      <c r="D3135" s="471"/>
      <c r="E3135" s="470"/>
      <c r="F3135" s="472" t="s">
        <v>6850</v>
      </c>
      <c r="G3135" s="472" t="s">
        <v>756</v>
      </c>
      <c r="H3135" s="472">
        <v>4.3</v>
      </c>
      <c r="I3135" s="473"/>
    </row>
    <row r="3136" spans="1:9" ht="38.25" x14ac:dyDescent="0.25">
      <c r="A3136" s="468" t="s">
        <v>6997</v>
      </c>
      <c r="B3136" s="469" t="s">
        <v>6998</v>
      </c>
      <c r="C3136" s="472" t="s">
        <v>756</v>
      </c>
      <c r="D3136" s="471"/>
      <c r="E3136" s="470"/>
      <c r="F3136" s="472" t="s">
        <v>6850</v>
      </c>
      <c r="G3136" s="472" t="s">
        <v>756</v>
      </c>
      <c r="H3136" s="472">
        <v>4.3</v>
      </c>
      <c r="I3136" s="473"/>
    </row>
    <row r="3137" spans="1:9" ht="25.5" x14ac:dyDescent="0.25">
      <c r="A3137" s="468" t="s">
        <v>6999</v>
      </c>
      <c r="B3137" s="469" t="s">
        <v>7000</v>
      </c>
      <c r="C3137" s="472" t="s">
        <v>756</v>
      </c>
      <c r="D3137" s="471"/>
      <c r="E3137" s="470"/>
      <c r="F3137" s="472" t="s">
        <v>6850</v>
      </c>
      <c r="G3137" s="472" t="s">
        <v>756</v>
      </c>
      <c r="H3137" s="472">
        <v>4.3</v>
      </c>
      <c r="I3137" s="473"/>
    </row>
    <row r="3138" spans="1:9" ht="38.25" x14ac:dyDescent="0.25">
      <c r="A3138" s="468" t="s">
        <v>7001</v>
      </c>
      <c r="B3138" s="469" t="s">
        <v>7002</v>
      </c>
      <c r="C3138" s="472" t="s">
        <v>756</v>
      </c>
      <c r="D3138" s="471"/>
      <c r="E3138" s="470"/>
      <c r="F3138" s="472" t="s">
        <v>6850</v>
      </c>
      <c r="G3138" s="472" t="s">
        <v>756</v>
      </c>
      <c r="H3138" s="472">
        <v>4.3</v>
      </c>
      <c r="I3138" s="473"/>
    </row>
    <row r="3139" spans="1:9" ht="25.5" x14ac:dyDescent="0.25">
      <c r="A3139" s="468" t="s">
        <v>7003</v>
      </c>
      <c r="B3139" s="475" t="s">
        <v>7004</v>
      </c>
      <c r="C3139" s="476" t="s">
        <v>756</v>
      </c>
      <c r="D3139" s="471"/>
      <c r="E3139" s="470"/>
      <c r="F3139" s="472" t="s">
        <v>6850</v>
      </c>
      <c r="G3139" s="472" t="s">
        <v>756</v>
      </c>
      <c r="H3139" s="472">
        <v>4.3</v>
      </c>
      <c r="I3139" s="473"/>
    </row>
    <row r="3140" spans="1:9" ht="25.5" x14ac:dyDescent="0.25">
      <c r="A3140" s="468" t="s">
        <v>7005</v>
      </c>
      <c r="B3140" s="475" t="s">
        <v>7006</v>
      </c>
      <c r="C3140" s="476" t="s">
        <v>756</v>
      </c>
      <c r="D3140" s="471"/>
      <c r="E3140" s="470"/>
      <c r="F3140" s="472" t="s">
        <v>6850</v>
      </c>
      <c r="G3140" s="472" t="s">
        <v>756</v>
      </c>
      <c r="H3140" s="472">
        <v>4.3</v>
      </c>
      <c r="I3140" s="473"/>
    </row>
    <row r="3141" spans="1:9" ht="25.5" x14ac:dyDescent="0.25">
      <c r="A3141" s="468" t="s">
        <v>7007</v>
      </c>
      <c r="B3141" s="475" t="s">
        <v>7008</v>
      </c>
      <c r="C3141" s="476" t="s">
        <v>756</v>
      </c>
      <c r="D3141" s="471"/>
      <c r="E3141" s="470"/>
      <c r="F3141" s="472" t="s">
        <v>6850</v>
      </c>
      <c r="G3141" s="472" t="s">
        <v>756</v>
      </c>
      <c r="H3141" s="472">
        <v>4.3</v>
      </c>
      <c r="I3141" s="473"/>
    </row>
    <row r="3142" spans="1:9" ht="15" x14ac:dyDescent="0.25">
      <c r="A3142" s="468" t="s">
        <v>7009</v>
      </c>
      <c r="B3142" s="475" t="s">
        <v>7010</v>
      </c>
      <c r="C3142" s="476" t="s">
        <v>756</v>
      </c>
      <c r="D3142" s="471"/>
      <c r="E3142" s="470"/>
      <c r="F3142" s="472" t="s">
        <v>6850</v>
      </c>
      <c r="G3142" s="472" t="s">
        <v>756</v>
      </c>
      <c r="H3142" s="472">
        <v>4.3</v>
      </c>
      <c r="I3142" s="473"/>
    </row>
    <row r="3143" spans="1:9" ht="15" x14ac:dyDescent="0.25">
      <c r="A3143" s="468" t="s">
        <v>7011</v>
      </c>
      <c r="B3143" s="475" t="s">
        <v>7012</v>
      </c>
      <c r="C3143" s="476" t="s">
        <v>756</v>
      </c>
      <c r="D3143" s="471"/>
      <c r="E3143" s="470"/>
      <c r="F3143" s="472" t="s">
        <v>6850</v>
      </c>
      <c r="G3143" s="472" t="s">
        <v>756</v>
      </c>
      <c r="H3143" s="472">
        <v>4.3</v>
      </c>
      <c r="I3143" s="473"/>
    </row>
    <row r="3144" spans="1:9" ht="15" x14ac:dyDescent="0.25">
      <c r="A3144" s="468" t="s">
        <v>7013</v>
      </c>
      <c r="B3144" s="469" t="s">
        <v>7014</v>
      </c>
      <c r="C3144" s="472" t="s">
        <v>756</v>
      </c>
      <c r="D3144" s="471"/>
      <c r="E3144" s="470"/>
      <c r="F3144" s="472" t="s">
        <v>6850</v>
      </c>
      <c r="G3144" s="472" t="s">
        <v>756</v>
      </c>
      <c r="H3144" s="472">
        <v>4.3</v>
      </c>
      <c r="I3144" s="473"/>
    </row>
    <row r="3145" spans="1:9" ht="25.5" x14ac:dyDescent="0.25">
      <c r="A3145" s="468" t="s">
        <v>7015</v>
      </c>
      <c r="B3145" s="475" t="s">
        <v>7016</v>
      </c>
      <c r="C3145" s="476" t="s">
        <v>756</v>
      </c>
      <c r="D3145" s="471"/>
      <c r="E3145" s="470"/>
      <c r="F3145" s="472" t="s">
        <v>6850</v>
      </c>
      <c r="G3145" s="472" t="s">
        <v>756</v>
      </c>
      <c r="H3145" s="472">
        <v>4.3</v>
      </c>
      <c r="I3145" s="473"/>
    </row>
    <row r="3146" spans="1:9" ht="25.5" x14ac:dyDescent="0.25">
      <c r="A3146" s="468" t="s">
        <v>7017</v>
      </c>
      <c r="B3146" s="475" t="s">
        <v>7018</v>
      </c>
      <c r="C3146" s="476" t="s">
        <v>756</v>
      </c>
      <c r="D3146" s="471"/>
      <c r="E3146" s="470"/>
      <c r="F3146" s="472" t="s">
        <v>6850</v>
      </c>
      <c r="G3146" s="472" t="s">
        <v>756</v>
      </c>
      <c r="H3146" s="472">
        <v>4.3</v>
      </c>
      <c r="I3146" s="473"/>
    </row>
    <row r="3147" spans="1:9" ht="25.5" x14ac:dyDescent="0.25">
      <c r="A3147" s="468" t="s">
        <v>7019</v>
      </c>
      <c r="B3147" s="475" t="s">
        <v>7020</v>
      </c>
      <c r="C3147" s="476" t="s">
        <v>756</v>
      </c>
      <c r="D3147" s="471"/>
      <c r="E3147" s="470"/>
      <c r="F3147" s="472" t="s">
        <v>6850</v>
      </c>
      <c r="G3147" s="472" t="s">
        <v>756</v>
      </c>
      <c r="H3147" s="472">
        <v>4.3</v>
      </c>
      <c r="I3147" s="473"/>
    </row>
    <row r="3148" spans="1:9" ht="25.5" x14ac:dyDescent="0.25">
      <c r="A3148" s="468" t="s">
        <v>7021</v>
      </c>
      <c r="B3148" s="475" t="s">
        <v>7022</v>
      </c>
      <c r="C3148" s="476" t="s">
        <v>756</v>
      </c>
      <c r="D3148" s="471"/>
      <c r="E3148" s="470"/>
      <c r="F3148" s="472" t="s">
        <v>6850</v>
      </c>
      <c r="G3148" s="472" t="s">
        <v>756</v>
      </c>
      <c r="H3148" s="472">
        <v>4.3</v>
      </c>
      <c r="I3148" s="473"/>
    </row>
    <row r="3149" spans="1:9" ht="15" x14ac:dyDescent="0.25">
      <c r="A3149" s="468" t="s">
        <v>7023</v>
      </c>
      <c r="B3149" s="475" t="s">
        <v>7024</v>
      </c>
      <c r="C3149" s="476" t="s">
        <v>756</v>
      </c>
      <c r="D3149" s="471"/>
      <c r="E3149" s="470"/>
      <c r="F3149" s="472" t="s">
        <v>6850</v>
      </c>
      <c r="G3149" s="472" t="s">
        <v>756</v>
      </c>
      <c r="H3149" s="472">
        <v>4.3</v>
      </c>
      <c r="I3149" s="473"/>
    </row>
    <row r="3150" spans="1:9" ht="25.5" x14ac:dyDescent="0.25">
      <c r="A3150" s="468" t="s">
        <v>7025</v>
      </c>
      <c r="B3150" s="475" t="s">
        <v>7026</v>
      </c>
      <c r="C3150" s="476" t="s">
        <v>756</v>
      </c>
      <c r="D3150" s="471"/>
      <c r="E3150" s="470"/>
      <c r="F3150" s="472" t="s">
        <v>6850</v>
      </c>
      <c r="G3150" s="472" t="s">
        <v>756</v>
      </c>
      <c r="H3150" s="472">
        <v>4.3</v>
      </c>
      <c r="I3150" s="473"/>
    </row>
    <row r="3151" spans="1:9" ht="25.5" x14ac:dyDescent="0.25">
      <c r="A3151" s="468" t="s">
        <v>7027</v>
      </c>
      <c r="B3151" s="475" t="s">
        <v>7028</v>
      </c>
      <c r="C3151" s="476" t="s">
        <v>756</v>
      </c>
      <c r="D3151" s="471"/>
      <c r="E3151" s="470"/>
      <c r="F3151" s="472" t="s">
        <v>6850</v>
      </c>
      <c r="G3151" s="472" t="s">
        <v>756</v>
      </c>
      <c r="H3151" s="472">
        <v>4.3</v>
      </c>
      <c r="I3151" s="473"/>
    </row>
    <row r="3152" spans="1:9" ht="25.5" x14ac:dyDescent="0.25">
      <c r="A3152" s="468" t="s">
        <v>7029</v>
      </c>
      <c r="B3152" s="475" t="s">
        <v>7030</v>
      </c>
      <c r="C3152" s="476" t="s">
        <v>756</v>
      </c>
      <c r="D3152" s="471"/>
      <c r="E3152" s="470"/>
      <c r="F3152" s="472" t="s">
        <v>6850</v>
      </c>
      <c r="G3152" s="472" t="s">
        <v>756</v>
      </c>
      <c r="H3152" s="472">
        <v>4.3</v>
      </c>
      <c r="I3152" s="473"/>
    </row>
    <row r="3153" spans="1:9" ht="25.5" x14ac:dyDescent="0.25">
      <c r="A3153" s="468" t="s">
        <v>7031</v>
      </c>
      <c r="B3153" s="475" t="s">
        <v>7032</v>
      </c>
      <c r="C3153" s="476" t="s">
        <v>756</v>
      </c>
      <c r="D3153" s="471"/>
      <c r="E3153" s="470"/>
      <c r="F3153" s="472" t="s">
        <v>6850</v>
      </c>
      <c r="G3153" s="472" t="s">
        <v>756</v>
      </c>
      <c r="H3153" s="472">
        <v>4.3</v>
      </c>
      <c r="I3153" s="473"/>
    </row>
    <row r="3154" spans="1:9" ht="25.5" x14ac:dyDescent="0.25">
      <c r="A3154" s="468" t="s">
        <v>7033</v>
      </c>
      <c r="B3154" s="475" t="s">
        <v>7034</v>
      </c>
      <c r="C3154" s="476" t="s">
        <v>756</v>
      </c>
      <c r="D3154" s="471"/>
      <c r="E3154" s="470"/>
      <c r="F3154" s="472" t="s">
        <v>6850</v>
      </c>
      <c r="G3154" s="472" t="s">
        <v>756</v>
      </c>
      <c r="H3154" s="472">
        <v>4.3</v>
      </c>
      <c r="I3154" s="473"/>
    </row>
    <row r="3155" spans="1:9" ht="25.5" x14ac:dyDescent="0.25">
      <c r="A3155" s="468" t="s">
        <v>7035</v>
      </c>
      <c r="B3155" s="475" t="s">
        <v>7036</v>
      </c>
      <c r="C3155" s="476" t="s">
        <v>756</v>
      </c>
      <c r="D3155" s="471"/>
      <c r="E3155" s="470"/>
      <c r="F3155" s="472" t="s">
        <v>6850</v>
      </c>
      <c r="G3155" s="472" t="s">
        <v>756</v>
      </c>
      <c r="H3155" s="472">
        <v>4.3</v>
      </c>
      <c r="I3155" s="473"/>
    </row>
    <row r="3156" spans="1:9" ht="25.5" x14ac:dyDescent="0.25">
      <c r="A3156" s="468" t="s">
        <v>7037</v>
      </c>
      <c r="B3156" s="475" t="s">
        <v>7038</v>
      </c>
      <c r="C3156" s="476" t="s">
        <v>756</v>
      </c>
      <c r="D3156" s="471"/>
      <c r="E3156" s="470"/>
      <c r="F3156" s="472" t="s">
        <v>6850</v>
      </c>
      <c r="G3156" s="472" t="s">
        <v>756</v>
      </c>
      <c r="H3156" s="472">
        <v>4.3</v>
      </c>
      <c r="I3156" s="473"/>
    </row>
    <row r="3157" spans="1:9" ht="25.5" x14ac:dyDescent="0.25">
      <c r="A3157" s="468" t="s">
        <v>7039</v>
      </c>
      <c r="B3157" s="475" t="s">
        <v>7040</v>
      </c>
      <c r="C3157" s="476" t="s">
        <v>756</v>
      </c>
      <c r="D3157" s="471"/>
      <c r="E3157" s="470"/>
      <c r="F3157" s="472" t="s">
        <v>6850</v>
      </c>
      <c r="G3157" s="472" t="s">
        <v>756</v>
      </c>
      <c r="H3157" s="472">
        <v>4.3</v>
      </c>
      <c r="I3157" s="473"/>
    </row>
    <row r="3158" spans="1:9" ht="38.25" x14ac:dyDescent="0.25">
      <c r="A3158" s="468" t="s">
        <v>7041</v>
      </c>
      <c r="B3158" s="475" t="s">
        <v>7042</v>
      </c>
      <c r="C3158" s="476" t="s">
        <v>756</v>
      </c>
      <c r="D3158" s="471"/>
      <c r="E3158" s="470"/>
      <c r="F3158" s="472" t="s">
        <v>6850</v>
      </c>
      <c r="G3158" s="472" t="s">
        <v>756</v>
      </c>
      <c r="H3158" s="472">
        <v>4.3</v>
      </c>
      <c r="I3158" s="473"/>
    </row>
    <row r="3159" spans="1:9" ht="38.25" x14ac:dyDescent="0.25">
      <c r="A3159" s="468" t="s">
        <v>7043</v>
      </c>
      <c r="B3159" s="475" t="s">
        <v>7044</v>
      </c>
      <c r="C3159" s="476" t="s">
        <v>756</v>
      </c>
      <c r="D3159" s="471"/>
      <c r="E3159" s="470"/>
      <c r="F3159" s="472" t="s">
        <v>6850</v>
      </c>
      <c r="G3159" s="472" t="s">
        <v>756</v>
      </c>
      <c r="H3159" s="472">
        <v>4.3</v>
      </c>
      <c r="I3159" s="473"/>
    </row>
    <row r="3160" spans="1:9" ht="38.25" x14ac:dyDescent="0.25">
      <c r="A3160" s="468" t="s">
        <v>7045</v>
      </c>
      <c r="B3160" s="475" t="s">
        <v>7046</v>
      </c>
      <c r="C3160" s="476" t="s">
        <v>756</v>
      </c>
      <c r="D3160" s="471"/>
      <c r="E3160" s="470"/>
      <c r="F3160" s="472" t="s">
        <v>6850</v>
      </c>
      <c r="G3160" s="472" t="s">
        <v>756</v>
      </c>
      <c r="H3160" s="472">
        <v>4.3</v>
      </c>
      <c r="I3160" s="473"/>
    </row>
    <row r="3161" spans="1:9" ht="25.5" x14ac:dyDescent="0.25">
      <c r="A3161" s="468" t="s">
        <v>7047</v>
      </c>
      <c r="B3161" s="475" t="s">
        <v>7048</v>
      </c>
      <c r="C3161" s="476" t="s">
        <v>756</v>
      </c>
      <c r="D3161" s="471"/>
      <c r="E3161" s="470"/>
      <c r="F3161" s="472" t="s">
        <v>6850</v>
      </c>
      <c r="G3161" s="472" t="s">
        <v>756</v>
      </c>
      <c r="H3161" s="472">
        <v>4.3</v>
      </c>
      <c r="I3161" s="473"/>
    </row>
    <row r="3162" spans="1:9" ht="38.25" x14ac:dyDescent="0.25">
      <c r="A3162" s="468" t="s">
        <v>7049</v>
      </c>
      <c r="B3162" s="469" t="s">
        <v>7050</v>
      </c>
      <c r="C3162" s="472" t="s">
        <v>756</v>
      </c>
      <c r="D3162" s="471"/>
      <c r="E3162" s="470"/>
      <c r="F3162" s="472" t="s">
        <v>6850</v>
      </c>
      <c r="G3162" s="472" t="s">
        <v>756</v>
      </c>
      <c r="H3162" s="472">
        <v>4.3</v>
      </c>
      <c r="I3162" s="473"/>
    </row>
    <row r="3163" spans="1:9" ht="38.25" x14ac:dyDescent="0.25">
      <c r="A3163" s="468" t="s">
        <v>7051</v>
      </c>
      <c r="B3163" s="475" t="s">
        <v>7052</v>
      </c>
      <c r="C3163" s="476" t="s">
        <v>756</v>
      </c>
      <c r="D3163" s="471"/>
      <c r="E3163" s="470"/>
      <c r="F3163" s="472" t="s">
        <v>6850</v>
      </c>
      <c r="G3163" s="472" t="s">
        <v>756</v>
      </c>
      <c r="H3163" s="472">
        <v>4.3</v>
      </c>
      <c r="I3163" s="473"/>
    </row>
    <row r="3164" spans="1:9" ht="25.5" x14ac:dyDescent="0.25">
      <c r="A3164" s="468" t="s">
        <v>7053</v>
      </c>
      <c r="B3164" s="475" t="s">
        <v>7054</v>
      </c>
      <c r="C3164" s="476" t="s">
        <v>756</v>
      </c>
      <c r="D3164" s="471"/>
      <c r="E3164" s="470"/>
      <c r="F3164" s="472" t="s">
        <v>6850</v>
      </c>
      <c r="G3164" s="472" t="s">
        <v>756</v>
      </c>
      <c r="H3164" s="472">
        <v>4.3</v>
      </c>
      <c r="I3164" s="473"/>
    </row>
    <row r="3165" spans="1:9" ht="25.5" x14ac:dyDescent="0.25">
      <c r="A3165" s="468" t="s">
        <v>7055</v>
      </c>
      <c r="B3165" s="475" t="s">
        <v>7056</v>
      </c>
      <c r="C3165" s="476" t="s">
        <v>756</v>
      </c>
      <c r="D3165" s="471"/>
      <c r="E3165" s="470"/>
      <c r="F3165" s="472" t="s">
        <v>6850</v>
      </c>
      <c r="G3165" s="472" t="s">
        <v>756</v>
      </c>
      <c r="H3165" s="472">
        <v>4.3</v>
      </c>
      <c r="I3165" s="473"/>
    </row>
    <row r="3166" spans="1:9" ht="38.25" x14ac:dyDescent="0.25">
      <c r="A3166" s="468" t="s">
        <v>7057</v>
      </c>
      <c r="B3166" s="475" t="s">
        <v>7058</v>
      </c>
      <c r="C3166" s="476" t="s">
        <v>756</v>
      </c>
      <c r="D3166" s="471"/>
      <c r="E3166" s="470"/>
      <c r="F3166" s="472" t="s">
        <v>6850</v>
      </c>
      <c r="G3166" s="472" t="s">
        <v>756</v>
      </c>
      <c r="H3166" s="472">
        <v>4.3</v>
      </c>
      <c r="I3166" s="473"/>
    </row>
    <row r="3167" spans="1:9" ht="25.5" x14ac:dyDescent="0.25">
      <c r="A3167" s="468" t="s">
        <v>7059</v>
      </c>
      <c r="B3167" s="475" t="s">
        <v>7060</v>
      </c>
      <c r="C3167" s="476" t="s">
        <v>756</v>
      </c>
      <c r="D3167" s="471"/>
      <c r="E3167" s="470"/>
      <c r="F3167" s="472" t="s">
        <v>6850</v>
      </c>
      <c r="G3167" s="472" t="s">
        <v>756</v>
      </c>
      <c r="H3167" s="472">
        <v>4.3</v>
      </c>
      <c r="I3167" s="473"/>
    </row>
    <row r="3168" spans="1:9" ht="15" x14ac:dyDescent="0.25">
      <c r="A3168" s="468" t="s">
        <v>7061</v>
      </c>
      <c r="B3168" s="475" t="s">
        <v>7062</v>
      </c>
      <c r="C3168" s="476" t="s">
        <v>756</v>
      </c>
      <c r="D3168" s="471"/>
      <c r="E3168" s="470"/>
      <c r="F3168" s="472" t="s">
        <v>6850</v>
      </c>
      <c r="G3168" s="472" t="s">
        <v>756</v>
      </c>
      <c r="H3168" s="472">
        <v>4.3</v>
      </c>
      <c r="I3168" s="473"/>
    </row>
    <row r="3169" spans="1:9" ht="25.5" x14ac:dyDescent="0.25">
      <c r="A3169" s="468" t="s">
        <v>7063</v>
      </c>
      <c r="B3169" s="475" t="s">
        <v>7064</v>
      </c>
      <c r="C3169" s="476" t="s">
        <v>756</v>
      </c>
      <c r="D3169" s="471"/>
      <c r="E3169" s="470"/>
      <c r="F3169" s="472" t="s">
        <v>6850</v>
      </c>
      <c r="G3169" s="472" t="s">
        <v>756</v>
      </c>
      <c r="H3169" s="472">
        <v>4.3</v>
      </c>
      <c r="I3169" s="473"/>
    </row>
    <row r="3170" spans="1:9" ht="25.5" x14ac:dyDescent="0.25">
      <c r="A3170" s="468" t="s">
        <v>7065</v>
      </c>
      <c r="B3170" s="475" t="s">
        <v>7066</v>
      </c>
      <c r="C3170" s="476" t="s">
        <v>756</v>
      </c>
      <c r="D3170" s="471"/>
      <c r="E3170" s="470"/>
      <c r="F3170" s="472" t="s">
        <v>6850</v>
      </c>
      <c r="G3170" s="472" t="s">
        <v>756</v>
      </c>
      <c r="H3170" s="472">
        <v>4.3</v>
      </c>
      <c r="I3170" s="473"/>
    </row>
    <row r="3171" spans="1:9" ht="25.5" x14ac:dyDescent="0.25">
      <c r="A3171" s="468" t="s">
        <v>7067</v>
      </c>
      <c r="B3171" s="475" t="s">
        <v>7068</v>
      </c>
      <c r="C3171" s="476" t="s">
        <v>756</v>
      </c>
      <c r="D3171" s="471"/>
      <c r="E3171" s="470"/>
      <c r="F3171" s="472" t="s">
        <v>6850</v>
      </c>
      <c r="G3171" s="472" t="s">
        <v>756</v>
      </c>
      <c r="H3171" s="472">
        <v>4.3</v>
      </c>
      <c r="I3171" s="473"/>
    </row>
    <row r="3172" spans="1:9" ht="25.5" x14ac:dyDescent="0.25">
      <c r="A3172" s="468" t="s">
        <v>7069</v>
      </c>
      <c r="B3172" s="475" t="s">
        <v>7070</v>
      </c>
      <c r="C3172" s="476" t="s">
        <v>756</v>
      </c>
      <c r="D3172" s="471"/>
      <c r="E3172" s="470"/>
      <c r="F3172" s="472" t="s">
        <v>6850</v>
      </c>
      <c r="G3172" s="472" t="s">
        <v>756</v>
      </c>
      <c r="H3172" s="472">
        <v>4.3</v>
      </c>
      <c r="I3172" s="473"/>
    </row>
    <row r="3173" spans="1:9" ht="15" x14ac:dyDescent="0.25">
      <c r="A3173" s="468" t="s">
        <v>7071</v>
      </c>
      <c r="B3173" s="475" t="s">
        <v>7072</v>
      </c>
      <c r="C3173" s="476" t="s">
        <v>756</v>
      </c>
      <c r="D3173" s="471"/>
      <c r="E3173" s="470"/>
      <c r="F3173" s="472" t="s">
        <v>6850</v>
      </c>
      <c r="G3173" s="472" t="s">
        <v>756</v>
      </c>
      <c r="H3173" s="472">
        <v>4.3</v>
      </c>
      <c r="I3173" s="473"/>
    </row>
    <row r="3174" spans="1:9" ht="25.5" x14ac:dyDescent="0.25">
      <c r="A3174" s="468" t="s">
        <v>7073</v>
      </c>
      <c r="B3174" s="475" t="s">
        <v>7074</v>
      </c>
      <c r="C3174" s="476" t="s">
        <v>756</v>
      </c>
      <c r="D3174" s="471"/>
      <c r="E3174" s="470"/>
      <c r="F3174" s="472" t="s">
        <v>6850</v>
      </c>
      <c r="G3174" s="472" t="s">
        <v>756</v>
      </c>
      <c r="H3174" s="472">
        <v>4.3</v>
      </c>
      <c r="I3174" s="473"/>
    </row>
    <row r="3175" spans="1:9" ht="15" x14ac:dyDescent="0.25">
      <c r="A3175" s="468" t="s">
        <v>7075</v>
      </c>
      <c r="B3175" s="475" t="s">
        <v>7076</v>
      </c>
      <c r="C3175" s="476" t="s">
        <v>756</v>
      </c>
      <c r="D3175" s="471"/>
      <c r="E3175" s="470"/>
      <c r="F3175" s="472" t="s">
        <v>6850</v>
      </c>
      <c r="G3175" s="472" t="s">
        <v>756</v>
      </c>
      <c r="H3175" s="472">
        <v>4.3</v>
      </c>
      <c r="I3175" s="473"/>
    </row>
    <row r="3176" spans="1:9" ht="25.5" x14ac:dyDescent="0.25">
      <c r="A3176" s="468" t="s">
        <v>7077</v>
      </c>
      <c r="B3176" s="475" t="s">
        <v>7078</v>
      </c>
      <c r="C3176" s="476" t="s">
        <v>756</v>
      </c>
      <c r="D3176" s="471"/>
      <c r="E3176" s="470"/>
      <c r="F3176" s="472" t="s">
        <v>6850</v>
      </c>
      <c r="G3176" s="472" t="s">
        <v>756</v>
      </c>
      <c r="H3176" s="472">
        <v>4.3</v>
      </c>
      <c r="I3176" s="473"/>
    </row>
    <row r="3177" spans="1:9" ht="25.5" x14ac:dyDescent="0.25">
      <c r="A3177" s="468" t="s">
        <v>7079</v>
      </c>
      <c r="B3177" s="475" t="s">
        <v>7080</v>
      </c>
      <c r="C3177" s="476" t="s">
        <v>756</v>
      </c>
      <c r="D3177" s="471"/>
      <c r="E3177" s="470"/>
      <c r="F3177" s="472" t="s">
        <v>6850</v>
      </c>
      <c r="G3177" s="472" t="s">
        <v>756</v>
      </c>
      <c r="H3177" s="472">
        <v>4.3</v>
      </c>
      <c r="I3177" s="473"/>
    </row>
    <row r="3178" spans="1:9" ht="25.5" x14ac:dyDescent="0.25">
      <c r="A3178" s="468" t="s">
        <v>7081</v>
      </c>
      <c r="B3178" s="475" t="s">
        <v>7082</v>
      </c>
      <c r="C3178" s="476" t="s">
        <v>756</v>
      </c>
      <c r="D3178" s="471"/>
      <c r="E3178" s="470"/>
      <c r="F3178" s="472" t="s">
        <v>6850</v>
      </c>
      <c r="G3178" s="472" t="s">
        <v>756</v>
      </c>
      <c r="H3178" s="472">
        <v>4.3</v>
      </c>
      <c r="I3178" s="473"/>
    </row>
    <row r="3179" spans="1:9" ht="25.5" x14ac:dyDescent="0.25">
      <c r="A3179" s="468" t="s">
        <v>7083</v>
      </c>
      <c r="B3179" s="475" t="s">
        <v>7084</v>
      </c>
      <c r="C3179" s="476" t="s">
        <v>756</v>
      </c>
      <c r="D3179" s="471"/>
      <c r="E3179" s="470"/>
      <c r="F3179" s="472" t="s">
        <v>6850</v>
      </c>
      <c r="G3179" s="472" t="s">
        <v>756</v>
      </c>
      <c r="H3179" s="472">
        <v>4.3</v>
      </c>
      <c r="I3179" s="473"/>
    </row>
    <row r="3180" spans="1:9" ht="38.25" x14ac:dyDescent="0.25">
      <c r="A3180" s="468" t="s">
        <v>7085</v>
      </c>
      <c r="B3180" s="475" t="s">
        <v>7086</v>
      </c>
      <c r="C3180" s="476" t="s">
        <v>756</v>
      </c>
      <c r="D3180" s="471"/>
      <c r="E3180" s="470"/>
      <c r="F3180" s="472" t="s">
        <v>6850</v>
      </c>
      <c r="G3180" s="472" t="s">
        <v>756</v>
      </c>
      <c r="H3180" s="472">
        <v>4.3</v>
      </c>
      <c r="I3180" s="473"/>
    </row>
    <row r="3181" spans="1:9" ht="25.5" x14ac:dyDescent="0.25">
      <c r="A3181" s="468" t="s">
        <v>7087</v>
      </c>
      <c r="B3181" s="475" t="s">
        <v>7088</v>
      </c>
      <c r="C3181" s="476" t="s">
        <v>756</v>
      </c>
      <c r="D3181" s="471"/>
      <c r="E3181" s="470"/>
      <c r="F3181" s="472" t="s">
        <v>6850</v>
      </c>
      <c r="G3181" s="472" t="s">
        <v>756</v>
      </c>
      <c r="H3181" s="472">
        <v>4.3</v>
      </c>
      <c r="I3181" s="473"/>
    </row>
    <row r="3182" spans="1:9" ht="25.5" x14ac:dyDescent="0.25">
      <c r="A3182" s="468" t="s">
        <v>7089</v>
      </c>
      <c r="B3182" s="475" t="s">
        <v>7090</v>
      </c>
      <c r="C3182" s="476" t="s">
        <v>756</v>
      </c>
      <c r="D3182" s="471"/>
      <c r="E3182" s="470"/>
      <c r="F3182" s="472" t="s">
        <v>6850</v>
      </c>
      <c r="G3182" s="472" t="s">
        <v>756</v>
      </c>
      <c r="H3182" s="472">
        <v>4.3</v>
      </c>
      <c r="I3182" s="473"/>
    </row>
    <row r="3183" spans="1:9" ht="15" x14ac:dyDescent="0.25">
      <c r="A3183" s="468" t="s">
        <v>7091</v>
      </c>
      <c r="B3183" s="475" t="s">
        <v>7092</v>
      </c>
      <c r="C3183" s="476" t="s">
        <v>756</v>
      </c>
      <c r="D3183" s="471"/>
      <c r="E3183" s="470"/>
      <c r="F3183" s="472" t="s">
        <v>6850</v>
      </c>
      <c r="G3183" s="472" t="s">
        <v>756</v>
      </c>
      <c r="H3183" s="472">
        <v>4.3</v>
      </c>
      <c r="I3183" s="473"/>
    </row>
    <row r="3184" spans="1:9" ht="25.5" x14ac:dyDescent="0.25">
      <c r="A3184" s="468" t="s">
        <v>7093</v>
      </c>
      <c r="B3184" s="475" t="s">
        <v>7094</v>
      </c>
      <c r="C3184" s="476" t="s">
        <v>756</v>
      </c>
      <c r="D3184" s="471"/>
      <c r="E3184" s="470"/>
      <c r="F3184" s="472" t="s">
        <v>6850</v>
      </c>
      <c r="G3184" s="472" t="s">
        <v>756</v>
      </c>
      <c r="H3184" s="472">
        <v>4.3</v>
      </c>
      <c r="I3184" s="473"/>
    </row>
    <row r="3185" spans="1:9" ht="25.5" x14ac:dyDescent="0.25">
      <c r="A3185" s="468" t="s">
        <v>7095</v>
      </c>
      <c r="B3185" s="475" t="s">
        <v>7096</v>
      </c>
      <c r="C3185" s="476" t="s">
        <v>756</v>
      </c>
      <c r="D3185" s="471"/>
      <c r="E3185" s="470"/>
      <c r="F3185" s="472" t="s">
        <v>6850</v>
      </c>
      <c r="G3185" s="472" t="s">
        <v>756</v>
      </c>
      <c r="H3185" s="472">
        <v>4.3</v>
      </c>
      <c r="I3185" s="473"/>
    </row>
    <row r="3186" spans="1:9" ht="15" x14ac:dyDescent="0.25">
      <c r="A3186" s="468" t="s">
        <v>7097</v>
      </c>
      <c r="B3186" s="475" t="s">
        <v>7098</v>
      </c>
      <c r="C3186" s="476" t="s">
        <v>756</v>
      </c>
      <c r="D3186" s="471"/>
      <c r="E3186" s="470"/>
      <c r="F3186" s="472" t="s">
        <v>6850</v>
      </c>
      <c r="G3186" s="472" t="s">
        <v>756</v>
      </c>
      <c r="H3186" s="472">
        <v>4.3</v>
      </c>
      <c r="I3186" s="473"/>
    </row>
    <row r="3187" spans="1:9" ht="25.5" x14ac:dyDescent="0.25">
      <c r="A3187" s="468" t="s">
        <v>7099</v>
      </c>
      <c r="B3187" s="475" t="s">
        <v>7100</v>
      </c>
      <c r="C3187" s="476" t="s">
        <v>756</v>
      </c>
      <c r="D3187" s="471"/>
      <c r="E3187" s="470"/>
      <c r="F3187" s="472" t="s">
        <v>6850</v>
      </c>
      <c r="G3187" s="472" t="s">
        <v>756</v>
      </c>
      <c r="H3187" s="472">
        <v>4.3</v>
      </c>
      <c r="I3187" s="473"/>
    </row>
    <row r="3188" spans="1:9" ht="15" x14ac:dyDescent="0.25">
      <c r="A3188" s="468" t="s">
        <v>7101</v>
      </c>
      <c r="B3188" s="475" t="s">
        <v>7102</v>
      </c>
      <c r="C3188" s="476" t="s">
        <v>756</v>
      </c>
      <c r="D3188" s="471"/>
      <c r="E3188" s="470"/>
      <c r="F3188" s="472" t="s">
        <v>6850</v>
      </c>
      <c r="G3188" s="472" t="s">
        <v>756</v>
      </c>
      <c r="H3188" s="472">
        <v>4.3</v>
      </c>
      <c r="I3188" s="473"/>
    </row>
    <row r="3189" spans="1:9" ht="15" x14ac:dyDescent="0.25">
      <c r="A3189" s="468" t="s">
        <v>7103</v>
      </c>
      <c r="B3189" s="475" t="s">
        <v>7104</v>
      </c>
      <c r="C3189" s="476" t="s">
        <v>756</v>
      </c>
      <c r="D3189" s="471"/>
      <c r="E3189" s="470"/>
      <c r="F3189" s="472" t="s">
        <v>6850</v>
      </c>
      <c r="G3189" s="472" t="s">
        <v>756</v>
      </c>
      <c r="H3189" s="472">
        <v>4.3</v>
      </c>
      <c r="I3189" s="473"/>
    </row>
    <row r="3190" spans="1:9" ht="15" x14ac:dyDescent="0.25">
      <c r="A3190" s="468" t="s">
        <v>7105</v>
      </c>
      <c r="B3190" s="475" t="s">
        <v>7106</v>
      </c>
      <c r="C3190" s="476" t="s">
        <v>756</v>
      </c>
      <c r="D3190" s="471"/>
      <c r="E3190" s="470"/>
      <c r="F3190" s="472" t="s">
        <v>6850</v>
      </c>
      <c r="G3190" s="472" t="s">
        <v>756</v>
      </c>
      <c r="H3190" s="472">
        <v>4.3</v>
      </c>
      <c r="I3190" s="473"/>
    </row>
    <row r="3191" spans="1:9" ht="15" x14ac:dyDescent="0.25">
      <c r="A3191" s="468" t="s">
        <v>7107</v>
      </c>
      <c r="B3191" s="475" t="s">
        <v>7108</v>
      </c>
      <c r="C3191" s="476" t="s">
        <v>756</v>
      </c>
      <c r="D3191" s="471"/>
      <c r="E3191" s="470"/>
      <c r="F3191" s="472" t="s">
        <v>6850</v>
      </c>
      <c r="G3191" s="472" t="s">
        <v>756</v>
      </c>
      <c r="H3191" s="472">
        <v>4.3</v>
      </c>
      <c r="I3191" s="473"/>
    </row>
    <row r="3192" spans="1:9" ht="15" x14ac:dyDescent="0.25">
      <c r="A3192" s="468" t="s">
        <v>7109</v>
      </c>
      <c r="B3192" s="475" t="s">
        <v>7110</v>
      </c>
      <c r="C3192" s="476" t="s">
        <v>698</v>
      </c>
      <c r="D3192" s="471"/>
      <c r="E3192" s="470"/>
      <c r="F3192" s="472" t="s">
        <v>6850</v>
      </c>
      <c r="G3192" s="472" t="s">
        <v>756</v>
      </c>
      <c r="H3192" s="472">
        <v>4.3</v>
      </c>
      <c r="I3192" s="473"/>
    </row>
    <row r="3193" spans="1:9" ht="15" x14ac:dyDescent="0.25">
      <c r="A3193" s="468" t="s">
        <v>7111</v>
      </c>
      <c r="B3193" s="475" t="s">
        <v>7112</v>
      </c>
      <c r="C3193" s="476" t="s">
        <v>756</v>
      </c>
      <c r="D3193" s="471"/>
      <c r="E3193" s="470"/>
      <c r="F3193" s="472" t="s">
        <v>6850</v>
      </c>
      <c r="G3193" s="472" t="s">
        <v>756</v>
      </c>
      <c r="H3193" s="472">
        <v>4.3</v>
      </c>
      <c r="I3193" s="473"/>
    </row>
    <row r="3194" spans="1:9" ht="25.5" x14ac:dyDescent="0.25">
      <c r="A3194" s="468" t="s">
        <v>7113</v>
      </c>
      <c r="B3194" s="474" t="s">
        <v>7114</v>
      </c>
      <c r="C3194" s="470" t="s">
        <v>833</v>
      </c>
      <c r="D3194" s="470"/>
      <c r="E3194" s="470"/>
      <c r="F3194" s="472" t="s">
        <v>6850</v>
      </c>
      <c r="G3194" s="472" t="s">
        <v>756</v>
      </c>
      <c r="H3194" s="472">
        <v>4.3</v>
      </c>
      <c r="I3194" s="478" t="s">
        <v>756</v>
      </c>
    </row>
    <row r="3195" spans="1:9" ht="25.5" x14ac:dyDescent="0.25">
      <c r="A3195" s="468" t="s">
        <v>7115</v>
      </c>
      <c r="B3195" s="474" t="s">
        <v>7116</v>
      </c>
      <c r="C3195" s="470" t="s">
        <v>833</v>
      </c>
      <c r="D3195" s="470"/>
      <c r="E3195" s="470"/>
      <c r="F3195" s="472" t="s">
        <v>6850</v>
      </c>
      <c r="G3195" s="472" t="s">
        <v>756</v>
      </c>
      <c r="H3195" s="472">
        <v>4.3</v>
      </c>
      <c r="I3195" s="478" t="s">
        <v>756</v>
      </c>
    </row>
    <row r="3196" spans="1:9" ht="15" x14ac:dyDescent="0.25">
      <c r="A3196" s="468" t="s">
        <v>7117</v>
      </c>
      <c r="B3196" s="475" t="s">
        <v>7118</v>
      </c>
      <c r="C3196" s="476" t="s">
        <v>698</v>
      </c>
      <c r="D3196" s="471"/>
      <c r="E3196" s="470"/>
      <c r="F3196" s="472" t="s">
        <v>6850</v>
      </c>
      <c r="G3196" s="472" t="s">
        <v>756</v>
      </c>
      <c r="H3196" s="472">
        <v>4.3</v>
      </c>
      <c r="I3196" s="473"/>
    </row>
    <row r="3197" spans="1:9" ht="15" x14ac:dyDescent="0.25">
      <c r="A3197" s="468" t="s">
        <v>7119</v>
      </c>
      <c r="B3197" s="475" t="s">
        <v>7120</v>
      </c>
      <c r="C3197" s="476" t="s">
        <v>739</v>
      </c>
      <c r="D3197" s="471"/>
      <c r="E3197" s="470"/>
      <c r="F3197" s="472" t="s">
        <v>6850</v>
      </c>
      <c r="G3197" s="472" t="s">
        <v>756</v>
      </c>
      <c r="H3197" s="472">
        <v>4.3</v>
      </c>
      <c r="I3197" s="473"/>
    </row>
    <row r="3198" spans="1:9" ht="15" x14ac:dyDescent="0.25">
      <c r="A3198" s="468" t="s">
        <v>7121</v>
      </c>
      <c r="B3198" s="475" t="s">
        <v>7122</v>
      </c>
      <c r="C3198" s="476" t="s">
        <v>756</v>
      </c>
      <c r="D3198" s="471"/>
      <c r="E3198" s="470"/>
      <c r="F3198" s="472" t="s">
        <v>6850</v>
      </c>
      <c r="G3198" s="472" t="s">
        <v>756</v>
      </c>
      <c r="H3198" s="472">
        <v>4.3</v>
      </c>
      <c r="I3198" s="473"/>
    </row>
    <row r="3199" spans="1:9" ht="15" x14ac:dyDescent="0.25">
      <c r="A3199" s="468" t="s">
        <v>7123</v>
      </c>
      <c r="B3199" s="475" t="s">
        <v>7124</v>
      </c>
      <c r="C3199" s="476" t="s">
        <v>756</v>
      </c>
      <c r="D3199" s="471"/>
      <c r="E3199" s="470"/>
      <c r="F3199" s="472" t="s">
        <v>6850</v>
      </c>
      <c r="G3199" s="472" t="s">
        <v>756</v>
      </c>
      <c r="H3199" s="472">
        <v>4.3</v>
      </c>
      <c r="I3199" s="473"/>
    </row>
    <row r="3200" spans="1:9" ht="15" x14ac:dyDescent="0.25">
      <c r="A3200" s="468" t="s">
        <v>7125</v>
      </c>
      <c r="B3200" s="475" t="s">
        <v>7126</v>
      </c>
      <c r="C3200" s="476" t="s">
        <v>756</v>
      </c>
      <c r="D3200" s="471"/>
      <c r="E3200" s="470"/>
      <c r="F3200" s="472" t="s">
        <v>6850</v>
      </c>
      <c r="G3200" s="472" t="s">
        <v>756</v>
      </c>
      <c r="H3200" s="472">
        <v>4.3</v>
      </c>
      <c r="I3200" s="473"/>
    </row>
    <row r="3201" spans="1:9" ht="15" x14ac:dyDescent="0.25">
      <c r="A3201" s="468" t="s">
        <v>7127</v>
      </c>
      <c r="B3201" s="475" t="s">
        <v>7128</v>
      </c>
      <c r="C3201" s="476" t="s">
        <v>756</v>
      </c>
      <c r="D3201" s="471"/>
      <c r="E3201" s="470"/>
      <c r="F3201" s="472" t="s">
        <v>6850</v>
      </c>
      <c r="G3201" s="472" t="s">
        <v>756</v>
      </c>
      <c r="H3201" s="472">
        <v>4.3</v>
      </c>
      <c r="I3201" s="473"/>
    </row>
    <row r="3202" spans="1:9" ht="25.5" x14ac:dyDescent="0.25">
      <c r="A3202" s="468" t="s">
        <v>7129</v>
      </c>
      <c r="B3202" s="474" t="s">
        <v>7130</v>
      </c>
      <c r="C3202" s="470" t="s">
        <v>833</v>
      </c>
      <c r="D3202" s="470"/>
      <c r="E3202" s="470"/>
      <c r="F3202" s="472" t="s">
        <v>6850</v>
      </c>
      <c r="G3202" s="472" t="s">
        <v>756</v>
      </c>
      <c r="H3202" s="472">
        <v>4.3</v>
      </c>
      <c r="I3202" s="478" t="s">
        <v>756</v>
      </c>
    </row>
    <row r="3203" spans="1:9" ht="25.5" x14ac:dyDescent="0.25">
      <c r="A3203" s="468" t="s">
        <v>7131</v>
      </c>
      <c r="B3203" s="474" t="s">
        <v>7132</v>
      </c>
      <c r="C3203" s="470" t="s">
        <v>833</v>
      </c>
      <c r="D3203" s="470"/>
      <c r="E3203" s="470"/>
      <c r="F3203" s="472" t="s">
        <v>6850</v>
      </c>
      <c r="G3203" s="472" t="s">
        <v>756</v>
      </c>
      <c r="H3203" s="472">
        <v>4.3</v>
      </c>
      <c r="I3203" s="478" t="s">
        <v>756</v>
      </c>
    </row>
    <row r="3204" spans="1:9" ht="25.5" x14ac:dyDescent="0.25">
      <c r="A3204" s="468" t="s">
        <v>7133</v>
      </c>
      <c r="B3204" s="475" t="s">
        <v>7134</v>
      </c>
      <c r="C3204" s="476" t="s">
        <v>756</v>
      </c>
      <c r="D3204" s="471"/>
      <c r="E3204" s="470"/>
      <c r="F3204" s="472" t="s">
        <v>6850</v>
      </c>
      <c r="G3204" s="472" t="s">
        <v>756</v>
      </c>
      <c r="H3204" s="472">
        <v>4.3</v>
      </c>
      <c r="I3204" s="473"/>
    </row>
    <row r="3205" spans="1:9" ht="25.5" x14ac:dyDescent="0.25">
      <c r="A3205" s="468" t="s">
        <v>7135</v>
      </c>
      <c r="B3205" s="475" t="s">
        <v>7136</v>
      </c>
      <c r="C3205" s="476" t="s">
        <v>756</v>
      </c>
      <c r="D3205" s="471"/>
      <c r="E3205" s="470"/>
      <c r="F3205" s="472" t="s">
        <v>6850</v>
      </c>
      <c r="G3205" s="472" t="s">
        <v>756</v>
      </c>
      <c r="H3205" s="472">
        <v>4.3</v>
      </c>
      <c r="I3205" s="473"/>
    </row>
    <row r="3206" spans="1:9" ht="15" x14ac:dyDescent="0.25">
      <c r="A3206" s="468" t="s">
        <v>7137</v>
      </c>
      <c r="B3206" s="475" t="s">
        <v>7138</v>
      </c>
      <c r="C3206" s="476" t="s">
        <v>756</v>
      </c>
      <c r="D3206" s="471"/>
      <c r="E3206" s="470"/>
      <c r="F3206" s="472" t="s">
        <v>6850</v>
      </c>
      <c r="G3206" s="472" t="s">
        <v>756</v>
      </c>
      <c r="H3206" s="472">
        <v>4.3</v>
      </c>
      <c r="I3206" s="473"/>
    </row>
    <row r="3207" spans="1:9" ht="15" x14ac:dyDescent="0.25">
      <c r="A3207" s="468" t="s">
        <v>7139</v>
      </c>
      <c r="B3207" s="475" t="s">
        <v>7140</v>
      </c>
      <c r="C3207" s="476" t="s">
        <v>756</v>
      </c>
      <c r="D3207" s="471"/>
      <c r="E3207" s="470"/>
      <c r="F3207" s="472" t="s">
        <v>6850</v>
      </c>
      <c r="G3207" s="472" t="s">
        <v>756</v>
      </c>
      <c r="H3207" s="472">
        <v>4.3</v>
      </c>
      <c r="I3207" s="473"/>
    </row>
    <row r="3208" spans="1:9" ht="25.5" x14ac:dyDescent="0.25">
      <c r="A3208" s="468" t="s">
        <v>7141</v>
      </c>
      <c r="B3208" s="475" t="s">
        <v>7142</v>
      </c>
      <c r="C3208" s="476" t="s">
        <v>756</v>
      </c>
      <c r="D3208" s="471"/>
      <c r="E3208" s="470"/>
      <c r="F3208" s="472" t="s">
        <v>6850</v>
      </c>
      <c r="G3208" s="472" t="s">
        <v>756</v>
      </c>
      <c r="H3208" s="472">
        <v>4.3</v>
      </c>
      <c r="I3208" s="473"/>
    </row>
    <row r="3209" spans="1:9" ht="15" x14ac:dyDescent="0.25">
      <c r="A3209" s="468" t="s">
        <v>7143</v>
      </c>
      <c r="B3209" s="475" t="s">
        <v>7144</v>
      </c>
      <c r="C3209" s="476" t="s">
        <v>756</v>
      </c>
      <c r="D3209" s="471"/>
      <c r="E3209" s="470"/>
      <c r="F3209" s="472" t="s">
        <v>6850</v>
      </c>
      <c r="G3209" s="472" t="s">
        <v>756</v>
      </c>
      <c r="H3209" s="472">
        <v>4.3</v>
      </c>
      <c r="I3209" s="473"/>
    </row>
    <row r="3210" spans="1:9" ht="15" x14ac:dyDescent="0.25">
      <c r="A3210" s="468" t="s">
        <v>7145</v>
      </c>
      <c r="B3210" s="475" t="s">
        <v>7146</v>
      </c>
      <c r="C3210" s="476" t="s">
        <v>756</v>
      </c>
      <c r="D3210" s="471"/>
      <c r="E3210" s="470"/>
      <c r="F3210" s="472" t="s">
        <v>6850</v>
      </c>
      <c r="G3210" s="472" t="s">
        <v>756</v>
      </c>
      <c r="H3210" s="472">
        <v>4.3</v>
      </c>
      <c r="I3210" s="473"/>
    </row>
    <row r="3211" spans="1:9" ht="25.5" x14ac:dyDescent="0.25">
      <c r="A3211" s="468" t="s">
        <v>7147</v>
      </c>
      <c r="B3211" s="475" t="s">
        <v>7148</v>
      </c>
      <c r="C3211" s="476" t="s">
        <v>756</v>
      </c>
      <c r="D3211" s="471"/>
      <c r="E3211" s="470"/>
      <c r="F3211" s="472" t="s">
        <v>6850</v>
      </c>
      <c r="G3211" s="472" t="s">
        <v>756</v>
      </c>
      <c r="H3211" s="472">
        <v>4.3</v>
      </c>
      <c r="I3211" s="473"/>
    </row>
    <row r="3212" spans="1:9" ht="25.5" x14ac:dyDescent="0.25">
      <c r="A3212" s="468" t="s">
        <v>7149</v>
      </c>
      <c r="B3212" s="475" t="s">
        <v>7150</v>
      </c>
      <c r="C3212" s="476" t="s">
        <v>756</v>
      </c>
      <c r="D3212" s="471"/>
      <c r="E3212" s="470"/>
      <c r="F3212" s="472" t="s">
        <v>6850</v>
      </c>
      <c r="G3212" s="472" t="s">
        <v>756</v>
      </c>
      <c r="H3212" s="472">
        <v>4.3</v>
      </c>
      <c r="I3212" s="473"/>
    </row>
    <row r="3213" spans="1:9" ht="15" x14ac:dyDescent="0.25">
      <c r="A3213" s="468" t="s">
        <v>7151</v>
      </c>
      <c r="B3213" s="475" t="s">
        <v>7152</v>
      </c>
      <c r="C3213" s="476" t="s">
        <v>756</v>
      </c>
      <c r="D3213" s="471"/>
      <c r="E3213" s="470"/>
      <c r="F3213" s="472" t="s">
        <v>6850</v>
      </c>
      <c r="G3213" s="472" t="s">
        <v>756</v>
      </c>
      <c r="H3213" s="472">
        <v>4.3</v>
      </c>
      <c r="I3213" s="473"/>
    </row>
    <row r="3214" spans="1:9" ht="15" x14ac:dyDescent="0.25">
      <c r="A3214" s="468" t="s">
        <v>7153</v>
      </c>
      <c r="B3214" s="475" t="s">
        <v>7154</v>
      </c>
      <c r="C3214" s="476" t="s">
        <v>756</v>
      </c>
      <c r="D3214" s="471"/>
      <c r="E3214" s="470"/>
      <c r="F3214" s="472" t="s">
        <v>6850</v>
      </c>
      <c r="G3214" s="472" t="s">
        <v>756</v>
      </c>
      <c r="H3214" s="472">
        <v>4.3</v>
      </c>
      <c r="I3214" s="473"/>
    </row>
    <row r="3215" spans="1:9" ht="15" x14ac:dyDescent="0.25">
      <c r="A3215" s="468" t="s">
        <v>7155</v>
      </c>
      <c r="B3215" s="475" t="s">
        <v>7156</v>
      </c>
      <c r="C3215" s="476" t="s">
        <v>756</v>
      </c>
      <c r="D3215" s="471"/>
      <c r="E3215" s="470"/>
      <c r="F3215" s="472" t="s">
        <v>6850</v>
      </c>
      <c r="G3215" s="472" t="s">
        <v>756</v>
      </c>
      <c r="H3215" s="472">
        <v>4.3</v>
      </c>
      <c r="I3215" s="473"/>
    </row>
    <row r="3216" spans="1:9" ht="15" x14ac:dyDescent="0.25">
      <c r="A3216" s="468" t="s">
        <v>7157</v>
      </c>
      <c r="B3216" s="475" t="s">
        <v>7158</v>
      </c>
      <c r="C3216" s="476" t="s">
        <v>756</v>
      </c>
      <c r="D3216" s="471"/>
      <c r="E3216" s="470"/>
      <c r="F3216" s="472" t="s">
        <v>6850</v>
      </c>
      <c r="G3216" s="472" t="s">
        <v>756</v>
      </c>
      <c r="H3216" s="472">
        <v>4.3</v>
      </c>
      <c r="I3216" s="473"/>
    </row>
    <row r="3217" spans="1:9" ht="15" x14ac:dyDescent="0.25">
      <c r="A3217" s="468" t="s">
        <v>7159</v>
      </c>
      <c r="B3217" s="475" t="s">
        <v>7160</v>
      </c>
      <c r="C3217" s="476" t="s">
        <v>756</v>
      </c>
      <c r="D3217" s="471"/>
      <c r="E3217" s="470"/>
      <c r="F3217" s="472" t="s">
        <v>6850</v>
      </c>
      <c r="G3217" s="472" t="s">
        <v>756</v>
      </c>
      <c r="H3217" s="472">
        <v>4.3</v>
      </c>
      <c r="I3217" s="473"/>
    </row>
    <row r="3218" spans="1:9" ht="25.5" x14ac:dyDescent="0.25">
      <c r="A3218" s="468" t="s">
        <v>7161</v>
      </c>
      <c r="B3218" s="475" t="s">
        <v>7162</v>
      </c>
      <c r="C3218" s="476" t="s">
        <v>756</v>
      </c>
      <c r="D3218" s="471"/>
      <c r="E3218" s="470"/>
      <c r="F3218" s="472" t="s">
        <v>6850</v>
      </c>
      <c r="G3218" s="472" t="s">
        <v>756</v>
      </c>
      <c r="H3218" s="472">
        <v>4.3</v>
      </c>
      <c r="I3218" s="473"/>
    </row>
    <row r="3219" spans="1:9" ht="15" x14ac:dyDescent="0.25">
      <c r="A3219" s="468" t="s">
        <v>7163</v>
      </c>
      <c r="B3219" s="475" t="s">
        <v>7164</v>
      </c>
      <c r="C3219" s="476" t="s">
        <v>756</v>
      </c>
      <c r="D3219" s="471"/>
      <c r="E3219" s="470"/>
      <c r="F3219" s="472" t="s">
        <v>6850</v>
      </c>
      <c r="G3219" s="472" t="s">
        <v>756</v>
      </c>
      <c r="H3219" s="472">
        <v>4.3</v>
      </c>
      <c r="I3219" s="473"/>
    </row>
    <row r="3220" spans="1:9" ht="15" x14ac:dyDescent="0.25">
      <c r="A3220" s="468" t="s">
        <v>7165</v>
      </c>
      <c r="B3220" s="475" t="s">
        <v>7166</v>
      </c>
      <c r="C3220" s="476" t="s">
        <v>756</v>
      </c>
      <c r="D3220" s="471"/>
      <c r="E3220" s="470"/>
      <c r="F3220" s="472" t="s">
        <v>6850</v>
      </c>
      <c r="G3220" s="472" t="s">
        <v>756</v>
      </c>
      <c r="H3220" s="472">
        <v>4.3</v>
      </c>
      <c r="I3220" s="473"/>
    </row>
    <row r="3221" spans="1:9" ht="15" x14ac:dyDescent="0.25">
      <c r="A3221" s="468" t="s">
        <v>7167</v>
      </c>
      <c r="B3221" s="475" t="s">
        <v>7168</v>
      </c>
      <c r="C3221" s="476" t="s">
        <v>756</v>
      </c>
      <c r="D3221" s="471"/>
      <c r="E3221" s="470"/>
      <c r="F3221" s="472" t="s">
        <v>6850</v>
      </c>
      <c r="G3221" s="472" t="s">
        <v>756</v>
      </c>
      <c r="H3221" s="472">
        <v>4.3</v>
      </c>
      <c r="I3221" s="473"/>
    </row>
    <row r="3222" spans="1:9" ht="15" x14ac:dyDescent="0.25">
      <c r="A3222" s="468" t="s">
        <v>7169</v>
      </c>
      <c r="B3222" s="475" t="s">
        <v>7170</v>
      </c>
      <c r="C3222" s="476" t="s">
        <v>756</v>
      </c>
      <c r="D3222" s="471"/>
      <c r="E3222" s="470"/>
      <c r="F3222" s="472" t="s">
        <v>6850</v>
      </c>
      <c r="G3222" s="472" t="s">
        <v>756</v>
      </c>
      <c r="H3222" s="472">
        <v>4.3</v>
      </c>
      <c r="I3222" s="473"/>
    </row>
    <row r="3223" spans="1:9" ht="15" x14ac:dyDescent="0.25">
      <c r="A3223" s="468" t="s">
        <v>7171</v>
      </c>
      <c r="B3223" s="475" t="s">
        <v>7172</v>
      </c>
      <c r="C3223" s="476" t="s">
        <v>756</v>
      </c>
      <c r="D3223" s="471"/>
      <c r="E3223" s="470"/>
      <c r="F3223" s="472" t="s">
        <v>6850</v>
      </c>
      <c r="G3223" s="472" t="s">
        <v>756</v>
      </c>
      <c r="H3223" s="472">
        <v>4.3</v>
      </c>
      <c r="I3223" s="473"/>
    </row>
    <row r="3224" spans="1:9" ht="15" x14ac:dyDescent="0.25">
      <c r="A3224" s="468" t="s">
        <v>7173</v>
      </c>
      <c r="B3224" s="475" t="s">
        <v>7174</v>
      </c>
      <c r="C3224" s="476" t="s">
        <v>756</v>
      </c>
      <c r="D3224" s="471"/>
      <c r="E3224" s="470"/>
      <c r="F3224" s="472" t="s">
        <v>6850</v>
      </c>
      <c r="G3224" s="472" t="s">
        <v>756</v>
      </c>
      <c r="H3224" s="472">
        <v>4.3</v>
      </c>
      <c r="I3224" s="473"/>
    </row>
    <row r="3225" spans="1:9" ht="25.5" x14ac:dyDescent="0.25">
      <c r="A3225" s="468" t="s">
        <v>7175</v>
      </c>
      <c r="B3225" s="475" t="s">
        <v>7176</v>
      </c>
      <c r="C3225" s="476" t="s">
        <v>756</v>
      </c>
      <c r="D3225" s="471"/>
      <c r="E3225" s="470"/>
      <c r="F3225" s="472" t="s">
        <v>6850</v>
      </c>
      <c r="G3225" s="472" t="s">
        <v>756</v>
      </c>
      <c r="H3225" s="472">
        <v>4.3</v>
      </c>
      <c r="I3225" s="473"/>
    </row>
    <row r="3226" spans="1:9" ht="15" x14ac:dyDescent="0.25">
      <c r="A3226" s="468" t="s">
        <v>7177</v>
      </c>
      <c r="B3226" s="475" t="s">
        <v>7178</v>
      </c>
      <c r="C3226" s="476" t="s">
        <v>756</v>
      </c>
      <c r="D3226" s="471"/>
      <c r="E3226" s="470"/>
      <c r="F3226" s="472" t="s">
        <v>6850</v>
      </c>
      <c r="G3226" s="472" t="s">
        <v>756</v>
      </c>
      <c r="H3226" s="472">
        <v>4.3</v>
      </c>
      <c r="I3226" s="473"/>
    </row>
    <row r="3227" spans="1:9" ht="15" x14ac:dyDescent="0.25">
      <c r="A3227" s="468" t="s">
        <v>7179</v>
      </c>
      <c r="B3227" s="475" t="s">
        <v>7180</v>
      </c>
      <c r="C3227" s="476" t="s">
        <v>756</v>
      </c>
      <c r="D3227" s="471"/>
      <c r="E3227" s="470"/>
      <c r="F3227" s="472" t="s">
        <v>6850</v>
      </c>
      <c r="G3227" s="472" t="s">
        <v>756</v>
      </c>
      <c r="H3227" s="472">
        <v>4.3</v>
      </c>
      <c r="I3227" s="473"/>
    </row>
    <row r="3228" spans="1:9" ht="15" x14ac:dyDescent="0.25">
      <c r="A3228" s="468" t="s">
        <v>7181</v>
      </c>
      <c r="B3228" s="475" t="s">
        <v>7182</v>
      </c>
      <c r="C3228" s="476" t="s">
        <v>756</v>
      </c>
      <c r="D3228" s="471"/>
      <c r="E3228" s="470"/>
      <c r="F3228" s="472" t="s">
        <v>6850</v>
      </c>
      <c r="G3228" s="472" t="s">
        <v>756</v>
      </c>
      <c r="H3228" s="472">
        <v>4.3</v>
      </c>
      <c r="I3228" s="473"/>
    </row>
    <row r="3229" spans="1:9" ht="15" x14ac:dyDescent="0.25">
      <c r="A3229" s="468" t="s">
        <v>7183</v>
      </c>
      <c r="B3229" s="475" t="s">
        <v>7184</v>
      </c>
      <c r="C3229" s="476" t="s">
        <v>756</v>
      </c>
      <c r="D3229" s="471"/>
      <c r="E3229" s="470"/>
      <c r="F3229" s="472" t="s">
        <v>6850</v>
      </c>
      <c r="G3229" s="472" t="s">
        <v>756</v>
      </c>
      <c r="H3229" s="472">
        <v>4.3</v>
      </c>
      <c r="I3229" s="473"/>
    </row>
    <row r="3230" spans="1:9" ht="15" x14ac:dyDescent="0.25">
      <c r="A3230" s="468" t="s">
        <v>7185</v>
      </c>
      <c r="B3230" s="475" t="s">
        <v>7186</v>
      </c>
      <c r="C3230" s="476" t="s">
        <v>756</v>
      </c>
      <c r="D3230" s="471"/>
      <c r="E3230" s="470"/>
      <c r="F3230" s="472" t="s">
        <v>6850</v>
      </c>
      <c r="G3230" s="472" t="s">
        <v>756</v>
      </c>
      <c r="H3230" s="472">
        <v>4.3</v>
      </c>
      <c r="I3230" s="473"/>
    </row>
    <row r="3231" spans="1:9" ht="15" x14ac:dyDescent="0.25">
      <c r="A3231" s="468" t="s">
        <v>7187</v>
      </c>
      <c r="B3231" s="475" t="s">
        <v>7188</v>
      </c>
      <c r="C3231" s="476" t="s">
        <v>756</v>
      </c>
      <c r="D3231" s="471"/>
      <c r="E3231" s="470"/>
      <c r="F3231" s="472" t="s">
        <v>6850</v>
      </c>
      <c r="G3231" s="472" t="s">
        <v>756</v>
      </c>
      <c r="H3231" s="472">
        <v>4.3</v>
      </c>
      <c r="I3231" s="473"/>
    </row>
    <row r="3232" spans="1:9" ht="15" x14ac:dyDescent="0.25">
      <c r="A3232" s="468" t="s">
        <v>7189</v>
      </c>
      <c r="B3232" s="475" t="s">
        <v>7190</v>
      </c>
      <c r="C3232" s="476" t="s">
        <v>756</v>
      </c>
      <c r="D3232" s="471"/>
      <c r="E3232" s="470"/>
      <c r="F3232" s="472" t="s">
        <v>6850</v>
      </c>
      <c r="G3232" s="472" t="s">
        <v>756</v>
      </c>
      <c r="H3232" s="472">
        <v>4.3</v>
      </c>
      <c r="I3232" s="473"/>
    </row>
    <row r="3233" spans="1:9" ht="25.5" x14ac:dyDescent="0.25">
      <c r="A3233" s="468" t="s">
        <v>7191</v>
      </c>
      <c r="B3233" s="475" t="s">
        <v>7192</v>
      </c>
      <c r="C3233" s="476" t="s">
        <v>756</v>
      </c>
      <c r="D3233" s="471"/>
      <c r="E3233" s="470"/>
      <c r="F3233" s="472" t="s">
        <v>6850</v>
      </c>
      <c r="G3233" s="472" t="s">
        <v>756</v>
      </c>
      <c r="H3233" s="472">
        <v>4.3</v>
      </c>
      <c r="I3233" s="473"/>
    </row>
    <row r="3234" spans="1:9" ht="25.5" x14ac:dyDescent="0.25">
      <c r="A3234" s="468" t="s">
        <v>7193</v>
      </c>
      <c r="B3234" s="475" t="s">
        <v>7194</v>
      </c>
      <c r="C3234" s="476" t="s">
        <v>756</v>
      </c>
      <c r="D3234" s="471"/>
      <c r="E3234" s="470"/>
      <c r="F3234" s="472" t="s">
        <v>6850</v>
      </c>
      <c r="G3234" s="472" t="s">
        <v>756</v>
      </c>
      <c r="H3234" s="472">
        <v>4.3</v>
      </c>
      <c r="I3234" s="473"/>
    </row>
    <row r="3235" spans="1:9" ht="15" x14ac:dyDescent="0.25">
      <c r="A3235" s="468" t="s">
        <v>7195</v>
      </c>
      <c r="B3235" s="475" t="s">
        <v>7196</v>
      </c>
      <c r="C3235" s="476" t="s">
        <v>756</v>
      </c>
      <c r="D3235" s="471"/>
      <c r="E3235" s="470"/>
      <c r="F3235" s="472" t="s">
        <v>6850</v>
      </c>
      <c r="G3235" s="472" t="s">
        <v>756</v>
      </c>
      <c r="H3235" s="472">
        <v>4.3</v>
      </c>
      <c r="I3235" s="473"/>
    </row>
    <row r="3236" spans="1:9" ht="25.5" x14ac:dyDescent="0.25">
      <c r="A3236" s="468" t="s">
        <v>7197</v>
      </c>
      <c r="B3236" s="475" t="s">
        <v>7198</v>
      </c>
      <c r="C3236" s="476" t="s">
        <v>756</v>
      </c>
      <c r="D3236" s="471"/>
      <c r="E3236" s="470"/>
      <c r="F3236" s="472" t="s">
        <v>6850</v>
      </c>
      <c r="G3236" s="472" t="s">
        <v>756</v>
      </c>
      <c r="H3236" s="472">
        <v>4.3</v>
      </c>
      <c r="I3236" s="473"/>
    </row>
    <row r="3237" spans="1:9" ht="25.5" x14ac:dyDescent="0.25">
      <c r="A3237" s="468" t="s">
        <v>7199</v>
      </c>
      <c r="B3237" s="475" t="s">
        <v>7200</v>
      </c>
      <c r="C3237" s="476" t="s">
        <v>756</v>
      </c>
      <c r="D3237" s="471"/>
      <c r="E3237" s="470"/>
      <c r="F3237" s="472" t="s">
        <v>6850</v>
      </c>
      <c r="G3237" s="472" t="s">
        <v>756</v>
      </c>
      <c r="H3237" s="472">
        <v>4.3</v>
      </c>
      <c r="I3237" s="473"/>
    </row>
    <row r="3238" spans="1:9" ht="15" x14ac:dyDescent="0.25">
      <c r="A3238" s="468" t="s">
        <v>7201</v>
      </c>
      <c r="B3238" s="475" t="s">
        <v>7202</v>
      </c>
      <c r="C3238" s="476" t="s">
        <v>756</v>
      </c>
      <c r="D3238" s="471"/>
      <c r="E3238" s="470"/>
      <c r="F3238" s="472" t="s">
        <v>6850</v>
      </c>
      <c r="G3238" s="472" t="s">
        <v>756</v>
      </c>
      <c r="H3238" s="472">
        <v>4.3</v>
      </c>
      <c r="I3238" s="473"/>
    </row>
    <row r="3239" spans="1:9" ht="15" x14ac:dyDescent="0.25">
      <c r="A3239" s="468" t="s">
        <v>7203</v>
      </c>
      <c r="B3239" s="475" t="s">
        <v>7204</v>
      </c>
      <c r="C3239" s="476" t="s">
        <v>756</v>
      </c>
      <c r="D3239" s="471"/>
      <c r="E3239" s="470"/>
      <c r="F3239" s="472" t="s">
        <v>6850</v>
      </c>
      <c r="G3239" s="472" t="s">
        <v>756</v>
      </c>
      <c r="H3239" s="472">
        <v>4.3</v>
      </c>
      <c r="I3239" s="473"/>
    </row>
    <row r="3240" spans="1:9" ht="25.5" x14ac:dyDescent="0.25">
      <c r="A3240" s="468" t="s">
        <v>7205</v>
      </c>
      <c r="B3240" s="475" t="s">
        <v>7206</v>
      </c>
      <c r="C3240" s="476" t="s">
        <v>756</v>
      </c>
      <c r="D3240" s="471"/>
      <c r="E3240" s="470"/>
      <c r="F3240" s="472" t="s">
        <v>6850</v>
      </c>
      <c r="G3240" s="472" t="s">
        <v>756</v>
      </c>
      <c r="H3240" s="472">
        <v>4.3</v>
      </c>
      <c r="I3240" s="473"/>
    </row>
    <row r="3241" spans="1:9" ht="25.5" x14ac:dyDescent="0.25">
      <c r="A3241" s="468" t="s">
        <v>7207</v>
      </c>
      <c r="B3241" s="475" t="s">
        <v>7208</v>
      </c>
      <c r="C3241" s="476" t="s">
        <v>756</v>
      </c>
      <c r="D3241" s="471"/>
      <c r="E3241" s="470"/>
      <c r="F3241" s="472" t="s">
        <v>6850</v>
      </c>
      <c r="G3241" s="472" t="s">
        <v>756</v>
      </c>
      <c r="H3241" s="472">
        <v>4.3</v>
      </c>
      <c r="I3241" s="473"/>
    </row>
    <row r="3242" spans="1:9" ht="25.5" x14ac:dyDescent="0.25">
      <c r="A3242" s="468" t="s">
        <v>7209</v>
      </c>
      <c r="B3242" s="475" t="s">
        <v>7210</v>
      </c>
      <c r="C3242" s="476" t="s">
        <v>756</v>
      </c>
      <c r="D3242" s="471"/>
      <c r="E3242" s="470"/>
      <c r="F3242" s="472" t="s">
        <v>6850</v>
      </c>
      <c r="G3242" s="472" t="s">
        <v>756</v>
      </c>
      <c r="H3242" s="472">
        <v>4.3</v>
      </c>
      <c r="I3242" s="473"/>
    </row>
    <row r="3243" spans="1:9" ht="25.5" x14ac:dyDescent="0.25">
      <c r="A3243" s="468" t="s">
        <v>7211</v>
      </c>
      <c r="B3243" s="475" t="s">
        <v>7212</v>
      </c>
      <c r="C3243" s="476" t="s">
        <v>756</v>
      </c>
      <c r="D3243" s="471"/>
      <c r="E3243" s="470"/>
      <c r="F3243" s="472" t="s">
        <v>6850</v>
      </c>
      <c r="G3243" s="472" t="s">
        <v>756</v>
      </c>
      <c r="H3243" s="472">
        <v>4.3</v>
      </c>
      <c r="I3243" s="473"/>
    </row>
    <row r="3244" spans="1:9" ht="25.5" x14ac:dyDescent="0.25">
      <c r="A3244" s="468" t="s">
        <v>7213</v>
      </c>
      <c r="B3244" s="475" t="s">
        <v>7214</v>
      </c>
      <c r="C3244" s="476" t="s">
        <v>756</v>
      </c>
      <c r="D3244" s="471"/>
      <c r="E3244" s="470"/>
      <c r="F3244" s="472" t="s">
        <v>6850</v>
      </c>
      <c r="G3244" s="472" t="s">
        <v>756</v>
      </c>
      <c r="H3244" s="472">
        <v>4.3</v>
      </c>
      <c r="I3244" s="473"/>
    </row>
    <row r="3245" spans="1:9" ht="15" x14ac:dyDescent="0.25">
      <c r="A3245" s="468" t="s">
        <v>7215</v>
      </c>
      <c r="B3245" s="475" t="s">
        <v>7216</v>
      </c>
      <c r="C3245" s="476" t="s">
        <v>756</v>
      </c>
      <c r="D3245" s="471"/>
      <c r="E3245" s="470"/>
      <c r="F3245" s="472" t="s">
        <v>6850</v>
      </c>
      <c r="G3245" s="472" t="s">
        <v>756</v>
      </c>
      <c r="H3245" s="472">
        <v>4.3</v>
      </c>
      <c r="I3245" s="473"/>
    </row>
    <row r="3246" spans="1:9" ht="15" x14ac:dyDescent="0.25">
      <c r="A3246" s="468" t="s">
        <v>7217</v>
      </c>
      <c r="B3246" s="475" t="s">
        <v>7218</v>
      </c>
      <c r="C3246" s="476" t="s">
        <v>756</v>
      </c>
      <c r="D3246" s="471"/>
      <c r="E3246" s="470"/>
      <c r="F3246" s="472" t="s">
        <v>6850</v>
      </c>
      <c r="G3246" s="472" t="s">
        <v>756</v>
      </c>
      <c r="H3246" s="472">
        <v>4.3</v>
      </c>
      <c r="I3246" s="473"/>
    </row>
    <row r="3247" spans="1:9" ht="15" x14ac:dyDescent="0.25">
      <c r="A3247" s="468" t="s">
        <v>7219</v>
      </c>
      <c r="B3247" s="475" t="s">
        <v>7220</v>
      </c>
      <c r="C3247" s="476" t="s">
        <v>756</v>
      </c>
      <c r="D3247" s="471"/>
      <c r="E3247" s="470"/>
      <c r="F3247" s="472" t="s">
        <v>6850</v>
      </c>
      <c r="G3247" s="472" t="s">
        <v>756</v>
      </c>
      <c r="H3247" s="472">
        <v>4.3</v>
      </c>
      <c r="I3247" s="473"/>
    </row>
    <row r="3248" spans="1:9" ht="15" x14ac:dyDescent="0.25">
      <c r="A3248" s="468" t="s">
        <v>7221</v>
      </c>
      <c r="B3248" s="475" t="s">
        <v>7222</v>
      </c>
      <c r="C3248" s="476" t="s">
        <v>756</v>
      </c>
      <c r="D3248" s="471"/>
      <c r="E3248" s="470"/>
      <c r="F3248" s="472" t="s">
        <v>6850</v>
      </c>
      <c r="G3248" s="472" t="s">
        <v>756</v>
      </c>
      <c r="H3248" s="472">
        <v>4.3</v>
      </c>
      <c r="I3248" s="473"/>
    </row>
    <row r="3249" spans="1:9" ht="25.5" x14ac:dyDescent="0.25">
      <c r="A3249" s="468" t="s">
        <v>7223</v>
      </c>
      <c r="B3249" s="475" t="s">
        <v>7224</v>
      </c>
      <c r="C3249" s="476" t="s">
        <v>756</v>
      </c>
      <c r="D3249" s="471"/>
      <c r="E3249" s="470"/>
      <c r="F3249" s="472" t="s">
        <v>6850</v>
      </c>
      <c r="G3249" s="472" t="s">
        <v>756</v>
      </c>
      <c r="H3249" s="472">
        <v>4.3</v>
      </c>
      <c r="I3249" s="473"/>
    </row>
    <row r="3250" spans="1:9" ht="25.5" x14ac:dyDescent="0.25">
      <c r="A3250" s="468" t="s">
        <v>7225</v>
      </c>
      <c r="B3250" s="475" t="s">
        <v>7226</v>
      </c>
      <c r="C3250" s="476" t="s">
        <v>756</v>
      </c>
      <c r="D3250" s="471"/>
      <c r="E3250" s="470"/>
      <c r="F3250" s="472" t="s">
        <v>6850</v>
      </c>
      <c r="G3250" s="472" t="s">
        <v>756</v>
      </c>
      <c r="H3250" s="472">
        <v>4.3</v>
      </c>
      <c r="I3250" s="473"/>
    </row>
    <row r="3251" spans="1:9" ht="15" x14ac:dyDescent="0.25">
      <c r="A3251" s="468" t="s">
        <v>7227</v>
      </c>
      <c r="B3251" s="475" t="s">
        <v>7228</v>
      </c>
      <c r="C3251" s="476" t="s">
        <v>756</v>
      </c>
      <c r="D3251" s="471"/>
      <c r="E3251" s="470"/>
      <c r="F3251" s="472" t="s">
        <v>6850</v>
      </c>
      <c r="G3251" s="472" t="s">
        <v>756</v>
      </c>
      <c r="H3251" s="472">
        <v>4.3</v>
      </c>
      <c r="I3251" s="473"/>
    </row>
    <row r="3252" spans="1:9" ht="15" x14ac:dyDescent="0.25">
      <c r="A3252" s="468" t="s">
        <v>7229</v>
      </c>
      <c r="B3252" s="475" t="s">
        <v>7230</v>
      </c>
      <c r="C3252" s="476" t="s">
        <v>756</v>
      </c>
      <c r="D3252" s="471"/>
      <c r="E3252" s="470"/>
      <c r="F3252" s="472" t="s">
        <v>6850</v>
      </c>
      <c r="G3252" s="472" t="s">
        <v>756</v>
      </c>
      <c r="H3252" s="472">
        <v>4.3</v>
      </c>
      <c r="I3252" s="473"/>
    </row>
    <row r="3253" spans="1:9" ht="25.5" x14ac:dyDescent="0.25">
      <c r="A3253" s="468" t="s">
        <v>7231</v>
      </c>
      <c r="B3253" s="475" t="s">
        <v>7232</v>
      </c>
      <c r="C3253" s="476" t="s">
        <v>756</v>
      </c>
      <c r="D3253" s="471"/>
      <c r="E3253" s="470"/>
      <c r="F3253" s="472" t="s">
        <v>6850</v>
      </c>
      <c r="G3253" s="472" t="s">
        <v>756</v>
      </c>
      <c r="H3253" s="472">
        <v>4.3</v>
      </c>
      <c r="I3253" s="473"/>
    </row>
    <row r="3254" spans="1:9" ht="25.5" x14ac:dyDescent="0.25">
      <c r="A3254" s="468" t="s">
        <v>7233</v>
      </c>
      <c r="B3254" s="475" t="s">
        <v>7234</v>
      </c>
      <c r="C3254" s="476" t="s">
        <v>756</v>
      </c>
      <c r="D3254" s="471"/>
      <c r="E3254" s="470"/>
      <c r="F3254" s="472" t="s">
        <v>6850</v>
      </c>
      <c r="G3254" s="472" t="s">
        <v>756</v>
      </c>
      <c r="H3254" s="472">
        <v>4.3</v>
      </c>
      <c r="I3254" s="473"/>
    </row>
    <row r="3255" spans="1:9" ht="15" x14ac:dyDescent="0.25">
      <c r="A3255" s="468" t="s">
        <v>7235</v>
      </c>
      <c r="B3255" s="475" t="s">
        <v>7236</v>
      </c>
      <c r="C3255" s="476" t="s">
        <v>756</v>
      </c>
      <c r="D3255" s="471"/>
      <c r="E3255" s="470"/>
      <c r="F3255" s="472" t="s">
        <v>6850</v>
      </c>
      <c r="G3255" s="472" t="s">
        <v>756</v>
      </c>
      <c r="H3255" s="472">
        <v>4.3</v>
      </c>
      <c r="I3255" s="473"/>
    </row>
    <row r="3256" spans="1:9" ht="25.5" x14ac:dyDescent="0.25">
      <c r="A3256" s="468" t="s">
        <v>7237</v>
      </c>
      <c r="B3256" s="475" t="s">
        <v>7238</v>
      </c>
      <c r="C3256" s="476" t="s">
        <v>756</v>
      </c>
      <c r="D3256" s="471"/>
      <c r="E3256" s="470"/>
      <c r="F3256" s="472" t="s">
        <v>6850</v>
      </c>
      <c r="G3256" s="472" t="s">
        <v>756</v>
      </c>
      <c r="H3256" s="472">
        <v>4.3</v>
      </c>
      <c r="I3256" s="473"/>
    </row>
    <row r="3257" spans="1:9" ht="25.5" x14ac:dyDescent="0.25">
      <c r="A3257" s="468" t="s">
        <v>7239</v>
      </c>
      <c r="B3257" s="475" t="s">
        <v>7240</v>
      </c>
      <c r="C3257" s="476" t="s">
        <v>756</v>
      </c>
      <c r="D3257" s="471"/>
      <c r="E3257" s="470"/>
      <c r="F3257" s="472" t="s">
        <v>6850</v>
      </c>
      <c r="G3257" s="472" t="s">
        <v>756</v>
      </c>
      <c r="H3257" s="472">
        <v>4.3</v>
      </c>
      <c r="I3257" s="473"/>
    </row>
    <row r="3258" spans="1:9" ht="15" x14ac:dyDescent="0.25">
      <c r="A3258" s="468" t="s">
        <v>7241</v>
      </c>
      <c r="B3258" s="475" t="s">
        <v>7242</v>
      </c>
      <c r="C3258" s="476" t="s">
        <v>756</v>
      </c>
      <c r="D3258" s="471"/>
      <c r="E3258" s="470"/>
      <c r="F3258" s="472" t="s">
        <v>6850</v>
      </c>
      <c r="G3258" s="472" t="s">
        <v>756</v>
      </c>
      <c r="H3258" s="472">
        <v>4.3</v>
      </c>
      <c r="I3258" s="473"/>
    </row>
    <row r="3259" spans="1:9" ht="15" x14ac:dyDescent="0.25">
      <c r="A3259" s="468" t="s">
        <v>7243</v>
      </c>
      <c r="B3259" s="475" t="s">
        <v>7244</v>
      </c>
      <c r="C3259" s="476" t="s">
        <v>756</v>
      </c>
      <c r="D3259" s="471"/>
      <c r="E3259" s="470"/>
      <c r="F3259" s="472" t="s">
        <v>6850</v>
      </c>
      <c r="G3259" s="472" t="s">
        <v>756</v>
      </c>
      <c r="H3259" s="472">
        <v>4.3</v>
      </c>
      <c r="I3259" s="473"/>
    </row>
    <row r="3260" spans="1:9" ht="15" x14ac:dyDescent="0.25">
      <c r="A3260" s="468" t="s">
        <v>7245</v>
      </c>
      <c r="B3260" s="475" t="s">
        <v>7246</v>
      </c>
      <c r="C3260" s="476" t="s">
        <v>756</v>
      </c>
      <c r="D3260" s="471"/>
      <c r="E3260" s="470"/>
      <c r="F3260" s="472" t="s">
        <v>6850</v>
      </c>
      <c r="G3260" s="472" t="s">
        <v>756</v>
      </c>
      <c r="H3260" s="472">
        <v>4.3</v>
      </c>
      <c r="I3260" s="473"/>
    </row>
    <row r="3261" spans="1:9" ht="15" x14ac:dyDescent="0.25">
      <c r="A3261" s="468" t="s">
        <v>7247</v>
      </c>
      <c r="B3261" s="475" t="s">
        <v>7248</v>
      </c>
      <c r="C3261" s="476" t="s">
        <v>756</v>
      </c>
      <c r="D3261" s="471"/>
      <c r="E3261" s="470"/>
      <c r="F3261" s="472" t="s">
        <v>6850</v>
      </c>
      <c r="G3261" s="472" t="s">
        <v>756</v>
      </c>
      <c r="H3261" s="472">
        <v>4.3</v>
      </c>
      <c r="I3261" s="473"/>
    </row>
    <row r="3262" spans="1:9" ht="15" x14ac:dyDescent="0.25">
      <c r="A3262" s="468" t="s">
        <v>7249</v>
      </c>
      <c r="B3262" s="475" t="s">
        <v>7250</v>
      </c>
      <c r="C3262" s="476" t="s">
        <v>756</v>
      </c>
      <c r="D3262" s="471"/>
      <c r="E3262" s="470"/>
      <c r="F3262" s="472" t="s">
        <v>6850</v>
      </c>
      <c r="G3262" s="472" t="s">
        <v>756</v>
      </c>
      <c r="H3262" s="472">
        <v>4.3</v>
      </c>
      <c r="I3262" s="473"/>
    </row>
    <row r="3263" spans="1:9" ht="25.5" x14ac:dyDescent="0.25">
      <c r="A3263" s="468" t="s">
        <v>7251</v>
      </c>
      <c r="B3263" s="475" t="s">
        <v>7252</v>
      </c>
      <c r="C3263" s="476" t="s">
        <v>756</v>
      </c>
      <c r="D3263" s="471"/>
      <c r="E3263" s="470"/>
      <c r="F3263" s="472" t="s">
        <v>6850</v>
      </c>
      <c r="G3263" s="472" t="s">
        <v>756</v>
      </c>
      <c r="H3263" s="472">
        <v>4.3</v>
      </c>
      <c r="I3263" s="473"/>
    </row>
    <row r="3264" spans="1:9" ht="25.5" x14ac:dyDescent="0.25">
      <c r="A3264" s="468" t="s">
        <v>7253</v>
      </c>
      <c r="B3264" s="475" t="s">
        <v>7254</v>
      </c>
      <c r="C3264" s="476" t="s">
        <v>756</v>
      </c>
      <c r="D3264" s="471"/>
      <c r="E3264" s="470"/>
      <c r="F3264" s="472" t="s">
        <v>6850</v>
      </c>
      <c r="G3264" s="472" t="s">
        <v>756</v>
      </c>
      <c r="H3264" s="472">
        <v>4.3</v>
      </c>
      <c r="I3264" s="473"/>
    </row>
    <row r="3265" spans="1:9" ht="15" x14ac:dyDescent="0.25">
      <c r="A3265" s="468" t="s">
        <v>7255</v>
      </c>
      <c r="B3265" s="475" t="s">
        <v>7256</v>
      </c>
      <c r="C3265" s="476" t="s">
        <v>756</v>
      </c>
      <c r="D3265" s="471"/>
      <c r="E3265" s="470"/>
      <c r="F3265" s="472" t="s">
        <v>6850</v>
      </c>
      <c r="G3265" s="472" t="s">
        <v>756</v>
      </c>
      <c r="H3265" s="472">
        <v>4.3</v>
      </c>
      <c r="I3265" s="473"/>
    </row>
    <row r="3266" spans="1:9" ht="15" x14ac:dyDescent="0.25">
      <c r="A3266" s="468" t="s">
        <v>7257</v>
      </c>
      <c r="B3266" s="475" t="s">
        <v>7258</v>
      </c>
      <c r="C3266" s="476" t="s">
        <v>756</v>
      </c>
      <c r="D3266" s="471"/>
      <c r="E3266" s="470"/>
      <c r="F3266" s="472" t="s">
        <v>6850</v>
      </c>
      <c r="G3266" s="472" t="s">
        <v>756</v>
      </c>
      <c r="H3266" s="472">
        <v>4.3</v>
      </c>
      <c r="I3266" s="473"/>
    </row>
    <row r="3267" spans="1:9" ht="15" x14ac:dyDescent="0.25">
      <c r="A3267" s="468" t="s">
        <v>7259</v>
      </c>
      <c r="B3267" s="475" t="s">
        <v>7260</v>
      </c>
      <c r="C3267" s="476" t="s">
        <v>756</v>
      </c>
      <c r="D3267" s="471"/>
      <c r="E3267" s="470"/>
      <c r="F3267" s="472" t="s">
        <v>6850</v>
      </c>
      <c r="G3267" s="472" t="s">
        <v>756</v>
      </c>
      <c r="H3267" s="472">
        <v>4.3</v>
      </c>
      <c r="I3267" s="473"/>
    </row>
    <row r="3268" spans="1:9" ht="15" x14ac:dyDescent="0.25">
      <c r="A3268" s="468" t="s">
        <v>7261</v>
      </c>
      <c r="B3268" s="475" t="s">
        <v>7262</v>
      </c>
      <c r="C3268" s="476" t="s">
        <v>756</v>
      </c>
      <c r="D3268" s="471"/>
      <c r="E3268" s="470"/>
      <c r="F3268" s="472" t="s">
        <v>6850</v>
      </c>
      <c r="G3268" s="472" t="s">
        <v>756</v>
      </c>
      <c r="H3268" s="472">
        <v>4.3</v>
      </c>
      <c r="I3268" s="473"/>
    </row>
    <row r="3269" spans="1:9" ht="25.5" x14ac:dyDescent="0.25">
      <c r="A3269" s="468" t="s">
        <v>7263</v>
      </c>
      <c r="B3269" s="475" t="s">
        <v>7264</v>
      </c>
      <c r="C3269" s="476" t="s">
        <v>756</v>
      </c>
      <c r="D3269" s="471"/>
      <c r="E3269" s="470"/>
      <c r="F3269" s="472" t="s">
        <v>6850</v>
      </c>
      <c r="G3269" s="472" t="s">
        <v>756</v>
      </c>
      <c r="H3269" s="472">
        <v>4.3</v>
      </c>
      <c r="I3269" s="473"/>
    </row>
    <row r="3270" spans="1:9" ht="25.5" x14ac:dyDescent="0.25">
      <c r="A3270" s="468" t="s">
        <v>7265</v>
      </c>
      <c r="B3270" s="475" t="s">
        <v>7266</v>
      </c>
      <c r="C3270" s="476" t="s">
        <v>756</v>
      </c>
      <c r="D3270" s="471"/>
      <c r="E3270" s="470"/>
      <c r="F3270" s="472" t="s">
        <v>6850</v>
      </c>
      <c r="G3270" s="472" t="s">
        <v>756</v>
      </c>
      <c r="H3270" s="472">
        <v>4.3</v>
      </c>
      <c r="I3270" s="473"/>
    </row>
    <row r="3271" spans="1:9" ht="38.25" x14ac:dyDescent="0.25">
      <c r="A3271" s="468" t="s">
        <v>7267</v>
      </c>
      <c r="B3271" s="475" t="s">
        <v>7268</v>
      </c>
      <c r="C3271" s="476" t="s">
        <v>756</v>
      </c>
      <c r="D3271" s="471"/>
      <c r="E3271" s="470"/>
      <c r="F3271" s="472" t="s">
        <v>6850</v>
      </c>
      <c r="G3271" s="472" t="s">
        <v>756</v>
      </c>
      <c r="H3271" s="472">
        <v>4.3</v>
      </c>
      <c r="I3271" s="473"/>
    </row>
    <row r="3272" spans="1:9" ht="51" x14ac:dyDescent="0.25">
      <c r="A3272" s="468" t="s">
        <v>7269</v>
      </c>
      <c r="B3272" s="475" t="s">
        <v>7270</v>
      </c>
      <c r="C3272" s="476" t="s">
        <v>756</v>
      </c>
      <c r="D3272" s="471"/>
      <c r="E3272" s="470"/>
      <c r="F3272" s="472" t="s">
        <v>6850</v>
      </c>
      <c r="G3272" s="472" t="s">
        <v>756</v>
      </c>
      <c r="H3272" s="472">
        <v>4.3</v>
      </c>
      <c r="I3272" s="473"/>
    </row>
    <row r="3273" spans="1:9" ht="15" x14ac:dyDescent="0.25">
      <c r="A3273" s="468" t="s">
        <v>7271</v>
      </c>
      <c r="B3273" s="475" t="s">
        <v>7272</v>
      </c>
      <c r="C3273" s="476" t="s">
        <v>756</v>
      </c>
      <c r="D3273" s="471"/>
      <c r="E3273" s="470"/>
      <c r="F3273" s="472" t="s">
        <v>6850</v>
      </c>
      <c r="G3273" s="472" t="s">
        <v>756</v>
      </c>
      <c r="H3273" s="472">
        <v>4.3</v>
      </c>
      <c r="I3273" s="473"/>
    </row>
    <row r="3274" spans="1:9" ht="25.5" x14ac:dyDescent="0.25">
      <c r="A3274" s="468" t="s">
        <v>7273</v>
      </c>
      <c r="B3274" s="475" t="s">
        <v>7274</v>
      </c>
      <c r="C3274" s="476" t="s">
        <v>756</v>
      </c>
      <c r="D3274" s="471"/>
      <c r="E3274" s="470"/>
      <c r="F3274" s="472" t="s">
        <v>6850</v>
      </c>
      <c r="G3274" s="472" t="s">
        <v>756</v>
      </c>
      <c r="H3274" s="472">
        <v>4.3</v>
      </c>
      <c r="I3274" s="473"/>
    </row>
    <row r="3275" spans="1:9" ht="15" x14ac:dyDescent="0.25">
      <c r="A3275" s="468" t="s">
        <v>7275</v>
      </c>
      <c r="B3275" s="469" t="s">
        <v>7276</v>
      </c>
      <c r="C3275" s="472" t="s">
        <v>756</v>
      </c>
      <c r="D3275" s="471"/>
      <c r="E3275" s="470"/>
      <c r="F3275" s="472" t="s">
        <v>6850</v>
      </c>
      <c r="G3275" s="472" t="s">
        <v>756</v>
      </c>
      <c r="H3275" s="472">
        <v>4.3</v>
      </c>
      <c r="I3275" s="473"/>
    </row>
    <row r="3276" spans="1:9" ht="25.5" x14ac:dyDescent="0.25">
      <c r="A3276" s="468" t="s">
        <v>7277</v>
      </c>
      <c r="B3276" s="475" t="s">
        <v>7278</v>
      </c>
      <c r="C3276" s="476" t="s">
        <v>756</v>
      </c>
      <c r="D3276" s="471"/>
      <c r="E3276" s="470"/>
      <c r="F3276" s="472" t="s">
        <v>6850</v>
      </c>
      <c r="G3276" s="472" t="s">
        <v>756</v>
      </c>
      <c r="H3276" s="472">
        <v>4.3</v>
      </c>
      <c r="I3276" s="473"/>
    </row>
    <row r="3277" spans="1:9" ht="15" x14ac:dyDescent="0.25">
      <c r="A3277" s="468" t="s">
        <v>7279</v>
      </c>
      <c r="B3277" s="475" t="s">
        <v>7280</v>
      </c>
      <c r="C3277" s="476" t="s">
        <v>756</v>
      </c>
      <c r="D3277" s="471"/>
      <c r="E3277" s="470"/>
      <c r="F3277" s="472" t="s">
        <v>6850</v>
      </c>
      <c r="G3277" s="472" t="s">
        <v>756</v>
      </c>
      <c r="H3277" s="472">
        <v>4.3</v>
      </c>
      <c r="I3277" s="473"/>
    </row>
    <row r="3278" spans="1:9" ht="15" x14ac:dyDescent="0.25">
      <c r="A3278" s="468" t="s">
        <v>7281</v>
      </c>
      <c r="B3278" s="475" t="s">
        <v>7282</v>
      </c>
      <c r="C3278" s="476" t="s">
        <v>756</v>
      </c>
      <c r="D3278" s="471"/>
      <c r="E3278" s="470"/>
      <c r="F3278" s="472" t="s">
        <v>6850</v>
      </c>
      <c r="G3278" s="472" t="s">
        <v>756</v>
      </c>
      <c r="H3278" s="472">
        <v>4.3</v>
      </c>
      <c r="I3278" s="473"/>
    </row>
    <row r="3279" spans="1:9" ht="15" x14ac:dyDescent="0.25">
      <c r="A3279" s="468" t="s">
        <v>7283</v>
      </c>
      <c r="B3279" s="475" t="s">
        <v>7284</v>
      </c>
      <c r="C3279" s="476" t="s">
        <v>756</v>
      </c>
      <c r="D3279" s="471"/>
      <c r="E3279" s="470"/>
      <c r="F3279" s="472" t="s">
        <v>6850</v>
      </c>
      <c r="G3279" s="472" t="s">
        <v>756</v>
      </c>
      <c r="H3279" s="472">
        <v>4.3</v>
      </c>
      <c r="I3279" s="473"/>
    </row>
    <row r="3280" spans="1:9" ht="15" x14ac:dyDescent="0.25">
      <c r="A3280" s="468" t="s">
        <v>7285</v>
      </c>
      <c r="B3280" s="475" t="s">
        <v>7286</v>
      </c>
      <c r="C3280" s="476" t="s">
        <v>756</v>
      </c>
      <c r="D3280" s="471"/>
      <c r="E3280" s="470"/>
      <c r="F3280" s="472" t="s">
        <v>6850</v>
      </c>
      <c r="G3280" s="472" t="s">
        <v>756</v>
      </c>
      <c r="H3280" s="472">
        <v>4.3</v>
      </c>
      <c r="I3280" s="473"/>
    </row>
    <row r="3281" spans="1:9" ht="15" x14ac:dyDescent="0.25">
      <c r="A3281" s="468" t="s">
        <v>7287</v>
      </c>
      <c r="B3281" s="475" t="s">
        <v>7288</v>
      </c>
      <c r="C3281" s="476" t="s">
        <v>756</v>
      </c>
      <c r="D3281" s="471"/>
      <c r="E3281" s="470"/>
      <c r="F3281" s="472" t="s">
        <v>6850</v>
      </c>
      <c r="G3281" s="472" t="s">
        <v>756</v>
      </c>
      <c r="H3281" s="472">
        <v>4.3</v>
      </c>
      <c r="I3281" s="473"/>
    </row>
    <row r="3282" spans="1:9" ht="15" x14ac:dyDescent="0.25">
      <c r="A3282" s="468" t="s">
        <v>7289</v>
      </c>
      <c r="B3282" s="475" t="s">
        <v>7290</v>
      </c>
      <c r="C3282" s="476" t="s">
        <v>756</v>
      </c>
      <c r="D3282" s="471"/>
      <c r="E3282" s="470"/>
      <c r="F3282" s="472" t="s">
        <v>6850</v>
      </c>
      <c r="G3282" s="472" t="s">
        <v>756</v>
      </c>
      <c r="H3282" s="472">
        <v>4.3</v>
      </c>
      <c r="I3282" s="473"/>
    </row>
    <row r="3283" spans="1:9" ht="15" x14ac:dyDescent="0.25">
      <c r="A3283" s="468" t="s">
        <v>7291</v>
      </c>
      <c r="B3283" s="475" t="s">
        <v>7292</v>
      </c>
      <c r="C3283" s="476" t="s">
        <v>756</v>
      </c>
      <c r="D3283" s="471"/>
      <c r="E3283" s="470"/>
      <c r="F3283" s="472" t="s">
        <v>6850</v>
      </c>
      <c r="G3283" s="472" t="s">
        <v>756</v>
      </c>
      <c r="H3283" s="472">
        <v>4.3</v>
      </c>
      <c r="I3283" s="473"/>
    </row>
    <row r="3284" spans="1:9" ht="15" x14ac:dyDescent="0.25">
      <c r="A3284" s="468" t="s">
        <v>7293</v>
      </c>
      <c r="B3284" s="475" t="s">
        <v>7294</v>
      </c>
      <c r="C3284" s="476" t="s">
        <v>756</v>
      </c>
      <c r="D3284" s="471"/>
      <c r="E3284" s="470"/>
      <c r="F3284" s="472" t="s">
        <v>6850</v>
      </c>
      <c r="G3284" s="472" t="s">
        <v>756</v>
      </c>
      <c r="H3284" s="472">
        <v>4.3</v>
      </c>
      <c r="I3284" s="473"/>
    </row>
    <row r="3285" spans="1:9" ht="25.5" x14ac:dyDescent="0.25">
      <c r="A3285" s="468" t="s">
        <v>7295</v>
      </c>
      <c r="B3285" s="475" t="s">
        <v>7296</v>
      </c>
      <c r="C3285" s="476" t="s">
        <v>756</v>
      </c>
      <c r="D3285" s="471"/>
      <c r="E3285" s="470"/>
      <c r="F3285" s="472" t="s">
        <v>6850</v>
      </c>
      <c r="G3285" s="472" t="s">
        <v>756</v>
      </c>
      <c r="H3285" s="472">
        <v>4.3</v>
      </c>
      <c r="I3285" s="473"/>
    </row>
    <row r="3286" spans="1:9" ht="25.5" x14ac:dyDescent="0.25">
      <c r="A3286" s="468" t="s">
        <v>7297</v>
      </c>
      <c r="B3286" s="475" t="s">
        <v>7298</v>
      </c>
      <c r="C3286" s="476" t="s">
        <v>756</v>
      </c>
      <c r="D3286" s="471"/>
      <c r="E3286" s="470"/>
      <c r="F3286" s="472" t="s">
        <v>6850</v>
      </c>
      <c r="G3286" s="472" t="s">
        <v>756</v>
      </c>
      <c r="H3286" s="472">
        <v>4.3</v>
      </c>
      <c r="I3286" s="473"/>
    </row>
    <row r="3287" spans="1:9" ht="25.5" x14ac:dyDescent="0.25">
      <c r="A3287" s="468" t="s">
        <v>7299</v>
      </c>
      <c r="B3287" s="475" t="s">
        <v>7300</v>
      </c>
      <c r="C3287" s="476" t="s">
        <v>756</v>
      </c>
      <c r="D3287" s="471"/>
      <c r="E3287" s="470"/>
      <c r="F3287" s="472" t="s">
        <v>6850</v>
      </c>
      <c r="G3287" s="472" t="s">
        <v>756</v>
      </c>
      <c r="H3287" s="472">
        <v>4.3</v>
      </c>
      <c r="I3287" s="473"/>
    </row>
    <row r="3288" spans="1:9" ht="25.5" x14ac:dyDescent="0.25">
      <c r="A3288" s="468" t="s">
        <v>7301</v>
      </c>
      <c r="B3288" s="475" t="s">
        <v>7302</v>
      </c>
      <c r="C3288" s="476" t="s">
        <v>756</v>
      </c>
      <c r="D3288" s="471"/>
      <c r="E3288" s="470"/>
      <c r="F3288" s="472" t="s">
        <v>6850</v>
      </c>
      <c r="G3288" s="472" t="s">
        <v>756</v>
      </c>
      <c r="H3288" s="472">
        <v>4.3</v>
      </c>
      <c r="I3288" s="473"/>
    </row>
    <row r="3289" spans="1:9" ht="25.5" x14ac:dyDescent="0.25">
      <c r="A3289" s="468" t="s">
        <v>7303</v>
      </c>
      <c r="B3289" s="475" t="s">
        <v>7304</v>
      </c>
      <c r="C3289" s="476" t="s">
        <v>756</v>
      </c>
      <c r="D3289" s="471"/>
      <c r="E3289" s="470"/>
      <c r="F3289" s="472" t="s">
        <v>6850</v>
      </c>
      <c r="G3289" s="472" t="s">
        <v>756</v>
      </c>
      <c r="H3289" s="472">
        <v>4.3</v>
      </c>
      <c r="I3289" s="473"/>
    </row>
    <row r="3290" spans="1:9" ht="25.5" x14ac:dyDescent="0.25">
      <c r="A3290" s="468" t="s">
        <v>7305</v>
      </c>
      <c r="B3290" s="475" t="s">
        <v>7306</v>
      </c>
      <c r="C3290" s="476" t="s">
        <v>756</v>
      </c>
      <c r="D3290" s="471"/>
      <c r="E3290" s="470"/>
      <c r="F3290" s="472" t="s">
        <v>6850</v>
      </c>
      <c r="G3290" s="472" t="s">
        <v>756</v>
      </c>
      <c r="H3290" s="472">
        <v>4.3</v>
      </c>
      <c r="I3290" s="473"/>
    </row>
    <row r="3291" spans="1:9" ht="15" x14ac:dyDescent="0.25">
      <c r="A3291" s="468" t="s">
        <v>7307</v>
      </c>
      <c r="B3291" s="475" t="s">
        <v>7308</v>
      </c>
      <c r="C3291" s="476" t="s">
        <v>756</v>
      </c>
      <c r="D3291" s="471"/>
      <c r="E3291" s="470"/>
      <c r="F3291" s="472" t="s">
        <v>6850</v>
      </c>
      <c r="G3291" s="472" t="s">
        <v>756</v>
      </c>
      <c r="H3291" s="472">
        <v>4.3</v>
      </c>
      <c r="I3291" s="473"/>
    </row>
    <row r="3292" spans="1:9" ht="25.5" x14ac:dyDescent="0.25">
      <c r="A3292" s="468" t="s">
        <v>7309</v>
      </c>
      <c r="B3292" s="475" t="s">
        <v>7310</v>
      </c>
      <c r="C3292" s="476" t="s">
        <v>756</v>
      </c>
      <c r="D3292" s="471"/>
      <c r="E3292" s="470"/>
      <c r="F3292" s="472" t="s">
        <v>6850</v>
      </c>
      <c r="G3292" s="472" t="s">
        <v>756</v>
      </c>
      <c r="H3292" s="472">
        <v>4.3</v>
      </c>
      <c r="I3292" s="473"/>
    </row>
    <row r="3293" spans="1:9" ht="25.5" x14ac:dyDescent="0.25">
      <c r="A3293" s="468" t="s">
        <v>7311</v>
      </c>
      <c r="B3293" s="475" t="s">
        <v>7312</v>
      </c>
      <c r="C3293" s="476" t="s">
        <v>756</v>
      </c>
      <c r="D3293" s="471"/>
      <c r="E3293" s="470"/>
      <c r="F3293" s="472" t="s">
        <v>6850</v>
      </c>
      <c r="G3293" s="472" t="s">
        <v>756</v>
      </c>
      <c r="H3293" s="472">
        <v>4.3</v>
      </c>
      <c r="I3293" s="473"/>
    </row>
    <row r="3294" spans="1:9" ht="25.5" x14ac:dyDescent="0.25">
      <c r="A3294" s="468" t="s">
        <v>7313</v>
      </c>
      <c r="B3294" s="475" t="s">
        <v>7314</v>
      </c>
      <c r="C3294" s="476" t="s">
        <v>756</v>
      </c>
      <c r="D3294" s="471"/>
      <c r="E3294" s="470"/>
      <c r="F3294" s="472" t="s">
        <v>6850</v>
      </c>
      <c r="G3294" s="472" t="s">
        <v>756</v>
      </c>
      <c r="H3294" s="472">
        <v>4.3</v>
      </c>
      <c r="I3294" s="473"/>
    </row>
    <row r="3295" spans="1:9" ht="25.5" x14ac:dyDescent="0.25">
      <c r="A3295" s="468" t="s">
        <v>7315</v>
      </c>
      <c r="B3295" s="475" t="s">
        <v>7316</v>
      </c>
      <c r="C3295" s="476" t="s">
        <v>756</v>
      </c>
      <c r="D3295" s="471"/>
      <c r="E3295" s="470"/>
      <c r="F3295" s="472" t="s">
        <v>6850</v>
      </c>
      <c r="G3295" s="472" t="s">
        <v>756</v>
      </c>
      <c r="H3295" s="472">
        <v>4.3</v>
      </c>
      <c r="I3295" s="473"/>
    </row>
    <row r="3296" spans="1:9" ht="15" x14ac:dyDescent="0.25">
      <c r="A3296" s="468" t="s">
        <v>7317</v>
      </c>
      <c r="B3296" s="475" t="s">
        <v>7318</v>
      </c>
      <c r="C3296" s="476" t="s">
        <v>756</v>
      </c>
      <c r="D3296" s="471"/>
      <c r="E3296" s="470"/>
      <c r="F3296" s="472" t="s">
        <v>6850</v>
      </c>
      <c r="G3296" s="472" t="s">
        <v>756</v>
      </c>
      <c r="H3296" s="472">
        <v>4.3</v>
      </c>
      <c r="I3296" s="473"/>
    </row>
    <row r="3297" spans="1:9" ht="15" x14ac:dyDescent="0.25">
      <c r="A3297" s="468" t="s">
        <v>7319</v>
      </c>
      <c r="B3297" s="475" t="s">
        <v>7320</v>
      </c>
      <c r="C3297" s="476" t="s">
        <v>756</v>
      </c>
      <c r="D3297" s="471"/>
      <c r="E3297" s="470"/>
      <c r="F3297" s="472" t="s">
        <v>6850</v>
      </c>
      <c r="G3297" s="472" t="s">
        <v>756</v>
      </c>
      <c r="H3297" s="472">
        <v>4.3</v>
      </c>
      <c r="I3297" s="473"/>
    </row>
    <row r="3298" spans="1:9" ht="15" x14ac:dyDescent="0.25">
      <c r="A3298" s="468" t="s">
        <v>7321</v>
      </c>
      <c r="B3298" s="475" t="s">
        <v>7322</v>
      </c>
      <c r="C3298" s="476" t="s">
        <v>756</v>
      </c>
      <c r="D3298" s="471"/>
      <c r="E3298" s="470"/>
      <c r="F3298" s="472" t="s">
        <v>6850</v>
      </c>
      <c r="G3298" s="472" t="s">
        <v>756</v>
      </c>
      <c r="H3298" s="472">
        <v>4.3</v>
      </c>
      <c r="I3298" s="473"/>
    </row>
    <row r="3299" spans="1:9" ht="15" x14ac:dyDescent="0.25">
      <c r="A3299" s="468" t="s">
        <v>7323</v>
      </c>
      <c r="B3299" s="475" t="s">
        <v>7324</v>
      </c>
      <c r="C3299" s="476" t="s">
        <v>756</v>
      </c>
      <c r="D3299" s="471"/>
      <c r="E3299" s="470"/>
      <c r="F3299" s="472" t="s">
        <v>6850</v>
      </c>
      <c r="G3299" s="472" t="s">
        <v>756</v>
      </c>
      <c r="H3299" s="472">
        <v>4.3</v>
      </c>
      <c r="I3299" s="473"/>
    </row>
    <row r="3300" spans="1:9" ht="15" x14ac:dyDescent="0.25">
      <c r="A3300" s="468" t="s">
        <v>7325</v>
      </c>
      <c r="B3300" s="475" t="s">
        <v>7326</v>
      </c>
      <c r="C3300" s="476" t="s">
        <v>756</v>
      </c>
      <c r="D3300" s="471"/>
      <c r="E3300" s="470"/>
      <c r="F3300" s="472" t="s">
        <v>6850</v>
      </c>
      <c r="G3300" s="472" t="s">
        <v>756</v>
      </c>
      <c r="H3300" s="472">
        <v>4.3</v>
      </c>
      <c r="I3300" s="473"/>
    </row>
    <row r="3301" spans="1:9" ht="15" x14ac:dyDescent="0.25">
      <c r="A3301" s="468" t="s">
        <v>7327</v>
      </c>
      <c r="B3301" s="475" t="s">
        <v>7328</v>
      </c>
      <c r="C3301" s="476" t="s">
        <v>756</v>
      </c>
      <c r="D3301" s="471"/>
      <c r="E3301" s="470"/>
      <c r="F3301" s="472" t="s">
        <v>6850</v>
      </c>
      <c r="G3301" s="472" t="s">
        <v>756</v>
      </c>
      <c r="H3301" s="472">
        <v>4.3</v>
      </c>
      <c r="I3301" s="473"/>
    </row>
    <row r="3302" spans="1:9" ht="15" x14ac:dyDescent="0.25">
      <c r="A3302" s="468" t="s">
        <v>7329</v>
      </c>
      <c r="B3302" s="475" t="s">
        <v>7330</v>
      </c>
      <c r="C3302" s="476" t="s">
        <v>756</v>
      </c>
      <c r="D3302" s="471"/>
      <c r="E3302" s="470"/>
      <c r="F3302" s="472" t="s">
        <v>6850</v>
      </c>
      <c r="G3302" s="472" t="s">
        <v>756</v>
      </c>
      <c r="H3302" s="472">
        <v>4.3</v>
      </c>
      <c r="I3302" s="473"/>
    </row>
    <row r="3303" spans="1:9" ht="15" x14ac:dyDescent="0.25">
      <c r="A3303" s="468" t="s">
        <v>7331</v>
      </c>
      <c r="B3303" s="475" t="s">
        <v>7332</v>
      </c>
      <c r="C3303" s="476" t="s">
        <v>756</v>
      </c>
      <c r="D3303" s="471"/>
      <c r="E3303" s="470"/>
      <c r="F3303" s="472" t="s">
        <v>6850</v>
      </c>
      <c r="G3303" s="472" t="s">
        <v>756</v>
      </c>
      <c r="H3303" s="472">
        <v>4.3</v>
      </c>
      <c r="I3303" s="473"/>
    </row>
    <row r="3304" spans="1:9" ht="15" x14ac:dyDescent="0.25">
      <c r="A3304" s="468" t="s">
        <v>7333</v>
      </c>
      <c r="B3304" s="475" t="s">
        <v>7334</v>
      </c>
      <c r="C3304" s="476" t="s">
        <v>756</v>
      </c>
      <c r="D3304" s="471"/>
      <c r="E3304" s="470"/>
      <c r="F3304" s="472" t="s">
        <v>6850</v>
      </c>
      <c r="G3304" s="472" t="s">
        <v>756</v>
      </c>
      <c r="H3304" s="472">
        <v>4.3</v>
      </c>
      <c r="I3304" s="473"/>
    </row>
    <row r="3305" spans="1:9" ht="15" x14ac:dyDescent="0.25">
      <c r="A3305" s="468" t="s">
        <v>7335</v>
      </c>
      <c r="B3305" s="475" t="s">
        <v>7336</v>
      </c>
      <c r="C3305" s="476" t="s">
        <v>756</v>
      </c>
      <c r="D3305" s="471"/>
      <c r="E3305" s="470"/>
      <c r="F3305" s="472" t="s">
        <v>6850</v>
      </c>
      <c r="G3305" s="472" t="s">
        <v>756</v>
      </c>
      <c r="H3305" s="472">
        <v>4.3</v>
      </c>
      <c r="I3305" s="473"/>
    </row>
    <row r="3306" spans="1:9" ht="25.5" x14ac:dyDescent="0.25">
      <c r="A3306" s="468" t="s">
        <v>7337</v>
      </c>
      <c r="B3306" s="475" t="s">
        <v>7338</v>
      </c>
      <c r="C3306" s="476" t="s">
        <v>756</v>
      </c>
      <c r="D3306" s="471"/>
      <c r="E3306" s="470"/>
      <c r="F3306" s="472" t="s">
        <v>6850</v>
      </c>
      <c r="G3306" s="472" t="s">
        <v>756</v>
      </c>
      <c r="H3306" s="472">
        <v>4.3</v>
      </c>
      <c r="I3306" s="473"/>
    </row>
    <row r="3307" spans="1:9" ht="25.5" x14ac:dyDescent="0.25">
      <c r="A3307" s="468" t="s">
        <v>7339</v>
      </c>
      <c r="B3307" s="475" t="s">
        <v>7340</v>
      </c>
      <c r="C3307" s="476" t="s">
        <v>756</v>
      </c>
      <c r="D3307" s="471"/>
      <c r="E3307" s="470"/>
      <c r="F3307" s="472" t="s">
        <v>6850</v>
      </c>
      <c r="G3307" s="472" t="s">
        <v>756</v>
      </c>
      <c r="H3307" s="472">
        <v>4.3</v>
      </c>
      <c r="I3307" s="473"/>
    </row>
    <row r="3308" spans="1:9" ht="15" x14ac:dyDescent="0.25">
      <c r="A3308" s="468" t="s">
        <v>7341</v>
      </c>
      <c r="B3308" s="475" t="s">
        <v>7342</v>
      </c>
      <c r="C3308" s="476" t="s">
        <v>756</v>
      </c>
      <c r="D3308" s="471"/>
      <c r="E3308" s="470"/>
      <c r="F3308" s="472" t="s">
        <v>6850</v>
      </c>
      <c r="G3308" s="472" t="s">
        <v>756</v>
      </c>
      <c r="H3308" s="472">
        <v>4.3</v>
      </c>
      <c r="I3308" s="473"/>
    </row>
    <row r="3309" spans="1:9" ht="15" x14ac:dyDescent="0.25">
      <c r="A3309" s="468" t="s">
        <v>7343</v>
      </c>
      <c r="B3309" s="475" t="s">
        <v>7344</v>
      </c>
      <c r="C3309" s="476" t="s">
        <v>756</v>
      </c>
      <c r="D3309" s="471"/>
      <c r="E3309" s="470"/>
      <c r="F3309" s="472" t="s">
        <v>6850</v>
      </c>
      <c r="G3309" s="472" t="s">
        <v>756</v>
      </c>
      <c r="H3309" s="472">
        <v>4.3</v>
      </c>
      <c r="I3309" s="473"/>
    </row>
    <row r="3310" spans="1:9" ht="25.5" x14ac:dyDescent="0.25">
      <c r="A3310" s="468" t="s">
        <v>7345</v>
      </c>
      <c r="B3310" s="475" t="s">
        <v>7346</v>
      </c>
      <c r="C3310" s="476" t="s">
        <v>756</v>
      </c>
      <c r="D3310" s="471"/>
      <c r="E3310" s="470"/>
      <c r="F3310" s="472" t="s">
        <v>6850</v>
      </c>
      <c r="G3310" s="472" t="s">
        <v>756</v>
      </c>
      <c r="H3310" s="472">
        <v>4.3</v>
      </c>
      <c r="I3310" s="473"/>
    </row>
    <row r="3311" spans="1:9" ht="15" x14ac:dyDescent="0.25">
      <c r="A3311" s="468" t="s">
        <v>7347</v>
      </c>
      <c r="B3311" s="475" t="s">
        <v>7348</v>
      </c>
      <c r="C3311" s="476" t="s">
        <v>756</v>
      </c>
      <c r="D3311" s="471"/>
      <c r="E3311" s="470"/>
      <c r="F3311" s="472" t="s">
        <v>6850</v>
      </c>
      <c r="G3311" s="472" t="s">
        <v>756</v>
      </c>
      <c r="H3311" s="472">
        <v>4.3</v>
      </c>
      <c r="I3311" s="473"/>
    </row>
    <row r="3312" spans="1:9" ht="15" x14ac:dyDescent="0.25">
      <c r="A3312" s="468" t="s">
        <v>7349</v>
      </c>
      <c r="B3312" s="475" t="s">
        <v>7350</v>
      </c>
      <c r="C3312" s="476" t="s">
        <v>756</v>
      </c>
      <c r="D3312" s="471"/>
      <c r="E3312" s="470"/>
      <c r="F3312" s="472" t="s">
        <v>6850</v>
      </c>
      <c r="G3312" s="472" t="s">
        <v>756</v>
      </c>
      <c r="H3312" s="472">
        <v>4.3</v>
      </c>
      <c r="I3312" s="473"/>
    </row>
    <row r="3313" spans="1:9" ht="25.5" x14ac:dyDescent="0.25">
      <c r="A3313" s="468" t="s">
        <v>7351</v>
      </c>
      <c r="B3313" s="475" t="s">
        <v>7352</v>
      </c>
      <c r="C3313" s="476" t="s">
        <v>756</v>
      </c>
      <c r="D3313" s="471"/>
      <c r="E3313" s="470"/>
      <c r="F3313" s="472" t="s">
        <v>6850</v>
      </c>
      <c r="G3313" s="472" t="s">
        <v>756</v>
      </c>
      <c r="H3313" s="472">
        <v>4.3</v>
      </c>
      <c r="I3313" s="473"/>
    </row>
    <row r="3314" spans="1:9" ht="25.5" x14ac:dyDescent="0.25">
      <c r="A3314" s="468" t="s">
        <v>7353</v>
      </c>
      <c r="B3314" s="475" t="s">
        <v>7354</v>
      </c>
      <c r="C3314" s="476" t="s">
        <v>756</v>
      </c>
      <c r="D3314" s="471"/>
      <c r="E3314" s="470"/>
      <c r="F3314" s="472" t="s">
        <v>6850</v>
      </c>
      <c r="G3314" s="472" t="s">
        <v>756</v>
      </c>
      <c r="H3314" s="472">
        <v>4.3</v>
      </c>
      <c r="I3314" s="473"/>
    </row>
    <row r="3315" spans="1:9" ht="25.5" x14ac:dyDescent="0.25">
      <c r="A3315" s="468" t="s">
        <v>7355</v>
      </c>
      <c r="B3315" s="475" t="s">
        <v>7356</v>
      </c>
      <c r="C3315" s="476" t="s">
        <v>756</v>
      </c>
      <c r="D3315" s="471"/>
      <c r="E3315" s="470"/>
      <c r="F3315" s="472" t="s">
        <v>6850</v>
      </c>
      <c r="G3315" s="472" t="s">
        <v>756</v>
      </c>
      <c r="H3315" s="472">
        <v>4.3</v>
      </c>
      <c r="I3315" s="473"/>
    </row>
    <row r="3316" spans="1:9" ht="25.5" x14ac:dyDescent="0.25">
      <c r="A3316" s="468" t="s">
        <v>7357</v>
      </c>
      <c r="B3316" s="475" t="s">
        <v>7358</v>
      </c>
      <c r="C3316" s="476" t="s">
        <v>756</v>
      </c>
      <c r="D3316" s="471"/>
      <c r="E3316" s="470"/>
      <c r="F3316" s="472" t="s">
        <v>6850</v>
      </c>
      <c r="G3316" s="472" t="s">
        <v>756</v>
      </c>
      <c r="H3316" s="472">
        <v>4.3</v>
      </c>
      <c r="I3316" s="473"/>
    </row>
    <row r="3317" spans="1:9" ht="25.5" x14ac:dyDescent="0.25">
      <c r="A3317" s="468" t="s">
        <v>7359</v>
      </c>
      <c r="B3317" s="475" t="s">
        <v>7360</v>
      </c>
      <c r="C3317" s="476" t="s">
        <v>756</v>
      </c>
      <c r="D3317" s="471"/>
      <c r="E3317" s="470"/>
      <c r="F3317" s="472" t="s">
        <v>6850</v>
      </c>
      <c r="G3317" s="472" t="s">
        <v>756</v>
      </c>
      <c r="H3317" s="472">
        <v>4.3</v>
      </c>
      <c r="I3317" s="473"/>
    </row>
    <row r="3318" spans="1:9" ht="25.5" x14ac:dyDescent="0.25">
      <c r="A3318" s="468" t="s">
        <v>7361</v>
      </c>
      <c r="B3318" s="475" t="s">
        <v>7362</v>
      </c>
      <c r="C3318" s="476" t="s">
        <v>756</v>
      </c>
      <c r="D3318" s="471"/>
      <c r="E3318" s="470"/>
      <c r="F3318" s="472" t="s">
        <v>6850</v>
      </c>
      <c r="G3318" s="472" t="s">
        <v>756</v>
      </c>
      <c r="H3318" s="472">
        <v>4.3</v>
      </c>
      <c r="I3318" s="473"/>
    </row>
    <row r="3319" spans="1:9" ht="25.5" x14ac:dyDescent="0.25">
      <c r="A3319" s="468" t="s">
        <v>7363</v>
      </c>
      <c r="B3319" s="475" t="s">
        <v>7364</v>
      </c>
      <c r="C3319" s="476" t="s">
        <v>756</v>
      </c>
      <c r="D3319" s="471"/>
      <c r="E3319" s="470"/>
      <c r="F3319" s="472" t="s">
        <v>6850</v>
      </c>
      <c r="G3319" s="472" t="s">
        <v>756</v>
      </c>
      <c r="H3319" s="472">
        <v>4.3</v>
      </c>
      <c r="I3319" s="473"/>
    </row>
    <row r="3320" spans="1:9" ht="25.5" x14ac:dyDescent="0.25">
      <c r="A3320" s="468" t="s">
        <v>7365</v>
      </c>
      <c r="B3320" s="475" t="s">
        <v>7366</v>
      </c>
      <c r="C3320" s="476" t="s">
        <v>756</v>
      </c>
      <c r="D3320" s="471"/>
      <c r="E3320" s="470"/>
      <c r="F3320" s="472" t="s">
        <v>6850</v>
      </c>
      <c r="G3320" s="472" t="s">
        <v>756</v>
      </c>
      <c r="H3320" s="472">
        <v>4.3</v>
      </c>
      <c r="I3320" s="473"/>
    </row>
    <row r="3321" spans="1:9" ht="25.5" x14ac:dyDescent="0.25">
      <c r="A3321" s="468" t="s">
        <v>7367</v>
      </c>
      <c r="B3321" s="475" t="s">
        <v>7368</v>
      </c>
      <c r="C3321" s="476" t="s">
        <v>756</v>
      </c>
      <c r="D3321" s="471"/>
      <c r="E3321" s="470"/>
      <c r="F3321" s="472" t="s">
        <v>6850</v>
      </c>
      <c r="G3321" s="472" t="s">
        <v>756</v>
      </c>
      <c r="H3321" s="472">
        <v>4.3</v>
      </c>
      <c r="I3321" s="473"/>
    </row>
    <row r="3322" spans="1:9" ht="25.5" x14ac:dyDescent="0.25">
      <c r="A3322" s="468" t="s">
        <v>7369</v>
      </c>
      <c r="B3322" s="475" t="s">
        <v>7370</v>
      </c>
      <c r="C3322" s="476" t="s">
        <v>756</v>
      </c>
      <c r="D3322" s="471"/>
      <c r="E3322" s="470"/>
      <c r="F3322" s="472" t="s">
        <v>6850</v>
      </c>
      <c r="G3322" s="472" t="s">
        <v>756</v>
      </c>
      <c r="H3322" s="472">
        <v>4.3</v>
      </c>
      <c r="I3322" s="473"/>
    </row>
    <row r="3323" spans="1:9" ht="25.5" x14ac:dyDescent="0.25">
      <c r="A3323" s="468" t="s">
        <v>7371</v>
      </c>
      <c r="B3323" s="475" t="s">
        <v>7372</v>
      </c>
      <c r="C3323" s="476" t="s">
        <v>756</v>
      </c>
      <c r="D3323" s="471"/>
      <c r="E3323" s="470"/>
      <c r="F3323" s="472" t="s">
        <v>6850</v>
      </c>
      <c r="G3323" s="472" t="s">
        <v>756</v>
      </c>
      <c r="H3323" s="472">
        <v>4.3</v>
      </c>
      <c r="I3323" s="473"/>
    </row>
    <row r="3324" spans="1:9" ht="25.5" x14ac:dyDescent="0.25">
      <c r="A3324" s="468" t="s">
        <v>7373</v>
      </c>
      <c r="B3324" s="475" t="s">
        <v>7374</v>
      </c>
      <c r="C3324" s="476" t="s">
        <v>756</v>
      </c>
      <c r="D3324" s="471"/>
      <c r="E3324" s="470"/>
      <c r="F3324" s="472" t="s">
        <v>6850</v>
      </c>
      <c r="G3324" s="472" t="s">
        <v>756</v>
      </c>
      <c r="H3324" s="472">
        <v>4.3</v>
      </c>
      <c r="I3324" s="473"/>
    </row>
    <row r="3325" spans="1:9" ht="25.5" x14ac:dyDescent="0.25">
      <c r="A3325" s="468" t="s">
        <v>7375</v>
      </c>
      <c r="B3325" s="475" t="s">
        <v>7376</v>
      </c>
      <c r="C3325" s="476" t="s">
        <v>756</v>
      </c>
      <c r="D3325" s="471"/>
      <c r="E3325" s="470"/>
      <c r="F3325" s="472" t="s">
        <v>6850</v>
      </c>
      <c r="G3325" s="472" t="s">
        <v>756</v>
      </c>
      <c r="H3325" s="472">
        <v>4.3</v>
      </c>
      <c r="I3325" s="473"/>
    </row>
    <row r="3326" spans="1:9" ht="25.5" x14ac:dyDescent="0.25">
      <c r="A3326" s="468" t="s">
        <v>7377</v>
      </c>
      <c r="B3326" s="475" t="s">
        <v>7378</v>
      </c>
      <c r="C3326" s="476" t="s">
        <v>756</v>
      </c>
      <c r="D3326" s="471"/>
      <c r="E3326" s="470"/>
      <c r="F3326" s="472" t="s">
        <v>6850</v>
      </c>
      <c r="G3326" s="472" t="s">
        <v>756</v>
      </c>
      <c r="H3326" s="472">
        <v>4.3</v>
      </c>
      <c r="I3326" s="473"/>
    </row>
    <row r="3327" spans="1:9" ht="25.5" x14ac:dyDescent="0.25">
      <c r="A3327" s="468" t="s">
        <v>7379</v>
      </c>
      <c r="B3327" s="475" t="s">
        <v>7380</v>
      </c>
      <c r="C3327" s="476" t="s">
        <v>756</v>
      </c>
      <c r="D3327" s="471"/>
      <c r="E3327" s="470"/>
      <c r="F3327" s="472" t="s">
        <v>6850</v>
      </c>
      <c r="G3327" s="472" t="s">
        <v>756</v>
      </c>
      <c r="H3327" s="472">
        <v>4.3</v>
      </c>
      <c r="I3327" s="473"/>
    </row>
    <row r="3328" spans="1:9" ht="25.5" x14ac:dyDescent="0.25">
      <c r="A3328" s="468" t="s">
        <v>7381</v>
      </c>
      <c r="B3328" s="475" t="s">
        <v>7382</v>
      </c>
      <c r="C3328" s="476" t="s">
        <v>756</v>
      </c>
      <c r="D3328" s="471"/>
      <c r="E3328" s="470"/>
      <c r="F3328" s="472" t="s">
        <v>6850</v>
      </c>
      <c r="G3328" s="472" t="s">
        <v>756</v>
      </c>
      <c r="H3328" s="472">
        <v>4.3</v>
      </c>
      <c r="I3328" s="473"/>
    </row>
    <row r="3329" spans="1:9" ht="25.5" x14ac:dyDescent="0.25">
      <c r="A3329" s="468" t="s">
        <v>7383</v>
      </c>
      <c r="B3329" s="475" t="s">
        <v>7384</v>
      </c>
      <c r="C3329" s="476" t="s">
        <v>756</v>
      </c>
      <c r="D3329" s="471"/>
      <c r="E3329" s="470"/>
      <c r="F3329" s="472" t="s">
        <v>6850</v>
      </c>
      <c r="G3329" s="472" t="s">
        <v>756</v>
      </c>
      <c r="H3329" s="472">
        <v>4.3</v>
      </c>
      <c r="I3329" s="473"/>
    </row>
    <row r="3330" spans="1:9" ht="25.5" x14ac:dyDescent="0.25">
      <c r="A3330" s="468" t="s">
        <v>7385</v>
      </c>
      <c r="B3330" s="475" t="s">
        <v>7386</v>
      </c>
      <c r="C3330" s="476" t="s">
        <v>756</v>
      </c>
      <c r="D3330" s="471"/>
      <c r="E3330" s="470"/>
      <c r="F3330" s="472" t="s">
        <v>6850</v>
      </c>
      <c r="G3330" s="472" t="s">
        <v>756</v>
      </c>
      <c r="H3330" s="472">
        <v>4.3</v>
      </c>
      <c r="I3330" s="473"/>
    </row>
    <row r="3331" spans="1:9" ht="25.5" x14ac:dyDescent="0.25">
      <c r="A3331" s="468" t="s">
        <v>7387</v>
      </c>
      <c r="B3331" s="475" t="s">
        <v>7388</v>
      </c>
      <c r="C3331" s="476" t="s">
        <v>756</v>
      </c>
      <c r="D3331" s="471"/>
      <c r="E3331" s="470"/>
      <c r="F3331" s="472" t="s">
        <v>6850</v>
      </c>
      <c r="G3331" s="472" t="s">
        <v>756</v>
      </c>
      <c r="H3331" s="472">
        <v>4.3</v>
      </c>
      <c r="I3331" s="473"/>
    </row>
    <row r="3332" spans="1:9" ht="25.5" x14ac:dyDescent="0.25">
      <c r="A3332" s="468" t="s">
        <v>7389</v>
      </c>
      <c r="B3332" s="475" t="s">
        <v>7390</v>
      </c>
      <c r="C3332" s="476" t="s">
        <v>756</v>
      </c>
      <c r="D3332" s="471"/>
      <c r="E3332" s="470"/>
      <c r="F3332" s="472" t="s">
        <v>6850</v>
      </c>
      <c r="G3332" s="472" t="s">
        <v>756</v>
      </c>
      <c r="H3332" s="472">
        <v>4.3</v>
      </c>
      <c r="I3332" s="473"/>
    </row>
    <row r="3333" spans="1:9" ht="25.5" x14ac:dyDescent="0.25">
      <c r="A3333" s="468" t="s">
        <v>7391</v>
      </c>
      <c r="B3333" s="475" t="s">
        <v>7392</v>
      </c>
      <c r="C3333" s="476" t="s">
        <v>756</v>
      </c>
      <c r="D3333" s="471"/>
      <c r="E3333" s="470"/>
      <c r="F3333" s="472" t="s">
        <v>6850</v>
      </c>
      <c r="G3333" s="472" t="s">
        <v>756</v>
      </c>
      <c r="H3333" s="472">
        <v>4.3</v>
      </c>
      <c r="I3333" s="473"/>
    </row>
    <row r="3334" spans="1:9" ht="25.5" x14ac:dyDescent="0.25">
      <c r="A3334" s="468" t="s">
        <v>7393</v>
      </c>
      <c r="B3334" s="475" t="s">
        <v>7394</v>
      </c>
      <c r="C3334" s="476" t="s">
        <v>756</v>
      </c>
      <c r="D3334" s="471"/>
      <c r="E3334" s="470"/>
      <c r="F3334" s="472" t="s">
        <v>6850</v>
      </c>
      <c r="G3334" s="472" t="s">
        <v>756</v>
      </c>
      <c r="H3334" s="472">
        <v>4.3</v>
      </c>
      <c r="I3334" s="473"/>
    </row>
    <row r="3335" spans="1:9" ht="25.5" x14ac:dyDescent="0.25">
      <c r="A3335" s="468" t="s">
        <v>7395</v>
      </c>
      <c r="B3335" s="475" t="s">
        <v>7396</v>
      </c>
      <c r="C3335" s="476" t="s">
        <v>756</v>
      </c>
      <c r="D3335" s="471"/>
      <c r="E3335" s="470"/>
      <c r="F3335" s="472" t="s">
        <v>6850</v>
      </c>
      <c r="G3335" s="472" t="s">
        <v>756</v>
      </c>
      <c r="H3335" s="472">
        <v>4.3</v>
      </c>
      <c r="I3335" s="473"/>
    </row>
    <row r="3336" spans="1:9" ht="25.5" x14ac:dyDescent="0.25">
      <c r="A3336" s="468" t="s">
        <v>7397</v>
      </c>
      <c r="B3336" s="475" t="s">
        <v>7398</v>
      </c>
      <c r="C3336" s="476" t="s">
        <v>756</v>
      </c>
      <c r="D3336" s="471"/>
      <c r="E3336" s="470"/>
      <c r="F3336" s="472" t="s">
        <v>6850</v>
      </c>
      <c r="G3336" s="472" t="s">
        <v>756</v>
      </c>
      <c r="H3336" s="472">
        <v>4.3</v>
      </c>
      <c r="I3336" s="473"/>
    </row>
    <row r="3337" spans="1:9" ht="25.5" x14ac:dyDescent="0.25">
      <c r="A3337" s="468" t="s">
        <v>7399</v>
      </c>
      <c r="B3337" s="475" t="s">
        <v>7400</v>
      </c>
      <c r="C3337" s="476" t="s">
        <v>756</v>
      </c>
      <c r="D3337" s="471"/>
      <c r="E3337" s="470"/>
      <c r="F3337" s="472" t="s">
        <v>6850</v>
      </c>
      <c r="G3337" s="472" t="s">
        <v>756</v>
      </c>
      <c r="H3337" s="472">
        <v>4.3</v>
      </c>
      <c r="I3337" s="473"/>
    </row>
    <row r="3338" spans="1:9" ht="25.5" x14ac:dyDescent="0.25">
      <c r="A3338" s="468" t="s">
        <v>7401</v>
      </c>
      <c r="B3338" s="475" t="s">
        <v>7402</v>
      </c>
      <c r="C3338" s="476" t="s">
        <v>756</v>
      </c>
      <c r="D3338" s="471"/>
      <c r="E3338" s="470"/>
      <c r="F3338" s="472" t="s">
        <v>6850</v>
      </c>
      <c r="G3338" s="472" t="s">
        <v>756</v>
      </c>
      <c r="H3338" s="472">
        <v>4.3</v>
      </c>
      <c r="I3338" s="473"/>
    </row>
    <row r="3339" spans="1:9" ht="25.5" x14ac:dyDescent="0.25">
      <c r="A3339" s="468" t="s">
        <v>7403</v>
      </c>
      <c r="B3339" s="475" t="s">
        <v>7404</v>
      </c>
      <c r="C3339" s="476" t="s">
        <v>756</v>
      </c>
      <c r="D3339" s="471"/>
      <c r="E3339" s="470"/>
      <c r="F3339" s="472" t="s">
        <v>6850</v>
      </c>
      <c r="G3339" s="472" t="s">
        <v>756</v>
      </c>
      <c r="H3339" s="472">
        <v>4.3</v>
      </c>
      <c r="I3339" s="473"/>
    </row>
    <row r="3340" spans="1:9" ht="25.5" x14ac:dyDescent="0.25">
      <c r="A3340" s="468" t="s">
        <v>7405</v>
      </c>
      <c r="B3340" s="475" t="s">
        <v>7406</v>
      </c>
      <c r="C3340" s="476" t="s">
        <v>756</v>
      </c>
      <c r="D3340" s="471"/>
      <c r="E3340" s="470"/>
      <c r="F3340" s="472" t="s">
        <v>6850</v>
      </c>
      <c r="G3340" s="472" t="s">
        <v>756</v>
      </c>
      <c r="H3340" s="472">
        <v>4.3</v>
      </c>
      <c r="I3340" s="473"/>
    </row>
    <row r="3341" spans="1:9" ht="25.5" x14ac:dyDescent="0.25">
      <c r="A3341" s="468" t="s">
        <v>7407</v>
      </c>
      <c r="B3341" s="475" t="s">
        <v>7408</v>
      </c>
      <c r="C3341" s="476" t="s">
        <v>756</v>
      </c>
      <c r="D3341" s="471"/>
      <c r="E3341" s="470"/>
      <c r="F3341" s="472" t="s">
        <v>6850</v>
      </c>
      <c r="G3341" s="472" t="s">
        <v>756</v>
      </c>
      <c r="H3341" s="472">
        <v>4.3</v>
      </c>
      <c r="I3341" s="473"/>
    </row>
    <row r="3342" spans="1:9" ht="25.5" x14ac:dyDescent="0.25">
      <c r="A3342" s="468" t="s">
        <v>7409</v>
      </c>
      <c r="B3342" s="475" t="s">
        <v>7410</v>
      </c>
      <c r="C3342" s="476" t="s">
        <v>756</v>
      </c>
      <c r="D3342" s="471"/>
      <c r="E3342" s="470"/>
      <c r="F3342" s="472" t="s">
        <v>6850</v>
      </c>
      <c r="G3342" s="472" t="s">
        <v>756</v>
      </c>
      <c r="H3342" s="472">
        <v>4.3</v>
      </c>
      <c r="I3342" s="473"/>
    </row>
    <row r="3343" spans="1:9" ht="25.5" x14ac:dyDescent="0.25">
      <c r="A3343" s="468" t="s">
        <v>7411</v>
      </c>
      <c r="B3343" s="475" t="s">
        <v>7412</v>
      </c>
      <c r="C3343" s="476" t="s">
        <v>756</v>
      </c>
      <c r="D3343" s="471"/>
      <c r="E3343" s="470"/>
      <c r="F3343" s="472" t="s">
        <v>6850</v>
      </c>
      <c r="G3343" s="472" t="s">
        <v>756</v>
      </c>
      <c r="H3343" s="472">
        <v>4.3</v>
      </c>
      <c r="I3343" s="473"/>
    </row>
    <row r="3344" spans="1:9" ht="25.5" x14ac:dyDescent="0.25">
      <c r="A3344" s="468" t="s">
        <v>7413</v>
      </c>
      <c r="B3344" s="475" t="s">
        <v>7414</v>
      </c>
      <c r="C3344" s="476" t="s">
        <v>756</v>
      </c>
      <c r="D3344" s="471"/>
      <c r="E3344" s="470"/>
      <c r="F3344" s="472" t="s">
        <v>6850</v>
      </c>
      <c r="G3344" s="472" t="s">
        <v>756</v>
      </c>
      <c r="H3344" s="472">
        <v>4.3</v>
      </c>
      <c r="I3344" s="473"/>
    </row>
    <row r="3345" spans="1:9" ht="25.5" x14ac:dyDescent="0.25">
      <c r="A3345" s="468" t="s">
        <v>7415</v>
      </c>
      <c r="B3345" s="475" t="s">
        <v>7416</v>
      </c>
      <c r="C3345" s="476" t="s">
        <v>756</v>
      </c>
      <c r="D3345" s="471"/>
      <c r="E3345" s="470"/>
      <c r="F3345" s="472" t="s">
        <v>6850</v>
      </c>
      <c r="G3345" s="472" t="s">
        <v>756</v>
      </c>
      <c r="H3345" s="472">
        <v>4.3</v>
      </c>
      <c r="I3345" s="473"/>
    </row>
    <row r="3346" spans="1:9" ht="25.5" x14ac:dyDescent="0.25">
      <c r="A3346" s="468" t="s">
        <v>7417</v>
      </c>
      <c r="B3346" s="475" t="s">
        <v>7418</v>
      </c>
      <c r="C3346" s="476" t="s">
        <v>756</v>
      </c>
      <c r="D3346" s="471"/>
      <c r="E3346" s="470"/>
      <c r="F3346" s="472" t="s">
        <v>6850</v>
      </c>
      <c r="G3346" s="472" t="s">
        <v>756</v>
      </c>
      <c r="H3346" s="472">
        <v>4.3</v>
      </c>
      <c r="I3346" s="473"/>
    </row>
    <row r="3347" spans="1:9" ht="25.5" x14ac:dyDescent="0.25">
      <c r="A3347" s="468" t="s">
        <v>7419</v>
      </c>
      <c r="B3347" s="475" t="s">
        <v>7420</v>
      </c>
      <c r="C3347" s="476" t="s">
        <v>756</v>
      </c>
      <c r="D3347" s="471"/>
      <c r="E3347" s="470"/>
      <c r="F3347" s="472" t="s">
        <v>6850</v>
      </c>
      <c r="G3347" s="472" t="s">
        <v>756</v>
      </c>
      <c r="H3347" s="472">
        <v>4.3</v>
      </c>
      <c r="I3347" s="473"/>
    </row>
    <row r="3348" spans="1:9" ht="25.5" x14ac:dyDescent="0.25">
      <c r="A3348" s="468" t="s">
        <v>7421</v>
      </c>
      <c r="B3348" s="475" t="s">
        <v>7422</v>
      </c>
      <c r="C3348" s="476" t="s">
        <v>756</v>
      </c>
      <c r="D3348" s="471"/>
      <c r="E3348" s="470"/>
      <c r="F3348" s="472" t="s">
        <v>6850</v>
      </c>
      <c r="G3348" s="472" t="s">
        <v>756</v>
      </c>
      <c r="H3348" s="472">
        <v>4.3</v>
      </c>
      <c r="I3348" s="473"/>
    </row>
    <row r="3349" spans="1:9" ht="25.5" x14ac:dyDescent="0.25">
      <c r="A3349" s="468" t="s">
        <v>7423</v>
      </c>
      <c r="B3349" s="475" t="s">
        <v>7424</v>
      </c>
      <c r="C3349" s="476" t="s">
        <v>756</v>
      </c>
      <c r="D3349" s="471"/>
      <c r="E3349" s="470"/>
      <c r="F3349" s="472" t="s">
        <v>6850</v>
      </c>
      <c r="G3349" s="472" t="s">
        <v>756</v>
      </c>
      <c r="H3349" s="472">
        <v>4.3</v>
      </c>
      <c r="I3349" s="473"/>
    </row>
    <row r="3350" spans="1:9" ht="25.5" x14ac:dyDescent="0.25">
      <c r="A3350" s="468" t="s">
        <v>7425</v>
      </c>
      <c r="B3350" s="475" t="s">
        <v>7426</v>
      </c>
      <c r="C3350" s="476" t="s">
        <v>756</v>
      </c>
      <c r="D3350" s="471"/>
      <c r="E3350" s="470"/>
      <c r="F3350" s="472" t="s">
        <v>6850</v>
      </c>
      <c r="G3350" s="472" t="s">
        <v>756</v>
      </c>
      <c r="H3350" s="472">
        <v>4.3</v>
      </c>
      <c r="I3350" s="473"/>
    </row>
    <row r="3351" spans="1:9" ht="25.5" x14ac:dyDescent="0.25">
      <c r="A3351" s="468" t="s">
        <v>7427</v>
      </c>
      <c r="B3351" s="475" t="s">
        <v>7428</v>
      </c>
      <c r="C3351" s="476" t="s">
        <v>756</v>
      </c>
      <c r="D3351" s="471"/>
      <c r="E3351" s="470"/>
      <c r="F3351" s="472" t="s">
        <v>6850</v>
      </c>
      <c r="G3351" s="472" t="s">
        <v>756</v>
      </c>
      <c r="H3351" s="472">
        <v>4.3</v>
      </c>
      <c r="I3351" s="473"/>
    </row>
    <row r="3352" spans="1:9" ht="25.5" x14ac:dyDescent="0.25">
      <c r="A3352" s="468" t="s">
        <v>7429</v>
      </c>
      <c r="B3352" s="475" t="s">
        <v>7430</v>
      </c>
      <c r="C3352" s="476" t="s">
        <v>756</v>
      </c>
      <c r="D3352" s="471"/>
      <c r="E3352" s="470"/>
      <c r="F3352" s="472" t="s">
        <v>6850</v>
      </c>
      <c r="G3352" s="472" t="s">
        <v>756</v>
      </c>
      <c r="H3352" s="472">
        <v>4.3</v>
      </c>
      <c r="I3352" s="473"/>
    </row>
    <row r="3353" spans="1:9" ht="25.5" x14ac:dyDescent="0.25">
      <c r="A3353" s="468" t="s">
        <v>7431</v>
      </c>
      <c r="B3353" s="475" t="s">
        <v>7432</v>
      </c>
      <c r="C3353" s="476" t="s">
        <v>756</v>
      </c>
      <c r="D3353" s="471"/>
      <c r="E3353" s="470"/>
      <c r="F3353" s="472" t="s">
        <v>6850</v>
      </c>
      <c r="G3353" s="472" t="s">
        <v>756</v>
      </c>
      <c r="H3353" s="472">
        <v>4.3</v>
      </c>
      <c r="I3353" s="473"/>
    </row>
    <row r="3354" spans="1:9" ht="25.5" x14ac:dyDescent="0.25">
      <c r="A3354" s="468" t="s">
        <v>7433</v>
      </c>
      <c r="B3354" s="475" t="s">
        <v>7434</v>
      </c>
      <c r="C3354" s="476" t="s">
        <v>756</v>
      </c>
      <c r="D3354" s="471"/>
      <c r="E3354" s="470"/>
      <c r="F3354" s="472" t="s">
        <v>6850</v>
      </c>
      <c r="G3354" s="472" t="s">
        <v>756</v>
      </c>
      <c r="H3354" s="472">
        <v>4.3</v>
      </c>
      <c r="I3354" s="473"/>
    </row>
    <row r="3355" spans="1:9" ht="25.5" x14ac:dyDescent="0.25">
      <c r="A3355" s="468" t="s">
        <v>7435</v>
      </c>
      <c r="B3355" s="475" t="s">
        <v>7436</v>
      </c>
      <c r="C3355" s="476" t="s">
        <v>756</v>
      </c>
      <c r="D3355" s="471"/>
      <c r="E3355" s="470"/>
      <c r="F3355" s="472" t="s">
        <v>6850</v>
      </c>
      <c r="G3355" s="472" t="s">
        <v>756</v>
      </c>
      <c r="H3355" s="472">
        <v>4.3</v>
      </c>
      <c r="I3355" s="473"/>
    </row>
    <row r="3356" spans="1:9" ht="25.5" x14ac:dyDescent="0.25">
      <c r="A3356" s="468" t="s">
        <v>7437</v>
      </c>
      <c r="B3356" s="475" t="s">
        <v>7438</v>
      </c>
      <c r="C3356" s="476" t="s">
        <v>756</v>
      </c>
      <c r="D3356" s="471"/>
      <c r="E3356" s="470"/>
      <c r="F3356" s="472" t="s">
        <v>6850</v>
      </c>
      <c r="G3356" s="472" t="s">
        <v>756</v>
      </c>
      <c r="H3356" s="472">
        <v>4.3</v>
      </c>
      <c r="I3356" s="473"/>
    </row>
    <row r="3357" spans="1:9" ht="25.5" x14ac:dyDescent="0.25">
      <c r="A3357" s="468" t="s">
        <v>7439</v>
      </c>
      <c r="B3357" s="475" t="s">
        <v>7440</v>
      </c>
      <c r="C3357" s="476" t="s">
        <v>756</v>
      </c>
      <c r="D3357" s="471"/>
      <c r="E3357" s="470"/>
      <c r="F3357" s="472" t="s">
        <v>6850</v>
      </c>
      <c r="G3357" s="472" t="s">
        <v>756</v>
      </c>
      <c r="H3357" s="472">
        <v>4.3</v>
      </c>
      <c r="I3357" s="473"/>
    </row>
    <row r="3358" spans="1:9" ht="25.5" x14ac:dyDescent="0.25">
      <c r="A3358" s="468" t="s">
        <v>7441</v>
      </c>
      <c r="B3358" s="475" t="s">
        <v>7442</v>
      </c>
      <c r="C3358" s="476" t="s">
        <v>756</v>
      </c>
      <c r="D3358" s="471"/>
      <c r="E3358" s="470"/>
      <c r="F3358" s="472" t="s">
        <v>6850</v>
      </c>
      <c r="G3358" s="472" t="s">
        <v>756</v>
      </c>
      <c r="H3358" s="472">
        <v>4.3</v>
      </c>
      <c r="I3358" s="473"/>
    </row>
    <row r="3359" spans="1:9" ht="15" x14ac:dyDescent="0.25">
      <c r="A3359" s="468" t="s">
        <v>7443</v>
      </c>
      <c r="B3359" s="475" t="s">
        <v>7444</v>
      </c>
      <c r="C3359" s="476" t="s">
        <v>756</v>
      </c>
      <c r="D3359" s="471"/>
      <c r="E3359" s="470"/>
      <c r="F3359" s="472" t="s">
        <v>6850</v>
      </c>
      <c r="G3359" s="472" t="s">
        <v>756</v>
      </c>
      <c r="H3359" s="472">
        <v>4.3</v>
      </c>
      <c r="I3359" s="473"/>
    </row>
    <row r="3360" spans="1:9" ht="25.5" x14ac:dyDescent="0.25">
      <c r="A3360" s="468" t="s">
        <v>7445</v>
      </c>
      <c r="B3360" s="469" t="s">
        <v>7446</v>
      </c>
      <c r="C3360" s="472" t="s">
        <v>756</v>
      </c>
      <c r="D3360" s="471"/>
      <c r="E3360" s="470"/>
      <c r="F3360" s="472" t="s">
        <v>6850</v>
      </c>
      <c r="G3360" s="472" t="s">
        <v>756</v>
      </c>
      <c r="H3360" s="472">
        <v>4.3</v>
      </c>
      <c r="I3360" s="473"/>
    </row>
    <row r="3361" spans="1:9" ht="15" x14ac:dyDescent="0.25">
      <c r="A3361" s="468" t="s">
        <v>7447</v>
      </c>
      <c r="B3361" s="475" t="s">
        <v>7448</v>
      </c>
      <c r="C3361" s="476" t="s">
        <v>756</v>
      </c>
      <c r="D3361" s="471"/>
      <c r="E3361" s="470"/>
      <c r="F3361" s="472" t="s">
        <v>6850</v>
      </c>
      <c r="G3361" s="472" t="s">
        <v>756</v>
      </c>
      <c r="H3361" s="472">
        <v>4.3</v>
      </c>
      <c r="I3361" s="473"/>
    </row>
    <row r="3362" spans="1:9" ht="15" x14ac:dyDescent="0.25">
      <c r="A3362" s="468" t="s">
        <v>7449</v>
      </c>
      <c r="B3362" s="475" t="s">
        <v>7450</v>
      </c>
      <c r="C3362" s="476" t="s">
        <v>756</v>
      </c>
      <c r="D3362" s="471"/>
      <c r="E3362" s="470"/>
      <c r="F3362" s="472" t="s">
        <v>6850</v>
      </c>
      <c r="G3362" s="472" t="s">
        <v>756</v>
      </c>
      <c r="H3362" s="472">
        <v>4.3</v>
      </c>
      <c r="I3362" s="473"/>
    </row>
    <row r="3363" spans="1:9" ht="25.5" x14ac:dyDescent="0.25">
      <c r="A3363" s="468" t="s">
        <v>7451</v>
      </c>
      <c r="B3363" s="475" t="s">
        <v>7452</v>
      </c>
      <c r="C3363" s="476" t="s">
        <v>756</v>
      </c>
      <c r="D3363" s="471"/>
      <c r="E3363" s="470"/>
      <c r="F3363" s="472" t="s">
        <v>6850</v>
      </c>
      <c r="G3363" s="472" t="s">
        <v>756</v>
      </c>
      <c r="H3363" s="472">
        <v>4.3</v>
      </c>
      <c r="I3363" s="473"/>
    </row>
    <row r="3364" spans="1:9" ht="15" x14ac:dyDescent="0.25">
      <c r="A3364" s="468" t="s">
        <v>7453</v>
      </c>
      <c r="B3364" s="475" t="s">
        <v>7454</v>
      </c>
      <c r="C3364" s="476" t="s">
        <v>756</v>
      </c>
      <c r="D3364" s="471"/>
      <c r="E3364" s="470"/>
      <c r="F3364" s="472" t="s">
        <v>6850</v>
      </c>
      <c r="G3364" s="472" t="s">
        <v>756</v>
      </c>
      <c r="H3364" s="472">
        <v>4.3</v>
      </c>
      <c r="I3364" s="473"/>
    </row>
    <row r="3365" spans="1:9" ht="15" x14ac:dyDescent="0.25">
      <c r="A3365" s="468" t="s">
        <v>7455</v>
      </c>
      <c r="B3365" s="475" t="s">
        <v>7456</v>
      </c>
      <c r="C3365" s="476" t="s">
        <v>756</v>
      </c>
      <c r="D3365" s="471"/>
      <c r="E3365" s="470"/>
      <c r="F3365" s="472" t="s">
        <v>6850</v>
      </c>
      <c r="G3365" s="472" t="s">
        <v>756</v>
      </c>
      <c r="H3365" s="472">
        <v>4.3</v>
      </c>
      <c r="I3365" s="473"/>
    </row>
    <row r="3366" spans="1:9" ht="25.5" x14ac:dyDescent="0.25">
      <c r="A3366" s="468" t="s">
        <v>7457</v>
      </c>
      <c r="B3366" s="475" t="s">
        <v>7458</v>
      </c>
      <c r="C3366" s="476" t="s">
        <v>756</v>
      </c>
      <c r="D3366" s="471"/>
      <c r="E3366" s="470"/>
      <c r="F3366" s="472" t="s">
        <v>6850</v>
      </c>
      <c r="G3366" s="472" t="s">
        <v>756</v>
      </c>
      <c r="H3366" s="472">
        <v>4.3</v>
      </c>
      <c r="I3366" s="473"/>
    </row>
    <row r="3367" spans="1:9" ht="15" x14ac:dyDescent="0.25">
      <c r="A3367" s="468" t="s">
        <v>7459</v>
      </c>
      <c r="B3367" s="475" t="s">
        <v>7460</v>
      </c>
      <c r="C3367" s="476" t="s">
        <v>756</v>
      </c>
      <c r="D3367" s="471"/>
      <c r="E3367" s="470"/>
      <c r="F3367" s="472" t="s">
        <v>6850</v>
      </c>
      <c r="G3367" s="472" t="s">
        <v>756</v>
      </c>
      <c r="H3367" s="472">
        <v>4.3</v>
      </c>
      <c r="I3367" s="473"/>
    </row>
    <row r="3368" spans="1:9" ht="15" x14ac:dyDescent="0.25">
      <c r="A3368" s="468" t="s">
        <v>7461</v>
      </c>
      <c r="B3368" s="475" t="s">
        <v>7462</v>
      </c>
      <c r="C3368" s="476" t="s">
        <v>756</v>
      </c>
      <c r="D3368" s="471"/>
      <c r="E3368" s="470"/>
      <c r="F3368" s="472" t="s">
        <v>6850</v>
      </c>
      <c r="G3368" s="472" t="s">
        <v>756</v>
      </c>
      <c r="H3368" s="472">
        <v>4.3</v>
      </c>
      <c r="I3368" s="473"/>
    </row>
    <row r="3369" spans="1:9" ht="15" x14ac:dyDescent="0.25">
      <c r="A3369" s="468" t="s">
        <v>7463</v>
      </c>
      <c r="B3369" s="475" t="s">
        <v>7464</v>
      </c>
      <c r="C3369" s="476" t="s">
        <v>756</v>
      </c>
      <c r="D3369" s="471"/>
      <c r="E3369" s="470"/>
      <c r="F3369" s="472" t="s">
        <v>6850</v>
      </c>
      <c r="G3369" s="472" t="s">
        <v>756</v>
      </c>
      <c r="H3369" s="472">
        <v>4.3</v>
      </c>
      <c r="I3369" s="473"/>
    </row>
    <row r="3370" spans="1:9" ht="25.5" x14ac:dyDescent="0.25">
      <c r="A3370" s="468" t="s">
        <v>7465</v>
      </c>
      <c r="B3370" s="475" t="s">
        <v>7466</v>
      </c>
      <c r="C3370" s="476" t="s">
        <v>756</v>
      </c>
      <c r="D3370" s="471"/>
      <c r="E3370" s="470"/>
      <c r="F3370" s="472" t="s">
        <v>6850</v>
      </c>
      <c r="G3370" s="472" t="s">
        <v>756</v>
      </c>
      <c r="H3370" s="472">
        <v>4.3</v>
      </c>
      <c r="I3370" s="473"/>
    </row>
    <row r="3371" spans="1:9" ht="25.5" x14ac:dyDescent="0.25">
      <c r="A3371" s="468" t="s">
        <v>7467</v>
      </c>
      <c r="B3371" s="475" t="s">
        <v>7468</v>
      </c>
      <c r="C3371" s="476" t="s">
        <v>756</v>
      </c>
      <c r="D3371" s="471"/>
      <c r="E3371" s="470"/>
      <c r="F3371" s="472" t="s">
        <v>6850</v>
      </c>
      <c r="G3371" s="472" t="s">
        <v>756</v>
      </c>
      <c r="H3371" s="472">
        <v>4.3</v>
      </c>
      <c r="I3371" s="473"/>
    </row>
    <row r="3372" spans="1:9" ht="25.5" x14ac:dyDescent="0.25">
      <c r="A3372" s="468" t="s">
        <v>7469</v>
      </c>
      <c r="B3372" s="475" t="s">
        <v>7470</v>
      </c>
      <c r="C3372" s="476" t="s">
        <v>756</v>
      </c>
      <c r="D3372" s="471"/>
      <c r="E3372" s="470"/>
      <c r="F3372" s="472" t="s">
        <v>6850</v>
      </c>
      <c r="G3372" s="472" t="s">
        <v>756</v>
      </c>
      <c r="H3372" s="472">
        <v>4.3</v>
      </c>
      <c r="I3372" s="473"/>
    </row>
    <row r="3373" spans="1:9" ht="25.5" x14ac:dyDescent="0.25">
      <c r="A3373" s="468" t="s">
        <v>7471</v>
      </c>
      <c r="B3373" s="475" t="s">
        <v>7472</v>
      </c>
      <c r="C3373" s="476" t="s">
        <v>756</v>
      </c>
      <c r="D3373" s="471"/>
      <c r="E3373" s="470"/>
      <c r="F3373" s="472" t="s">
        <v>6850</v>
      </c>
      <c r="G3373" s="472" t="s">
        <v>756</v>
      </c>
      <c r="H3373" s="472">
        <v>4.3</v>
      </c>
      <c r="I3373" s="473"/>
    </row>
    <row r="3374" spans="1:9" ht="38.25" x14ac:dyDescent="0.25">
      <c r="A3374" s="468" t="s">
        <v>7473</v>
      </c>
      <c r="B3374" s="475" t="s">
        <v>7474</v>
      </c>
      <c r="C3374" s="476" t="s">
        <v>756</v>
      </c>
      <c r="D3374" s="471"/>
      <c r="E3374" s="470"/>
      <c r="F3374" s="472" t="s">
        <v>6850</v>
      </c>
      <c r="G3374" s="472" t="s">
        <v>756</v>
      </c>
      <c r="H3374" s="472">
        <v>4.3</v>
      </c>
      <c r="I3374" s="473"/>
    </row>
    <row r="3375" spans="1:9" ht="25.5" x14ac:dyDescent="0.25">
      <c r="A3375" s="468" t="s">
        <v>7475</v>
      </c>
      <c r="B3375" s="475" t="s">
        <v>7476</v>
      </c>
      <c r="C3375" s="476" t="s">
        <v>756</v>
      </c>
      <c r="D3375" s="471"/>
      <c r="E3375" s="470"/>
      <c r="F3375" s="472" t="s">
        <v>6850</v>
      </c>
      <c r="G3375" s="472" t="s">
        <v>756</v>
      </c>
      <c r="H3375" s="472">
        <v>4.3</v>
      </c>
      <c r="I3375" s="473"/>
    </row>
    <row r="3376" spans="1:9" ht="25.5" x14ac:dyDescent="0.25">
      <c r="A3376" s="468" t="s">
        <v>7477</v>
      </c>
      <c r="B3376" s="475" t="s">
        <v>7478</v>
      </c>
      <c r="C3376" s="476" t="s">
        <v>756</v>
      </c>
      <c r="D3376" s="471"/>
      <c r="E3376" s="470"/>
      <c r="F3376" s="472" t="s">
        <v>6850</v>
      </c>
      <c r="G3376" s="472" t="s">
        <v>756</v>
      </c>
      <c r="H3376" s="472">
        <v>4.3</v>
      </c>
      <c r="I3376" s="473"/>
    </row>
    <row r="3377" spans="1:9" ht="25.5" x14ac:dyDescent="0.25">
      <c r="A3377" s="468" t="s">
        <v>7479</v>
      </c>
      <c r="B3377" s="475" t="s">
        <v>7480</v>
      </c>
      <c r="C3377" s="476" t="s">
        <v>756</v>
      </c>
      <c r="D3377" s="471"/>
      <c r="E3377" s="470"/>
      <c r="F3377" s="472" t="s">
        <v>6850</v>
      </c>
      <c r="G3377" s="472" t="s">
        <v>756</v>
      </c>
      <c r="H3377" s="472">
        <v>4.3</v>
      </c>
      <c r="I3377" s="473"/>
    </row>
    <row r="3378" spans="1:9" ht="25.5" x14ac:dyDescent="0.25">
      <c r="A3378" s="468" t="s">
        <v>7481</v>
      </c>
      <c r="B3378" s="475" t="s">
        <v>7482</v>
      </c>
      <c r="C3378" s="476" t="s">
        <v>756</v>
      </c>
      <c r="D3378" s="471"/>
      <c r="E3378" s="470"/>
      <c r="F3378" s="472" t="s">
        <v>6850</v>
      </c>
      <c r="G3378" s="472" t="s">
        <v>756</v>
      </c>
      <c r="H3378" s="472">
        <v>4.3</v>
      </c>
      <c r="I3378" s="473"/>
    </row>
    <row r="3379" spans="1:9" ht="25.5" x14ac:dyDescent="0.25">
      <c r="A3379" s="468" t="s">
        <v>7483</v>
      </c>
      <c r="B3379" s="475" t="s">
        <v>7484</v>
      </c>
      <c r="C3379" s="476" t="s">
        <v>756</v>
      </c>
      <c r="D3379" s="471"/>
      <c r="E3379" s="470"/>
      <c r="F3379" s="472" t="s">
        <v>6850</v>
      </c>
      <c r="G3379" s="472" t="s">
        <v>756</v>
      </c>
      <c r="H3379" s="472">
        <v>4.3</v>
      </c>
      <c r="I3379" s="473"/>
    </row>
    <row r="3380" spans="1:9" ht="38.25" x14ac:dyDescent="0.25">
      <c r="A3380" s="468" t="s">
        <v>7485</v>
      </c>
      <c r="B3380" s="475" t="s">
        <v>7486</v>
      </c>
      <c r="C3380" s="476" t="s">
        <v>756</v>
      </c>
      <c r="D3380" s="471"/>
      <c r="E3380" s="470"/>
      <c r="F3380" s="472" t="s">
        <v>6850</v>
      </c>
      <c r="G3380" s="472" t="s">
        <v>756</v>
      </c>
      <c r="H3380" s="472">
        <v>4.3</v>
      </c>
      <c r="I3380" s="473"/>
    </row>
    <row r="3381" spans="1:9" ht="25.5" x14ac:dyDescent="0.25">
      <c r="A3381" s="468" t="s">
        <v>7487</v>
      </c>
      <c r="B3381" s="475" t="s">
        <v>7488</v>
      </c>
      <c r="C3381" s="476" t="s">
        <v>756</v>
      </c>
      <c r="D3381" s="471"/>
      <c r="E3381" s="470"/>
      <c r="F3381" s="472" t="s">
        <v>6850</v>
      </c>
      <c r="G3381" s="472" t="s">
        <v>756</v>
      </c>
      <c r="H3381" s="472">
        <v>4.3</v>
      </c>
      <c r="I3381" s="473"/>
    </row>
    <row r="3382" spans="1:9" ht="38.25" x14ac:dyDescent="0.25">
      <c r="A3382" s="468" t="s">
        <v>7489</v>
      </c>
      <c r="B3382" s="475" t="s">
        <v>7490</v>
      </c>
      <c r="C3382" s="476" t="s">
        <v>756</v>
      </c>
      <c r="D3382" s="471"/>
      <c r="E3382" s="470"/>
      <c r="F3382" s="472" t="s">
        <v>6850</v>
      </c>
      <c r="G3382" s="472" t="s">
        <v>756</v>
      </c>
      <c r="H3382" s="472">
        <v>4.3</v>
      </c>
      <c r="I3382" s="473"/>
    </row>
    <row r="3383" spans="1:9" ht="38.25" x14ac:dyDescent="0.25">
      <c r="A3383" s="468" t="s">
        <v>7491</v>
      </c>
      <c r="B3383" s="475" t="s">
        <v>7492</v>
      </c>
      <c r="C3383" s="476" t="s">
        <v>756</v>
      </c>
      <c r="D3383" s="471"/>
      <c r="E3383" s="470"/>
      <c r="F3383" s="472" t="s">
        <v>6850</v>
      </c>
      <c r="G3383" s="472" t="s">
        <v>756</v>
      </c>
      <c r="H3383" s="472">
        <v>4.3</v>
      </c>
      <c r="I3383" s="473"/>
    </row>
    <row r="3384" spans="1:9" ht="15" x14ac:dyDescent="0.25">
      <c r="A3384" s="468" t="s">
        <v>7493</v>
      </c>
      <c r="B3384" s="475" t="s">
        <v>7494</v>
      </c>
      <c r="C3384" s="476" t="s">
        <v>756</v>
      </c>
      <c r="D3384" s="471"/>
      <c r="E3384" s="470"/>
      <c r="F3384" s="472" t="s">
        <v>6850</v>
      </c>
      <c r="G3384" s="472" t="s">
        <v>756</v>
      </c>
      <c r="H3384" s="472">
        <v>4.3</v>
      </c>
      <c r="I3384" s="473"/>
    </row>
    <row r="3385" spans="1:9" ht="25.5" x14ac:dyDescent="0.25">
      <c r="A3385" s="468" t="s">
        <v>7495</v>
      </c>
      <c r="B3385" s="475" t="s">
        <v>7496</v>
      </c>
      <c r="C3385" s="476" t="s">
        <v>756</v>
      </c>
      <c r="D3385" s="471"/>
      <c r="E3385" s="470"/>
      <c r="F3385" s="472" t="s">
        <v>6850</v>
      </c>
      <c r="G3385" s="472" t="s">
        <v>756</v>
      </c>
      <c r="H3385" s="472">
        <v>4.3</v>
      </c>
      <c r="I3385" s="473"/>
    </row>
    <row r="3386" spans="1:9" ht="25.5" x14ac:dyDescent="0.25">
      <c r="A3386" s="468" t="s">
        <v>7497</v>
      </c>
      <c r="B3386" s="475" t="s">
        <v>7498</v>
      </c>
      <c r="C3386" s="476" t="s">
        <v>756</v>
      </c>
      <c r="D3386" s="471"/>
      <c r="E3386" s="470"/>
      <c r="F3386" s="472" t="s">
        <v>6850</v>
      </c>
      <c r="G3386" s="472" t="s">
        <v>756</v>
      </c>
      <c r="H3386" s="472">
        <v>4.3</v>
      </c>
      <c r="I3386" s="473"/>
    </row>
    <row r="3387" spans="1:9" ht="25.5" x14ac:dyDescent="0.25">
      <c r="A3387" s="468" t="s">
        <v>7499</v>
      </c>
      <c r="B3387" s="475" t="s">
        <v>7500</v>
      </c>
      <c r="C3387" s="476" t="s">
        <v>756</v>
      </c>
      <c r="D3387" s="471"/>
      <c r="E3387" s="470"/>
      <c r="F3387" s="472" t="s">
        <v>6850</v>
      </c>
      <c r="G3387" s="472" t="s">
        <v>756</v>
      </c>
      <c r="H3387" s="472">
        <v>4.3</v>
      </c>
      <c r="I3387" s="473"/>
    </row>
    <row r="3388" spans="1:9" ht="15" x14ac:dyDescent="0.25">
      <c r="A3388" s="468" t="s">
        <v>7501</v>
      </c>
      <c r="B3388" s="475" t="s">
        <v>7502</v>
      </c>
      <c r="C3388" s="476" t="s">
        <v>756</v>
      </c>
      <c r="D3388" s="471"/>
      <c r="E3388" s="470"/>
      <c r="F3388" s="472" t="s">
        <v>6850</v>
      </c>
      <c r="G3388" s="472" t="s">
        <v>756</v>
      </c>
      <c r="H3388" s="472">
        <v>4.3</v>
      </c>
      <c r="I3388" s="473"/>
    </row>
    <row r="3389" spans="1:9" ht="25.5" x14ac:dyDescent="0.25">
      <c r="A3389" s="468" t="s">
        <v>7503</v>
      </c>
      <c r="B3389" s="475" t="s">
        <v>7504</v>
      </c>
      <c r="C3389" s="476" t="s">
        <v>756</v>
      </c>
      <c r="D3389" s="471"/>
      <c r="E3389" s="470"/>
      <c r="F3389" s="472" t="s">
        <v>6850</v>
      </c>
      <c r="G3389" s="472" t="s">
        <v>756</v>
      </c>
      <c r="H3389" s="472">
        <v>4.3</v>
      </c>
      <c r="I3389" s="473"/>
    </row>
    <row r="3390" spans="1:9" ht="25.5" x14ac:dyDescent="0.25">
      <c r="A3390" s="468" t="s">
        <v>7505</v>
      </c>
      <c r="B3390" s="475" t="s">
        <v>7506</v>
      </c>
      <c r="C3390" s="476" t="s">
        <v>756</v>
      </c>
      <c r="D3390" s="471"/>
      <c r="E3390" s="470"/>
      <c r="F3390" s="472" t="s">
        <v>6850</v>
      </c>
      <c r="G3390" s="472" t="s">
        <v>756</v>
      </c>
      <c r="H3390" s="472">
        <v>4.3</v>
      </c>
      <c r="I3390" s="473"/>
    </row>
    <row r="3391" spans="1:9" ht="25.5" x14ac:dyDescent="0.25">
      <c r="A3391" s="468" t="s">
        <v>7507</v>
      </c>
      <c r="B3391" s="475" t="s">
        <v>7508</v>
      </c>
      <c r="C3391" s="476" t="s">
        <v>756</v>
      </c>
      <c r="D3391" s="471"/>
      <c r="E3391" s="470"/>
      <c r="F3391" s="472" t="s">
        <v>6850</v>
      </c>
      <c r="G3391" s="472" t="s">
        <v>756</v>
      </c>
      <c r="H3391" s="472">
        <v>4.3</v>
      </c>
      <c r="I3391" s="473"/>
    </row>
    <row r="3392" spans="1:9" ht="25.5" x14ac:dyDescent="0.25">
      <c r="A3392" s="468" t="s">
        <v>7509</v>
      </c>
      <c r="B3392" s="475" t="s">
        <v>7510</v>
      </c>
      <c r="C3392" s="476" t="s">
        <v>756</v>
      </c>
      <c r="D3392" s="471"/>
      <c r="E3392" s="470"/>
      <c r="F3392" s="472" t="s">
        <v>6850</v>
      </c>
      <c r="G3392" s="472" t="s">
        <v>756</v>
      </c>
      <c r="H3392" s="472">
        <v>4.3</v>
      </c>
      <c r="I3392" s="473"/>
    </row>
    <row r="3393" spans="1:9" ht="15" x14ac:dyDescent="0.25">
      <c r="A3393" s="468" t="s">
        <v>7511</v>
      </c>
      <c r="B3393" s="475" t="s">
        <v>7512</v>
      </c>
      <c r="C3393" s="476" t="s">
        <v>756</v>
      </c>
      <c r="D3393" s="471"/>
      <c r="E3393" s="470"/>
      <c r="F3393" s="472" t="s">
        <v>6850</v>
      </c>
      <c r="G3393" s="472" t="s">
        <v>756</v>
      </c>
      <c r="H3393" s="472">
        <v>4.3</v>
      </c>
      <c r="I3393" s="473"/>
    </row>
    <row r="3394" spans="1:9" ht="25.5" x14ac:dyDescent="0.25">
      <c r="A3394" s="468" t="s">
        <v>7513</v>
      </c>
      <c r="B3394" s="475" t="s">
        <v>7514</v>
      </c>
      <c r="C3394" s="476" t="s">
        <v>756</v>
      </c>
      <c r="D3394" s="471"/>
      <c r="E3394" s="470"/>
      <c r="F3394" s="472" t="s">
        <v>6850</v>
      </c>
      <c r="G3394" s="472" t="s">
        <v>756</v>
      </c>
      <c r="H3394" s="472">
        <v>4.3</v>
      </c>
      <c r="I3394" s="473"/>
    </row>
    <row r="3395" spans="1:9" ht="25.5" x14ac:dyDescent="0.25">
      <c r="A3395" s="468" t="s">
        <v>7515</v>
      </c>
      <c r="B3395" s="475" t="s">
        <v>7516</v>
      </c>
      <c r="C3395" s="476" t="s">
        <v>756</v>
      </c>
      <c r="D3395" s="471"/>
      <c r="E3395" s="470"/>
      <c r="F3395" s="472" t="s">
        <v>6850</v>
      </c>
      <c r="G3395" s="472" t="s">
        <v>756</v>
      </c>
      <c r="H3395" s="472">
        <v>4.3</v>
      </c>
      <c r="I3395" s="473"/>
    </row>
    <row r="3396" spans="1:9" ht="15" x14ac:dyDescent="0.25">
      <c r="A3396" s="468" t="s">
        <v>7517</v>
      </c>
      <c r="B3396" s="475" t="s">
        <v>7518</v>
      </c>
      <c r="C3396" s="476" t="s">
        <v>756</v>
      </c>
      <c r="D3396" s="471"/>
      <c r="E3396" s="470"/>
      <c r="F3396" s="472" t="s">
        <v>6850</v>
      </c>
      <c r="G3396" s="472" t="s">
        <v>756</v>
      </c>
      <c r="H3396" s="472">
        <v>4.3</v>
      </c>
      <c r="I3396" s="473"/>
    </row>
    <row r="3397" spans="1:9" ht="15" x14ac:dyDescent="0.25">
      <c r="A3397" s="468" t="s">
        <v>7519</v>
      </c>
      <c r="B3397" s="475" t="s">
        <v>7520</v>
      </c>
      <c r="C3397" s="476" t="s">
        <v>756</v>
      </c>
      <c r="D3397" s="471"/>
      <c r="E3397" s="470"/>
      <c r="F3397" s="472" t="s">
        <v>6850</v>
      </c>
      <c r="G3397" s="472" t="s">
        <v>756</v>
      </c>
      <c r="H3397" s="472">
        <v>4.3</v>
      </c>
      <c r="I3397" s="473"/>
    </row>
    <row r="3398" spans="1:9" ht="15" x14ac:dyDescent="0.25">
      <c r="A3398" s="468" t="s">
        <v>7521</v>
      </c>
      <c r="B3398" s="475" t="s">
        <v>7522</v>
      </c>
      <c r="C3398" s="476" t="s">
        <v>756</v>
      </c>
      <c r="D3398" s="471"/>
      <c r="E3398" s="470"/>
      <c r="F3398" s="472" t="s">
        <v>6850</v>
      </c>
      <c r="G3398" s="472" t="s">
        <v>756</v>
      </c>
      <c r="H3398" s="472">
        <v>4.3</v>
      </c>
      <c r="I3398" s="473"/>
    </row>
    <row r="3399" spans="1:9" ht="15" x14ac:dyDescent="0.25">
      <c r="A3399" s="468" t="s">
        <v>7523</v>
      </c>
      <c r="B3399" s="475" t="s">
        <v>7524</v>
      </c>
      <c r="C3399" s="476" t="s">
        <v>756</v>
      </c>
      <c r="D3399" s="471"/>
      <c r="E3399" s="470"/>
      <c r="F3399" s="472" t="s">
        <v>6850</v>
      </c>
      <c r="G3399" s="472" t="s">
        <v>756</v>
      </c>
      <c r="H3399" s="472">
        <v>4.3</v>
      </c>
      <c r="I3399" s="473"/>
    </row>
    <row r="3400" spans="1:9" ht="25.5" x14ac:dyDescent="0.25">
      <c r="A3400" s="468" t="s">
        <v>7525</v>
      </c>
      <c r="B3400" s="475" t="s">
        <v>7526</v>
      </c>
      <c r="C3400" s="476" t="s">
        <v>756</v>
      </c>
      <c r="D3400" s="471"/>
      <c r="E3400" s="470"/>
      <c r="F3400" s="472" t="s">
        <v>6850</v>
      </c>
      <c r="G3400" s="472" t="s">
        <v>756</v>
      </c>
      <c r="H3400" s="472">
        <v>4.3</v>
      </c>
      <c r="I3400" s="473"/>
    </row>
    <row r="3401" spans="1:9" ht="15" x14ac:dyDescent="0.25">
      <c r="A3401" s="468" t="s">
        <v>7527</v>
      </c>
      <c r="B3401" s="475" t="s">
        <v>7528</v>
      </c>
      <c r="C3401" s="476" t="s">
        <v>756</v>
      </c>
      <c r="D3401" s="471"/>
      <c r="E3401" s="470"/>
      <c r="F3401" s="472" t="s">
        <v>6850</v>
      </c>
      <c r="G3401" s="472" t="s">
        <v>756</v>
      </c>
      <c r="H3401" s="472">
        <v>4.3</v>
      </c>
      <c r="I3401" s="473"/>
    </row>
    <row r="3402" spans="1:9" ht="25.5" x14ac:dyDescent="0.25">
      <c r="A3402" s="468" t="s">
        <v>7529</v>
      </c>
      <c r="B3402" s="475" t="s">
        <v>7530</v>
      </c>
      <c r="C3402" s="476" t="s">
        <v>756</v>
      </c>
      <c r="D3402" s="471"/>
      <c r="E3402" s="470"/>
      <c r="F3402" s="472" t="s">
        <v>6850</v>
      </c>
      <c r="G3402" s="472" t="s">
        <v>756</v>
      </c>
      <c r="H3402" s="472">
        <v>4.3</v>
      </c>
      <c r="I3402" s="473"/>
    </row>
    <row r="3403" spans="1:9" ht="15" x14ac:dyDescent="0.25">
      <c r="A3403" s="468" t="s">
        <v>7531</v>
      </c>
      <c r="B3403" s="475" t="s">
        <v>7532</v>
      </c>
      <c r="C3403" s="476" t="s">
        <v>756</v>
      </c>
      <c r="D3403" s="471"/>
      <c r="E3403" s="470"/>
      <c r="F3403" s="472" t="s">
        <v>6850</v>
      </c>
      <c r="G3403" s="472" t="s">
        <v>756</v>
      </c>
      <c r="H3403" s="472">
        <v>4.3</v>
      </c>
      <c r="I3403" s="473"/>
    </row>
    <row r="3404" spans="1:9" ht="15" x14ac:dyDescent="0.25">
      <c r="A3404" s="468" t="s">
        <v>7533</v>
      </c>
      <c r="B3404" s="475" t="s">
        <v>7534</v>
      </c>
      <c r="C3404" s="476" t="s">
        <v>756</v>
      </c>
      <c r="D3404" s="471"/>
      <c r="E3404" s="470"/>
      <c r="F3404" s="472" t="s">
        <v>6850</v>
      </c>
      <c r="G3404" s="472" t="s">
        <v>756</v>
      </c>
      <c r="H3404" s="472">
        <v>4.3</v>
      </c>
      <c r="I3404" s="473"/>
    </row>
    <row r="3405" spans="1:9" ht="15" x14ac:dyDescent="0.25">
      <c r="A3405" s="468" t="s">
        <v>7535</v>
      </c>
      <c r="B3405" s="475" t="s">
        <v>7536</v>
      </c>
      <c r="C3405" s="476" t="s">
        <v>756</v>
      </c>
      <c r="D3405" s="471"/>
      <c r="E3405" s="470"/>
      <c r="F3405" s="472" t="s">
        <v>6850</v>
      </c>
      <c r="G3405" s="472" t="s">
        <v>756</v>
      </c>
      <c r="H3405" s="472">
        <v>4.3</v>
      </c>
      <c r="I3405" s="473"/>
    </row>
    <row r="3406" spans="1:9" ht="15" x14ac:dyDescent="0.25">
      <c r="A3406" s="468" t="s">
        <v>7537</v>
      </c>
      <c r="B3406" s="475" t="s">
        <v>7538</v>
      </c>
      <c r="C3406" s="476" t="s">
        <v>756</v>
      </c>
      <c r="D3406" s="471"/>
      <c r="E3406" s="470"/>
      <c r="F3406" s="472" t="s">
        <v>6850</v>
      </c>
      <c r="G3406" s="472" t="s">
        <v>756</v>
      </c>
      <c r="H3406" s="472">
        <v>4.3</v>
      </c>
      <c r="I3406" s="473"/>
    </row>
    <row r="3407" spans="1:9" ht="15" x14ac:dyDescent="0.25">
      <c r="A3407" s="468" t="s">
        <v>7539</v>
      </c>
      <c r="B3407" s="469" t="s">
        <v>7540</v>
      </c>
      <c r="C3407" s="472" t="s">
        <v>756</v>
      </c>
      <c r="D3407" s="471"/>
      <c r="E3407" s="470"/>
      <c r="F3407" s="472" t="s">
        <v>6850</v>
      </c>
      <c r="G3407" s="472" t="s">
        <v>756</v>
      </c>
      <c r="H3407" s="472">
        <v>4.3</v>
      </c>
      <c r="I3407" s="473"/>
    </row>
    <row r="3408" spans="1:9" ht="15" x14ac:dyDescent="0.25">
      <c r="A3408" s="468" t="s">
        <v>7541</v>
      </c>
      <c r="B3408" s="475" t="s">
        <v>7542</v>
      </c>
      <c r="C3408" s="476" t="s">
        <v>756</v>
      </c>
      <c r="D3408" s="471"/>
      <c r="E3408" s="470"/>
      <c r="F3408" s="472" t="s">
        <v>6850</v>
      </c>
      <c r="G3408" s="472" t="s">
        <v>756</v>
      </c>
      <c r="H3408" s="472">
        <v>4.3</v>
      </c>
      <c r="I3408" s="473"/>
    </row>
    <row r="3409" spans="1:9" ht="15" x14ac:dyDescent="0.25">
      <c r="A3409" s="468" t="s">
        <v>7543</v>
      </c>
      <c r="B3409" s="475" t="s">
        <v>7544</v>
      </c>
      <c r="C3409" s="476" t="s">
        <v>756</v>
      </c>
      <c r="D3409" s="471"/>
      <c r="E3409" s="470"/>
      <c r="F3409" s="472" t="s">
        <v>6850</v>
      </c>
      <c r="G3409" s="472" t="s">
        <v>756</v>
      </c>
      <c r="H3409" s="472">
        <v>4.3</v>
      </c>
      <c r="I3409" s="473"/>
    </row>
    <row r="3410" spans="1:9" ht="25.5" x14ac:dyDescent="0.25">
      <c r="A3410" s="468" t="s">
        <v>7545</v>
      </c>
      <c r="B3410" s="475" t="s">
        <v>7546</v>
      </c>
      <c r="C3410" s="476" t="s">
        <v>756</v>
      </c>
      <c r="D3410" s="471"/>
      <c r="E3410" s="470"/>
      <c r="F3410" s="472" t="s">
        <v>6850</v>
      </c>
      <c r="G3410" s="472" t="s">
        <v>756</v>
      </c>
      <c r="H3410" s="472">
        <v>4.3</v>
      </c>
      <c r="I3410" s="473"/>
    </row>
    <row r="3411" spans="1:9" ht="25.5" x14ac:dyDescent="0.25">
      <c r="A3411" s="468" t="s">
        <v>7547</v>
      </c>
      <c r="B3411" s="475" t="s">
        <v>7548</v>
      </c>
      <c r="C3411" s="476" t="s">
        <v>756</v>
      </c>
      <c r="D3411" s="471"/>
      <c r="E3411" s="470"/>
      <c r="F3411" s="472" t="s">
        <v>6850</v>
      </c>
      <c r="G3411" s="472" t="s">
        <v>756</v>
      </c>
      <c r="H3411" s="472">
        <v>4.3</v>
      </c>
      <c r="I3411" s="473"/>
    </row>
    <row r="3412" spans="1:9" ht="25.5" x14ac:dyDescent="0.25">
      <c r="A3412" s="468" t="s">
        <v>7549</v>
      </c>
      <c r="B3412" s="475" t="s">
        <v>7550</v>
      </c>
      <c r="C3412" s="476" t="s">
        <v>756</v>
      </c>
      <c r="D3412" s="471"/>
      <c r="E3412" s="470"/>
      <c r="F3412" s="472" t="s">
        <v>6850</v>
      </c>
      <c r="G3412" s="472" t="s">
        <v>756</v>
      </c>
      <c r="H3412" s="472">
        <v>4.3</v>
      </c>
      <c r="I3412" s="473"/>
    </row>
    <row r="3413" spans="1:9" ht="25.5" x14ac:dyDescent="0.25">
      <c r="A3413" s="468" t="s">
        <v>7551</v>
      </c>
      <c r="B3413" s="475" t="s">
        <v>7552</v>
      </c>
      <c r="C3413" s="476" t="s">
        <v>756</v>
      </c>
      <c r="D3413" s="471"/>
      <c r="E3413" s="470"/>
      <c r="F3413" s="472" t="s">
        <v>6850</v>
      </c>
      <c r="G3413" s="472" t="s">
        <v>756</v>
      </c>
      <c r="H3413" s="472">
        <v>4.3</v>
      </c>
      <c r="I3413" s="473"/>
    </row>
    <row r="3414" spans="1:9" ht="25.5" x14ac:dyDescent="0.25">
      <c r="A3414" s="468" t="s">
        <v>7553</v>
      </c>
      <c r="B3414" s="475" t="s">
        <v>7554</v>
      </c>
      <c r="C3414" s="476" t="s">
        <v>756</v>
      </c>
      <c r="D3414" s="471"/>
      <c r="E3414" s="470"/>
      <c r="F3414" s="472" t="s">
        <v>6850</v>
      </c>
      <c r="G3414" s="472" t="s">
        <v>756</v>
      </c>
      <c r="H3414" s="472">
        <v>4.3</v>
      </c>
      <c r="I3414" s="473"/>
    </row>
    <row r="3415" spans="1:9" ht="25.5" x14ac:dyDescent="0.25">
      <c r="A3415" s="468" t="s">
        <v>7555</v>
      </c>
      <c r="B3415" s="475" t="s">
        <v>7556</v>
      </c>
      <c r="C3415" s="476" t="s">
        <v>756</v>
      </c>
      <c r="D3415" s="471"/>
      <c r="E3415" s="470"/>
      <c r="F3415" s="472" t="s">
        <v>6850</v>
      </c>
      <c r="G3415" s="472" t="s">
        <v>756</v>
      </c>
      <c r="H3415" s="472">
        <v>4.3</v>
      </c>
      <c r="I3415" s="473"/>
    </row>
    <row r="3416" spans="1:9" ht="25.5" x14ac:dyDescent="0.25">
      <c r="A3416" s="468" t="s">
        <v>7557</v>
      </c>
      <c r="B3416" s="475" t="s">
        <v>7558</v>
      </c>
      <c r="C3416" s="476" t="s">
        <v>756</v>
      </c>
      <c r="D3416" s="471"/>
      <c r="E3416" s="470"/>
      <c r="F3416" s="472" t="s">
        <v>6850</v>
      </c>
      <c r="G3416" s="472" t="s">
        <v>756</v>
      </c>
      <c r="H3416" s="472">
        <v>4.3</v>
      </c>
      <c r="I3416" s="473"/>
    </row>
    <row r="3417" spans="1:9" ht="25.5" x14ac:dyDescent="0.25">
      <c r="A3417" s="468" t="s">
        <v>7559</v>
      </c>
      <c r="B3417" s="475" t="s">
        <v>7560</v>
      </c>
      <c r="C3417" s="476" t="s">
        <v>756</v>
      </c>
      <c r="D3417" s="471"/>
      <c r="E3417" s="470"/>
      <c r="F3417" s="472" t="s">
        <v>6850</v>
      </c>
      <c r="G3417" s="472" t="s">
        <v>756</v>
      </c>
      <c r="H3417" s="472">
        <v>4.3</v>
      </c>
      <c r="I3417" s="473"/>
    </row>
    <row r="3418" spans="1:9" ht="25.5" x14ac:dyDescent="0.25">
      <c r="A3418" s="468" t="s">
        <v>7561</v>
      </c>
      <c r="B3418" s="475" t="s">
        <v>7562</v>
      </c>
      <c r="C3418" s="476" t="s">
        <v>756</v>
      </c>
      <c r="D3418" s="471"/>
      <c r="E3418" s="470"/>
      <c r="F3418" s="472" t="s">
        <v>6850</v>
      </c>
      <c r="G3418" s="472" t="s">
        <v>756</v>
      </c>
      <c r="H3418" s="472">
        <v>4.3</v>
      </c>
      <c r="I3418" s="473"/>
    </row>
    <row r="3419" spans="1:9" ht="25.5" x14ac:dyDescent="0.25">
      <c r="A3419" s="468" t="s">
        <v>7563</v>
      </c>
      <c r="B3419" s="475" t="s">
        <v>7564</v>
      </c>
      <c r="C3419" s="476" t="s">
        <v>756</v>
      </c>
      <c r="D3419" s="471"/>
      <c r="E3419" s="470"/>
      <c r="F3419" s="472" t="s">
        <v>6850</v>
      </c>
      <c r="G3419" s="472" t="s">
        <v>756</v>
      </c>
      <c r="H3419" s="472">
        <v>4.3</v>
      </c>
      <c r="I3419" s="473"/>
    </row>
    <row r="3420" spans="1:9" ht="25.5" x14ac:dyDescent="0.25">
      <c r="A3420" s="468" t="s">
        <v>7565</v>
      </c>
      <c r="B3420" s="475" t="s">
        <v>7566</v>
      </c>
      <c r="C3420" s="476" t="s">
        <v>756</v>
      </c>
      <c r="D3420" s="471"/>
      <c r="E3420" s="470"/>
      <c r="F3420" s="472" t="s">
        <v>6850</v>
      </c>
      <c r="G3420" s="472" t="s">
        <v>756</v>
      </c>
      <c r="H3420" s="472">
        <v>4.3</v>
      </c>
      <c r="I3420" s="473"/>
    </row>
    <row r="3421" spans="1:9" ht="25.5" x14ac:dyDescent="0.25">
      <c r="A3421" s="468" t="s">
        <v>7567</v>
      </c>
      <c r="B3421" s="475" t="s">
        <v>7568</v>
      </c>
      <c r="C3421" s="476" t="s">
        <v>756</v>
      </c>
      <c r="D3421" s="471"/>
      <c r="E3421" s="470"/>
      <c r="F3421" s="472" t="s">
        <v>6850</v>
      </c>
      <c r="G3421" s="472" t="s">
        <v>756</v>
      </c>
      <c r="H3421" s="472">
        <v>4.3</v>
      </c>
      <c r="I3421" s="473"/>
    </row>
    <row r="3422" spans="1:9" ht="25.5" x14ac:dyDescent="0.25">
      <c r="A3422" s="468" t="s">
        <v>7569</v>
      </c>
      <c r="B3422" s="469" t="s">
        <v>7570</v>
      </c>
      <c r="C3422" s="472" t="s">
        <v>756</v>
      </c>
      <c r="D3422" s="471"/>
      <c r="E3422" s="470"/>
      <c r="F3422" s="472" t="s">
        <v>6850</v>
      </c>
      <c r="G3422" s="472" t="s">
        <v>756</v>
      </c>
      <c r="H3422" s="472">
        <v>4.3</v>
      </c>
      <c r="I3422" s="473"/>
    </row>
    <row r="3423" spans="1:9" ht="25.5" x14ac:dyDescent="0.25">
      <c r="A3423" s="468" t="s">
        <v>7571</v>
      </c>
      <c r="B3423" s="475" t="s">
        <v>7572</v>
      </c>
      <c r="C3423" s="476" t="s">
        <v>756</v>
      </c>
      <c r="D3423" s="471"/>
      <c r="E3423" s="470"/>
      <c r="F3423" s="472" t="s">
        <v>6850</v>
      </c>
      <c r="G3423" s="472" t="s">
        <v>756</v>
      </c>
      <c r="H3423" s="472">
        <v>4.3</v>
      </c>
      <c r="I3423" s="473"/>
    </row>
    <row r="3424" spans="1:9" ht="25.5" x14ac:dyDescent="0.25">
      <c r="A3424" s="468" t="s">
        <v>7573</v>
      </c>
      <c r="B3424" s="475" t="s">
        <v>7574</v>
      </c>
      <c r="C3424" s="476" t="s">
        <v>756</v>
      </c>
      <c r="D3424" s="471"/>
      <c r="E3424" s="470"/>
      <c r="F3424" s="472" t="s">
        <v>6850</v>
      </c>
      <c r="G3424" s="472" t="s">
        <v>756</v>
      </c>
      <c r="H3424" s="472">
        <v>4.3</v>
      </c>
      <c r="I3424" s="473"/>
    </row>
    <row r="3425" spans="1:9" ht="25.5" x14ac:dyDescent="0.25">
      <c r="A3425" s="468" t="s">
        <v>7575</v>
      </c>
      <c r="B3425" s="475" t="s">
        <v>7576</v>
      </c>
      <c r="C3425" s="476" t="s">
        <v>756</v>
      </c>
      <c r="D3425" s="471"/>
      <c r="E3425" s="470"/>
      <c r="F3425" s="472" t="s">
        <v>6850</v>
      </c>
      <c r="G3425" s="472" t="s">
        <v>756</v>
      </c>
      <c r="H3425" s="472">
        <v>4.3</v>
      </c>
      <c r="I3425" s="473"/>
    </row>
    <row r="3426" spans="1:9" ht="25.5" x14ac:dyDescent="0.25">
      <c r="A3426" s="468" t="s">
        <v>7577</v>
      </c>
      <c r="B3426" s="475" t="s">
        <v>7578</v>
      </c>
      <c r="C3426" s="476" t="s">
        <v>756</v>
      </c>
      <c r="D3426" s="471"/>
      <c r="E3426" s="470"/>
      <c r="F3426" s="472" t="s">
        <v>6850</v>
      </c>
      <c r="G3426" s="472" t="s">
        <v>756</v>
      </c>
      <c r="H3426" s="472">
        <v>4.3</v>
      </c>
      <c r="I3426" s="473"/>
    </row>
    <row r="3427" spans="1:9" ht="25.5" x14ac:dyDescent="0.25">
      <c r="A3427" s="468" t="s">
        <v>7579</v>
      </c>
      <c r="B3427" s="475" t="s">
        <v>7580</v>
      </c>
      <c r="C3427" s="476" t="s">
        <v>756</v>
      </c>
      <c r="D3427" s="471"/>
      <c r="E3427" s="470"/>
      <c r="F3427" s="472" t="s">
        <v>6850</v>
      </c>
      <c r="G3427" s="472" t="s">
        <v>756</v>
      </c>
      <c r="H3427" s="472">
        <v>4.3</v>
      </c>
      <c r="I3427" s="473"/>
    </row>
    <row r="3428" spans="1:9" ht="38.25" x14ac:dyDescent="0.25">
      <c r="A3428" s="468" t="s">
        <v>7581</v>
      </c>
      <c r="B3428" s="475" t="s">
        <v>7582</v>
      </c>
      <c r="C3428" s="476" t="s">
        <v>756</v>
      </c>
      <c r="D3428" s="471"/>
      <c r="E3428" s="470"/>
      <c r="F3428" s="472" t="s">
        <v>6850</v>
      </c>
      <c r="G3428" s="472" t="s">
        <v>756</v>
      </c>
      <c r="H3428" s="472">
        <v>4.3</v>
      </c>
      <c r="I3428" s="473"/>
    </row>
    <row r="3429" spans="1:9" ht="25.5" x14ac:dyDescent="0.25">
      <c r="A3429" s="468" t="s">
        <v>7583</v>
      </c>
      <c r="B3429" s="475" t="s">
        <v>7584</v>
      </c>
      <c r="C3429" s="476" t="s">
        <v>756</v>
      </c>
      <c r="D3429" s="471"/>
      <c r="E3429" s="470"/>
      <c r="F3429" s="472" t="s">
        <v>6850</v>
      </c>
      <c r="G3429" s="472" t="s">
        <v>756</v>
      </c>
      <c r="H3429" s="472">
        <v>4.3</v>
      </c>
      <c r="I3429" s="473"/>
    </row>
    <row r="3430" spans="1:9" ht="25.5" x14ac:dyDescent="0.25">
      <c r="A3430" s="468" t="s">
        <v>7585</v>
      </c>
      <c r="B3430" s="475" t="s">
        <v>7586</v>
      </c>
      <c r="C3430" s="476" t="s">
        <v>756</v>
      </c>
      <c r="D3430" s="471"/>
      <c r="E3430" s="470"/>
      <c r="F3430" s="472" t="s">
        <v>6850</v>
      </c>
      <c r="G3430" s="472" t="s">
        <v>756</v>
      </c>
      <c r="H3430" s="472">
        <v>4.3</v>
      </c>
      <c r="I3430" s="473"/>
    </row>
    <row r="3431" spans="1:9" ht="25.5" x14ac:dyDescent="0.25">
      <c r="A3431" s="468" t="s">
        <v>7587</v>
      </c>
      <c r="B3431" s="475" t="s">
        <v>7588</v>
      </c>
      <c r="C3431" s="476" t="s">
        <v>756</v>
      </c>
      <c r="D3431" s="471"/>
      <c r="E3431" s="470"/>
      <c r="F3431" s="472" t="s">
        <v>6850</v>
      </c>
      <c r="G3431" s="472" t="s">
        <v>756</v>
      </c>
      <c r="H3431" s="472">
        <v>4.3</v>
      </c>
      <c r="I3431" s="473"/>
    </row>
    <row r="3432" spans="1:9" ht="38.25" x14ac:dyDescent="0.25">
      <c r="A3432" s="468" t="s">
        <v>7589</v>
      </c>
      <c r="B3432" s="469" t="s">
        <v>7590</v>
      </c>
      <c r="C3432" s="472" t="s">
        <v>756</v>
      </c>
      <c r="D3432" s="471"/>
      <c r="E3432" s="470"/>
      <c r="F3432" s="472" t="s">
        <v>6850</v>
      </c>
      <c r="G3432" s="472" t="s">
        <v>756</v>
      </c>
      <c r="H3432" s="472">
        <v>4.4000000000000004</v>
      </c>
      <c r="I3432" s="473"/>
    </row>
    <row r="3433" spans="1:9" ht="25.5" x14ac:dyDescent="0.25">
      <c r="A3433" s="468" t="s">
        <v>7591</v>
      </c>
      <c r="B3433" s="475" t="s">
        <v>7592</v>
      </c>
      <c r="C3433" s="476" t="s">
        <v>756</v>
      </c>
      <c r="D3433" s="471"/>
      <c r="E3433" s="470"/>
      <c r="F3433" s="472" t="s">
        <v>6850</v>
      </c>
      <c r="G3433" s="472" t="s">
        <v>756</v>
      </c>
      <c r="H3433" s="472">
        <v>4.3</v>
      </c>
      <c r="I3433" s="473"/>
    </row>
    <row r="3434" spans="1:9" ht="25.5" x14ac:dyDescent="0.25">
      <c r="A3434" s="468" t="s">
        <v>7593</v>
      </c>
      <c r="B3434" s="475" t="s">
        <v>7594</v>
      </c>
      <c r="C3434" s="476" t="s">
        <v>756</v>
      </c>
      <c r="D3434" s="471"/>
      <c r="E3434" s="470"/>
      <c r="F3434" s="472" t="s">
        <v>6850</v>
      </c>
      <c r="G3434" s="472" t="s">
        <v>756</v>
      </c>
      <c r="H3434" s="472">
        <v>4.3</v>
      </c>
      <c r="I3434" s="473"/>
    </row>
    <row r="3435" spans="1:9" ht="25.5" x14ac:dyDescent="0.25">
      <c r="A3435" s="468" t="s">
        <v>7595</v>
      </c>
      <c r="B3435" s="475" t="s">
        <v>7596</v>
      </c>
      <c r="C3435" s="476" t="s">
        <v>756</v>
      </c>
      <c r="D3435" s="471"/>
      <c r="E3435" s="470"/>
      <c r="F3435" s="472" t="s">
        <v>6850</v>
      </c>
      <c r="G3435" s="472" t="s">
        <v>756</v>
      </c>
      <c r="H3435" s="472">
        <v>4.3</v>
      </c>
      <c r="I3435" s="473"/>
    </row>
    <row r="3436" spans="1:9" ht="25.5" x14ac:dyDescent="0.25">
      <c r="A3436" s="468" t="s">
        <v>7597</v>
      </c>
      <c r="B3436" s="475" t="s">
        <v>7598</v>
      </c>
      <c r="C3436" s="476" t="s">
        <v>756</v>
      </c>
      <c r="D3436" s="471"/>
      <c r="E3436" s="470"/>
      <c r="F3436" s="472" t="s">
        <v>6850</v>
      </c>
      <c r="G3436" s="472" t="s">
        <v>756</v>
      </c>
      <c r="H3436" s="472">
        <v>4.3</v>
      </c>
      <c r="I3436" s="473"/>
    </row>
    <row r="3437" spans="1:9" ht="25.5" x14ac:dyDescent="0.25">
      <c r="A3437" s="468" t="s">
        <v>7599</v>
      </c>
      <c r="B3437" s="475" t="s">
        <v>7600</v>
      </c>
      <c r="C3437" s="476" t="s">
        <v>756</v>
      </c>
      <c r="D3437" s="471"/>
      <c r="E3437" s="470"/>
      <c r="F3437" s="472" t="s">
        <v>6850</v>
      </c>
      <c r="G3437" s="472" t="s">
        <v>756</v>
      </c>
      <c r="H3437" s="472">
        <v>4.3</v>
      </c>
      <c r="I3437" s="473"/>
    </row>
    <row r="3438" spans="1:9" ht="15" x14ac:dyDescent="0.25">
      <c r="A3438" s="468" t="s">
        <v>7601</v>
      </c>
      <c r="B3438" s="475" t="s">
        <v>7602</v>
      </c>
      <c r="C3438" s="476" t="s">
        <v>756</v>
      </c>
      <c r="D3438" s="471"/>
      <c r="E3438" s="470"/>
      <c r="F3438" s="472" t="s">
        <v>6850</v>
      </c>
      <c r="G3438" s="472" t="s">
        <v>756</v>
      </c>
      <c r="H3438" s="472">
        <v>4.3</v>
      </c>
      <c r="I3438" s="473"/>
    </row>
    <row r="3439" spans="1:9" ht="15" x14ac:dyDescent="0.25">
      <c r="A3439" s="468" t="s">
        <v>7603</v>
      </c>
      <c r="B3439" s="475" t="s">
        <v>7604</v>
      </c>
      <c r="C3439" s="476" t="s">
        <v>756</v>
      </c>
      <c r="D3439" s="471"/>
      <c r="E3439" s="470"/>
      <c r="F3439" s="472" t="s">
        <v>6850</v>
      </c>
      <c r="G3439" s="472" t="s">
        <v>756</v>
      </c>
      <c r="H3439" s="472">
        <v>4.3</v>
      </c>
      <c r="I3439" s="473"/>
    </row>
    <row r="3440" spans="1:9" ht="25.5" x14ac:dyDescent="0.25">
      <c r="A3440" s="468" t="s">
        <v>7605</v>
      </c>
      <c r="B3440" s="469" t="s">
        <v>7606</v>
      </c>
      <c r="C3440" s="472" t="s">
        <v>756</v>
      </c>
      <c r="D3440" s="479"/>
      <c r="E3440" s="472"/>
      <c r="F3440" s="472" t="s">
        <v>756</v>
      </c>
      <c r="G3440" s="472" t="s">
        <v>3</v>
      </c>
      <c r="H3440" s="472">
        <v>4.5</v>
      </c>
      <c r="I3440" s="473"/>
    </row>
    <row r="3441" spans="1:9" ht="25.5" x14ac:dyDescent="0.25">
      <c r="A3441" s="468" t="s">
        <v>7607</v>
      </c>
      <c r="B3441" s="475" t="s">
        <v>7608</v>
      </c>
      <c r="C3441" s="476" t="s">
        <v>756</v>
      </c>
      <c r="D3441" s="471"/>
      <c r="E3441" s="470"/>
      <c r="F3441" s="472" t="s">
        <v>6850</v>
      </c>
      <c r="G3441" s="472" t="s">
        <v>756</v>
      </c>
      <c r="H3441" s="472">
        <v>4.3</v>
      </c>
      <c r="I3441" s="473"/>
    </row>
    <row r="3442" spans="1:9" ht="25.5" x14ac:dyDescent="0.25">
      <c r="A3442" s="468" t="s">
        <v>7609</v>
      </c>
      <c r="B3442" s="475" t="s">
        <v>7610</v>
      </c>
      <c r="C3442" s="476" t="s">
        <v>756</v>
      </c>
      <c r="D3442" s="471"/>
      <c r="E3442" s="470"/>
      <c r="F3442" s="472" t="s">
        <v>6850</v>
      </c>
      <c r="G3442" s="472" t="s">
        <v>756</v>
      </c>
      <c r="H3442" s="472">
        <v>4.3</v>
      </c>
      <c r="I3442" s="473"/>
    </row>
    <row r="3443" spans="1:9" ht="25.5" x14ac:dyDescent="0.25">
      <c r="A3443" s="468" t="s">
        <v>7611</v>
      </c>
      <c r="B3443" s="475" t="s">
        <v>7612</v>
      </c>
      <c r="C3443" s="476" t="s">
        <v>756</v>
      </c>
      <c r="D3443" s="471"/>
      <c r="E3443" s="470"/>
      <c r="F3443" s="472" t="s">
        <v>6850</v>
      </c>
      <c r="G3443" s="472" t="s">
        <v>756</v>
      </c>
      <c r="H3443" s="472">
        <v>4.3</v>
      </c>
      <c r="I3443" s="473"/>
    </row>
    <row r="3444" spans="1:9" ht="25.5" x14ac:dyDescent="0.25">
      <c r="A3444" s="468" t="s">
        <v>7613</v>
      </c>
      <c r="B3444" s="475" t="s">
        <v>7614</v>
      </c>
      <c r="C3444" s="476" t="s">
        <v>756</v>
      </c>
      <c r="D3444" s="471"/>
      <c r="E3444" s="470"/>
      <c r="F3444" s="472" t="s">
        <v>6850</v>
      </c>
      <c r="G3444" s="472" t="s">
        <v>756</v>
      </c>
      <c r="H3444" s="472">
        <v>4.3</v>
      </c>
      <c r="I3444" s="473"/>
    </row>
    <row r="3445" spans="1:9" ht="25.5" x14ac:dyDescent="0.25">
      <c r="A3445" s="468" t="s">
        <v>7615</v>
      </c>
      <c r="B3445" s="475" t="s">
        <v>7616</v>
      </c>
      <c r="C3445" s="476" t="s">
        <v>756</v>
      </c>
      <c r="D3445" s="471"/>
      <c r="E3445" s="470"/>
      <c r="F3445" s="472" t="s">
        <v>6850</v>
      </c>
      <c r="G3445" s="472" t="s">
        <v>756</v>
      </c>
      <c r="H3445" s="472">
        <v>4.3</v>
      </c>
      <c r="I3445" s="473"/>
    </row>
    <row r="3446" spans="1:9" ht="25.5" x14ac:dyDescent="0.25">
      <c r="A3446" s="468" t="s">
        <v>7617</v>
      </c>
      <c r="B3446" s="475" t="s">
        <v>7618</v>
      </c>
      <c r="C3446" s="476" t="s">
        <v>756</v>
      </c>
      <c r="D3446" s="471"/>
      <c r="E3446" s="470"/>
      <c r="F3446" s="472" t="s">
        <v>6850</v>
      </c>
      <c r="G3446" s="472" t="s">
        <v>756</v>
      </c>
      <c r="H3446" s="472">
        <v>4.3</v>
      </c>
      <c r="I3446" s="473"/>
    </row>
    <row r="3447" spans="1:9" ht="25.5" x14ac:dyDescent="0.25">
      <c r="A3447" s="468" t="s">
        <v>7619</v>
      </c>
      <c r="B3447" s="475" t="s">
        <v>7620</v>
      </c>
      <c r="C3447" s="476" t="s">
        <v>756</v>
      </c>
      <c r="D3447" s="471"/>
      <c r="E3447" s="470"/>
      <c r="F3447" s="472" t="s">
        <v>6850</v>
      </c>
      <c r="G3447" s="472" t="s">
        <v>756</v>
      </c>
      <c r="H3447" s="472">
        <v>4.3</v>
      </c>
      <c r="I3447" s="473"/>
    </row>
    <row r="3448" spans="1:9" ht="25.5" x14ac:dyDescent="0.25">
      <c r="A3448" s="468" t="s">
        <v>7621</v>
      </c>
      <c r="B3448" s="475" t="s">
        <v>7622</v>
      </c>
      <c r="C3448" s="476" t="s">
        <v>756</v>
      </c>
      <c r="D3448" s="471"/>
      <c r="E3448" s="470"/>
      <c r="F3448" s="472" t="s">
        <v>6850</v>
      </c>
      <c r="G3448" s="472" t="s">
        <v>756</v>
      </c>
      <c r="H3448" s="472">
        <v>4.3</v>
      </c>
      <c r="I3448" s="473"/>
    </row>
    <row r="3449" spans="1:9" ht="25.5" x14ac:dyDescent="0.25">
      <c r="A3449" s="468" t="s">
        <v>7623</v>
      </c>
      <c r="B3449" s="475" t="s">
        <v>7624</v>
      </c>
      <c r="C3449" s="476" t="s">
        <v>756</v>
      </c>
      <c r="D3449" s="471"/>
      <c r="E3449" s="470"/>
      <c r="F3449" s="472" t="s">
        <v>6850</v>
      </c>
      <c r="G3449" s="472" t="s">
        <v>756</v>
      </c>
      <c r="H3449" s="472">
        <v>4.3</v>
      </c>
      <c r="I3449" s="473"/>
    </row>
    <row r="3450" spans="1:9" ht="25.5" x14ac:dyDescent="0.25">
      <c r="A3450" s="468" t="s">
        <v>7625</v>
      </c>
      <c r="B3450" s="475" t="s">
        <v>7626</v>
      </c>
      <c r="C3450" s="476" t="s">
        <v>756</v>
      </c>
      <c r="D3450" s="471"/>
      <c r="E3450" s="470"/>
      <c r="F3450" s="472" t="s">
        <v>6850</v>
      </c>
      <c r="G3450" s="472" t="s">
        <v>756</v>
      </c>
      <c r="H3450" s="472">
        <v>4.3</v>
      </c>
      <c r="I3450" s="473"/>
    </row>
    <row r="3451" spans="1:9" ht="25.5" x14ac:dyDescent="0.25">
      <c r="A3451" s="468" t="s">
        <v>7627</v>
      </c>
      <c r="B3451" s="475" t="s">
        <v>7628</v>
      </c>
      <c r="C3451" s="476" t="s">
        <v>756</v>
      </c>
      <c r="D3451" s="471"/>
      <c r="E3451" s="470"/>
      <c r="F3451" s="472" t="s">
        <v>6850</v>
      </c>
      <c r="G3451" s="472" t="s">
        <v>756</v>
      </c>
      <c r="H3451" s="472">
        <v>4.3</v>
      </c>
      <c r="I3451" s="473"/>
    </row>
    <row r="3452" spans="1:9" ht="25.5" x14ac:dyDescent="0.25">
      <c r="A3452" s="468" t="s">
        <v>7629</v>
      </c>
      <c r="B3452" s="475" t="s">
        <v>7630</v>
      </c>
      <c r="C3452" s="476" t="s">
        <v>756</v>
      </c>
      <c r="D3452" s="471"/>
      <c r="E3452" s="470"/>
      <c r="F3452" s="472" t="s">
        <v>6850</v>
      </c>
      <c r="G3452" s="472" t="s">
        <v>756</v>
      </c>
      <c r="H3452" s="472">
        <v>4.3</v>
      </c>
      <c r="I3452" s="473"/>
    </row>
    <row r="3453" spans="1:9" ht="25.5" x14ac:dyDescent="0.25">
      <c r="A3453" s="468" t="s">
        <v>7631</v>
      </c>
      <c r="B3453" s="475" t="s">
        <v>7632</v>
      </c>
      <c r="C3453" s="476" t="s">
        <v>756</v>
      </c>
      <c r="D3453" s="471"/>
      <c r="E3453" s="470"/>
      <c r="F3453" s="472" t="s">
        <v>6850</v>
      </c>
      <c r="G3453" s="472" t="s">
        <v>756</v>
      </c>
      <c r="H3453" s="472">
        <v>4.3</v>
      </c>
      <c r="I3453" s="473"/>
    </row>
    <row r="3454" spans="1:9" ht="25.5" x14ac:dyDescent="0.25">
      <c r="A3454" s="468" t="s">
        <v>7633</v>
      </c>
      <c r="B3454" s="475" t="s">
        <v>7634</v>
      </c>
      <c r="C3454" s="476" t="s">
        <v>756</v>
      </c>
      <c r="D3454" s="471"/>
      <c r="E3454" s="470"/>
      <c r="F3454" s="472" t="s">
        <v>6850</v>
      </c>
      <c r="G3454" s="472" t="s">
        <v>756</v>
      </c>
      <c r="H3454" s="472">
        <v>4.3</v>
      </c>
      <c r="I3454" s="473"/>
    </row>
    <row r="3455" spans="1:9" ht="25.5" x14ac:dyDescent="0.25">
      <c r="A3455" s="468" t="s">
        <v>7635</v>
      </c>
      <c r="B3455" s="475" t="s">
        <v>7636</v>
      </c>
      <c r="C3455" s="476" t="s">
        <v>756</v>
      </c>
      <c r="D3455" s="471"/>
      <c r="E3455" s="470"/>
      <c r="F3455" s="472" t="s">
        <v>6850</v>
      </c>
      <c r="G3455" s="472" t="s">
        <v>756</v>
      </c>
      <c r="H3455" s="472">
        <v>4.3</v>
      </c>
      <c r="I3455" s="473"/>
    </row>
    <row r="3456" spans="1:9" ht="25.5" x14ac:dyDescent="0.25">
      <c r="A3456" s="468" t="s">
        <v>7637</v>
      </c>
      <c r="B3456" s="475" t="s">
        <v>7638</v>
      </c>
      <c r="C3456" s="476" t="s">
        <v>756</v>
      </c>
      <c r="D3456" s="471"/>
      <c r="E3456" s="470"/>
      <c r="F3456" s="472" t="s">
        <v>6850</v>
      </c>
      <c r="G3456" s="472" t="s">
        <v>756</v>
      </c>
      <c r="H3456" s="472">
        <v>4.3</v>
      </c>
      <c r="I3456" s="473"/>
    </row>
    <row r="3457" spans="1:9" ht="25.5" x14ac:dyDescent="0.25">
      <c r="A3457" s="468" t="s">
        <v>7639</v>
      </c>
      <c r="B3457" s="475" t="s">
        <v>7640</v>
      </c>
      <c r="C3457" s="476" t="s">
        <v>756</v>
      </c>
      <c r="D3457" s="471"/>
      <c r="E3457" s="470"/>
      <c r="F3457" s="472" t="s">
        <v>6850</v>
      </c>
      <c r="G3457" s="472" t="s">
        <v>756</v>
      </c>
      <c r="H3457" s="472">
        <v>4.3</v>
      </c>
      <c r="I3457" s="473"/>
    </row>
    <row r="3458" spans="1:9" ht="25.5" x14ac:dyDescent="0.25">
      <c r="A3458" s="468" t="s">
        <v>7641</v>
      </c>
      <c r="B3458" s="475" t="s">
        <v>7642</v>
      </c>
      <c r="C3458" s="476" t="s">
        <v>756</v>
      </c>
      <c r="D3458" s="471"/>
      <c r="E3458" s="470"/>
      <c r="F3458" s="472" t="s">
        <v>6850</v>
      </c>
      <c r="G3458" s="472" t="s">
        <v>756</v>
      </c>
      <c r="H3458" s="472">
        <v>4.3</v>
      </c>
      <c r="I3458" s="473"/>
    </row>
    <row r="3459" spans="1:9" ht="25.5" x14ac:dyDescent="0.25">
      <c r="A3459" s="468" t="s">
        <v>7643</v>
      </c>
      <c r="B3459" s="475" t="s">
        <v>7644</v>
      </c>
      <c r="C3459" s="476" t="s">
        <v>756</v>
      </c>
      <c r="D3459" s="471"/>
      <c r="E3459" s="470"/>
      <c r="F3459" s="472" t="s">
        <v>6850</v>
      </c>
      <c r="G3459" s="472" t="s">
        <v>756</v>
      </c>
      <c r="H3459" s="472">
        <v>4.3</v>
      </c>
      <c r="I3459" s="473"/>
    </row>
    <row r="3460" spans="1:9" ht="25.5" x14ac:dyDescent="0.25">
      <c r="A3460" s="468" t="s">
        <v>7645</v>
      </c>
      <c r="B3460" s="475" t="s">
        <v>7646</v>
      </c>
      <c r="C3460" s="476" t="s">
        <v>756</v>
      </c>
      <c r="D3460" s="471"/>
      <c r="E3460" s="470"/>
      <c r="F3460" s="472" t="s">
        <v>6850</v>
      </c>
      <c r="G3460" s="472" t="s">
        <v>756</v>
      </c>
      <c r="H3460" s="472">
        <v>4.3</v>
      </c>
      <c r="I3460" s="473"/>
    </row>
    <row r="3461" spans="1:9" ht="38.25" x14ac:dyDescent="0.25">
      <c r="A3461" s="468" t="s">
        <v>7647</v>
      </c>
      <c r="B3461" s="469" t="s">
        <v>7648</v>
      </c>
      <c r="C3461" s="472" t="s">
        <v>756</v>
      </c>
      <c r="D3461" s="471"/>
      <c r="E3461" s="470"/>
      <c r="F3461" s="472" t="s">
        <v>6850</v>
      </c>
      <c r="G3461" s="472" t="s">
        <v>756</v>
      </c>
      <c r="H3461" s="472">
        <v>4.4000000000000004</v>
      </c>
      <c r="I3461" s="473"/>
    </row>
    <row r="3462" spans="1:9" ht="25.5" x14ac:dyDescent="0.25">
      <c r="A3462" s="468" t="s">
        <v>7649</v>
      </c>
      <c r="B3462" s="469" t="s">
        <v>7650</v>
      </c>
      <c r="C3462" s="472" t="s">
        <v>756</v>
      </c>
      <c r="D3462" s="471"/>
      <c r="E3462" s="470"/>
      <c r="F3462" s="472" t="s">
        <v>6850</v>
      </c>
      <c r="G3462" s="472" t="s">
        <v>756</v>
      </c>
      <c r="H3462" s="472">
        <v>4.4000000000000004</v>
      </c>
      <c r="I3462" s="473"/>
    </row>
    <row r="3463" spans="1:9" ht="38.25" x14ac:dyDescent="0.25">
      <c r="A3463" s="468" t="s">
        <v>7651</v>
      </c>
      <c r="B3463" s="469" t="s">
        <v>7652</v>
      </c>
      <c r="C3463" s="472" t="s">
        <v>756</v>
      </c>
      <c r="D3463" s="471"/>
      <c r="E3463" s="470"/>
      <c r="F3463" s="472" t="s">
        <v>6850</v>
      </c>
      <c r="G3463" s="472" t="s">
        <v>756</v>
      </c>
      <c r="H3463" s="472">
        <v>4.4000000000000004</v>
      </c>
      <c r="I3463" s="473"/>
    </row>
    <row r="3464" spans="1:9" ht="25.5" x14ac:dyDescent="0.25">
      <c r="A3464" s="468" t="s">
        <v>7653</v>
      </c>
      <c r="B3464" s="469" t="s">
        <v>7654</v>
      </c>
      <c r="C3464" s="472" t="s">
        <v>756</v>
      </c>
      <c r="D3464" s="471"/>
      <c r="E3464" s="470"/>
      <c r="F3464" s="472" t="s">
        <v>6850</v>
      </c>
      <c r="G3464" s="472" t="s">
        <v>756</v>
      </c>
      <c r="H3464" s="472">
        <v>4.4000000000000004</v>
      </c>
      <c r="I3464" s="473"/>
    </row>
    <row r="3465" spans="1:9" ht="25.5" x14ac:dyDescent="0.25">
      <c r="A3465" s="468" t="s">
        <v>7655</v>
      </c>
      <c r="B3465" s="469" t="s">
        <v>7656</v>
      </c>
      <c r="C3465" s="472" t="s">
        <v>756</v>
      </c>
      <c r="D3465" s="471"/>
      <c r="E3465" s="470"/>
      <c r="F3465" s="472" t="s">
        <v>6850</v>
      </c>
      <c r="G3465" s="472" t="s">
        <v>756</v>
      </c>
      <c r="H3465" s="472">
        <v>4.4000000000000004</v>
      </c>
      <c r="I3465" s="473"/>
    </row>
    <row r="3466" spans="1:9" ht="25.5" x14ac:dyDescent="0.25">
      <c r="A3466" s="468" t="s">
        <v>7657</v>
      </c>
      <c r="B3466" s="469" t="s">
        <v>7658</v>
      </c>
      <c r="C3466" s="472" t="s">
        <v>756</v>
      </c>
      <c r="D3466" s="471"/>
      <c r="E3466" s="470"/>
      <c r="F3466" s="472" t="s">
        <v>6850</v>
      </c>
      <c r="G3466" s="472" t="s">
        <v>756</v>
      </c>
      <c r="H3466" s="472">
        <v>4.4000000000000004</v>
      </c>
      <c r="I3466" s="473"/>
    </row>
    <row r="3467" spans="1:9" ht="25.5" x14ac:dyDescent="0.25">
      <c r="A3467" s="468" t="s">
        <v>7659</v>
      </c>
      <c r="B3467" s="475" t="s">
        <v>7660</v>
      </c>
      <c r="C3467" s="476" t="s">
        <v>756</v>
      </c>
      <c r="D3467" s="471"/>
      <c r="E3467" s="470"/>
      <c r="F3467" s="472" t="s">
        <v>6850</v>
      </c>
      <c r="G3467" s="472" t="s">
        <v>756</v>
      </c>
      <c r="H3467" s="472">
        <v>4.3</v>
      </c>
      <c r="I3467" s="473"/>
    </row>
    <row r="3468" spans="1:9" ht="25.5" x14ac:dyDescent="0.25">
      <c r="A3468" s="468" t="s">
        <v>7661</v>
      </c>
      <c r="B3468" s="475" t="s">
        <v>7662</v>
      </c>
      <c r="C3468" s="476" t="s">
        <v>756</v>
      </c>
      <c r="D3468" s="471"/>
      <c r="E3468" s="470"/>
      <c r="F3468" s="472" t="s">
        <v>6850</v>
      </c>
      <c r="G3468" s="472" t="s">
        <v>756</v>
      </c>
      <c r="H3468" s="472">
        <v>4.3</v>
      </c>
      <c r="I3468" s="473"/>
    </row>
    <row r="3469" spans="1:9" ht="25.5" x14ac:dyDescent="0.25">
      <c r="A3469" s="468" t="s">
        <v>7663</v>
      </c>
      <c r="B3469" s="475" t="s">
        <v>7664</v>
      </c>
      <c r="C3469" s="476" t="s">
        <v>756</v>
      </c>
      <c r="D3469" s="471"/>
      <c r="E3469" s="470"/>
      <c r="F3469" s="472" t="s">
        <v>6850</v>
      </c>
      <c r="G3469" s="472" t="s">
        <v>756</v>
      </c>
      <c r="H3469" s="472">
        <v>4.3</v>
      </c>
      <c r="I3469" s="473"/>
    </row>
    <row r="3470" spans="1:9" ht="25.5" x14ac:dyDescent="0.25">
      <c r="A3470" s="468" t="s">
        <v>7665</v>
      </c>
      <c r="B3470" s="475" t="s">
        <v>7666</v>
      </c>
      <c r="C3470" s="476" t="s">
        <v>756</v>
      </c>
      <c r="D3470" s="471"/>
      <c r="E3470" s="470"/>
      <c r="F3470" s="472" t="s">
        <v>6850</v>
      </c>
      <c r="G3470" s="472" t="s">
        <v>756</v>
      </c>
      <c r="H3470" s="472">
        <v>4.3</v>
      </c>
      <c r="I3470" s="473"/>
    </row>
    <row r="3471" spans="1:9" ht="25.5" x14ac:dyDescent="0.25">
      <c r="A3471" s="468" t="s">
        <v>7667</v>
      </c>
      <c r="B3471" s="475" t="s">
        <v>7668</v>
      </c>
      <c r="C3471" s="476" t="s">
        <v>756</v>
      </c>
      <c r="D3471" s="471"/>
      <c r="E3471" s="470"/>
      <c r="F3471" s="472" t="s">
        <v>6850</v>
      </c>
      <c r="G3471" s="472" t="s">
        <v>756</v>
      </c>
      <c r="H3471" s="472">
        <v>4.3</v>
      </c>
      <c r="I3471" s="473"/>
    </row>
    <row r="3472" spans="1:9" ht="15" x14ac:dyDescent="0.25">
      <c r="A3472" s="468" t="s">
        <v>7669</v>
      </c>
      <c r="B3472" s="475" t="s">
        <v>7670</v>
      </c>
      <c r="C3472" s="476" t="s">
        <v>756</v>
      </c>
      <c r="D3472" s="471"/>
      <c r="E3472" s="470"/>
      <c r="F3472" s="472" t="s">
        <v>6850</v>
      </c>
      <c r="G3472" s="472" t="s">
        <v>756</v>
      </c>
      <c r="H3472" s="472">
        <v>4.3</v>
      </c>
      <c r="I3472" s="473"/>
    </row>
    <row r="3473" spans="1:9" ht="25.5" x14ac:dyDescent="0.25">
      <c r="A3473" s="468" t="s">
        <v>7671</v>
      </c>
      <c r="B3473" s="475" t="s">
        <v>7672</v>
      </c>
      <c r="C3473" s="476" t="s">
        <v>756</v>
      </c>
      <c r="D3473" s="471"/>
      <c r="E3473" s="470"/>
      <c r="F3473" s="472" t="s">
        <v>6850</v>
      </c>
      <c r="G3473" s="472" t="s">
        <v>756</v>
      </c>
      <c r="H3473" s="472">
        <v>4.3</v>
      </c>
      <c r="I3473" s="473"/>
    </row>
    <row r="3474" spans="1:9" ht="15" x14ac:dyDescent="0.25">
      <c r="A3474" s="468" t="s">
        <v>7673</v>
      </c>
      <c r="B3474" s="475" t="s">
        <v>7674</v>
      </c>
      <c r="C3474" s="476" t="s">
        <v>756</v>
      </c>
      <c r="D3474" s="471"/>
      <c r="E3474" s="470"/>
      <c r="F3474" s="472" t="s">
        <v>6850</v>
      </c>
      <c r="G3474" s="472" t="s">
        <v>756</v>
      </c>
      <c r="H3474" s="472">
        <v>4.3</v>
      </c>
      <c r="I3474" s="473"/>
    </row>
    <row r="3475" spans="1:9" ht="25.5" x14ac:dyDescent="0.25">
      <c r="A3475" s="468" t="s">
        <v>7675</v>
      </c>
      <c r="B3475" s="475" t="s">
        <v>7676</v>
      </c>
      <c r="C3475" s="476" t="s">
        <v>756</v>
      </c>
      <c r="D3475" s="482"/>
      <c r="E3475" s="483"/>
      <c r="F3475" s="472" t="s">
        <v>6850</v>
      </c>
      <c r="G3475" s="472" t="s">
        <v>3</v>
      </c>
      <c r="H3475" s="472">
        <v>4.5999999999999996</v>
      </c>
      <c r="I3475" s="473"/>
    </row>
    <row r="3476" spans="1:9" ht="25.5" x14ac:dyDescent="0.25">
      <c r="A3476" s="468" t="s">
        <v>7677</v>
      </c>
      <c r="B3476" s="475" t="s">
        <v>7678</v>
      </c>
      <c r="C3476" s="476" t="s">
        <v>756</v>
      </c>
      <c r="D3476" s="482"/>
      <c r="E3476" s="483"/>
      <c r="F3476" s="472" t="s">
        <v>6850</v>
      </c>
      <c r="G3476" s="472" t="s">
        <v>3</v>
      </c>
      <c r="H3476" s="472">
        <v>4.5999999999999996</v>
      </c>
      <c r="I3476" s="473"/>
    </row>
    <row r="3477" spans="1:9" ht="25.5" x14ac:dyDescent="0.25">
      <c r="A3477" s="468" t="s">
        <v>7679</v>
      </c>
      <c r="B3477" s="475" t="s">
        <v>7680</v>
      </c>
      <c r="C3477" s="476" t="s">
        <v>756</v>
      </c>
      <c r="D3477" s="482"/>
      <c r="E3477" s="483"/>
      <c r="F3477" s="472" t="s">
        <v>6850</v>
      </c>
      <c r="G3477" s="472" t="s">
        <v>3</v>
      </c>
      <c r="H3477" s="472">
        <v>4.5999999999999996</v>
      </c>
      <c r="I3477" s="473"/>
    </row>
    <row r="3478" spans="1:9" ht="25.5" x14ac:dyDescent="0.25">
      <c r="A3478" s="468" t="s">
        <v>7681</v>
      </c>
      <c r="B3478" s="475" t="s">
        <v>7682</v>
      </c>
      <c r="C3478" s="476" t="s">
        <v>756</v>
      </c>
      <c r="D3478" s="471"/>
      <c r="E3478" s="470"/>
      <c r="F3478" s="472" t="s">
        <v>6850</v>
      </c>
      <c r="G3478" s="472" t="s">
        <v>756</v>
      </c>
      <c r="H3478" s="472">
        <v>4.3</v>
      </c>
      <c r="I3478" s="473"/>
    </row>
    <row r="3479" spans="1:9" ht="15" x14ac:dyDescent="0.25">
      <c r="A3479" s="468" t="s">
        <v>7683</v>
      </c>
      <c r="B3479" s="475" t="s">
        <v>7684</v>
      </c>
      <c r="C3479" s="476" t="s">
        <v>756</v>
      </c>
      <c r="D3479" s="471"/>
      <c r="E3479" s="470"/>
      <c r="F3479" s="472" t="s">
        <v>6850</v>
      </c>
      <c r="G3479" s="472" t="s">
        <v>756</v>
      </c>
      <c r="H3479" s="472">
        <v>4.3</v>
      </c>
      <c r="I3479" s="473"/>
    </row>
    <row r="3480" spans="1:9" ht="15" x14ac:dyDescent="0.25">
      <c r="A3480" s="468" t="s">
        <v>7685</v>
      </c>
      <c r="B3480" s="475" t="s">
        <v>7686</v>
      </c>
      <c r="C3480" s="476" t="s">
        <v>756</v>
      </c>
      <c r="D3480" s="471"/>
      <c r="E3480" s="470"/>
      <c r="F3480" s="472" t="s">
        <v>6850</v>
      </c>
      <c r="G3480" s="472" t="s">
        <v>756</v>
      </c>
      <c r="H3480" s="472">
        <v>4.3</v>
      </c>
      <c r="I3480" s="473"/>
    </row>
    <row r="3481" spans="1:9" ht="25.5" x14ac:dyDescent="0.25">
      <c r="A3481" s="468" t="s">
        <v>7687</v>
      </c>
      <c r="B3481" s="475" t="s">
        <v>7688</v>
      </c>
      <c r="C3481" s="476" t="s">
        <v>756</v>
      </c>
      <c r="D3481" s="471"/>
      <c r="E3481" s="470"/>
      <c r="F3481" s="472" t="s">
        <v>6850</v>
      </c>
      <c r="G3481" s="472" t="s">
        <v>756</v>
      </c>
      <c r="H3481" s="472">
        <v>4.3</v>
      </c>
      <c r="I3481" s="473"/>
    </row>
    <row r="3482" spans="1:9" ht="15" x14ac:dyDescent="0.25">
      <c r="A3482" s="468" t="s">
        <v>7689</v>
      </c>
      <c r="B3482" s="475" t="s">
        <v>7690</v>
      </c>
      <c r="C3482" s="476" t="s">
        <v>756</v>
      </c>
      <c r="D3482" s="471"/>
      <c r="E3482" s="470"/>
      <c r="F3482" s="472" t="s">
        <v>6850</v>
      </c>
      <c r="G3482" s="472" t="s">
        <v>756</v>
      </c>
      <c r="H3482" s="472">
        <v>4.3</v>
      </c>
      <c r="I3482" s="473"/>
    </row>
    <row r="3483" spans="1:9" ht="15" x14ac:dyDescent="0.25">
      <c r="A3483" s="468" t="s">
        <v>7691</v>
      </c>
      <c r="B3483" s="475" t="s">
        <v>7692</v>
      </c>
      <c r="C3483" s="476" t="s">
        <v>756</v>
      </c>
      <c r="D3483" s="471"/>
      <c r="E3483" s="470"/>
      <c r="F3483" s="472" t="s">
        <v>6850</v>
      </c>
      <c r="G3483" s="472" t="s">
        <v>756</v>
      </c>
      <c r="H3483" s="472">
        <v>4.3</v>
      </c>
      <c r="I3483" s="473"/>
    </row>
    <row r="3484" spans="1:9" ht="15" x14ac:dyDescent="0.25">
      <c r="A3484" s="468" t="s">
        <v>7693</v>
      </c>
      <c r="B3484" s="475" t="s">
        <v>7694</v>
      </c>
      <c r="C3484" s="476" t="s">
        <v>756</v>
      </c>
      <c r="D3484" s="471"/>
      <c r="E3484" s="470"/>
      <c r="F3484" s="472" t="s">
        <v>6850</v>
      </c>
      <c r="G3484" s="472" t="s">
        <v>756</v>
      </c>
      <c r="H3484" s="472">
        <v>4.3</v>
      </c>
      <c r="I3484" s="473"/>
    </row>
    <row r="3485" spans="1:9" ht="15" x14ac:dyDescent="0.25">
      <c r="A3485" s="468" t="s">
        <v>7695</v>
      </c>
      <c r="B3485" s="475" t="s">
        <v>7696</v>
      </c>
      <c r="C3485" s="476" t="s">
        <v>756</v>
      </c>
      <c r="D3485" s="471"/>
      <c r="E3485" s="470"/>
      <c r="F3485" s="472" t="s">
        <v>6850</v>
      </c>
      <c r="G3485" s="472" t="s">
        <v>756</v>
      </c>
      <c r="H3485" s="472">
        <v>4.3</v>
      </c>
      <c r="I3485" s="473"/>
    </row>
    <row r="3486" spans="1:9" ht="15" x14ac:dyDescent="0.25">
      <c r="A3486" s="468" t="s">
        <v>7697</v>
      </c>
      <c r="B3486" s="475" t="s">
        <v>7698</v>
      </c>
      <c r="C3486" s="476" t="s">
        <v>756</v>
      </c>
      <c r="D3486" s="471"/>
      <c r="E3486" s="470"/>
      <c r="F3486" s="472" t="s">
        <v>6850</v>
      </c>
      <c r="G3486" s="472" t="s">
        <v>756</v>
      </c>
      <c r="H3486" s="472">
        <v>4.3</v>
      </c>
      <c r="I3486" s="473"/>
    </row>
    <row r="3487" spans="1:9" ht="15" x14ac:dyDescent="0.25">
      <c r="A3487" s="468" t="s">
        <v>7699</v>
      </c>
      <c r="B3487" s="475" t="s">
        <v>7700</v>
      </c>
      <c r="C3487" s="476" t="s">
        <v>698</v>
      </c>
      <c r="D3487" s="471"/>
      <c r="E3487" s="470"/>
      <c r="F3487" s="472" t="s">
        <v>7701</v>
      </c>
      <c r="G3487" s="472" t="s">
        <v>5030</v>
      </c>
      <c r="H3487" s="472">
        <v>4.3</v>
      </c>
      <c r="I3487" s="473"/>
    </row>
    <row r="3488" spans="1:9" ht="15" x14ac:dyDescent="0.25">
      <c r="A3488" s="468" t="s">
        <v>7702</v>
      </c>
      <c r="B3488" s="474" t="s">
        <v>7703</v>
      </c>
      <c r="C3488" s="470" t="s">
        <v>833</v>
      </c>
      <c r="D3488" s="470"/>
      <c r="E3488" s="470"/>
      <c r="F3488" s="472" t="s">
        <v>6850</v>
      </c>
      <c r="G3488" s="472" t="s">
        <v>756</v>
      </c>
      <c r="H3488" s="472">
        <v>4.3</v>
      </c>
      <c r="I3488" s="478" t="s">
        <v>756</v>
      </c>
    </row>
    <row r="3489" spans="1:9" ht="15" x14ac:dyDescent="0.25">
      <c r="A3489" s="468" t="s">
        <v>7704</v>
      </c>
      <c r="B3489" s="474" t="s">
        <v>7705</v>
      </c>
      <c r="C3489" s="470" t="s">
        <v>833</v>
      </c>
      <c r="D3489" s="470"/>
      <c r="E3489" s="470"/>
      <c r="F3489" s="472" t="s">
        <v>6850</v>
      </c>
      <c r="G3489" s="472" t="s">
        <v>756</v>
      </c>
      <c r="H3489" s="472">
        <v>4.3</v>
      </c>
      <c r="I3489" s="478" t="s">
        <v>756</v>
      </c>
    </row>
    <row r="3490" spans="1:9" ht="15" x14ac:dyDescent="0.25">
      <c r="A3490" s="468" t="s">
        <v>7706</v>
      </c>
      <c r="B3490" s="475" t="s">
        <v>7707</v>
      </c>
      <c r="C3490" s="476" t="s">
        <v>756</v>
      </c>
      <c r="D3490" s="471"/>
      <c r="E3490" s="470"/>
      <c r="F3490" s="472" t="s">
        <v>6850</v>
      </c>
      <c r="G3490" s="472" t="s">
        <v>756</v>
      </c>
      <c r="H3490" s="472">
        <v>4.3</v>
      </c>
      <c r="I3490" s="473"/>
    </row>
    <row r="3491" spans="1:9" ht="15" x14ac:dyDescent="0.25">
      <c r="A3491" s="468" t="s">
        <v>7708</v>
      </c>
      <c r="B3491" s="475" t="s">
        <v>7709</v>
      </c>
      <c r="C3491" s="476" t="s">
        <v>756</v>
      </c>
      <c r="D3491" s="471"/>
      <c r="E3491" s="470"/>
      <c r="F3491" s="472" t="s">
        <v>6850</v>
      </c>
      <c r="G3491" s="472" t="s">
        <v>756</v>
      </c>
      <c r="H3491" s="472">
        <v>4.3</v>
      </c>
      <c r="I3491" s="473"/>
    </row>
    <row r="3492" spans="1:9" ht="15" x14ac:dyDescent="0.25">
      <c r="A3492" s="468" t="s">
        <v>7710</v>
      </c>
      <c r="B3492" s="475" t="s">
        <v>7711</v>
      </c>
      <c r="C3492" s="476" t="s">
        <v>756</v>
      </c>
      <c r="D3492" s="471"/>
      <c r="E3492" s="470"/>
      <c r="F3492" s="472" t="s">
        <v>6850</v>
      </c>
      <c r="G3492" s="472" t="s">
        <v>756</v>
      </c>
      <c r="H3492" s="472">
        <v>4.3</v>
      </c>
      <c r="I3492" s="473"/>
    </row>
    <row r="3493" spans="1:9" ht="15" x14ac:dyDescent="0.25">
      <c r="A3493" s="468" t="s">
        <v>7712</v>
      </c>
      <c r="B3493" s="475" t="s">
        <v>7713</v>
      </c>
      <c r="C3493" s="476" t="s">
        <v>756</v>
      </c>
      <c r="D3493" s="471"/>
      <c r="E3493" s="470"/>
      <c r="F3493" s="472" t="s">
        <v>6850</v>
      </c>
      <c r="G3493" s="472" t="s">
        <v>756</v>
      </c>
      <c r="H3493" s="472">
        <v>4.3</v>
      </c>
      <c r="I3493" s="473"/>
    </row>
    <row r="3494" spans="1:9" ht="15" x14ac:dyDescent="0.25">
      <c r="A3494" s="468" t="s">
        <v>7714</v>
      </c>
      <c r="B3494" s="475" t="s">
        <v>7715</v>
      </c>
      <c r="C3494" s="476" t="s">
        <v>756</v>
      </c>
      <c r="D3494" s="471"/>
      <c r="E3494" s="470"/>
      <c r="F3494" s="472" t="s">
        <v>6850</v>
      </c>
      <c r="G3494" s="472" t="s">
        <v>756</v>
      </c>
      <c r="H3494" s="472">
        <v>4.3</v>
      </c>
      <c r="I3494" s="473"/>
    </row>
    <row r="3495" spans="1:9" ht="15" x14ac:dyDescent="0.25">
      <c r="A3495" s="468" t="s">
        <v>7716</v>
      </c>
      <c r="B3495" s="475" t="s">
        <v>7717</v>
      </c>
      <c r="C3495" s="476" t="s">
        <v>756</v>
      </c>
      <c r="D3495" s="471"/>
      <c r="E3495" s="470"/>
      <c r="F3495" s="472" t="s">
        <v>6850</v>
      </c>
      <c r="G3495" s="472" t="s">
        <v>756</v>
      </c>
      <c r="H3495" s="472">
        <v>4.3</v>
      </c>
      <c r="I3495" s="473"/>
    </row>
    <row r="3496" spans="1:9" ht="15" x14ac:dyDescent="0.25">
      <c r="A3496" s="468" t="s">
        <v>7718</v>
      </c>
      <c r="B3496" s="475" t="s">
        <v>7719</v>
      </c>
      <c r="C3496" s="476" t="s">
        <v>756</v>
      </c>
      <c r="D3496" s="471"/>
      <c r="E3496" s="470"/>
      <c r="F3496" s="472" t="s">
        <v>6850</v>
      </c>
      <c r="G3496" s="472" t="s">
        <v>756</v>
      </c>
      <c r="H3496" s="472">
        <v>4.3</v>
      </c>
      <c r="I3496" s="473"/>
    </row>
    <row r="3497" spans="1:9" ht="15" x14ac:dyDescent="0.25">
      <c r="A3497" s="468" t="s">
        <v>7720</v>
      </c>
      <c r="B3497" s="475" t="s">
        <v>7721</v>
      </c>
      <c r="C3497" s="476" t="s">
        <v>756</v>
      </c>
      <c r="D3497" s="471"/>
      <c r="E3497" s="470"/>
      <c r="F3497" s="472" t="s">
        <v>6850</v>
      </c>
      <c r="G3497" s="472" t="s">
        <v>756</v>
      </c>
      <c r="H3497" s="472">
        <v>4.3</v>
      </c>
      <c r="I3497" s="473"/>
    </row>
    <row r="3498" spans="1:9" ht="15" x14ac:dyDescent="0.25">
      <c r="A3498" s="468" t="s">
        <v>7722</v>
      </c>
      <c r="B3498" s="475" t="s">
        <v>7723</v>
      </c>
      <c r="C3498" s="476" t="s">
        <v>756</v>
      </c>
      <c r="D3498" s="471"/>
      <c r="E3498" s="470"/>
      <c r="F3498" s="472" t="s">
        <v>6850</v>
      </c>
      <c r="G3498" s="472" t="s">
        <v>756</v>
      </c>
      <c r="H3498" s="472">
        <v>4.3</v>
      </c>
      <c r="I3498" s="473"/>
    </row>
    <row r="3499" spans="1:9" ht="15" x14ac:dyDescent="0.25">
      <c r="A3499" s="468" t="s">
        <v>7724</v>
      </c>
      <c r="B3499" s="475" t="s">
        <v>7725</v>
      </c>
      <c r="C3499" s="476" t="s">
        <v>756</v>
      </c>
      <c r="D3499" s="471"/>
      <c r="E3499" s="470"/>
      <c r="F3499" s="472" t="s">
        <v>6850</v>
      </c>
      <c r="G3499" s="472" t="s">
        <v>756</v>
      </c>
      <c r="H3499" s="472">
        <v>4.3</v>
      </c>
      <c r="I3499" s="473"/>
    </row>
    <row r="3500" spans="1:9" ht="25.5" x14ac:dyDescent="0.25">
      <c r="A3500" s="468" t="s">
        <v>7726</v>
      </c>
      <c r="B3500" s="475" t="s">
        <v>7727</v>
      </c>
      <c r="C3500" s="476" t="s">
        <v>756</v>
      </c>
      <c r="D3500" s="471"/>
      <c r="E3500" s="470"/>
      <c r="F3500" s="472" t="s">
        <v>6850</v>
      </c>
      <c r="G3500" s="472" t="s">
        <v>756</v>
      </c>
      <c r="H3500" s="472">
        <v>4.3</v>
      </c>
      <c r="I3500" s="473"/>
    </row>
    <row r="3501" spans="1:9" ht="15" x14ac:dyDescent="0.25">
      <c r="A3501" s="468" t="s">
        <v>7728</v>
      </c>
      <c r="B3501" s="475" t="s">
        <v>7729</v>
      </c>
      <c r="C3501" s="476" t="s">
        <v>756</v>
      </c>
      <c r="D3501" s="471"/>
      <c r="E3501" s="470"/>
      <c r="F3501" s="472" t="s">
        <v>6850</v>
      </c>
      <c r="G3501" s="472" t="s">
        <v>756</v>
      </c>
      <c r="H3501" s="472">
        <v>4.3</v>
      </c>
      <c r="I3501" s="473"/>
    </row>
    <row r="3502" spans="1:9" ht="25.5" x14ac:dyDescent="0.25">
      <c r="A3502" s="468" t="s">
        <v>7730</v>
      </c>
      <c r="B3502" s="475" t="s">
        <v>7731</v>
      </c>
      <c r="C3502" s="476" t="s">
        <v>756</v>
      </c>
      <c r="D3502" s="471"/>
      <c r="E3502" s="470"/>
      <c r="F3502" s="472" t="s">
        <v>6850</v>
      </c>
      <c r="G3502" s="472" t="s">
        <v>756</v>
      </c>
      <c r="H3502" s="472">
        <v>4.3</v>
      </c>
      <c r="I3502" s="473"/>
    </row>
    <row r="3503" spans="1:9" ht="25.5" x14ac:dyDescent="0.25">
      <c r="A3503" s="468" t="s">
        <v>7732</v>
      </c>
      <c r="B3503" s="475" t="s">
        <v>7733</v>
      </c>
      <c r="C3503" s="476" t="s">
        <v>756</v>
      </c>
      <c r="D3503" s="471"/>
      <c r="E3503" s="470"/>
      <c r="F3503" s="472" t="s">
        <v>6850</v>
      </c>
      <c r="G3503" s="472" t="s">
        <v>756</v>
      </c>
      <c r="H3503" s="472">
        <v>4.3</v>
      </c>
      <c r="I3503" s="473"/>
    </row>
    <row r="3504" spans="1:9" ht="38.25" x14ac:dyDescent="0.25">
      <c r="A3504" s="468" t="s">
        <v>7734</v>
      </c>
      <c r="B3504" s="475" t="s">
        <v>7735</v>
      </c>
      <c r="C3504" s="476" t="s">
        <v>756</v>
      </c>
      <c r="D3504" s="471"/>
      <c r="E3504" s="470"/>
      <c r="F3504" s="472" t="s">
        <v>6850</v>
      </c>
      <c r="G3504" s="472" t="s">
        <v>756</v>
      </c>
      <c r="H3504" s="472">
        <v>4.3</v>
      </c>
      <c r="I3504" s="473"/>
    </row>
    <row r="3505" spans="1:9" ht="38.25" x14ac:dyDescent="0.25">
      <c r="A3505" s="468" t="s">
        <v>7736</v>
      </c>
      <c r="B3505" s="475" t="s">
        <v>7737</v>
      </c>
      <c r="C3505" s="476" t="s">
        <v>756</v>
      </c>
      <c r="D3505" s="471"/>
      <c r="E3505" s="470"/>
      <c r="F3505" s="472" t="s">
        <v>6850</v>
      </c>
      <c r="G3505" s="472" t="s">
        <v>756</v>
      </c>
      <c r="H3505" s="472">
        <v>4.3</v>
      </c>
      <c r="I3505" s="473"/>
    </row>
    <row r="3506" spans="1:9" ht="38.25" x14ac:dyDescent="0.25">
      <c r="A3506" s="468" t="s">
        <v>7738</v>
      </c>
      <c r="B3506" s="475" t="s">
        <v>7739</v>
      </c>
      <c r="C3506" s="476" t="s">
        <v>756</v>
      </c>
      <c r="D3506" s="471"/>
      <c r="E3506" s="470"/>
      <c r="F3506" s="472" t="s">
        <v>6850</v>
      </c>
      <c r="G3506" s="472" t="s">
        <v>756</v>
      </c>
      <c r="H3506" s="472">
        <v>4.3</v>
      </c>
      <c r="I3506" s="473"/>
    </row>
    <row r="3507" spans="1:9" ht="38.25" x14ac:dyDescent="0.25">
      <c r="A3507" s="468" t="s">
        <v>7740</v>
      </c>
      <c r="B3507" s="475" t="s">
        <v>7741</v>
      </c>
      <c r="C3507" s="476" t="s">
        <v>756</v>
      </c>
      <c r="D3507" s="471"/>
      <c r="E3507" s="470"/>
      <c r="F3507" s="472" t="s">
        <v>6850</v>
      </c>
      <c r="G3507" s="472" t="s">
        <v>756</v>
      </c>
      <c r="H3507" s="472">
        <v>4.3</v>
      </c>
      <c r="I3507" s="473"/>
    </row>
    <row r="3508" spans="1:9" ht="38.25" x14ac:dyDescent="0.25">
      <c r="A3508" s="468" t="s">
        <v>7742</v>
      </c>
      <c r="B3508" s="475" t="s">
        <v>7743</v>
      </c>
      <c r="C3508" s="476" t="s">
        <v>756</v>
      </c>
      <c r="D3508" s="471"/>
      <c r="E3508" s="470"/>
      <c r="F3508" s="472" t="s">
        <v>6850</v>
      </c>
      <c r="G3508" s="472" t="s">
        <v>756</v>
      </c>
      <c r="H3508" s="472">
        <v>4.3</v>
      </c>
      <c r="I3508" s="473"/>
    </row>
    <row r="3509" spans="1:9" ht="38.25" x14ac:dyDescent="0.25">
      <c r="A3509" s="468" t="s">
        <v>7744</v>
      </c>
      <c r="B3509" s="475" t="s">
        <v>7745</v>
      </c>
      <c r="C3509" s="476" t="s">
        <v>756</v>
      </c>
      <c r="D3509" s="471"/>
      <c r="E3509" s="470"/>
      <c r="F3509" s="472" t="s">
        <v>6850</v>
      </c>
      <c r="G3509" s="472" t="s">
        <v>756</v>
      </c>
      <c r="H3509" s="472">
        <v>4.3</v>
      </c>
      <c r="I3509" s="473"/>
    </row>
    <row r="3510" spans="1:9" ht="25.5" x14ac:dyDescent="0.25">
      <c r="A3510" s="468" t="s">
        <v>7746</v>
      </c>
      <c r="B3510" s="475" t="s">
        <v>7747</v>
      </c>
      <c r="C3510" s="476" t="s">
        <v>756</v>
      </c>
      <c r="D3510" s="471"/>
      <c r="E3510" s="470"/>
      <c r="F3510" s="472" t="s">
        <v>6850</v>
      </c>
      <c r="G3510" s="472" t="s">
        <v>756</v>
      </c>
      <c r="H3510" s="472">
        <v>4.3</v>
      </c>
      <c r="I3510" s="473"/>
    </row>
    <row r="3511" spans="1:9" ht="25.5" x14ac:dyDescent="0.25">
      <c r="A3511" s="468" t="s">
        <v>7748</v>
      </c>
      <c r="B3511" s="475" t="s">
        <v>7749</v>
      </c>
      <c r="C3511" s="476" t="s">
        <v>756</v>
      </c>
      <c r="D3511" s="471"/>
      <c r="E3511" s="470"/>
      <c r="F3511" s="472" t="s">
        <v>6850</v>
      </c>
      <c r="G3511" s="472" t="s">
        <v>756</v>
      </c>
      <c r="H3511" s="472">
        <v>4.3</v>
      </c>
      <c r="I3511" s="473"/>
    </row>
    <row r="3512" spans="1:9" ht="25.5" x14ac:dyDescent="0.25">
      <c r="A3512" s="468" t="s">
        <v>7750</v>
      </c>
      <c r="B3512" s="475" t="s">
        <v>7751</v>
      </c>
      <c r="C3512" s="476" t="s">
        <v>756</v>
      </c>
      <c r="D3512" s="471"/>
      <c r="E3512" s="470"/>
      <c r="F3512" s="472" t="s">
        <v>6850</v>
      </c>
      <c r="G3512" s="472" t="s">
        <v>756</v>
      </c>
      <c r="H3512" s="472">
        <v>4.3</v>
      </c>
      <c r="I3512" s="473"/>
    </row>
    <row r="3513" spans="1:9" ht="25.5" x14ac:dyDescent="0.25">
      <c r="A3513" s="468" t="s">
        <v>7752</v>
      </c>
      <c r="B3513" s="475" t="s">
        <v>7753</v>
      </c>
      <c r="C3513" s="476" t="s">
        <v>756</v>
      </c>
      <c r="D3513" s="471"/>
      <c r="E3513" s="470"/>
      <c r="F3513" s="472" t="s">
        <v>6850</v>
      </c>
      <c r="G3513" s="472" t="s">
        <v>756</v>
      </c>
      <c r="H3513" s="472">
        <v>4.3</v>
      </c>
      <c r="I3513" s="473"/>
    </row>
    <row r="3514" spans="1:9" ht="25.5" x14ac:dyDescent="0.25">
      <c r="A3514" s="468" t="s">
        <v>7754</v>
      </c>
      <c r="B3514" s="475" t="s">
        <v>7755</v>
      </c>
      <c r="C3514" s="476" t="s">
        <v>756</v>
      </c>
      <c r="D3514" s="471"/>
      <c r="E3514" s="470"/>
      <c r="F3514" s="472" t="s">
        <v>6850</v>
      </c>
      <c r="G3514" s="472" t="s">
        <v>756</v>
      </c>
      <c r="H3514" s="472">
        <v>4.3</v>
      </c>
      <c r="I3514" s="473"/>
    </row>
    <row r="3515" spans="1:9" ht="25.5" x14ac:dyDescent="0.25">
      <c r="A3515" s="468" t="s">
        <v>7756</v>
      </c>
      <c r="B3515" s="475" t="s">
        <v>7757</v>
      </c>
      <c r="C3515" s="476" t="s">
        <v>756</v>
      </c>
      <c r="D3515" s="471"/>
      <c r="E3515" s="470"/>
      <c r="F3515" s="472" t="s">
        <v>6850</v>
      </c>
      <c r="G3515" s="472" t="s">
        <v>756</v>
      </c>
      <c r="H3515" s="472">
        <v>4.3</v>
      </c>
      <c r="I3515" s="473"/>
    </row>
    <row r="3516" spans="1:9" ht="25.5" x14ac:dyDescent="0.25">
      <c r="A3516" s="468" t="s">
        <v>7758</v>
      </c>
      <c r="B3516" s="475" t="s">
        <v>7759</v>
      </c>
      <c r="C3516" s="476" t="s">
        <v>756</v>
      </c>
      <c r="D3516" s="471"/>
      <c r="E3516" s="470"/>
      <c r="F3516" s="472" t="s">
        <v>6850</v>
      </c>
      <c r="G3516" s="472" t="s">
        <v>756</v>
      </c>
      <c r="H3516" s="472">
        <v>4.3</v>
      </c>
      <c r="I3516" s="473"/>
    </row>
    <row r="3517" spans="1:9" ht="25.5" x14ac:dyDescent="0.25">
      <c r="A3517" s="468" t="s">
        <v>7760</v>
      </c>
      <c r="B3517" s="475" t="s">
        <v>7761</v>
      </c>
      <c r="C3517" s="476" t="s">
        <v>756</v>
      </c>
      <c r="D3517" s="471"/>
      <c r="E3517" s="470"/>
      <c r="F3517" s="472" t="s">
        <v>6850</v>
      </c>
      <c r="G3517" s="472" t="s">
        <v>756</v>
      </c>
      <c r="H3517" s="472">
        <v>4.3</v>
      </c>
      <c r="I3517" s="473"/>
    </row>
    <row r="3518" spans="1:9" ht="25.5" x14ac:dyDescent="0.25">
      <c r="A3518" s="468" t="s">
        <v>7762</v>
      </c>
      <c r="B3518" s="475" t="s">
        <v>7763</v>
      </c>
      <c r="C3518" s="476" t="s">
        <v>756</v>
      </c>
      <c r="D3518" s="471"/>
      <c r="E3518" s="470"/>
      <c r="F3518" s="472" t="s">
        <v>6850</v>
      </c>
      <c r="G3518" s="472" t="s">
        <v>756</v>
      </c>
      <c r="H3518" s="472">
        <v>4.3</v>
      </c>
      <c r="I3518" s="473"/>
    </row>
    <row r="3519" spans="1:9" ht="25.5" x14ac:dyDescent="0.25">
      <c r="A3519" s="468" t="s">
        <v>7764</v>
      </c>
      <c r="B3519" s="474" t="s">
        <v>7765</v>
      </c>
      <c r="C3519" s="472" t="s">
        <v>756</v>
      </c>
      <c r="D3519" s="471"/>
      <c r="E3519" s="470"/>
      <c r="F3519" s="472" t="s">
        <v>6850</v>
      </c>
      <c r="G3519" s="472" t="s">
        <v>756</v>
      </c>
      <c r="H3519" s="472">
        <v>4.3</v>
      </c>
      <c r="I3519" s="473"/>
    </row>
    <row r="3520" spans="1:9" ht="25.5" x14ac:dyDescent="0.25">
      <c r="A3520" s="468" t="s">
        <v>7766</v>
      </c>
      <c r="B3520" s="474" t="s">
        <v>7767</v>
      </c>
      <c r="C3520" s="472" t="s">
        <v>756</v>
      </c>
      <c r="D3520" s="471"/>
      <c r="E3520" s="470"/>
      <c r="F3520" s="472" t="s">
        <v>6850</v>
      </c>
      <c r="G3520" s="472" t="s">
        <v>756</v>
      </c>
      <c r="H3520" s="472">
        <v>4.3</v>
      </c>
      <c r="I3520" s="473"/>
    </row>
    <row r="3521" spans="1:9" ht="25.5" x14ac:dyDescent="0.25">
      <c r="A3521" s="468" t="s">
        <v>7768</v>
      </c>
      <c r="B3521" s="474" t="s">
        <v>7769</v>
      </c>
      <c r="C3521" s="472" t="s">
        <v>756</v>
      </c>
      <c r="D3521" s="471"/>
      <c r="E3521" s="470"/>
      <c r="F3521" s="472" t="s">
        <v>6850</v>
      </c>
      <c r="G3521" s="472" t="s">
        <v>756</v>
      </c>
      <c r="H3521" s="472">
        <v>4.3</v>
      </c>
      <c r="I3521" s="473"/>
    </row>
    <row r="3522" spans="1:9" ht="15" x14ac:dyDescent="0.25">
      <c r="A3522" s="468" t="s">
        <v>7770</v>
      </c>
      <c r="B3522" s="474" t="s">
        <v>7771</v>
      </c>
      <c r="C3522" s="472" t="s">
        <v>756</v>
      </c>
      <c r="D3522" s="471"/>
      <c r="E3522" s="470"/>
      <c r="F3522" s="472" t="s">
        <v>6850</v>
      </c>
      <c r="G3522" s="472" t="s">
        <v>756</v>
      </c>
      <c r="H3522" s="472">
        <v>4.3</v>
      </c>
      <c r="I3522" s="473"/>
    </row>
    <row r="3523" spans="1:9" ht="25.5" x14ac:dyDescent="0.25">
      <c r="A3523" s="468" t="s">
        <v>7772</v>
      </c>
      <c r="B3523" s="474" t="s">
        <v>7773</v>
      </c>
      <c r="C3523" s="472" t="s">
        <v>756</v>
      </c>
      <c r="D3523" s="471"/>
      <c r="E3523" s="470"/>
      <c r="F3523" s="472" t="s">
        <v>6850</v>
      </c>
      <c r="G3523" s="472" t="s">
        <v>756</v>
      </c>
      <c r="H3523" s="472">
        <v>4.3</v>
      </c>
      <c r="I3523" s="473"/>
    </row>
    <row r="3524" spans="1:9" ht="25.5" x14ac:dyDescent="0.25">
      <c r="A3524" s="468" t="s">
        <v>7774</v>
      </c>
      <c r="B3524" s="474" t="s">
        <v>7775</v>
      </c>
      <c r="C3524" s="472" t="s">
        <v>756</v>
      </c>
      <c r="D3524" s="471"/>
      <c r="E3524" s="470"/>
      <c r="F3524" s="472" t="s">
        <v>6850</v>
      </c>
      <c r="G3524" s="472" t="s">
        <v>756</v>
      </c>
      <c r="H3524" s="472">
        <v>4.3</v>
      </c>
      <c r="I3524" s="473"/>
    </row>
    <row r="3525" spans="1:9" ht="15" x14ac:dyDescent="0.25">
      <c r="A3525" s="468" t="s">
        <v>7776</v>
      </c>
      <c r="B3525" s="474" t="s">
        <v>7777</v>
      </c>
      <c r="C3525" s="472" t="s">
        <v>756</v>
      </c>
      <c r="D3525" s="471"/>
      <c r="E3525" s="470"/>
      <c r="F3525" s="472" t="s">
        <v>6850</v>
      </c>
      <c r="G3525" s="472" t="s">
        <v>756</v>
      </c>
      <c r="H3525" s="472">
        <v>4.3</v>
      </c>
      <c r="I3525" s="473"/>
    </row>
    <row r="3526" spans="1:9" ht="15" x14ac:dyDescent="0.25">
      <c r="A3526" s="468" t="s">
        <v>7778</v>
      </c>
      <c r="B3526" s="474" t="s">
        <v>7779</v>
      </c>
      <c r="C3526" s="472" t="s">
        <v>756</v>
      </c>
      <c r="D3526" s="471"/>
      <c r="E3526" s="470"/>
      <c r="F3526" s="472" t="s">
        <v>6850</v>
      </c>
      <c r="G3526" s="472" t="s">
        <v>756</v>
      </c>
      <c r="H3526" s="472">
        <v>4.3</v>
      </c>
      <c r="I3526" s="473"/>
    </row>
    <row r="3527" spans="1:9" ht="15" x14ac:dyDescent="0.25">
      <c r="A3527" s="468" t="s">
        <v>7780</v>
      </c>
      <c r="B3527" s="474" t="s">
        <v>7781</v>
      </c>
      <c r="C3527" s="472" t="s">
        <v>756</v>
      </c>
      <c r="D3527" s="471"/>
      <c r="E3527" s="470"/>
      <c r="F3527" s="472" t="s">
        <v>6850</v>
      </c>
      <c r="G3527" s="472" t="s">
        <v>756</v>
      </c>
      <c r="H3527" s="472">
        <v>4.3</v>
      </c>
      <c r="I3527" s="473"/>
    </row>
    <row r="3528" spans="1:9" ht="25.5" x14ac:dyDescent="0.25">
      <c r="A3528" s="468" t="s">
        <v>7782</v>
      </c>
      <c r="B3528" s="474" t="s">
        <v>7783</v>
      </c>
      <c r="C3528" s="472" t="s">
        <v>756</v>
      </c>
      <c r="D3528" s="471"/>
      <c r="E3528" s="470"/>
      <c r="F3528" s="472" t="s">
        <v>6850</v>
      </c>
      <c r="G3528" s="472" t="s">
        <v>756</v>
      </c>
      <c r="H3528" s="472">
        <v>4.3</v>
      </c>
      <c r="I3528" s="473"/>
    </row>
    <row r="3529" spans="1:9" ht="25.5" x14ac:dyDescent="0.25">
      <c r="A3529" s="468" t="s">
        <v>7784</v>
      </c>
      <c r="B3529" s="474" t="s">
        <v>7785</v>
      </c>
      <c r="C3529" s="472" t="s">
        <v>756</v>
      </c>
      <c r="D3529" s="471"/>
      <c r="E3529" s="470"/>
      <c r="F3529" s="472" t="s">
        <v>6850</v>
      </c>
      <c r="G3529" s="472" t="s">
        <v>756</v>
      </c>
      <c r="H3529" s="472">
        <v>4.3</v>
      </c>
      <c r="I3529" s="473"/>
    </row>
    <row r="3530" spans="1:9" ht="25.5" x14ac:dyDescent="0.25">
      <c r="A3530" s="468" t="s">
        <v>7786</v>
      </c>
      <c r="B3530" s="474" t="s">
        <v>7787</v>
      </c>
      <c r="C3530" s="472" t="s">
        <v>756</v>
      </c>
      <c r="D3530" s="471"/>
      <c r="E3530" s="470"/>
      <c r="F3530" s="472" t="s">
        <v>6850</v>
      </c>
      <c r="G3530" s="472" t="s">
        <v>756</v>
      </c>
      <c r="H3530" s="472">
        <v>4.3</v>
      </c>
      <c r="I3530" s="473"/>
    </row>
    <row r="3531" spans="1:9" ht="25.5" x14ac:dyDescent="0.25">
      <c r="A3531" s="468" t="s">
        <v>7788</v>
      </c>
      <c r="B3531" s="474" t="s">
        <v>7789</v>
      </c>
      <c r="C3531" s="472" t="s">
        <v>756</v>
      </c>
      <c r="D3531" s="471"/>
      <c r="E3531" s="470"/>
      <c r="F3531" s="472" t="s">
        <v>6850</v>
      </c>
      <c r="G3531" s="472" t="s">
        <v>756</v>
      </c>
      <c r="H3531" s="472">
        <v>4.3</v>
      </c>
      <c r="I3531" s="473"/>
    </row>
    <row r="3532" spans="1:9" ht="25.5" x14ac:dyDescent="0.25">
      <c r="A3532" s="468" t="s">
        <v>7790</v>
      </c>
      <c r="B3532" s="474" t="s">
        <v>7791</v>
      </c>
      <c r="C3532" s="472" t="s">
        <v>756</v>
      </c>
      <c r="D3532" s="471"/>
      <c r="E3532" s="470"/>
      <c r="F3532" s="472" t="s">
        <v>6850</v>
      </c>
      <c r="G3532" s="472" t="s">
        <v>756</v>
      </c>
      <c r="H3532" s="472">
        <v>4.3</v>
      </c>
      <c r="I3532" s="473"/>
    </row>
    <row r="3533" spans="1:9" ht="25.5" x14ac:dyDescent="0.25">
      <c r="A3533" s="468" t="s">
        <v>7792</v>
      </c>
      <c r="B3533" s="474" t="s">
        <v>7793</v>
      </c>
      <c r="C3533" s="472" t="s">
        <v>756</v>
      </c>
      <c r="D3533" s="471"/>
      <c r="E3533" s="470"/>
      <c r="F3533" s="472" t="s">
        <v>6850</v>
      </c>
      <c r="G3533" s="472" t="s">
        <v>756</v>
      </c>
      <c r="H3533" s="472">
        <v>4.3</v>
      </c>
      <c r="I3533" s="473"/>
    </row>
    <row r="3534" spans="1:9" ht="25.5" x14ac:dyDescent="0.25">
      <c r="A3534" s="468" t="s">
        <v>7794</v>
      </c>
      <c r="B3534" s="474" t="s">
        <v>7795</v>
      </c>
      <c r="C3534" s="472" t="s">
        <v>756</v>
      </c>
      <c r="D3534" s="471"/>
      <c r="E3534" s="470"/>
      <c r="F3534" s="472" t="s">
        <v>6850</v>
      </c>
      <c r="G3534" s="472" t="s">
        <v>756</v>
      </c>
      <c r="H3534" s="472">
        <v>4.3</v>
      </c>
      <c r="I3534" s="473"/>
    </row>
    <row r="3535" spans="1:9" ht="15" x14ac:dyDescent="0.25">
      <c r="A3535" s="468" t="s">
        <v>7796</v>
      </c>
      <c r="B3535" s="474" t="s">
        <v>7797</v>
      </c>
      <c r="C3535" s="472" t="s">
        <v>756</v>
      </c>
      <c r="D3535" s="471"/>
      <c r="E3535" s="470"/>
      <c r="F3535" s="472" t="s">
        <v>6850</v>
      </c>
      <c r="G3535" s="472" t="s">
        <v>756</v>
      </c>
      <c r="H3535" s="472">
        <v>4.3</v>
      </c>
      <c r="I3535" s="473"/>
    </row>
    <row r="3536" spans="1:9" ht="25.5" x14ac:dyDescent="0.25">
      <c r="A3536" s="468" t="s">
        <v>7798</v>
      </c>
      <c r="B3536" s="475" t="s">
        <v>7799</v>
      </c>
      <c r="C3536" s="472" t="s">
        <v>756</v>
      </c>
      <c r="D3536" s="471"/>
      <c r="E3536" s="470"/>
      <c r="F3536" s="472" t="s">
        <v>7701</v>
      </c>
      <c r="G3536" s="472" t="s">
        <v>5030</v>
      </c>
      <c r="H3536" s="472">
        <v>4.3</v>
      </c>
      <c r="I3536" s="473"/>
    </row>
    <row r="3537" spans="1:9" ht="25.5" x14ac:dyDescent="0.25">
      <c r="A3537" s="468" t="s">
        <v>7800</v>
      </c>
      <c r="B3537" s="475" t="s">
        <v>7801</v>
      </c>
      <c r="C3537" s="472" t="s">
        <v>756</v>
      </c>
      <c r="D3537" s="471"/>
      <c r="E3537" s="470"/>
      <c r="F3537" s="472" t="s">
        <v>7701</v>
      </c>
      <c r="G3537" s="472" t="s">
        <v>5030</v>
      </c>
      <c r="H3537" s="472">
        <v>4.3</v>
      </c>
      <c r="I3537" s="473"/>
    </row>
    <row r="3538" spans="1:9" ht="38.25" x14ac:dyDescent="0.25">
      <c r="A3538" s="468" t="s">
        <v>7802</v>
      </c>
      <c r="B3538" s="475" t="s">
        <v>7803</v>
      </c>
      <c r="C3538" s="472" t="s">
        <v>756</v>
      </c>
      <c r="D3538" s="471"/>
      <c r="E3538" s="470"/>
      <c r="F3538" s="472" t="s">
        <v>6850</v>
      </c>
      <c r="G3538" s="472" t="s">
        <v>756</v>
      </c>
      <c r="H3538" s="472">
        <v>4.3</v>
      </c>
      <c r="I3538" s="473"/>
    </row>
    <row r="3539" spans="1:9" ht="38.25" x14ac:dyDescent="0.25">
      <c r="A3539" s="468" t="s">
        <v>7804</v>
      </c>
      <c r="B3539" s="475" t="s">
        <v>7805</v>
      </c>
      <c r="C3539" s="472" t="s">
        <v>756</v>
      </c>
      <c r="D3539" s="471"/>
      <c r="E3539" s="470"/>
      <c r="F3539" s="472" t="s">
        <v>6850</v>
      </c>
      <c r="G3539" s="472" t="s">
        <v>756</v>
      </c>
      <c r="H3539" s="472">
        <v>4.3</v>
      </c>
      <c r="I3539" s="473"/>
    </row>
    <row r="3540" spans="1:9" ht="38.25" x14ac:dyDescent="0.25">
      <c r="A3540" s="468" t="s">
        <v>7806</v>
      </c>
      <c r="B3540" s="475" t="s">
        <v>7807</v>
      </c>
      <c r="C3540" s="472" t="s">
        <v>756</v>
      </c>
      <c r="D3540" s="471"/>
      <c r="E3540" s="470"/>
      <c r="F3540" s="472" t="s">
        <v>6850</v>
      </c>
      <c r="G3540" s="472" t="s">
        <v>756</v>
      </c>
      <c r="H3540" s="472">
        <v>4.3</v>
      </c>
      <c r="I3540" s="473"/>
    </row>
    <row r="3541" spans="1:9" ht="38.25" x14ac:dyDescent="0.25">
      <c r="A3541" s="468" t="s">
        <v>7808</v>
      </c>
      <c r="B3541" s="475" t="s">
        <v>7809</v>
      </c>
      <c r="C3541" s="472" t="s">
        <v>756</v>
      </c>
      <c r="D3541" s="482"/>
      <c r="E3541" s="483"/>
      <c r="F3541" s="472" t="s">
        <v>6850</v>
      </c>
      <c r="G3541" s="472" t="s">
        <v>3</v>
      </c>
      <c r="H3541" s="472">
        <v>4.5999999999999996</v>
      </c>
      <c r="I3541" s="473"/>
    </row>
    <row r="3542" spans="1:9" ht="38.25" x14ac:dyDescent="0.25">
      <c r="A3542" s="468" t="s">
        <v>7810</v>
      </c>
      <c r="B3542" s="475" t="s">
        <v>7811</v>
      </c>
      <c r="C3542" s="472" t="s">
        <v>756</v>
      </c>
      <c r="D3542" s="471"/>
      <c r="E3542" s="470"/>
      <c r="F3542" s="472" t="s">
        <v>6850</v>
      </c>
      <c r="G3542" s="472" t="s">
        <v>756</v>
      </c>
      <c r="H3542" s="472">
        <v>4.3</v>
      </c>
      <c r="I3542" s="473"/>
    </row>
    <row r="3543" spans="1:9" ht="38.25" x14ac:dyDescent="0.25">
      <c r="A3543" s="468" t="s">
        <v>7812</v>
      </c>
      <c r="B3543" s="475" t="s">
        <v>7813</v>
      </c>
      <c r="C3543" s="472" t="s">
        <v>756</v>
      </c>
      <c r="D3543" s="471"/>
      <c r="E3543" s="470"/>
      <c r="F3543" s="472" t="s">
        <v>6850</v>
      </c>
      <c r="G3543" s="472" t="s">
        <v>756</v>
      </c>
      <c r="H3543" s="472">
        <v>4.3</v>
      </c>
      <c r="I3543" s="473"/>
    </row>
    <row r="3544" spans="1:9" ht="15" x14ac:dyDescent="0.25">
      <c r="A3544" s="468" t="s">
        <v>7814</v>
      </c>
      <c r="B3544" s="475" t="s">
        <v>7815</v>
      </c>
      <c r="C3544" s="472" t="s">
        <v>756</v>
      </c>
      <c r="D3544" s="471"/>
      <c r="E3544" s="470"/>
      <c r="F3544" s="472" t="s">
        <v>6850</v>
      </c>
      <c r="G3544" s="472" t="s">
        <v>756</v>
      </c>
      <c r="H3544" s="472">
        <v>4.3</v>
      </c>
      <c r="I3544" s="473"/>
    </row>
    <row r="3545" spans="1:9" ht="38.25" x14ac:dyDescent="0.25">
      <c r="A3545" s="468" t="s">
        <v>7816</v>
      </c>
      <c r="B3545" s="475" t="s">
        <v>7817</v>
      </c>
      <c r="C3545" s="472" t="s">
        <v>756</v>
      </c>
      <c r="D3545" s="471"/>
      <c r="E3545" s="470"/>
      <c r="F3545" s="472" t="s">
        <v>6850</v>
      </c>
      <c r="G3545" s="472" t="s">
        <v>756</v>
      </c>
      <c r="H3545" s="472">
        <v>4.3</v>
      </c>
      <c r="I3545" s="473"/>
    </row>
    <row r="3546" spans="1:9" ht="38.25" x14ac:dyDescent="0.25">
      <c r="A3546" s="468" t="s">
        <v>7818</v>
      </c>
      <c r="B3546" s="475" t="s">
        <v>7819</v>
      </c>
      <c r="C3546" s="472" t="s">
        <v>756</v>
      </c>
      <c r="D3546" s="471"/>
      <c r="E3546" s="470"/>
      <c r="F3546" s="472" t="s">
        <v>6850</v>
      </c>
      <c r="G3546" s="472" t="s">
        <v>756</v>
      </c>
      <c r="H3546" s="472">
        <v>4.3</v>
      </c>
      <c r="I3546" s="473"/>
    </row>
    <row r="3547" spans="1:9" ht="38.25" x14ac:dyDescent="0.25">
      <c r="A3547" s="468" t="s">
        <v>7820</v>
      </c>
      <c r="B3547" s="475" t="s">
        <v>7821</v>
      </c>
      <c r="C3547" s="472" t="s">
        <v>756</v>
      </c>
      <c r="D3547" s="471"/>
      <c r="E3547" s="470"/>
      <c r="F3547" s="472" t="s">
        <v>6850</v>
      </c>
      <c r="G3547" s="472" t="s">
        <v>756</v>
      </c>
      <c r="H3547" s="472">
        <v>4.3</v>
      </c>
      <c r="I3547" s="473"/>
    </row>
    <row r="3548" spans="1:9" ht="25.5" x14ac:dyDescent="0.25">
      <c r="A3548" s="468" t="s">
        <v>7822</v>
      </c>
      <c r="B3548" s="475" t="s">
        <v>7823</v>
      </c>
      <c r="C3548" s="472" t="s">
        <v>756</v>
      </c>
      <c r="D3548" s="471"/>
      <c r="E3548" s="470"/>
      <c r="F3548" s="472" t="s">
        <v>6850</v>
      </c>
      <c r="G3548" s="472" t="s">
        <v>756</v>
      </c>
      <c r="H3548" s="472">
        <v>4.3</v>
      </c>
      <c r="I3548" s="473"/>
    </row>
    <row r="3549" spans="1:9" ht="25.5" x14ac:dyDescent="0.25">
      <c r="A3549" s="468" t="s">
        <v>7824</v>
      </c>
      <c r="B3549" s="475" t="s">
        <v>7825</v>
      </c>
      <c r="C3549" s="472" t="s">
        <v>756</v>
      </c>
      <c r="D3549" s="471"/>
      <c r="E3549" s="470"/>
      <c r="F3549" s="472" t="s">
        <v>6850</v>
      </c>
      <c r="G3549" s="472" t="s">
        <v>756</v>
      </c>
      <c r="H3549" s="472">
        <v>4.3</v>
      </c>
      <c r="I3549" s="473"/>
    </row>
    <row r="3550" spans="1:9" ht="25.5" x14ac:dyDescent="0.25">
      <c r="A3550" s="468" t="s">
        <v>7826</v>
      </c>
      <c r="B3550" s="475" t="s">
        <v>7827</v>
      </c>
      <c r="C3550" s="472" t="s">
        <v>756</v>
      </c>
      <c r="D3550" s="471"/>
      <c r="E3550" s="470"/>
      <c r="F3550" s="472" t="s">
        <v>6850</v>
      </c>
      <c r="G3550" s="472" t="s">
        <v>756</v>
      </c>
      <c r="H3550" s="472">
        <v>4.3</v>
      </c>
      <c r="I3550" s="473"/>
    </row>
    <row r="3551" spans="1:9" ht="25.5" x14ac:dyDescent="0.25">
      <c r="A3551" s="468" t="s">
        <v>7828</v>
      </c>
      <c r="B3551" s="475" t="s">
        <v>7829</v>
      </c>
      <c r="C3551" s="472" t="s">
        <v>756</v>
      </c>
      <c r="D3551" s="471"/>
      <c r="E3551" s="470"/>
      <c r="F3551" s="472" t="s">
        <v>6850</v>
      </c>
      <c r="G3551" s="472" t="s">
        <v>756</v>
      </c>
      <c r="H3551" s="472">
        <v>4.3</v>
      </c>
      <c r="I3551" s="473"/>
    </row>
    <row r="3552" spans="1:9" ht="25.5" x14ac:dyDescent="0.25">
      <c r="A3552" s="468" t="s">
        <v>7830</v>
      </c>
      <c r="B3552" s="475" t="s">
        <v>7831</v>
      </c>
      <c r="C3552" s="472" t="s">
        <v>756</v>
      </c>
      <c r="D3552" s="471"/>
      <c r="E3552" s="470"/>
      <c r="F3552" s="472" t="s">
        <v>6850</v>
      </c>
      <c r="G3552" s="472" t="s">
        <v>756</v>
      </c>
      <c r="H3552" s="472">
        <v>4.3</v>
      </c>
      <c r="I3552" s="473"/>
    </row>
    <row r="3553" spans="1:9" ht="38.25" x14ac:dyDescent="0.25">
      <c r="A3553" s="468" t="s">
        <v>7832</v>
      </c>
      <c r="B3553" s="475" t="s">
        <v>7833</v>
      </c>
      <c r="C3553" s="472" t="s">
        <v>756</v>
      </c>
      <c r="D3553" s="471"/>
      <c r="E3553" s="470"/>
      <c r="F3553" s="472" t="s">
        <v>6850</v>
      </c>
      <c r="G3553" s="472" t="s">
        <v>756</v>
      </c>
      <c r="H3553" s="472">
        <v>4.3</v>
      </c>
      <c r="I3553" s="473"/>
    </row>
    <row r="3554" spans="1:9" ht="38.25" x14ac:dyDescent="0.25">
      <c r="A3554" s="468" t="s">
        <v>7834</v>
      </c>
      <c r="B3554" s="475" t="s">
        <v>7835</v>
      </c>
      <c r="C3554" s="472" t="s">
        <v>756</v>
      </c>
      <c r="D3554" s="471"/>
      <c r="E3554" s="470"/>
      <c r="F3554" s="472" t="s">
        <v>6850</v>
      </c>
      <c r="G3554" s="472" t="s">
        <v>756</v>
      </c>
      <c r="H3554" s="472">
        <v>4.3</v>
      </c>
      <c r="I3554" s="473"/>
    </row>
    <row r="3555" spans="1:9" ht="25.5" x14ac:dyDescent="0.25">
      <c r="A3555" s="468" t="s">
        <v>7836</v>
      </c>
      <c r="B3555" s="475" t="s">
        <v>7837</v>
      </c>
      <c r="C3555" s="472" t="s">
        <v>756</v>
      </c>
      <c r="D3555" s="471"/>
      <c r="E3555" s="470"/>
      <c r="F3555" s="472" t="s">
        <v>6850</v>
      </c>
      <c r="G3555" s="472" t="s">
        <v>756</v>
      </c>
      <c r="H3555" s="472">
        <v>4.3</v>
      </c>
      <c r="I3555" s="473"/>
    </row>
    <row r="3556" spans="1:9" ht="51" x14ac:dyDescent="0.25">
      <c r="A3556" s="468" t="s">
        <v>7838</v>
      </c>
      <c r="B3556" s="469" t="s">
        <v>7839</v>
      </c>
      <c r="C3556" s="472" t="s">
        <v>756</v>
      </c>
      <c r="D3556" s="479"/>
      <c r="E3556" s="472"/>
      <c r="F3556" s="472" t="s">
        <v>756</v>
      </c>
      <c r="G3556" s="472" t="s">
        <v>3</v>
      </c>
      <c r="H3556" s="472">
        <v>4.5</v>
      </c>
      <c r="I3556" s="473"/>
    </row>
    <row r="3557" spans="1:9" ht="38.25" x14ac:dyDescent="0.25">
      <c r="A3557" s="468" t="s">
        <v>7840</v>
      </c>
      <c r="B3557" s="469" t="s">
        <v>7841</v>
      </c>
      <c r="C3557" s="472" t="s">
        <v>756</v>
      </c>
      <c r="D3557" s="479"/>
      <c r="E3557" s="472"/>
      <c r="F3557" s="472" t="s">
        <v>756</v>
      </c>
      <c r="G3557" s="472" t="s">
        <v>3</v>
      </c>
      <c r="H3557" s="472">
        <v>4.5</v>
      </c>
      <c r="I3557" s="473"/>
    </row>
    <row r="3558" spans="1:9" ht="38.25" x14ac:dyDescent="0.25">
      <c r="A3558" s="468" t="s">
        <v>7842</v>
      </c>
      <c r="B3558" s="475" t="s">
        <v>7843</v>
      </c>
      <c r="C3558" s="472" t="s">
        <v>756</v>
      </c>
      <c r="D3558" s="471"/>
      <c r="E3558" s="470"/>
      <c r="F3558" s="472" t="s">
        <v>6850</v>
      </c>
      <c r="G3558" s="472" t="s">
        <v>756</v>
      </c>
      <c r="H3558" s="472">
        <v>4.3</v>
      </c>
      <c r="I3558" s="473"/>
    </row>
    <row r="3559" spans="1:9" ht="38.25" x14ac:dyDescent="0.25">
      <c r="A3559" s="468" t="s">
        <v>7844</v>
      </c>
      <c r="B3559" s="475" t="s">
        <v>7845</v>
      </c>
      <c r="C3559" s="472" t="s">
        <v>756</v>
      </c>
      <c r="D3559" s="471"/>
      <c r="E3559" s="470"/>
      <c r="F3559" s="472" t="s">
        <v>6850</v>
      </c>
      <c r="G3559" s="472" t="s">
        <v>756</v>
      </c>
      <c r="H3559" s="472">
        <v>4.3</v>
      </c>
      <c r="I3559" s="473"/>
    </row>
    <row r="3560" spans="1:9" ht="38.25" x14ac:dyDescent="0.25">
      <c r="A3560" s="468" t="s">
        <v>7846</v>
      </c>
      <c r="B3560" s="475" t="s">
        <v>7847</v>
      </c>
      <c r="C3560" s="472" t="s">
        <v>756</v>
      </c>
      <c r="D3560" s="471"/>
      <c r="E3560" s="470"/>
      <c r="F3560" s="472" t="s">
        <v>6850</v>
      </c>
      <c r="G3560" s="472" t="s">
        <v>756</v>
      </c>
      <c r="H3560" s="472">
        <v>4.3</v>
      </c>
      <c r="I3560" s="473"/>
    </row>
    <row r="3561" spans="1:9" ht="38.25" x14ac:dyDescent="0.25">
      <c r="A3561" s="468" t="s">
        <v>7848</v>
      </c>
      <c r="B3561" s="475" t="s">
        <v>7849</v>
      </c>
      <c r="C3561" s="472" t="s">
        <v>756</v>
      </c>
      <c r="D3561" s="471"/>
      <c r="E3561" s="470"/>
      <c r="F3561" s="472" t="s">
        <v>6850</v>
      </c>
      <c r="G3561" s="472" t="s">
        <v>756</v>
      </c>
      <c r="H3561" s="472">
        <v>4.3</v>
      </c>
      <c r="I3561" s="473"/>
    </row>
    <row r="3562" spans="1:9" ht="25.5" x14ac:dyDescent="0.25">
      <c r="A3562" s="468" t="s">
        <v>7850</v>
      </c>
      <c r="B3562" s="475" t="s">
        <v>7851</v>
      </c>
      <c r="C3562" s="472" t="s">
        <v>756</v>
      </c>
      <c r="D3562" s="471"/>
      <c r="E3562" s="470"/>
      <c r="F3562" s="472" t="s">
        <v>6850</v>
      </c>
      <c r="G3562" s="472" t="s">
        <v>756</v>
      </c>
      <c r="H3562" s="472">
        <v>4.3</v>
      </c>
      <c r="I3562" s="473"/>
    </row>
    <row r="3563" spans="1:9" ht="25.5" x14ac:dyDescent="0.25">
      <c r="A3563" s="468" t="s">
        <v>7852</v>
      </c>
      <c r="B3563" s="475" t="s">
        <v>7853</v>
      </c>
      <c r="C3563" s="472" t="s">
        <v>756</v>
      </c>
      <c r="D3563" s="471"/>
      <c r="E3563" s="470"/>
      <c r="F3563" s="472" t="s">
        <v>6850</v>
      </c>
      <c r="G3563" s="472" t="s">
        <v>756</v>
      </c>
      <c r="H3563" s="472">
        <v>4.3</v>
      </c>
      <c r="I3563" s="473"/>
    </row>
    <row r="3564" spans="1:9" ht="38.25" x14ac:dyDescent="0.25">
      <c r="A3564" s="468" t="s">
        <v>7854</v>
      </c>
      <c r="B3564" s="475" t="s">
        <v>7855</v>
      </c>
      <c r="C3564" s="472" t="s">
        <v>756</v>
      </c>
      <c r="D3564" s="471"/>
      <c r="E3564" s="470"/>
      <c r="F3564" s="472" t="s">
        <v>6850</v>
      </c>
      <c r="G3564" s="472" t="s">
        <v>756</v>
      </c>
      <c r="H3564" s="472">
        <v>4.3</v>
      </c>
      <c r="I3564" s="473"/>
    </row>
    <row r="3565" spans="1:9" ht="38.25" x14ac:dyDescent="0.25">
      <c r="A3565" s="468" t="s">
        <v>7856</v>
      </c>
      <c r="B3565" s="475" t="s">
        <v>7857</v>
      </c>
      <c r="C3565" s="472" t="s">
        <v>756</v>
      </c>
      <c r="D3565" s="471"/>
      <c r="E3565" s="470"/>
      <c r="F3565" s="472" t="s">
        <v>6850</v>
      </c>
      <c r="G3565" s="472" t="s">
        <v>756</v>
      </c>
      <c r="H3565" s="472">
        <v>4.3</v>
      </c>
      <c r="I3565" s="473"/>
    </row>
    <row r="3566" spans="1:9" ht="25.5" x14ac:dyDescent="0.25">
      <c r="A3566" s="468" t="s">
        <v>7858</v>
      </c>
      <c r="B3566" s="475" t="s">
        <v>7859</v>
      </c>
      <c r="C3566" s="472" t="s">
        <v>756</v>
      </c>
      <c r="D3566" s="471"/>
      <c r="E3566" s="470"/>
      <c r="F3566" s="472" t="s">
        <v>6850</v>
      </c>
      <c r="G3566" s="472" t="s">
        <v>756</v>
      </c>
      <c r="H3566" s="472">
        <v>4.3</v>
      </c>
      <c r="I3566" s="473"/>
    </row>
    <row r="3567" spans="1:9" ht="25.5" x14ac:dyDescent="0.25">
      <c r="A3567" s="468" t="s">
        <v>7860</v>
      </c>
      <c r="B3567" s="475" t="s">
        <v>7861</v>
      </c>
      <c r="C3567" s="472" t="s">
        <v>756</v>
      </c>
      <c r="D3567" s="471"/>
      <c r="E3567" s="470"/>
      <c r="F3567" s="472" t="s">
        <v>6850</v>
      </c>
      <c r="G3567" s="472" t="s">
        <v>756</v>
      </c>
      <c r="H3567" s="472">
        <v>4.3</v>
      </c>
      <c r="I3567" s="473"/>
    </row>
    <row r="3568" spans="1:9" ht="25.5" x14ac:dyDescent="0.25">
      <c r="A3568" s="468" t="s">
        <v>7862</v>
      </c>
      <c r="B3568" s="475" t="s">
        <v>7863</v>
      </c>
      <c r="C3568" s="472" t="s">
        <v>756</v>
      </c>
      <c r="D3568" s="471"/>
      <c r="E3568" s="470"/>
      <c r="F3568" s="472" t="s">
        <v>6850</v>
      </c>
      <c r="G3568" s="472" t="s">
        <v>756</v>
      </c>
      <c r="H3568" s="472">
        <v>4.3</v>
      </c>
      <c r="I3568" s="473"/>
    </row>
    <row r="3569" spans="1:9" ht="25.5" x14ac:dyDescent="0.25">
      <c r="A3569" s="468" t="s">
        <v>7864</v>
      </c>
      <c r="B3569" s="475" t="s">
        <v>7865</v>
      </c>
      <c r="C3569" s="472" t="s">
        <v>756</v>
      </c>
      <c r="D3569" s="471"/>
      <c r="E3569" s="470"/>
      <c r="F3569" s="472" t="s">
        <v>6850</v>
      </c>
      <c r="G3569" s="472" t="s">
        <v>756</v>
      </c>
      <c r="H3569" s="472">
        <v>4.3</v>
      </c>
      <c r="I3569" s="473"/>
    </row>
    <row r="3570" spans="1:9" ht="25.5" x14ac:dyDescent="0.25">
      <c r="A3570" s="468" t="s">
        <v>7866</v>
      </c>
      <c r="B3570" s="475" t="s">
        <v>7867</v>
      </c>
      <c r="C3570" s="472" t="s">
        <v>756</v>
      </c>
      <c r="D3570" s="471"/>
      <c r="E3570" s="470"/>
      <c r="F3570" s="472" t="s">
        <v>6850</v>
      </c>
      <c r="G3570" s="472" t="s">
        <v>756</v>
      </c>
      <c r="H3570" s="472">
        <v>4.3</v>
      </c>
      <c r="I3570" s="473"/>
    </row>
    <row r="3571" spans="1:9" ht="25.5" x14ac:dyDescent="0.25">
      <c r="A3571" s="468" t="s">
        <v>7868</v>
      </c>
      <c r="B3571" s="475" t="s">
        <v>7869</v>
      </c>
      <c r="C3571" s="472" t="s">
        <v>756</v>
      </c>
      <c r="D3571" s="471"/>
      <c r="E3571" s="470"/>
      <c r="F3571" s="472" t="s">
        <v>6850</v>
      </c>
      <c r="G3571" s="472" t="s">
        <v>756</v>
      </c>
      <c r="H3571" s="472">
        <v>4.3</v>
      </c>
      <c r="I3571" s="473"/>
    </row>
    <row r="3572" spans="1:9" ht="25.5" x14ac:dyDescent="0.25">
      <c r="A3572" s="468" t="s">
        <v>7870</v>
      </c>
      <c r="B3572" s="475" t="s">
        <v>7871</v>
      </c>
      <c r="C3572" s="472" t="s">
        <v>756</v>
      </c>
      <c r="D3572" s="471"/>
      <c r="E3572" s="470"/>
      <c r="F3572" s="472" t="s">
        <v>6850</v>
      </c>
      <c r="G3572" s="472" t="s">
        <v>756</v>
      </c>
      <c r="H3572" s="472">
        <v>4.3</v>
      </c>
      <c r="I3572" s="473"/>
    </row>
    <row r="3573" spans="1:9" ht="15" x14ac:dyDescent="0.25">
      <c r="A3573" s="468" t="s">
        <v>7872</v>
      </c>
      <c r="B3573" s="475" t="s">
        <v>7873</v>
      </c>
      <c r="C3573" s="472" t="s">
        <v>756</v>
      </c>
      <c r="D3573" s="471"/>
      <c r="E3573" s="470"/>
      <c r="F3573" s="472" t="s">
        <v>6850</v>
      </c>
      <c r="G3573" s="472" t="s">
        <v>756</v>
      </c>
      <c r="H3573" s="472">
        <v>4.3</v>
      </c>
      <c r="I3573" s="473"/>
    </row>
    <row r="3574" spans="1:9" ht="25.5" x14ac:dyDescent="0.25">
      <c r="A3574" s="468" t="s">
        <v>7874</v>
      </c>
      <c r="B3574" s="475" t="s">
        <v>7875</v>
      </c>
      <c r="C3574" s="472" t="s">
        <v>756</v>
      </c>
      <c r="D3574" s="471"/>
      <c r="E3574" s="470"/>
      <c r="F3574" s="472" t="s">
        <v>6850</v>
      </c>
      <c r="G3574" s="472" t="s">
        <v>756</v>
      </c>
      <c r="H3574" s="472">
        <v>4.3</v>
      </c>
      <c r="I3574" s="473"/>
    </row>
    <row r="3575" spans="1:9" ht="15" x14ac:dyDescent="0.25">
      <c r="A3575" s="468" t="s">
        <v>7876</v>
      </c>
      <c r="B3575" s="475" t="s">
        <v>7877</v>
      </c>
      <c r="C3575" s="472" t="s">
        <v>756</v>
      </c>
      <c r="D3575" s="471"/>
      <c r="E3575" s="470"/>
      <c r="F3575" s="472" t="s">
        <v>6850</v>
      </c>
      <c r="G3575" s="472" t="s">
        <v>756</v>
      </c>
      <c r="H3575" s="472">
        <v>4.3</v>
      </c>
      <c r="I3575" s="473"/>
    </row>
    <row r="3576" spans="1:9" ht="25.5" x14ac:dyDescent="0.25">
      <c r="A3576" s="468" t="s">
        <v>7878</v>
      </c>
      <c r="B3576" s="475" t="s">
        <v>7879</v>
      </c>
      <c r="C3576" s="472" t="s">
        <v>756</v>
      </c>
      <c r="D3576" s="471"/>
      <c r="E3576" s="470"/>
      <c r="F3576" s="472" t="s">
        <v>6850</v>
      </c>
      <c r="G3576" s="472" t="s">
        <v>756</v>
      </c>
      <c r="H3576" s="472">
        <v>4.3</v>
      </c>
      <c r="I3576" s="473"/>
    </row>
    <row r="3577" spans="1:9" ht="15" x14ac:dyDescent="0.25">
      <c r="A3577" s="468" t="s">
        <v>7880</v>
      </c>
      <c r="B3577" s="475" t="s">
        <v>7881</v>
      </c>
      <c r="C3577" s="472" t="s">
        <v>756</v>
      </c>
      <c r="D3577" s="471"/>
      <c r="E3577" s="470"/>
      <c r="F3577" s="472" t="s">
        <v>6850</v>
      </c>
      <c r="G3577" s="472" t="s">
        <v>756</v>
      </c>
      <c r="H3577" s="472">
        <v>4.3</v>
      </c>
      <c r="I3577" s="473"/>
    </row>
    <row r="3578" spans="1:9" ht="15" x14ac:dyDescent="0.25">
      <c r="A3578" s="468" t="s">
        <v>7882</v>
      </c>
      <c r="B3578" s="475" t="s">
        <v>7883</v>
      </c>
      <c r="C3578" s="472" t="s">
        <v>756</v>
      </c>
      <c r="D3578" s="471"/>
      <c r="E3578" s="470"/>
      <c r="F3578" s="472" t="s">
        <v>6850</v>
      </c>
      <c r="G3578" s="472" t="s">
        <v>756</v>
      </c>
      <c r="H3578" s="472">
        <v>4.3</v>
      </c>
      <c r="I3578" s="473"/>
    </row>
    <row r="3579" spans="1:9" ht="15" x14ac:dyDescent="0.25">
      <c r="A3579" s="468" t="s">
        <v>7884</v>
      </c>
      <c r="B3579" s="475" t="s">
        <v>7885</v>
      </c>
      <c r="C3579" s="472" t="s">
        <v>756</v>
      </c>
      <c r="D3579" s="471"/>
      <c r="E3579" s="470"/>
      <c r="F3579" s="472" t="s">
        <v>6850</v>
      </c>
      <c r="G3579" s="472" t="s">
        <v>756</v>
      </c>
      <c r="H3579" s="472">
        <v>4.3</v>
      </c>
      <c r="I3579" s="473"/>
    </row>
    <row r="3580" spans="1:9" ht="15" x14ac:dyDescent="0.25">
      <c r="A3580" s="468" t="s">
        <v>7886</v>
      </c>
      <c r="B3580" s="475" t="s">
        <v>7887</v>
      </c>
      <c r="C3580" s="472" t="s">
        <v>756</v>
      </c>
      <c r="D3580" s="471"/>
      <c r="E3580" s="470"/>
      <c r="F3580" s="472" t="s">
        <v>6850</v>
      </c>
      <c r="G3580" s="472" t="s">
        <v>756</v>
      </c>
      <c r="H3580" s="472">
        <v>4.3</v>
      </c>
      <c r="I3580" s="473"/>
    </row>
    <row r="3581" spans="1:9" ht="15" x14ac:dyDescent="0.25">
      <c r="A3581" s="468" t="s">
        <v>7888</v>
      </c>
      <c r="B3581" s="475" t="s">
        <v>7889</v>
      </c>
      <c r="C3581" s="472" t="s">
        <v>756</v>
      </c>
      <c r="D3581" s="471"/>
      <c r="E3581" s="470"/>
      <c r="F3581" s="472" t="s">
        <v>6850</v>
      </c>
      <c r="G3581" s="472" t="s">
        <v>756</v>
      </c>
      <c r="H3581" s="472">
        <v>4.3</v>
      </c>
      <c r="I3581" s="473"/>
    </row>
    <row r="3582" spans="1:9" ht="15" x14ac:dyDescent="0.25">
      <c r="A3582" s="468" t="s">
        <v>7890</v>
      </c>
      <c r="B3582" s="475" t="s">
        <v>7891</v>
      </c>
      <c r="C3582" s="472" t="s">
        <v>756</v>
      </c>
      <c r="D3582" s="471"/>
      <c r="E3582" s="470"/>
      <c r="F3582" s="472" t="s">
        <v>6850</v>
      </c>
      <c r="G3582" s="472" t="s">
        <v>756</v>
      </c>
      <c r="H3582" s="472">
        <v>4.3</v>
      </c>
      <c r="I3582" s="473"/>
    </row>
    <row r="3583" spans="1:9" ht="15" x14ac:dyDescent="0.25">
      <c r="A3583" s="468" t="s">
        <v>7892</v>
      </c>
      <c r="B3583" s="475" t="s">
        <v>7893</v>
      </c>
      <c r="C3583" s="472" t="s">
        <v>756</v>
      </c>
      <c r="D3583" s="471"/>
      <c r="E3583" s="470"/>
      <c r="F3583" s="472" t="s">
        <v>6850</v>
      </c>
      <c r="G3583" s="472" t="s">
        <v>756</v>
      </c>
      <c r="H3583" s="472">
        <v>4.3</v>
      </c>
      <c r="I3583" s="473"/>
    </row>
    <row r="3584" spans="1:9" ht="25.5" x14ac:dyDescent="0.25">
      <c r="A3584" s="468" t="s">
        <v>7894</v>
      </c>
      <c r="B3584" s="475" t="s">
        <v>7895</v>
      </c>
      <c r="C3584" s="476" t="s">
        <v>756</v>
      </c>
      <c r="D3584" s="471"/>
      <c r="E3584" s="470"/>
      <c r="F3584" s="472" t="s">
        <v>7701</v>
      </c>
      <c r="G3584" s="472" t="s">
        <v>5030</v>
      </c>
      <c r="H3584" s="472">
        <v>4.3</v>
      </c>
      <c r="I3584" s="473"/>
    </row>
    <row r="3585" spans="1:9" ht="25.5" x14ac:dyDescent="0.25">
      <c r="A3585" s="468" t="s">
        <v>7896</v>
      </c>
      <c r="B3585" s="475" t="s">
        <v>7897</v>
      </c>
      <c r="C3585" s="476" t="s">
        <v>756</v>
      </c>
      <c r="D3585" s="471"/>
      <c r="E3585" s="470"/>
      <c r="F3585" s="472" t="s">
        <v>7701</v>
      </c>
      <c r="G3585" s="472" t="s">
        <v>5030</v>
      </c>
      <c r="H3585" s="472">
        <v>4.3</v>
      </c>
      <c r="I3585" s="473"/>
    </row>
    <row r="3586" spans="1:9" ht="25.5" x14ac:dyDescent="0.25">
      <c r="A3586" s="468" t="s">
        <v>7898</v>
      </c>
      <c r="B3586" s="475" t="s">
        <v>7899</v>
      </c>
      <c r="C3586" s="472" t="s">
        <v>756</v>
      </c>
      <c r="D3586" s="471"/>
      <c r="E3586" s="470"/>
      <c r="F3586" s="472" t="s">
        <v>6850</v>
      </c>
      <c r="G3586" s="472" t="s">
        <v>756</v>
      </c>
      <c r="H3586" s="472">
        <v>4.3</v>
      </c>
      <c r="I3586" s="473"/>
    </row>
    <row r="3587" spans="1:9" ht="25.5" x14ac:dyDescent="0.25">
      <c r="A3587" s="468" t="s">
        <v>7900</v>
      </c>
      <c r="B3587" s="475" t="s">
        <v>7901</v>
      </c>
      <c r="C3587" s="472" t="s">
        <v>756</v>
      </c>
      <c r="D3587" s="471"/>
      <c r="E3587" s="470"/>
      <c r="F3587" s="472" t="s">
        <v>6850</v>
      </c>
      <c r="G3587" s="472" t="s">
        <v>756</v>
      </c>
      <c r="H3587" s="472">
        <v>4.3</v>
      </c>
      <c r="I3587" s="473"/>
    </row>
    <row r="3588" spans="1:9" ht="15" x14ac:dyDescent="0.25">
      <c r="A3588" s="468" t="s">
        <v>7902</v>
      </c>
      <c r="B3588" s="475" t="s">
        <v>7903</v>
      </c>
      <c r="C3588" s="472" t="s">
        <v>756</v>
      </c>
      <c r="D3588" s="471"/>
      <c r="E3588" s="470"/>
      <c r="F3588" s="472" t="s">
        <v>6850</v>
      </c>
      <c r="G3588" s="472" t="s">
        <v>756</v>
      </c>
      <c r="H3588" s="472">
        <v>4.3</v>
      </c>
      <c r="I3588" s="473"/>
    </row>
    <row r="3589" spans="1:9" ht="25.5" x14ac:dyDescent="0.25">
      <c r="A3589" s="468" t="s">
        <v>7904</v>
      </c>
      <c r="B3589" s="475" t="s">
        <v>7905</v>
      </c>
      <c r="C3589" s="472" t="s">
        <v>756</v>
      </c>
      <c r="D3589" s="471"/>
      <c r="E3589" s="470"/>
      <c r="F3589" s="472" t="s">
        <v>6850</v>
      </c>
      <c r="G3589" s="472" t="s">
        <v>756</v>
      </c>
      <c r="H3589" s="472">
        <v>4.3</v>
      </c>
      <c r="I3589" s="473"/>
    </row>
    <row r="3590" spans="1:9" ht="25.5" x14ac:dyDescent="0.25">
      <c r="A3590" s="468" t="s">
        <v>7906</v>
      </c>
      <c r="B3590" s="469" t="s">
        <v>7907</v>
      </c>
      <c r="C3590" s="472" t="s">
        <v>756</v>
      </c>
      <c r="D3590" s="471"/>
      <c r="E3590" s="470"/>
      <c r="F3590" s="472" t="s">
        <v>6850</v>
      </c>
      <c r="G3590" s="472" t="s">
        <v>756</v>
      </c>
      <c r="H3590" s="472">
        <v>4.3</v>
      </c>
      <c r="I3590" s="473"/>
    </row>
    <row r="3591" spans="1:9" ht="38.25" x14ac:dyDescent="0.25">
      <c r="A3591" s="468" t="s">
        <v>7908</v>
      </c>
      <c r="B3591" s="469" t="s">
        <v>7909</v>
      </c>
      <c r="C3591" s="472" t="s">
        <v>756</v>
      </c>
      <c r="D3591" s="471"/>
      <c r="E3591" s="470"/>
      <c r="F3591" s="472" t="s">
        <v>6850</v>
      </c>
      <c r="G3591" s="472" t="s">
        <v>756</v>
      </c>
      <c r="H3591" s="472">
        <v>4.3</v>
      </c>
      <c r="I3591" s="473"/>
    </row>
    <row r="3592" spans="1:9" ht="25.5" x14ac:dyDescent="0.25">
      <c r="A3592" s="468" t="s">
        <v>7910</v>
      </c>
      <c r="B3592" s="475" t="s">
        <v>7911</v>
      </c>
      <c r="C3592" s="476" t="s">
        <v>756</v>
      </c>
      <c r="D3592" s="471"/>
      <c r="E3592" s="470"/>
      <c r="F3592" s="472" t="s">
        <v>7701</v>
      </c>
      <c r="G3592" s="472" t="s">
        <v>5030</v>
      </c>
      <c r="H3592" s="472">
        <v>4.3</v>
      </c>
      <c r="I3592" s="473"/>
    </row>
    <row r="3593" spans="1:9" ht="25.5" x14ac:dyDescent="0.25">
      <c r="A3593" s="468" t="s">
        <v>7912</v>
      </c>
      <c r="B3593" s="475" t="s">
        <v>7913</v>
      </c>
      <c r="C3593" s="476" t="s">
        <v>756</v>
      </c>
      <c r="D3593" s="471"/>
      <c r="E3593" s="470"/>
      <c r="F3593" s="472" t="s">
        <v>7701</v>
      </c>
      <c r="G3593" s="472" t="s">
        <v>5030</v>
      </c>
      <c r="H3593" s="472">
        <v>4.3</v>
      </c>
      <c r="I3593" s="473"/>
    </row>
    <row r="3594" spans="1:9" ht="38.25" x14ac:dyDescent="0.25">
      <c r="A3594" s="468" t="s">
        <v>7914</v>
      </c>
      <c r="B3594" s="475" t="s">
        <v>7915</v>
      </c>
      <c r="C3594" s="472" t="s">
        <v>756</v>
      </c>
      <c r="D3594" s="471"/>
      <c r="E3594" s="470"/>
      <c r="F3594" s="472" t="s">
        <v>6850</v>
      </c>
      <c r="G3594" s="472" t="s">
        <v>756</v>
      </c>
      <c r="H3594" s="472">
        <v>4.3</v>
      </c>
      <c r="I3594" s="473"/>
    </row>
    <row r="3595" spans="1:9" ht="25.5" x14ac:dyDescent="0.25">
      <c r="A3595" s="468" t="s">
        <v>7916</v>
      </c>
      <c r="B3595" s="475" t="s">
        <v>7917</v>
      </c>
      <c r="C3595" s="472" t="s">
        <v>756</v>
      </c>
      <c r="D3595" s="471"/>
      <c r="E3595" s="470"/>
      <c r="F3595" s="472" t="s">
        <v>6850</v>
      </c>
      <c r="G3595" s="472" t="s">
        <v>756</v>
      </c>
      <c r="H3595" s="472">
        <v>4.3</v>
      </c>
      <c r="I3595" s="473"/>
    </row>
    <row r="3596" spans="1:9" ht="38.25" x14ac:dyDescent="0.25">
      <c r="A3596" s="468" t="s">
        <v>7918</v>
      </c>
      <c r="B3596" s="475" t="s">
        <v>7919</v>
      </c>
      <c r="C3596" s="472" t="s">
        <v>756</v>
      </c>
      <c r="D3596" s="482"/>
      <c r="E3596" s="483"/>
      <c r="F3596" s="472" t="s">
        <v>6850</v>
      </c>
      <c r="G3596" s="472" t="s">
        <v>3</v>
      </c>
      <c r="H3596" s="472">
        <v>4.5999999999999996</v>
      </c>
      <c r="I3596" s="473"/>
    </row>
    <row r="3597" spans="1:9" ht="25.5" x14ac:dyDescent="0.25">
      <c r="A3597" s="468" t="s">
        <v>7920</v>
      </c>
      <c r="B3597" s="475" t="s">
        <v>7921</v>
      </c>
      <c r="C3597" s="472" t="s">
        <v>756</v>
      </c>
      <c r="D3597" s="471"/>
      <c r="E3597" s="470"/>
      <c r="F3597" s="472" t="s">
        <v>6850</v>
      </c>
      <c r="G3597" s="472" t="s">
        <v>756</v>
      </c>
      <c r="H3597" s="472">
        <v>4.3</v>
      </c>
      <c r="I3597" s="473"/>
    </row>
    <row r="3598" spans="1:9" ht="25.5" x14ac:dyDescent="0.25">
      <c r="A3598" s="468" t="s">
        <v>7922</v>
      </c>
      <c r="B3598" s="475" t="s">
        <v>7923</v>
      </c>
      <c r="C3598" s="472" t="s">
        <v>756</v>
      </c>
      <c r="D3598" s="471"/>
      <c r="E3598" s="470"/>
      <c r="F3598" s="472" t="s">
        <v>6850</v>
      </c>
      <c r="G3598" s="472" t="s">
        <v>756</v>
      </c>
      <c r="H3598" s="472">
        <v>4.3</v>
      </c>
      <c r="I3598" s="473"/>
    </row>
    <row r="3599" spans="1:9" ht="38.25" x14ac:dyDescent="0.25">
      <c r="A3599" s="468" t="s">
        <v>7924</v>
      </c>
      <c r="B3599" s="475" t="s">
        <v>7925</v>
      </c>
      <c r="C3599" s="472" t="s">
        <v>756</v>
      </c>
      <c r="D3599" s="471"/>
      <c r="E3599" s="470"/>
      <c r="F3599" s="472" t="s">
        <v>6850</v>
      </c>
      <c r="G3599" s="472" t="s">
        <v>756</v>
      </c>
      <c r="H3599" s="472">
        <v>4.3</v>
      </c>
      <c r="I3599" s="473"/>
    </row>
    <row r="3600" spans="1:9" ht="38.25" x14ac:dyDescent="0.25">
      <c r="A3600" s="468" t="s">
        <v>7926</v>
      </c>
      <c r="B3600" s="475" t="s">
        <v>7927</v>
      </c>
      <c r="C3600" s="472" t="s">
        <v>756</v>
      </c>
      <c r="D3600" s="471"/>
      <c r="E3600" s="470"/>
      <c r="F3600" s="472" t="s">
        <v>6850</v>
      </c>
      <c r="G3600" s="472" t="s">
        <v>756</v>
      </c>
      <c r="H3600" s="472">
        <v>4.3</v>
      </c>
      <c r="I3600" s="473"/>
    </row>
    <row r="3601" spans="1:9" ht="38.25" x14ac:dyDescent="0.25">
      <c r="A3601" s="468" t="s">
        <v>7928</v>
      </c>
      <c r="B3601" s="475" t="s">
        <v>7929</v>
      </c>
      <c r="C3601" s="472" t="s">
        <v>756</v>
      </c>
      <c r="D3601" s="471"/>
      <c r="E3601" s="470"/>
      <c r="F3601" s="472" t="s">
        <v>6850</v>
      </c>
      <c r="G3601" s="472" t="s">
        <v>756</v>
      </c>
      <c r="H3601" s="472">
        <v>4.3</v>
      </c>
      <c r="I3601" s="473"/>
    </row>
    <row r="3602" spans="1:9" ht="38.25" x14ac:dyDescent="0.25">
      <c r="A3602" s="468" t="s">
        <v>7930</v>
      </c>
      <c r="B3602" s="475" t="s">
        <v>7931</v>
      </c>
      <c r="C3602" s="472" t="s">
        <v>756</v>
      </c>
      <c r="D3602" s="471"/>
      <c r="E3602" s="470"/>
      <c r="F3602" s="472" t="s">
        <v>6850</v>
      </c>
      <c r="G3602" s="472" t="s">
        <v>756</v>
      </c>
      <c r="H3602" s="472">
        <v>4.3</v>
      </c>
      <c r="I3602" s="473"/>
    </row>
    <row r="3603" spans="1:9" ht="38.25" x14ac:dyDescent="0.25">
      <c r="A3603" s="468" t="s">
        <v>7932</v>
      </c>
      <c r="B3603" s="475" t="s">
        <v>7933</v>
      </c>
      <c r="C3603" s="472" t="s">
        <v>756</v>
      </c>
      <c r="D3603" s="471"/>
      <c r="E3603" s="470"/>
      <c r="F3603" s="472" t="s">
        <v>6850</v>
      </c>
      <c r="G3603" s="472" t="s">
        <v>756</v>
      </c>
      <c r="H3603" s="472">
        <v>4.3</v>
      </c>
      <c r="I3603" s="473"/>
    </row>
    <row r="3604" spans="1:9" ht="38.25" x14ac:dyDescent="0.25">
      <c r="A3604" s="468" t="s">
        <v>7934</v>
      </c>
      <c r="B3604" s="475" t="s">
        <v>7935</v>
      </c>
      <c r="C3604" s="472" t="s">
        <v>756</v>
      </c>
      <c r="D3604" s="471"/>
      <c r="E3604" s="470"/>
      <c r="F3604" s="472" t="s">
        <v>6850</v>
      </c>
      <c r="G3604" s="472" t="s">
        <v>756</v>
      </c>
      <c r="H3604" s="472">
        <v>4.3</v>
      </c>
      <c r="I3604" s="473"/>
    </row>
    <row r="3605" spans="1:9" ht="25.5" x14ac:dyDescent="0.25">
      <c r="A3605" s="468" t="s">
        <v>7936</v>
      </c>
      <c r="B3605" s="475" t="s">
        <v>7937</v>
      </c>
      <c r="C3605" s="472" t="s">
        <v>756</v>
      </c>
      <c r="D3605" s="471"/>
      <c r="E3605" s="470"/>
      <c r="F3605" s="472" t="s">
        <v>6850</v>
      </c>
      <c r="G3605" s="472" t="s">
        <v>756</v>
      </c>
      <c r="H3605" s="472">
        <v>4.3</v>
      </c>
      <c r="I3605" s="473"/>
    </row>
    <row r="3606" spans="1:9" ht="25.5" x14ac:dyDescent="0.25">
      <c r="A3606" s="468" t="s">
        <v>7938</v>
      </c>
      <c r="B3606" s="475" t="s">
        <v>7939</v>
      </c>
      <c r="C3606" s="472" t="s">
        <v>756</v>
      </c>
      <c r="D3606" s="471"/>
      <c r="E3606" s="470"/>
      <c r="F3606" s="472" t="s">
        <v>6850</v>
      </c>
      <c r="G3606" s="472" t="s">
        <v>756</v>
      </c>
      <c r="H3606" s="472">
        <v>4.3</v>
      </c>
      <c r="I3606" s="473"/>
    </row>
    <row r="3607" spans="1:9" ht="38.25" x14ac:dyDescent="0.25">
      <c r="A3607" s="468" t="s">
        <v>7940</v>
      </c>
      <c r="B3607" s="475" t="s">
        <v>7941</v>
      </c>
      <c r="C3607" s="472" t="s">
        <v>756</v>
      </c>
      <c r="D3607" s="471"/>
      <c r="E3607" s="470"/>
      <c r="F3607" s="472" t="s">
        <v>6850</v>
      </c>
      <c r="G3607" s="472" t="s">
        <v>756</v>
      </c>
      <c r="H3607" s="472">
        <v>4.3</v>
      </c>
      <c r="I3607" s="473"/>
    </row>
    <row r="3608" spans="1:9" ht="38.25" x14ac:dyDescent="0.25">
      <c r="A3608" s="468" t="s">
        <v>7942</v>
      </c>
      <c r="B3608" s="475" t="s">
        <v>7943</v>
      </c>
      <c r="C3608" s="472" t="s">
        <v>756</v>
      </c>
      <c r="D3608" s="471"/>
      <c r="E3608" s="470"/>
      <c r="F3608" s="472" t="s">
        <v>6850</v>
      </c>
      <c r="G3608" s="472" t="s">
        <v>756</v>
      </c>
      <c r="H3608" s="472">
        <v>4.3</v>
      </c>
      <c r="I3608" s="473"/>
    </row>
    <row r="3609" spans="1:9" ht="38.25" x14ac:dyDescent="0.25">
      <c r="A3609" s="468" t="s">
        <v>7944</v>
      </c>
      <c r="B3609" s="475" t="s">
        <v>7945</v>
      </c>
      <c r="C3609" s="472" t="s">
        <v>756</v>
      </c>
      <c r="D3609" s="471"/>
      <c r="E3609" s="470"/>
      <c r="F3609" s="472" t="s">
        <v>6850</v>
      </c>
      <c r="G3609" s="472" t="s">
        <v>756</v>
      </c>
      <c r="H3609" s="472">
        <v>4.3</v>
      </c>
      <c r="I3609" s="473"/>
    </row>
    <row r="3610" spans="1:9" ht="38.25" x14ac:dyDescent="0.25">
      <c r="A3610" s="468" t="s">
        <v>7946</v>
      </c>
      <c r="B3610" s="475" t="s">
        <v>7947</v>
      </c>
      <c r="C3610" s="472" t="s">
        <v>756</v>
      </c>
      <c r="D3610" s="471"/>
      <c r="E3610" s="470"/>
      <c r="F3610" s="472" t="s">
        <v>6850</v>
      </c>
      <c r="G3610" s="472" t="s">
        <v>756</v>
      </c>
      <c r="H3610" s="472">
        <v>4.3</v>
      </c>
      <c r="I3610" s="473"/>
    </row>
    <row r="3611" spans="1:9" ht="38.25" x14ac:dyDescent="0.25">
      <c r="A3611" s="468" t="s">
        <v>7948</v>
      </c>
      <c r="B3611" s="475" t="s">
        <v>7949</v>
      </c>
      <c r="C3611" s="472" t="s">
        <v>756</v>
      </c>
      <c r="D3611" s="471"/>
      <c r="E3611" s="470"/>
      <c r="F3611" s="472" t="s">
        <v>6850</v>
      </c>
      <c r="G3611" s="472" t="s">
        <v>756</v>
      </c>
      <c r="H3611" s="472">
        <v>4.3</v>
      </c>
      <c r="I3611" s="473"/>
    </row>
    <row r="3612" spans="1:9" ht="38.25" x14ac:dyDescent="0.25">
      <c r="A3612" s="468" t="s">
        <v>7950</v>
      </c>
      <c r="B3612" s="475" t="s">
        <v>7951</v>
      </c>
      <c r="C3612" s="472" t="s">
        <v>756</v>
      </c>
      <c r="D3612" s="471"/>
      <c r="E3612" s="470"/>
      <c r="F3612" s="472" t="s">
        <v>6850</v>
      </c>
      <c r="G3612" s="472" t="s">
        <v>756</v>
      </c>
      <c r="H3612" s="472">
        <v>4.3</v>
      </c>
      <c r="I3612" s="473"/>
    </row>
    <row r="3613" spans="1:9" ht="25.5" x14ac:dyDescent="0.25">
      <c r="A3613" s="468" t="s">
        <v>7952</v>
      </c>
      <c r="B3613" s="475" t="s">
        <v>7953</v>
      </c>
      <c r="C3613" s="472" t="s">
        <v>756</v>
      </c>
      <c r="D3613" s="471"/>
      <c r="E3613" s="470"/>
      <c r="F3613" s="472" t="s">
        <v>6850</v>
      </c>
      <c r="G3613" s="472" t="s">
        <v>756</v>
      </c>
      <c r="H3613" s="472">
        <v>4.3</v>
      </c>
      <c r="I3613" s="473"/>
    </row>
    <row r="3614" spans="1:9" ht="25.5" x14ac:dyDescent="0.25">
      <c r="A3614" s="468" t="s">
        <v>7954</v>
      </c>
      <c r="B3614" s="475" t="s">
        <v>7955</v>
      </c>
      <c r="C3614" s="472" t="s">
        <v>756</v>
      </c>
      <c r="D3614" s="471"/>
      <c r="E3614" s="470"/>
      <c r="F3614" s="472" t="s">
        <v>6850</v>
      </c>
      <c r="G3614" s="472" t="s">
        <v>756</v>
      </c>
      <c r="H3614" s="472">
        <v>4.3</v>
      </c>
      <c r="I3614" s="473"/>
    </row>
    <row r="3615" spans="1:9" ht="38.25" x14ac:dyDescent="0.25">
      <c r="A3615" s="468" t="s">
        <v>7956</v>
      </c>
      <c r="B3615" s="475" t="s">
        <v>7957</v>
      </c>
      <c r="C3615" s="472" t="s">
        <v>756</v>
      </c>
      <c r="D3615" s="471"/>
      <c r="E3615" s="470"/>
      <c r="F3615" s="472" t="s">
        <v>6850</v>
      </c>
      <c r="G3615" s="472" t="s">
        <v>756</v>
      </c>
      <c r="H3615" s="472">
        <v>4.3</v>
      </c>
      <c r="I3615" s="473"/>
    </row>
    <row r="3616" spans="1:9" ht="38.25" x14ac:dyDescent="0.25">
      <c r="A3616" s="468" t="s">
        <v>7958</v>
      </c>
      <c r="B3616" s="475" t="s">
        <v>7959</v>
      </c>
      <c r="C3616" s="472" t="s">
        <v>756</v>
      </c>
      <c r="D3616" s="471"/>
      <c r="E3616" s="470"/>
      <c r="F3616" s="472" t="s">
        <v>6850</v>
      </c>
      <c r="G3616" s="472" t="s">
        <v>756</v>
      </c>
      <c r="H3616" s="472">
        <v>4.3</v>
      </c>
      <c r="I3616" s="473"/>
    </row>
    <row r="3617" spans="1:9" ht="38.25" x14ac:dyDescent="0.25">
      <c r="A3617" s="468" t="s">
        <v>7960</v>
      </c>
      <c r="B3617" s="475" t="s">
        <v>7961</v>
      </c>
      <c r="C3617" s="472" t="s">
        <v>756</v>
      </c>
      <c r="D3617" s="471"/>
      <c r="E3617" s="470"/>
      <c r="F3617" s="472" t="s">
        <v>6850</v>
      </c>
      <c r="G3617" s="472" t="s">
        <v>756</v>
      </c>
      <c r="H3617" s="472">
        <v>4.3</v>
      </c>
      <c r="I3617" s="473"/>
    </row>
    <row r="3618" spans="1:9" ht="38.25" x14ac:dyDescent="0.25">
      <c r="A3618" s="468" t="s">
        <v>7962</v>
      </c>
      <c r="B3618" s="475" t="s">
        <v>7963</v>
      </c>
      <c r="C3618" s="472" t="s">
        <v>756</v>
      </c>
      <c r="D3618" s="471"/>
      <c r="E3618" s="470"/>
      <c r="F3618" s="472" t="s">
        <v>6850</v>
      </c>
      <c r="G3618" s="472" t="s">
        <v>756</v>
      </c>
      <c r="H3618" s="472">
        <v>4.3</v>
      </c>
      <c r="I3618" s="473"/>
    </row>
    <row r="3619" spans="1:9" ht="38.25" x14ac:dyDescent="0.25">
      <c r="A3619" s="468" t="s">
        <v>7964</v>
      </c>
      <c r="B3619" s="475" t="s">
        <v>7965</v>
      </c>
      <c r="C3619" s="472" t="s">
        <v>756</v>
      </c>
      <c r="D3619" s="471"/>
      <c r="E3619" s="470"/>
      <c r="F3619" s="472" t="s">
        <v>6850</v>
      </c>
      <c r="G3619" s="472" t="s">
        <v>756</v>
      </c>
      <c r="H3619" s="472">
        <v>4.3</v>
      </c>
      <c r="I3619" s="473"/>
    </row>
    <row r="3620" spans="1:9" ht="38.25" x14ac:dyDescent="0.25">
      <c r="A3620" s="468" t="s">
        <v>7966</v>
      </c>
      <c r="B3620" s="475" t="s">
        <v>7967</v>
      </c>
      <c r="C3620" s="472" t="s">
        <v>756</v>
      </c>
      <c r="D3620" s="471"/>
      <c r="E3620" s="470"/>
      <c r="F3620" s="472" t="s">
        <v>6850</v>
      </c>
      <c r="G3620" s="472" t="s">
        <v>756</v>
      </c>
      <c r="H3620" s="472">
        <v>4.3</v>
      </c>
      <c r="I3620" s="473"/>
    </row>
    <row r="3621" spans="1:9" ht="25.5" x14ac:dyDescent="0.25">
      <c r="A3621" s="468" t="s">
        <v>7968</v>
      </c>
      <c r="B3621" s="475" t="s">
        <v>7969</v>
      </c>
      <c r="C3621" s="472" t="s">
        <v>756</v>
      </c>
      <c r="D3621" s="471"/>
      <c r="E3621" s="470"/>
      <c r="F3621" s="472" t="s">
        <v>6850</v>
      </c>
      <c r="G3621" s="472" t="s">
        <v>756</v>
      </c>
      <c r="H3621" s="472">
        <v>4.3</v>
      </c>
      <c r="I3621" s="473"/>
    </row>
    <row r="3622" spans="1:9" ht="25.5" x14ac:dyDescent="0.25">
      <c r="A3622" s="468" t="s">
        <v>7970</v>
      </c>
      <c r="B3622" s="475" t="s">
        <v>7971</v>
      </c>
      <c r="C3622" s="472" t="s">
        <v>756</v>
      </c>
      <c r="D3622" s="471"/>
      <c r="E3622" s="470"/>
      <c r="F3622" s="472" t="s">
        <v>6850</v>
      </c>
      <c r="G3622" s="472" t="s">
        <v>756</v>
      </c>
      <c r="H3622" s="472">
        <v>4.3</v>
      </c>
      <c r="I3622" s="473"/>
    </row>
    <row r="3623" spans="1:9" ht="25.5" x14ac:dyDescent="0.25">
      <c r="A3623" s="468" t="s">
        <v>7972</v>
      </c>
      <c r="B3623" s="475" t="s">
        <v>7973</v>
      </c>
      <c r="C3623" s="472" t="s">
        <v>756</v>
      </c>
      <c r="D3623" s="471"/>
      <c r="E3623" s="470"/>
      <c r="F3623" s="472" t="s">
        <v>6850</v>
      </c>
      <c r="G3623" s="472" t="s">
        <v>756</v>
      </c>
      <c r="H3623" s="472">
        <v>4.3</v>
      </c>
      <c r="I3623" s="473"/>
    </row>
    <row r="3624" spans="1:9" ht="25.5" x14ac:dyDescent="0.25">
      <c r="A3624" s="468" t="s">
        <v>7974</v>
      </c>
      <c r="B3624" s="475" t="s">
        <v>7975</v>
      </c>
      <c r="C3624" s="472" t="s">
        <v>756</v>
      </c>
      <c r="D3624" s="471"/>
      <c r="E3624" s="470"/>
      <c r="F3624" s="472" t="s">
        <v>6850</v>
      </c>
      <c r="G3624" s="472" t="s">
        <v>756</v>
      </c>
      <c r="H3624" s="472">
        <v>4.3</v>
      </c>
      <c r="I3624" s="473"/>
    </row>
    <row r="3625" spans="1:9" ht="38.25" x14ac:dyDescent="0.25">
      <c r="A3625" s="468" t="s">
        <v>7976</v>
      </c>
      <c r="B3625" s="475" t="s">
        <v>7977</v>
      </c>
      <c r="C3625" s="472" t="s">
        <v>756</v>
      </c>
      <c r="D3625" s="471"/>
      <c r="E3625" s="470"/>
      <c r="F3625" s="472" t="s">
        <v>6850</v>
      </c>
      <c r="G3625" s="472" t="s">
        <v>756</v>
      </c>
      <c r="H3625" s="472">
        <v>4.3</v>
      </c>
      <c r="I3625" s="473"/>
    </row>
    <row r="3626" spans="1:9" ht="38.25" x14ac:dyDescent="0.25">
      <c r="A3626" s="468" t="s">
        <v>7978</v>
      </c>
      <c r="B3626" s="475" t="s">
        <v>7979</v>
      </c>
      <c r="C3626" s="472" t="s">
        <v>756</v>
      </c>
      <c r="D3626" s="471"/>
      <c r="E3626" s="470"/>
      <c r="F3626" s="472" t="s">
        <v>6850</v>
      </c>
      <c r="G3626" s="472" t="s">
        <v>756</v>
      </c>
      <c r="H3626" s="472">
        <v>4.3</v>
      </c>
      <c r="I3626" s="473"/>
    </row>
    <row r="3627" spans="1:9" ht="25.5" x14ac:dyDescent="0.25">
      <c r="A3627" s="468" t="s">
        <v>7980</v>
      </c>
      <c r="B3627" s="475" t="s">
        <v>7981</v>
      </c>
      <c r="C3627" s="472" t="s">
        <v>756</v>
      </c>
      <c r="D3627" s="471"/>
      <c r="E3627" s="470"/>
      <c r="F3627" s="472" t="s">
        <v>6850</v>
      </c>
      <c r="G3627" s="472" t="s">
        <v>756</v>
      </c>
      <c r="H3627" s="472">
        <v>4.3</v>
      </c>
      <c r="I3627" s="473"/>
    </row>
    <row r="3628" spans="1:9" ht="25.5" x14ac:dyDescent="0.25">
      <c r="A3628" s="468" t="s">
        <v>7982</v>
      </c>
      <c r="B3628" s="475" t="s">
        <v>7983</v>
      </c>
      <c r="C3628" s="472" t="s">
        <v>756</v>
      </c>
      <c r="D3628" s="471"/>
      <c r="E3628" s="470"/>
      <c r="F3628" s="472" t="s">
        <v>6850</v>
      </c>
      <c r="G3628" s="472" t="s">
        <v>756</v>
      </c>
      <c r="H3628" s="472">
        <v>4.3</v>
      </c>
      <c r="I3628" s="473"/>
    </row>
    <row r="3629" spans="1:9" ht="25.5" x14ac:dyDescent="0.25">
      <c r="A3629" s="468" t="s">
        <v>7984</v>
      </c>
      <c r="B3629" s="475" t="s">
        <v>7985</v>
      </c>
      <c r="C3629" s="472" t="s">
        <v>756</v>
      </c>
      <c r="D3629" s="471"/>
      <c r="E3629" s="470"/>
      <c r="F3629" s="472" t="s">
        <v>6850</v>
      </c>
      <c r="G3629" s="472" t="s">
        <v>756</v>
      </c>
      <c r="H3629" s="472">
        <v>4.3</v>
      </c>
      <c r="I3629" s="473"/>
    </row>
    <row r="3630" spans="1:9" ht="25.5" x14ac:dyDescent="0.25">
      <c r="A3630" s="468" t="s">
        <v>7986</v>
      </c>
      <c r="B3630" s="475" t="s">
        <v>7987</v>
      </c>
      <c r="C3630" s="472" t="s">
        <v>756</v>
      </c>
      <c r="D3630" s="471"/>
      <c r="E3630" s="470"/>
      <c r="F3630" s="472" t="s">
        <v>6850</v>
      </c>
      <c r="G3630" s="472" t="s">
        <v>756</v>
      </c>
      <c r="H3630" s="472">
        <v>4.3</v>
      </c>
      <c r="I3630" s="473"/>
    </row>
    <row r="3631" spans="1:9" ht="15" x14ac:dyDescent="0.25">
      <c r="A3631" s="468" t="s">
        <v>7988</v>
      </c>
      <c r="B3631" s="475" t="s">
        <v>7989</v>
      </c>
      <c r="C3631" s="472" t="s">
        <v>756</v>
      </c>
      <c r="D3631" s="471"/>
      <c r="E3631" s="470"/>
      <c r="F3631" s="472" t="s">
        <v>6850</v>
      </c>
      <c r="G3631" s="472" t="s">
        <v>756</v>
      </c>
      <c r="H3631" s="472">
        <v>4.3</v>
      </c>
      <c r="I3631" s="473"/>
    </row>
    <row r="3632" spans="1:9" ht="25.5" x14ac:dyDescent="0.25">
      <c r="A3632" s="468" t="s">
        <v>7990</v>
      </c>
      <c r="B3632" s="475" t="s">
        <v>7991</v>
      </c>
      <c r="C3632" s="472" t="s">
        <v>756</v>
      </c>
      <c r="D3632" s="471"/>
      <c r="E3632" s="470"/>
      <c r="F3632" s="472" t="s">
        <v>6850</v>
      </c>
      <c r="G3632" s="472" t="s">
        <v>756</v>
      </c>
      <c r="H3632" s="472">
        <v>4.3</v>
      </c>
      <c r="I3632" s="473"/>
    </row>
    <row r="3633" spans="1:9" ht="25.5" x14ac:dyDescent="0.25">
      <c r="A3633" s="468" t="s">
        <v>7992</v>
      </c>
      <c r="B3633" s="475" t="s">
        <v>7993</v>
      </c>
      <c r="C3633" s="472" t="s">
        <v>756</v>
      </c>
      <c r="D3633" s="471"/>
      <c r="E3633" s="470"/>
      <c r="F3633" s="472" t="s">
        <v>6850</v>
      </c>
      <c r="G3633" s="472" t="s">
        <v>756</v>
      </c>
      <c r="H3633" s="472">
        <v>4.3</v>
      </c>
      <c r="I3633" s="473"/>
    </row>
    <row r="3634" spans="1:9" ht="15" x14ac:dyDescent="0.25">
      <c r="A3634" s="468" t="s">
        <v>7994</v>
      </c>
      <c r="B3634" s="475" t="s">
        <v>7995</v>
      </c>
      <c r="C3634" s="472" t="s">
        <v>756</v>
      </c>
      <c r="D3634" s="471"/>
      <c r="E3634" s="470"/>
      <c r="F3634" s="472" t="s">
        <v>6850</v>
      </c>
      <c r="G3634" s="472" t="s">
        <v>756</v>
      </c>
      <c r="H3634" s="472">
        <v>4.3</v>
      </c>
      <c r="I3634" s="473"/>
    </row>
    <row r="3635" spans="1:9" ht="25.5" x14ac:dyDescent="0.25">
      <c r="A3635" s="468" t="s">
        <v>7996</v>
      </c>
      <c r="B3635" s="475" t="s">
        <v>7997</v>
      </c>
      <c r="C3635" s="472" t="s">
        <v>756</v>
      </c>
      <c r="D3635" s="471"/>
      <c r="E3635" s="470"/>
      <c r="F3635" s="472" t="s">
        <v>6850</v>
      </c>
      <c r="G3635" s="472" t="s">
        <v>756</v>
      </c>
      <c r="H3635" s="472">
        <v>4.3</v>
      </c>
      <c r="I3635" s="473"/>
    </row>
    <row r="3636" spans="1:9" ht="25.5" x14ac:dyDescent="0.25">
      <c r="A3636" s="468" t="s">
        <v>7998</v>
      </c>
      <c r="B3636" s="475" t="s">
        <v>7999</v>
      </c>
      <c r="C3636" s="472" t="s">
        <v>756</v>
      </c>
      <c r="D3636" s="471"/>
      <c r="E3636" s="470"/>
      <c r="F3636" s="472" t="s">
        <v>6850</v>
      </c>
      <c r="G3636" s="472" t="s">
        <v>756</v>
      </c>
      <c r="H3636" s="472">
        <v>4.3</v>
      </c>
      <c r="I3636" s="473"/>
    </row>
    <row r="3637" spans="1:9" ht="25.5" x14ac:dyDescent="0.25">
      <c r="A3637" s="468" t="s">
        <v>8000</v>
      </c>
      <c r="B3637" s="475" t="s">
        <v>8001</v>
      </c>
      <c r="C3637" s="472" t="s">
        <v>756</v>
      </c>
      <c r="D3637" s="471"/>
      <c r="E3637" s="470"/>
      <c r="F3637" s="472" t="s">
        <v>6850</v>
      </c>
      <c r="G3637" s="472" t="s">
        <v>756</v>
      </c>
      <c r="H3637" s="472">
        <v>4.3</v>
      </c>
      <c r="I3637" s="473"/>
    </row>
    <row r="3638" spans="1:9" ht="25.5" x14ac:dyDescent="0.25">
      <c r="A3638" s="468" t="s">
        <v>8002</v>
      </c>
      <c r="B3638" s="475" t="s">
        <v>8003</v>
      </c>
      <c r="C3638" s="472" t="s">
        <v>756</v>
      </c>
      <c r="D3638" s="471"/>
      <c r="E3638" s="470"/>
      <c r="F3638" s="472" t="s">
        <v>6850</v>
      </c>
      <c r="G3638" s="472" t="s">
        <v>756</v>
      </c>
      <c r="H3638" s="472">
        <v>4.3</v>
      </c>
      <c r="I3638" s="473"/>
    </row>
    <row r="3639" spans="1:9" ht="15" x14ac:dyDescent="0.25">
      <c r="A3639" s="468" t="s">
        <v>8004</v>
      </c>
      <c r="B3639" s="475" t="s">
        <v>8005</v>
      </c>
      <c r="C3639" s="472" t="s">
        <v>756</v>
      </c>
      <c r="D3639" s="471"/>
      <c r="E3639" s="470"/>
      <c r="F3639" s="472" t="s">
        <v>6850</v>
      </c>
      <c r="G3639" s="472" t="s">
        <v>756</v>
      </c>
      <c r="H3639" s="472">
        <v>4.3</v>
      </c>
      <c r="I3639" s="473"/>
    </row>
    <row r="3640" spans="1:9" ht="15" x14ac:dyDescent="0.25">
      <c r="A3640" s="468" t="s">
        <v>8006</v>
      </c>
      <c r="B3640" s="475" t="s">
        <v>8007</v>
      </c>
      <c r="C3640" s="472" t="s">
        <v>756</v>
      </c>
      <c r="D3640" s="471"/>
      <c r="E3640" s="470"/>
      <c r="F3640" s="472" t="s">
        <v>6850</v>
      </c>
      <c r="G3640" s="472" t="s">
        <v>756</v>
      </c>
      <c r="H3640" s="472">
        <v>4.3</v>
      </c>
      <c r="I3640" s="473"/>
    </row>
    <row r="3641" spans="1:9" ht="15" x14ac:dyDescent="0.25">
      <c r="A3641" s="468" t="s">
        <v>8008</v>
      </c>
      <c r="B3641" s="475" t="s">
        <v>8009</v>
      </c>
      <c r="C3641" s="472" t="s">
        <v>756</v>
      </c>
      <c r="D3641" s="471"/>
      <c r="E3641" s="470"/>
      <c r="F3641" s="472" t="s">
        <v>6850</v>
      </c>
      <c r="G3641" s="472" t="s">
        <v>756</v>
      </c>
      <c r="H3641" s="472">
        <v>4.3</v>
      </c>
      <c r="I3641" s="473"/>
    </row>
    <row r="3642" spans="1:9" ht="25.5" x14ac:dyDescent="0.25">
      <c r="A3642" s="468" t="s">
        <v>8010</v>
      </c>
      <c r="B3642" s="475" t="s">
        <v>8011</v>
      </c>
      <c r="C3642" s="472" t="s">
        <v>756</v>
      </c>
      <c r="D3642" s="471"/>
      <c r="E3642" s="470"/>
      <c r="F3642" s="472" t="s">
        <v>6850</v>
      </c>
      <c r="G3642" s="472" t="s">
        <v>756</v>
      </c>
      <c r="H3642" s="472">
        <v>4.3</v>
      </c>
      <c r="I3642" s="473"/>
    </row>
    <row r="3643" spans="1:9" ht="15" x14ac:dyDescent="0.25">
      <c r="A3643" s="468" t="s">
        <v>8012</v>
      </c>
      <c r="B3643" s="475" t="s">
        <v>8013</v>
      </c>
      <c r="C3643" s="472" t="s">
        <v>756</v>
      </c>
      <c r="D3643" s="471"/>
      <c r="E3643" s="470"/>
      <c r="F3643" s="472" t="s">
        <v>6850</v>
      </c>
      <c r="G3643" s="472" t="s">
        <v>756</v>
      </c>
      <c r="H3643" s="472">
        <v>4.3</v>
      </c>
      <c r="I3643" s="473"/>
    </row>
    <row r="3644" spans="1:9" ht="15" x14ac:dyDescent="0.25">
      <c r="A3644" s="468" t="s">
        <v>8014</v>
      </c>
      <c r="B3644" s="475" t="s">
        <v>8015</v>
      </c>
      <c r="C3644" s="472" t="s">
        <v>756</v>
      </c>
      <c r="D3644" s="471"/>
      <c r="E3644" s="470"/>
      <c r="F3644" s="472" t="s">
        <v>6850</v>
      </c>
      <c r="G3644" s="472" t="s">
        <v>756</v>
      </c>
      <c r="H3644" s="472">
        <v>4.3</v>
      </c>
      <c r="I3644" s="473"/>
    </row>
    <row r="3645" spans="1:9" ht="15" x14ac:dyDescent="0.25">
      <c r="A3645" s="468" t="s">
        <v>8016</v>
      </c>
      <c r="B3645" s="475" t="s">
        <v>8017</v>
      </c>
      <c r="C3645" s="472" t="s">
        <v>756</v>
      </c>
      <c r="D3645" s="471"/>
      <c r="E3645" s="470"/>
      <c r="F3645" s="472" t="s">
        <v>6850</v>
      </c>
      <c r="G3645" s="472" t="s">
        <v>756</v>
      </c>
      <c r="H3645" s="472">
        <v>4.3</v>
      </c>
      <c r="I3645" s="473"/>
    </row>
    <row r="3646" spans="1:9" ht="25.5" x14ac:dyDescent="0.25">
      <c r="A3646" s="468" t="s">
        <v>8018</v>
      </c>
      <c r="B3646" s="475" t="s">
        <v>8019</v>
      </c>
      <c r="C3646" s="472" t="s">
        <v>756</v>
      </c>
      <c r="D3646" s="471"/>
      <c r="E3646" s="470"/>
      <c r="F3646" s="472" t="s">
        <v>6850</v>
      </c>
      <c r="G3646" s="472" t="s">
        <v>756</v>
      </c>
      <c r="H3646" s="472">
        <v>4.3</v>
      </c>
      <c r="I3646" s="473"/>
    </row>
    <row r="3647" spans="1:9" ht="15" x14ac:dyDescent="0.25">
      <c r="A3647" s="468" t="s">
        <v>8020</v>
      </c>
      <c r="B3647" s="475" t="s">
        <v>8021</v>
      </c>
      <c r="C3647" s="472" t="s">
        <v>756</v>
      </c>
      <c r="D3647" s="471"/>
      <c r="E3647" s="470"/>
      <c r="F3647" s="472" t="s">
        <v>6850</v>
      </c>
      <c r="G3647" s="472" t="s">
        <v>756</v>
      </c>
      <c r="H3647" s="472">
        <v>4.3</v>
      </c>
      <c r="I3647" s="473"/>
    </row>
    <row r="3648" spans="1:9" ht="25.5" x14ac:dyDescent="0.25">
      <c r="A3648" s="468" t="s">
        <v>8022</v>
      </c>
      <c r="B3648" s="475" t="s">
        <v>8023</v>
      </c>
      <c r="C3648" s="472" t="s">
        <v>756</v>
      </c>
      <c r="D3648" s="471"/>
      <c r="E3648" s="470"/>
      <c r="F3648" s="472" t="s">
        <v>6850</v>
      </c>
      <c r="G3648" s="472" t="s">
        <v>756</v>
      </c>
      <c r="H3648" s="472">
        <v>4.3</v>
      </c>
      <c r="I3648" s="473"/>
    </row>
    <row r="3649" spans="1:9" ht="15" x14ac:dyDescent="0.25">
      <c r="A3649" s="468" t="s">
        <v>8024</v>
      </c>
      <c r="B3649" s="475" t="s">
        <v>8025</v>
      </c>
      <c r="C3649" s="472" t="s">
        <v>756</v>
      </c>
      <c r="D3649" s="471"/>
      <c r="E3649" s="470"/>
      <c r="F3649" s="472" t="s">
        <v>6850</v>
      </c>
      <c r="G3649" s="472" t="s">
        <v>756</v>
      </c>
      <c r="H3649" s="472">
        <v>4.3</v>
      </c>
      <c r="I3649" s="473"/>
    </row>
    <row r="3650" spans="1:9" ht="15" x14ac:dyDescent="0.25">
      <c r="A3650" s="468" t="s">
        <v>8026</v>
      </c>
      <c r="B3650" s="475" t="s">
        <v>8027</v>
      </c>
      <c r="C3650" s="476" t="s">
        <v>756</v>
      </c>
      <c r="D3650" s="471"/>
      <c r="E3650" s="470"/>
      <c r="F3650" s="472" t="s">
        <v>6850</v>
      </c>
      <c r="G3650" s="472" t="s">
        <v>756</v>
      </c>
      <c r="H3650" s="472">
        <v>4.3</v>
      </c>
      <c r="I3650" s="473"/>
    </row>
    <row r="3651" spans="1:9" ht="25.5" x14ac:dyDescent="0.25">
      <c r="A3651" s="468" t="s">
        <v>8028</v>
      </c>
      <c r="B3651" s="475" t="s">
        <v>8029</v>
      </c>
      <c r="C3651" s="476" t="s">
        <v>756</v>
      </c>
      <c r="D3651" s="471"/>
      <c r="E3651" s="470"/>
      <c r="F3651" s="472" t="s">
        <v>6850</v>
      </c>
      <c r="G3651" s="472" t="s">
        <v>756</v>
      </c>
      <c r="H3651" s="472">
        <v>4.3</v>
      </c>
      <c r="I3651" s="473"/>
    </row>
    <row r="3652" spans="1:9" ht="25.5" x14ac:dyDescent="0.25">
      <c r="A3652" s="468" t="s">
        <v>8030</v>
      </c>
      <c r="B3652" s="475" t="s">
        <v>8031</v>
      </c>
      <c r="C3652" s="476" t="s">
        <v>756</v>
      </c>
      <c r="D3652" s="471"/>
      <c r="E3652" s="470"/>
      <c r="F3652" s="472" t="s">
        <v>7701</v>
      </c>
      <c r="G3652" s="472" t="s">
        <v>5030</v>
      </c>
      <c r="H3652" s="472">
        <v>4.3</v>
      </c>
      <c r="I3652" s="473"/>
    </row>
    <row r="3653" spans="1:9" ht="25.5" x14ac:dyDescent="0.25">
      <c r="A3653" s="468" t="s">
        <v>8032</v>
      </c>
      <c r="B3653" s="475" t="s">
        <v>8033</v>
      </c>
      <c r="C3653" s="472" t="s">
        <v>756</v>
      </c>
      <c r="D3653" s="471"/>
      <c r="E3653" s="470"/>
      <c r="F3653" s="472" t="s">
        <v>6850</v>
      </c>
      <c r="G3653" s="472" t="s">
        <v>756</v>
      </c>
      <c r="H3653" s="472">
        <v>4.3</v>
      </c>
      <c r="I3653" s="473"/>
    </row>
    <row r="3654" spans="1:9" ht="38.25" x14ac:dyDescent="0.25">
      <c r="A3654" s="468" t="s">
        <v>8034</v>
      </c>
      <c r="B3654" s="475" t="s">
        <v>8035</v>
      </c>
      <c r="C3654" s="472" t="s">
        <v>756</v>
      </c>
      <c r="D3654" s="471"/>
      <c r="E3654" s="470"/>
      <c r="F3654" s="472" t="s">
        <v>6850</v>
      </c>
      <c r="G3654" s="472" t="s">
        <v>756</v>
      </c>
      <c r="H3654" s="472">
        <v>4.3</v>
      </c>
      <c r="I3654" s="473"/>
    </row>
    <row r="3655" spans="1:9" ht="25.5" x14ac:dyDescent="0.25">
      <c r="A3655" s="468" t="s">
        <v>8036</v>
      </c>
      <c r="B3655" s="475" t="s">
        <v>8037</v>
      </c>
      <c r="C3655" s="472" t="s">
        <v>756</v>
      </c>
      <c r="D3655" s="471"/>
      <c r="E3655" s="470"/>
      <c r="F3655" s="472" t="s">
        <v>6850</v>
      </c>
      <c r="G3655" s="472" t="s">
        <v>756</v>
      </c>
      <c r="H3655" s="472">
        <v>4.3</v>
      </c>
      <c r="I3655" s="473"/>
    </row>
    <row r="3656" spans="1:9" ht="15" x14ac:dyDescent="0.25">
      <c r="A3656" s="468" t="s">
        <v>8038</v>
      </c>
      <c r="B3656" s="475" t="s">
        <v>8039</v>
      </c>
      <c r="C3656" s="472" t="s">
        <v>756</v>
      </c>
      <c r="D3656" s="471"/>
      <c r="E3656" s="470"/>
      <c r="F3656" s="472" t="s">
        <v>6850</v>
      </c>
      <c r="G3656" s="472" t="s">
        <v>756</v>
      </c>
      <c r="H3656" s="472">
        <v>4.3</v>
      </c>
      <c r="I3656" s="473"/>
    </row>
    <row r="3657" spans="1:9" ht="25.5" x14ac:dyDescent="0.25">
      <c r="A3657" s="468" t="s">
        <v>8040</v>
      </c>
      <c r="B3657" s="475" t="s">
        <v>8041</v>
      </c>
      <c r="C3657" s="472" t="s">
        <v>756</v>
      </c>
      <c r="D3657" s="471"/>
      <c r="E3657" s="470"/>
      <c r="F3657" s="472" t="s">
        <v>6850</v>
      </c>
      <c r="G3657" s="472" t="s">
        <v>756</v>
      </c>
      <c r="H3657" s="472">
        <v>4.3</v>
      </c>
      <c r="I3657" s="473"/>
    </row>
    <row r="3658" spans="1:9" ht="25.5" x14ac:dyDescent="0.25">
      <c r="A3658" s="468" t="s">
        <v>8042</v>
      </c>
      <c r="B3658" s="475" t="s">
        <v>8043</v>
      </c>
      <c r="C3658" s="472" t="s">
        <v>756</v>
      </c>
      <c r="D3658" s="471"/>
      <c r="E3658" s="470"/>
      <c r="F3658" s="472" t="s">
        <v>6850</v>
      </c>
      <c r="G3658" s="472" t="s">
        <v>756</v>
      </c>
      <c r="H3658" s="472">
        <v>4.3</v>
      </c>
      <c r="I3658" s="473"/>
    </row>
    <row r="3659" spans="1:9" ht="25.5" x14ac:dyDescent="0.25">
      <c r="A3659" s="468" t="s">
        <v>8044</v>
      </c>
      <c r="B3659" s="475" t="s">
        <v>8045</v>
      </c>
      <c r="C3659" s="472" t="s">
        <v>756</v>
      </c>
      <c r="D3659" s="471"/>
      <c r="E3659" s="470"/>
      <c r="F3659" s="472" t="s">
        <v>6850</v>
      </c>
      <c r="G3659" s="472" t="s">
        <v>756</v>
      </c>
      <c r="H3659" s="472">
        <v>4.3</v>
      </c>
      <c r="I3659" s="473"/>
    </row>
    <row r="3660" spans="1:9" ht="25.5" x14ac:dyDescent="0.25">
      <c r="A3660" s="468" t="s">
        <v>8046</v>
      </c>
      <c r="B3660" s="475" t="s">
        <v>8047</v>
      </c>
      <c r="C3660" s="476" t="s">
        <v>756</v>
      </c>
      <c r="D3660" s="471"/>
      <c r="E3660" s="470"/>
      <c r="F3660" s="472" t="s">
        <v>6850</v>
      </c>
      <c r="G3660" s="472" t="s">
        <v>756</v>
      </c>
      <c r="H3660" s="472">
        <v>4.3</v>
      </c>
      <c r="I3660" s="473"/>
    </row>
    <row r="3661" spans="1:9" ht="25.5" x14ac:dyDescent="0.25">
      <c r="A3661" s="468" t="s">
        <v>8048</v>
      </c>
      <c r="B3661" s="475" t="s">
        <v>8049</v>
      </c>
      <c r="C3661" s="476" t="s">
        <v>756</v>
      </c>
      <c r="D3661" s="471"/>
      <c r="E3661" s="470"/>
      <c r="F3661" s="472" t="s">
        <v>6850</v>
      </c>
      <c r="G3661" s="472" t="s">
        <v>756</v>
      </c>
      <c r="H3661" s="472">
        <v>4.3</v>
      </c>
      <c r="I3661" s="473"/>
    </row>
    <row r="3662" spans="1:9" ht="25.5" x14ac:dyDescent="0.25">
      <c r="A3662" s="468" t="s">
        <v>8050</v>
      </c>
      <c r="B3662" s="469" t="s">
        <v>8051</v>
      </c>
      <c r="C3662" s="472" t="s">
        <v>756</v>
      </c>
      <c r="D3662" s="471"/>
      <c r="E3662" s="470"/>
      <c r="F3662" s="472" t="s">
        <v>6850</v>
      </c>
      <c r="G3662" s="472" t="s">
        <v>756</v>
      </c>
      <c r="H3662" s="472">
        <v>4.4000000000000004</v>
      </c>
      <c r="I3662" s="473"/>
    </row>
    <row r="3663" spans="1:9" ht="25.5" x14ac:dyDescent="0.25">
      <c r="A3663" s="468" t="s">
        <v>8052</v>
      </c>
      <c r="B3663" s="469" t="s">
        <v>8053</v>
      </c>
      <c r="C3663" s="472" t="s">
        <v>756</v>
      </c>
      <c r="D3663" s="471"/>
      <c r="E3663" s="470"/>
      <c r="F3663" s="472" t="s">
        <v>6850</v>
      </c>
      <c r="G3663" s="472" t="s">
        <v>756</v>
      </c>
      <c r="H3663" s="472">
        <v>4.4000000000000004</v>
      </c>
      <c r="I3663" s="473"/>
    </row>
    <row r="3664" spans="1:9" ht="25.5" x14ac:dyDescent="0.25">
      <c r="A3664" s="468" t="s">
        <v>8054</v>
      </c>
      <c r="B3664" s="469" t="s">
        <v>8055</v>
      </c>
      <c r="C3664" s="472" t="s">
        <v>756</v>
      </c>
      <c r="D3664" s="471"/>
      <c r="E3664" s="470"/>
      <c r="F3664" s="472" t="s">
        <v>6850</v>
      </c>
      <c r="G3664" s="472" t="s">
        <v>756</v>
      </c>
      <c r="H3664" s="472">
        <v>4.4000000000000004</v>
      </c>
      <c r="I3664" s="473"/>
    </row>
    <row r="3665" spans="1:9" ht="25.5" x14ac:dyDescent="0.25">
      <c r="A3665" s="468" t="s">
        <v>8056</v>
      </c>
      <c r="B3665" s="469" t="s">
        <v>8057</v>
      </c>
      <c r="C3665" s="472" t="s">
        <v>756</v>
      </c>
      <c r="D3665" s="471"/>
      <c r="E3665" s="470"/>
      <c r="F3665" s="472" t="s">
        <v>6850</v>
      </c>
      <c r="G3665" s="472" t="s">
        <v>756</v>
      </c>
      <c r="H3665" s="472">
        <v>4.4000000000000004</v>
      </c>
      <c r="I3665" s="473"/>
    </row>
    <row r="3666" spans="1:9" ht="25.5" x14ac:dyDescent="0.25">
      <c r="A3666" s="468" t="s">
        <v>8058</v>
      </c>
      <c r="B3666" s="469" t="s">
        <v>8059</v>
      </c>
      <c r="C3666" s="472" t="s">
        <v>756</v>
      </c>
      <c r="D3666" s="471"/>
      <c r="E3666" s="470"/>
      <c r="F3666" s="472" t="s">
        <v>6850</v>
      </c>
      <c r="G3666" s="472" t="s">
        <v>756</v>
      </c>
      <c r="H3666" s="472">
        <v>4.4000000000000004</v>
      </c>
      <c r="I3666" s="473"/>
    </row>
    <row r="3667" spans="1:9" ht="25.5" x14ac:dyDescent="0.25">
      <c r="A3667" s="468" t="s">
        <v>8060</v>
      </c>
      <c r="B3667" s="469" t="s">
        <v>8061</v>
      </c>
      <c r="C3667" s="472" t="s">
        <v>756</v>
      </c>
      <c r="D3667" s="471"/>
      <c r="E3667" s="470"/>
      <c r="F3667" s="472" t="s">
        <v>6850</v>
      </c>
      <c r="G3667" s="472" t="s">
        <v>756</v>
      </c>
      <c r="H3667" s="472">
        <v>4.4000000000000004</v>
      </c>
      <c r="I3667" s="473"/>
    </row>
    <row r="3668" spans="1:9" ht="38.25" x14ac:dyDescent="0.25">
      <c r="A3668" s="468" t="s">
        <v>8062</v>
      </c>
      <c r="B3668" s="469" t="s">
        <v>8063</v>
      </c>
      <c r="C3668" s="472" t="s">
        <v>756</v>
      </c>
      <c r="D3668" s="471"/>
      <c r="E3668" s="470"/>
      <c r="F3668" s="472" t="s">
        <v>6850</v>
      </c>
      <c r="G3668" s="472" t="s">
        <v>756</v>
      </c>
      <c r="H3668" s="472">
        <v>4.4000000000000004</v>
      </c>
      <c r="I3668" s="473"/>
    </row>
    <row r="3669" spans="1:9" ht="38.25" x14ac:dyDescent="0.25">
      <c r="A3669" s="468" t="s">
        <v>8064</v>
      </c>
      <c r="B3669" s="469" t="s">
        <v>8065</v>
      </c>
      <c r="C3669" s="472" t="s">
        <v>756</v>
      </c>
      <c r="D3669" s="471"/>
      <c r="E3669" s="470"/>
      <c r="F3669" s="472" t="s">
        <v>6850</v>
      </c>
      <c r="G3669" s="472" t="s">
        <v>756</v>
      </c>
      <c r="H3669" s="472">
        <v>4.4000000000000004</v>
      </c>
      <c r="I3669" s="473"/>
    </row>
    <row r="3670" spans="1:9" ht="25.5" x14ac:dyDescent="0.25">
      <c r="A3670" s="468" t="s">
        <v>8066</v>
      </c>
      <c r="B3670" s="475" t="s">
        <v>8067</v>
      </c>
      <c r="C3670" s="472" t="s">
        <v>756</v>
      </c>
      <c r="D3670" s="471"/>
      <c r="E3670" s="470"/>
      <c r="F3670" s="472" t="s">
        <v>6850</v>
      </c>
      <c r="G3670" s="472" t="s">
        <v>756</v>
      </c>
      <c r="H3670" s="472">
        <v>4.3</v>
      </c>
      <c r="I3670" s="473"/>
    </row>
    <row r="3671" spans="1:9" ht="25.5" x14ac:dyDescent="0.25">
      <c r="A3671" s="468" t="s">
        <v>8068</v>
      </c>
      <c r="B3671" s="475" t="s">
        <v>8069</v>
      </c>
      <c r="C3671" s="472" t="s">
        <v>756</v>
      </c>
      <c r="D3671" s="471"/>
      <c r="E3671" s="470"/>
      <c r="F3671" s="472" t="s">
        <v>6850</v>
      </c>
      <c r="G3671" s="472" t="s">
        <v>756</v>
      </c>
      <c r="H3671" s="472">
        <v>4.3</v>
      </c>
      <c r="I3671" s="473"/>
    </row>
    <row r="3672" spans="1:9" ht="25.5" x14ac:dyDescent="0.25">
      <c r="A3672" s="468" t="s">
        <v>8070</v>
      </c>
      <c r="B3672" s="475" t="s">
        <v>8071</v>
      </c>
      <c r="C3672" s="472" t="s">
        <v>756</v>
      </c>
      <c r="D3672" s="471"/>
      <c r="E3672" s="470"/>
      <c r="F3672" s="472" t="s">
        <v>6850</v>
      </c>
      <c r="G3672" s="472" t="s">
        <v>756</v>
      </c>
      <c r="H3672" s="472">
        <v>4.3</v>
      </c>
      <c r="I3672" s="473"/>
    </row>
    <row r="3673" spans="1:9" ht="25.5" x14ac:dyDescent="0.25">
      <c r="A3673" s="468" t="s">
        <v>8072</v>
      </c>
      <c r="B3673" s="475" t="s">
        <v>8073</v>
      </c>
      <c r="C3673" s="472" t="s">
        <v>756</v>
      </c>
      <c r="D3673" s="471"/>
      <c r="E3673" s="470"/>
      <c r="F3673" s="472" t="s">
        <v>6850</v>
      </c>
      <c r="G3673" s="472" t="s">
        <v>756</v>
      </c>
      <c r="H3673" s="472">
        <v>4.3</v>
      </c>
      <c r="I3673" s="473"/>
    </row>
    <row r="3674" spans="1:9" ht="25.5" x14ac:dyDescent="0.25">
      <c r="A3674" s="468" t="s">
        <v>8074</v>
      </c>
      <c r="B3674" s="475" t="s">
        <v>8075</v>
      </c>
      <c r="C3674" s="472" t="s">
        <v>756</v>
      </c>
      <c r="D3674" s="471"/>
      <c r="E3674" s="470"/>
      <c r="F3674" s="472" t="s">
        <v>6850</v>
      </c>
      <c r="G3674" s="472" t="s">
        <v>756</v>
      </c>
      <c r="H3674" s="472">
        <v>4.3</v>
      </c>
      <c r="I3674" s="473"/>
    </row>
    <row r="3675" spans="1:9" ht="25.5" x14ac:dyDescent="0.25">
      <c r="A3675" s="468" t="s">
        <v>8076</v>
      </c>
      <c r="B3675" s="475" t="s">
        <v>8077</v>
      </c>
      <c r="C3675" s="472" t="s">
        <v>756</v>
      </c>
      <c r="D3675" s="471"/>
      <c r="E3675" s="470"/>
      <c r="F3675" s="472" t="s">
        <v>6850</v>
      </c>
      <c r="G3675" s="472" t="s">
        <v>756</v>
      </c>
      <c r="H3675" s="472">
        <v>4.3</v>
      </c>
      <c r="I3675" s="473"/>
    </row>
    <row r="3676" spans="1:9" ht="25.5" x14ac:dyDescent="0.25">
      <c r="A3676" s="468" t="s">
        <v>8078</v>
      </c>
      <c r="B3676" s="475" t="s">
        <v>8079</v>
      </c>
      <c r="C3676" s="472" t="s">
        <v>756</v>
      </c>
      <c r="D3676" s="471"/>
      <c r="E3676" s="470"/>
      <c r="F3676" s="472" t="s">
        <v>6850</v>
      </c>
      <c r="G3676" s="472" t="s">
        <v>756</v>
      </c>
      <c r="H3676" s="472">
        <v>4.3</v>
      </c>
      <c r="I3676" s="473"/>
    </row>
    <row r="3677" spans="1:9" ht="25.5" x14ac:dyDescent="0.25">
      <c r="A3677" s="468" t="s">
        <v>8080</v>
      </c>
      <c r="B3677" s="475" t="s">
        <v>8081</v>
      </c>
      <c r="C3677" s="472" t="s">
        <v>756</v>
      </c>
      <c r="D3677" s="471"/>
      <c r="E3677" s="470"/>
      <c r="F3677" s="472" t="s">
        <v>6850</v>
      </c>
      <c r="G3677" s="472" t="s">
        <v>756</v>
      </c>
      <c r="H3677" s="472">
        <v>4.3</v>
      </c>
      <c r="I3677" s="473"/>
    </row>
    <row r="3678" spans="1:9" ht="15" x14ac:dyDescent="0.25">
      <c r="A3678" s="468" t="s">
        <v>8082</v>
      </c>
      <c r="B3678" s="475" t="s">
        <v>8083</v>
      </c>
      <c r="C3678" s="472" t="s">
        <v>756</v>
      </c>
      <c r="D3678" s="471"/>
      <c r="E3678" s="470"/>
      <c r="F3678" s="472" t="s">
        <v>6850</v>
      </c>
      <c r="G3678" s="472" t="s">
        <v>756</v>
      </c>
      <c r="H3678" s="472">
        <v>4.3</v>
      </c>
      <c r="I3678" s="473"/>
    </row>
    <row r="3679" spans="1:9" ht="25.5" x14ac:dyDescent="0.25">
      <c r="A3679" s="468" t="s">
        <v>8084</v>
      </c>
      <c r="B3679" s="475" t="s">
        <v>8085</v>
      </c>
      <c r="C3679" s="472" t="s">
        <v>756</v>
      </c>
      <c r="D3679" s="471"/>
      <c r="E3679" s="470"/>
      <c r="F3679" s="472" t="s">
        <v>6850</v>
      </c>
      <c r="G3679" s="472" t="s">
        <v>756</v>
      </c>
      <c r="H3679" s="472">
        <v>4.3</v>
      </c>
      <c r="I3679" s="473"/>
    </row>
    <row r="3680" spans="1:9" ht="15" x14ac:dyDescent="0.25">
      <c r="A3680" s="468" t="s">
        <v>8086</v>
      </c>
      <c r="B3680" s="475" t="s">
        <v>8087</v>
      </c>
      <c r="C3680" s="472" t="s">
        <v>756</v>
      </c>
      <c r="D3680" s="471"/>
      <c r="E3680" s="470"/>
      <c r="F3680" s="472" t="s">
        <v>6850</v>
      </c>
      <c r="G3680" s="472" t="s">
        <v>756</v>
      </c>
      <c r="H3680" s="472">
        <v>4.3</v>
      </c>
      <c r="I3680" s="473"/>
    </row>
    <row r="3681" spans="1:9" ht="25.5" x14ac:dyDescent="0.25">
      <c r="A3681" s="468" t="s">
        <v>8088</v>
      </c>
      <c r="B3681" s="475" t="s">
        <v>8089</v>
      </c>
      <c r="C3681" s="472" t="s">
        <v>756</v>
      </c>
      <c r="D3681" s="471"/>
      <c r="E3681" s="470"/>
      <c r="F3681" s="472" t="s">
        <v>6850</v>
      </c>
      <c r="G3681" s="472" t="s">
        <v>756</v>
      </c>
      <c r="H3681" s="472">
        <v>4.3</v>
      </c>
      <c r="I3681" s="473"/>
    </row>
    <row r="3682" spans="1:9" ht="15" x14ac:dyDescent="0.25">
      <c r="A3682" s="468" t="s">
        <v>8090</v>
      </c>
      <c r="B3682" s="475" t="s">
        <v>8091</v>
      </c>
      <c r="C3682" s="472" t="s">
        <v>756</v>
      </c>
      <c r="D3682" s="471"/>
      <c r="E3682" s="470"/>
      <c r="F3682" s="472" t="s">
        <v>6850</v>
      </c>
      <c r="G3682" s="472" t="s">
        <v>756</v>
      </c>
      <c r="H3682" s="472">
        <v>4.3</v>
      </c>
      <c r="I3682" s="473"/>
    </row>
    <row r="3683" spans="1:9" ht="38.25" x14ac:dyDescent="0.25">
      <c r="A3683" s="468" t="s">
        <v>8092</v>
      </c>
      <c r="B3683" s="475" t="s">
        <v>8093</v>
      </c>
      <c r="C3683" s="472" t="s">
        <v>756</v>
      </c>
      <c r="D3683" s="471"/>
      <c r="E3683" s="470"/>
      <c r="F3683" s="472" t="s">
        <v>6850</v>
      </c>
      <c r="G3683" s="472" t="s">
        <v>756</v>
      </c>
      <c r="H3683" s="472">
        <v>4.3</v>
      </c>
      <c r="I3683" s="473"/>
    </row>
    <row r="3684" spans="1:9" ht="38.25" x14ac:dyDescent="0.25">
      <c r="A3684" s="468" t="s">
        <v>8094</v>
      </c>
      <c r="B3684" s="475" t="s">
        <v>8095</v>
      </c>
      <c r="C3684" s="472" t="s">
        <v>756</v>
      </c>
      <c r="D3684" s="471"/>
      <c r="E3684" s="470"/>
      <c r="F3684" s="472" t="s">
        <v>6850</v>
      </c>
      <c r="G3684" s="472" t="s">
        <v>756</v>
      </c>
      <c r="H3684" s="472">
        <v>4.3</v>
      </c>
      <c r="I3684" s="473"/>
    </row>
    <row r="3685" spans="1:9" ht="25.5" x14ac:dyDescent="0.25">
      <c r="A3685" s="468" t="s">
        <v>8096</v>
      </c>
      <c r="B3685" s="475" t="s">
        <v>8097</v>
      </c>
      <c r="C3685" s="472" t="s">
        <v>756</v>
      </c>
      <c r="D3685" s="471"/>
      <c r="E3685" s="470"/>
      <c r="F3685" s="472" t="s">
        <v>6850</v>
      </c>
      <c r="G3685" s="472" t="s">
        <v>756</v>
      </c>
      <c r="H3685" s="472">
        <v>4.3</v>
      </c>
      <c r="I3685" s="473"/>
    </row>
    <row r="3686" spans="1:9" ht="25.5" x14ac:dyDescent="0.25">
      <c r="A3686" s="468" t="s">
        <v>8098</v>
      </c>
      <c r="B3686" s="475" t="s">
        <v>8099</v>
      </c>
      <c r="C3686" s="472" t="s">
        <v>756</v>
      </c>
      <c r="D3686" s="471"/>
      <c r="E3686" s="470"/>
      <c r="F3686" s="472" t="s">
        <v>6850</v>
      </c>
      <c r="G3686" s="472" t="s">
        <v>756</v>
      </c>
      <c r="H3686" s="472">
        <v>4.3</v>
      </c>
      <c r="I3686" s="473"/>
    </row>
    <row r="3687" spans="1:9" ht="15" x14ac:dyDescent="0.25">
      <c r="A3687" s="468" t="s">
        <v>8100</v>
      </c>
      <c r="B3687" s="475" t="s">
        <v>8101</v>
      </c>
      <c r="C3687" s="472" t="s">
        <v>756</v>
      </c>
      <c r="D3687" s="471"/>
      <c r="E3687" s="470"/>
      <c r="F3687" s="472" t="s">
        <v>6850</v>
      </c>
      <c r="G3687" s="472" t="s">
        <v>756</v>
      </c>
      <c r="H3687" s="472">
        <v>4.3</v>
      </c>
      <c r="I3687" s="473"/>
    </row>
    <row r="3688" spans="1:9" ht="15" x14ac:dyDescent="0.25">
      <c r="A3688" s="468" t="s">
        <v>8102</v>
      </c>
      <c r="B3688" s="475" t="s">
        <v>8103</v>
      </c>
      <c r="C3688" s="472" t="s">
        <v>756</v>
      </c>
      <c r="D3688" s="471"/>
      <c r="E3688" s="470"/>
      <c r="F3688" s="472" t="s">
        <v>6850</v>
      </c>
      <c r="G3688" s="472" t="s">
        <v>756</v>
      </c>
      <c r="H3688" s="472">
        <v>4.3</v>
      </c>
      <c r="I3688" s="473"/>
    </row>
    <row r="3689" spans="1:9" ht="15" x14ac:dyDescent="0.25">
      <c r="A3689" s="468" t="s">
        <v>8104</v>
      </c>
      <c r="B3689" s="475" t="s">
        <v>8105</v>
      </c>
      <c r="C3689" s="472" t="s">
        <v>756</v>
      </c>
      <c r="D3689" s="471"/>
      <c r="E3689" s="470"/>
      <c r="F3689" s="472" t="s">
        <v>6850</v>
      </c>
      <c r="G3689" s="472" t="s">
        <v>756</v>
      </c>
      <c r="H3689" s="472">
        <v>4.3</v>
      </c>
      <c r="I3689" s="473"/>
    </row>
    <row r="3690" spans="1:9" ht="15" x14ac:dyDescent="0.25">
      <c r="A3690" s="468" t="s">
        <v>8106</v>
      </c>
      <c r="B3690" s="475" t="s">
        <v>8107</v>
      </c>
      <c r="C3690" s="472" t="s">
        <v>756</v>
      </c>
      <c r="D3690" s="471"/>
      <c r="E3690" s="470"/>
      <c r="F3690" s="472" t="s">
        <v>6850</v>
      </c>
      <c r="G3690" s="472" t="s">
        <v>756</v>
      </c>
      <c r="H3690" s="472">
        <v>4.3</v>
      </c>
      <c r="I3690" s="473"/>
    </row>
    <row r="3691" spans="1:9" ht="15" x14ac:dyDescent="0.25">
      <c r="A3691" s="468" t="s">
        <v>8108</v>
      </c>
      <c r="B3691" s="475" t="s">
        <v>8109</v>
      </c>
      <c r="C3691" s="476" t="s">
        <v>756</v>
      </c>
      <c r="D3691" s="471"/>
      <c r="E3691" s="470"/>
      <c r="F3691" s="472" t="s">
        <v>6850</v>
      </c>
      <c r="G3691" s="472" t="s">
        <v>756</v>
      </c>
      <c r="H3691" s="472">
        <v>4.3</v>
      </c>
      <c r="I3691" s="473"/>
    </row>
    <row r="3692" spans="1:9" ht="25.5" x14ac:dyDescent="0.25">
      <c r="A3692" s="468" t="s">
        <v>8110</v>
      </c>
      <c r="B3692" s="475" t="s">
        <v>8111</v>
      </c>
      <c r="C3692" s="476" t="s">
        <v>756</v>
      </c>
      <c r="D3692" s="471"/>
      <c r="E3692" s="470"/>
      <c r="F3692" s="472" t="s">
        <v>6850</v>
      </c>
      <c r="G3692" s="472" t="s">
        <v>756</v>
      </c>
      <c r="H3692" s="472">
        <v>4.3</v>
      </c>
      <c r="I3692" s="473"/>
    </row>
    <row r="3693" spans="1:9" ht="25.5" x14ac:dyDescent="0.25">
      <c r="A3693" s="468" t="s">
        <v>8112</v>
      </c>
      <c r="B3693" s="475" t="s">
        <v>8113</v>
      </c>
      <c r="C3693" s="476" t="s">
        <v>756</v>
      </c>
      <c r="D3693" s="471"/>
      <c r="E3693" s="470"/>
      <c r="F3693" s="472" t="s">
        <v>6850</v>
      </c>
      <c r="G3693" s="472" t="s">
        <v>756</v>
      </c>
      <c r="H3693" s="472">
        <v>4.3</v>
      </c>
      <c r="I3693" s="473"/>
    </row>
    <row r="3694" spans="1:9" ht="25.5" x14ac:dyDescent="0.25">
      <c r="A3694" s="468" t="s">
        <v>8114</v>
      </c>
      <c r="B3694" s="475" t="s">
        <v>8115</v>
      </c>
      <c r="C3694" s="472" t="s">
        <v>756</v>
      </c>
      <c r="D3694" s="471"/>
      <c r="E3694" s="470"/>
      <c r="F3694" s="472" t="s">
        <v>6850</v>
      </c>
      <c r="G3694" s="472" t="s">
        <v>756</v>
      </c>
      <c r="H3694" s="472">
        <v>4.3</v>
      </c>
      <c r="I3694" s="473"/>
    </row>
    <row r="3695" spans="1:9" ht="15" x14ac:dyDescent="0.25">
      <c r="A3695" s="468" t="s">
        <v>8116</v>
      </c>
      <c r="B3695" s="475" t="s">
        <v>8117</v>
      </c>
      <c r="C3695" s="472" t="s">
        <v>756</v>
      </c>
      <c r="D3695" s="471"/>
      <c r="E3695" s="470"/>
      <c r="F3695" s="472" t="s">
        <v>6850</v>
      </c>
      <c r="G3695" s="472" t="s">
        <v>756</v>
      </c>
      <c r="H3695" s="472">
        <v>4.3</v>
      </c>
      <c r="I3695" s="473"/>
    </row>
    <row r="3696" spans="1:9" ht="15" x14ac:dyDescent="0.25">
      <c r="A3696" s="468" t="s">
        <v>8118</v>
      </c>
      <c r="B3696" s="475" t="s">
        <v>8119</v>
      </c>
      <c r="C3696" s="472" t="s">
        <v>756</v>
      </c>
      <c r="D3696" s="471"/>
      <c r="E3696" s="470"/>
      <c r="F3696" s="472" t="s">
        <v>6850</v>
      </c>
      <c r="G3696" s="472" t="s">
        <v>756</v>
      </c>
      <c r="H3696" s="472">
        <v>4.3</v>
      </c>
      <c r="I3696" s="473"/>
    </row>
    <row r="3697" spans="1:9" ht="25.5" x14ac:dyDescent="0.25">
      <c r="A3697" s="468" t="s">
        <v>8120</v>
      </c>
      <c r="B3697" s="475" t="s">
        <v>8121</v>
      </c>
      <c r="C3697" s="472" t="s">
        <v>756</v>
      </c>
      <c r="D3697" s="471"/>
      <c r="E3697" s="470"/>
      <c r="F3697" s="472" t="s">
        <v>6850</v>
      </c>
      <c r="G3697" s="472" t="s">
        <v>756</v>
      </c>
      <c r="H3697" s="472">
        <v>4.3</v>
      </c>
      <c r="I3697" s="473"/>
    </row>
    <row r="3698" spans="1:9" ht="25.5" x14ac:dyDescent="0.25">
      <c r="A3698" s="468" t="s">
        <v>8122</v>
      </c>
      <c r="B3698" s="475" t="s">
        <v>8123</v>
      </c>
      <c r="C3698" s="476" t="s">
        <v>756</v>
      </c>
      <c r="D3698" s="471"/>
      <c r="E3698" s="470"/>
      <c r="F3698" s="472" t="s">
        <v>6850</v>
      </c>
      <c r="G3698" s="472" t="s">
        <v>756</v>
      </c>
      <c r="H3698" s="472">
        <v>4.3</v>
      </c>
      <c r="I3698" s="473"/>
    </row>
    <row r="3699" spans="1:9" ht="25.5" x14ac:dyDescent="0.25">
      <c r="A3699" s="468" t="s">
        <v>8124</v>
      </c>
      <c r="B3699" s="475" t="s">
        <v>8125</v>
      </c>
      <c r="C3699" s="476" t="s">
        <v>756</v>
      </c>
      <c r="D3699" s="471"/>
      <c r="E3699" s="470"/>
      <c r="F3699" s="472" t="s">
        <v>6850</v>
      </c>
      <c r="G3699" s="472" t="s">
        <v>756</v>
      </c>
      <c r="H3699" s="472">
        <v>4.3</v>
      </c>
      <c r="I3699" s="473"/>
    </row>
    <row r="3700" spans="1:9" ht="15" x14ac:dyDescent="0.25">
      <c r="A3700" s="468" t="s">
        <v>8126</v>
      </c>
      <c r="B3700" s="475" t="s">
        <v>8127</v>
      </c>
      <c r="C3700" s="472" t="s">
        <v>756</v>
      </c>
      <c r="D3700" s="471"/>
      <c r="E3700" s="470"/>
      <c r="F3700" s="472" t="s">
        <v>6850</v>
      </c>
      <c r="G3700" s="472" t="s">
        <v>756</v>
      </c>
      <c r="H3700" s="472">
        <v>4.3</v>
      </c>
      <c r="I3700" s="473"/>
    </row>
    <row r="3701" spans="1:9" ht="15" x14ac:dyDescent="0.25">
      <c r="A3701" s="468" t="s">
        <v>8128</v>
      </c>
      <c r="B3701" s="475" t="s">
        <v>8129</v>
      </c>
      <c r="C3701" s="472" t="s">
        <v>756</v>
      </c>
      <c r="D3701" s="471"/>
      <c r="E3701" s="470"/>
      <c r="F3701" s="472" t="s">
        <v>6850</v>
      </c>
      <c r="G3701" s="472" t="s">
        <v>756</v>
      </c>
      <c r="H3701" s="472">
        <v>4.3</v>
      </c>
      <c r="I3701" s="473"/>
    </row>
    <row r="3702" spans="1:9" ht="25.5" x14ac:dyDescent="0.25">
      <c r="A3702" s="468" t="s">
        <v>8130</v>
      </c>
      <c r="B3702" s="475" t="s">
        <v>8131</v>
      </c>
      <c r="C3702" s="472" t="s">
        <v>756</v>
      </c>
      <c r="D3702" s="471"/>
      <c r="E3702" s="470"/>
      <c r="F3702" s="472" t="s">
        <v>6850</v>
      </c>
      <c r="G3702" s="472" t="s">
        <v>756</v>
      </c>
      <c r="H3702" s="472">
        <v>4.3</v>
      </c>
      <c r="I3702" s="473"/>
    </row>
    <row r="3703" spans="1:9" ht="25.5" x14ac:dyDescent="0.25">
      <c r="A3703" s="468" t="s">
        <v>8132</v>
      </c>
      <c r="B3703" s="475" t="s">
        <v>8133</v>
      </c>
      <c r="C3703" s="472" t="s">
        <v>756</v>
      </c>
      <c r="D3703" s="471"/>
      <c r="E3703" s="470"/>
      <c r="F3703" s="472" t="s">
        <v>6850</v>
      </c>
      <c r="G3703" s="472" t="s">
        <v>756</v>
      </c>
      <c r="H3703" s="472">
        <v>4.3</v>
      </c>
      <c r="I3703" s="473"/>
    </row>
    <row r="3704" spans="1:9" ht="25.5" x14ac:dyDescent="0.25">
      <c r="A3704" s="468" t="s">
        <v>8134</v>
      </c>
      <c r="B3704" s="475" t="s">
        <v>8135</v>
      </c>
      <c r="C3704" s="472" t="s">
        <v>756</v>
      </c>
      <c r="D3704" s="471"/>
      <c r="E3704" s="470"/>
      <c r="F3704" s="472" t="s">
        <v>6850</v>
      </c>
      <c r="G3704" s="472" t="s">
        <v>756</v>
      </c>
      <c r="H3704" s="472">
        <v>4.3</v>
      </c>
      <c r="I3704" s="473"/>
    </row>
    <row r="3705" spans="1:9" ht="25.5" x14ac:dyDescent="0.25">
      <c r="A3705" s="468" t="s">
        <v>8136</v>
      </c>
      <c r="B3705" s="475" t="s">
        <v>8137</v>
      </c>
      <c r="C3705" s="472" t="s">
        <v>756</v>
      </c>
      <c r="D3705" s="471"/>
      <c r="E3705" s="470"/>
      <c r="F3705" s="472" t="s">
        <v>6850</v>
      </c>
      <c r="G3705" s="472" t="s">
        <v>756</v>
      </c>
      <c r="H3705" s="472">
        <v>4.3</v>
      </c>
      <c r="I3705" s="473"/>
    </row>
    <row r="3706" spans="1:9" ht="15" x14ac:dyDescent="0.25">
      <c r="A3706" s="468" t="s">
        <v>8138</v>
      </c>
      <c r="B3706" s="475" t="s">
        <v>8139</v>
      </c>
      <c r="C3706" s="472" t="s">
        <v>756</v>
      </c>
      <c r="D3706" s="471"/>
      <c r="E3706" s="470"/>
      <c r="F3706" s="472" t="s">
        <v>6850</v>
      </c>
      <c r="G3706" s="472" t="s">
        <v>756</v>
      </c>
      <c r="H3706" s="472">
        <v>4.3</v>
      </c>
      <c r="I3706" s="473"/>
    </row>
    <row r="3707" spans="1:9" ht="15" x14ac:dyDescent="0.25">
      <c r="A3707" s="468" t="s">
        <v>8140</v>
      </c>
      <c r="B3707" s="475" t="s">
        <v>8141</v>
      </c>
      <c r="C3707" s="472" t="s">
        <v>756</v>
      </c>
      <c r="D3707" s="471"/>
      <c r="E3707" s="470"/>
      <c r="F3707" s="472" t="s">
        <v>6850</v>
      </c>
      <c r="G3707" s="472" t="s">
        <v>756</v>
      </c>
      <c r="H3707" s="472">
        <v>4.3</v>
      </c>
      <c r="I3707" s="473"/>
    </row>
    <row r="3708" spans="1:9" ht="15" x14ac:dyDescent="0.25">
      <c r="A3708" s="468" t="s">
        <v>8142</v>
      </c>
      <c r="B3708" s="475" t="s">
        <v>8143</v>
      </c>
      <c r="C3708" s="472" t="s">
        <v>756</v>
      </c>
      <c r="D3708" s="471"/>
      <c r="E3708" s="470"/>
      <c r="F3708" s="472" t="s">
        <v>6850</v>
      </c>
      <c r="G3708" s="472" t="s">
        <v>756</v>
      </c>
      <c r="H3708" s="472">
        <v>4.3</v>
      </c>
      <c r="I3708" s="473"/>
    </row>
    <row r="3709" spans="1:9" ht="15" x14ac:dyDescent="0.25">
      <c r="A3709" s="468" t="s">
        <v>8144</v>
      </c>
      <c r="B3709" s="475" t="s">
        <v>8145</v>
      </c>
      <c r="C3709" s="472" t="s">
        <v>756</v>
      </c>
      <c r="D3709" s="471"/>
      <c r="E3709" s="470"/>
      <c r="F3709" s="472" t="s">
        <v>6850</v>
      </c>
      <c r="G3709" s="472" t="s">
        <v>756</v>
      </c>
      <c r="H3709" s="472">
        <v>4.3</v>
      </c>
      <c r="I3709" s="473"/>
    </row>
    <row r="3710" spans="1:9" ht="25.5" x14ac:dyDescent="0.25">
      <c r="A3710" s="468" t="s">
        <v>8146</v>
      </c>
      <c r="B3710" s="475" t="s">
        <v>8147</v>
      </c>
      <c r="C3710" s="476" t="s">
        <v>756</v>
      </c>
      <c r="D3710" s="471"/>
      <c r="E3710" s="470"/>
      <c r="F3710" s="472" t="s">
        <v>6850</v>
      </c>
      <c r="G3710" s="472" t="s">
        <v>756</v>
      </c>
      <c r="H3710" s="472">
        <v>4.3</v>
      </c>
      <c r="I3710" s="473"/>
    </row>
    <row r="3711" spans="1:9" ht="25.5" x14ac:dyDescent="0.25">
      <c r="A3711" s="468" t="s">
        <v>8148</v>
      </c>
      <c r="B3711" s="475" t="s">
        <v>8149</v>
      </c>
      <c r="C3711" s="476" t="s">
        <v>756</v>
      </c>
      <c r="D3711" s="471"/>
      <c r="E3711" s="470"/>
      <c r="F3711" s="472" t="s">
        <v>6850</v>
      </c>
      <c r="G3711" s="472" t="s">
        <v>756</v>
      </c>
      <c r="H3711" s="472">
        <v>4.3</v>
      </c>
      <c r="I3711" s="473"/>
    </row>
    <row r="3712" spans="1:9" ht="25.5" x14ac:dyDescent="0.25">
      <c r="A3712" s="468" t="s">
        <v>8150</v>
      </c>
      <c r="B3712" s="475" t="s">
        <v>8151</v>
      </c>
      <c r="C3712" s="472" t="s">
        <v>756</v>
      </c>
      <c r="D3712" s="471"/>
      <c r="E3712" s="470"/>
      <c r="F3712" s="472" t="s">
        <v>6850</v>
      </c>
      <c r="G3712" s="472" t="s">
        <v>756</v>
      </c>
      <c r="H3712" s="472">
        <v>4.3</v>
      </c>
      <c r="I3712" s="473"/>
    </row>
    <row r="3713" spans="1:9" ht="15" x14ac:dyDescent="0.25">
      <c r="A3713" s="468" t="s">
        <v>8152</v>
      </c>
      <c r="B3713" s="475" t="s">
        <v>8153</v>
      </c>
      <c r="C3713" s="472" t="s">
        <v>756</v>
      </c>
      <c r="D3713" s="471"/>
      <c r="E3713" s="470"/>
      <c r="F3713" s="472" t="s">
        <v>6850</v>
      </c>
      <c r="G3713" s="472" t="s">
        <v>756</v>
      </c>
      <c r="H3713" s="472">
        <v>4.3</v>
      </c>
      <c r="I3713" s="473"/>
    </row>
    <row r="3714" spans="1:9" ht="25.5" x14ac:dyDescent="0.25">
      <c r="A3714" s="468" t="s">
        <v>8154</v>
      </c>
      <c r="B3714" s="475" t="s">
        <v>8155</v>
      </c>
      <c r="C3714" s="472" t="s">
        <v>756</v>
      </c>
      <c r="D3714" s="471"/>
      <c r="E3714" s="470"/>
      <c r="F3714" s="472" t="s">
        <v>6850</v>
      </c>
      <c r="G3714" s="472" t="s">
        <v>756</v>
      </c>
      <c r="H3714" s="472">
        <v>4.3</v>
      </c>
      <c r="I3714" s="473"/>
    </row>
    <row r="3715" spans="1:9" ht="25.5" x14ac:dyDescent="0.25">
      <c r="A3715" s="468" t="s">
        <v>8156</v>
      </c>
      <c r="B3715" s="475" t="s">
        <v>8157</v>
      </c>
      <c r="C3715" s="476" t="s">
        <v>756</v>
      </c>
      <c r="D3715" s="471"/>
      <c r="E3715" s="470"/>
      <c r="F3715" s="472" t="s">
        <v>6850</v>
      </c>
      <c r="G3715" s="472" t="s">
        <v>756</v>
      </c>
      <c r="H3715" s="472">
        <v>4.3</v>
      </c>
      <c r="I3715" s="473"/>
    </row>
    <row r="3716" spans="1:9" ht="25.5" x14ac:dyDescent="0.25">
      <c r="A3716" s="468" t="s">
        <v>8158</v>
      </c>
      <c r="B3716" s="475" t="s">
        <v>8159</v>
      </c>
      <c r="C3716" s="476" t="s">
        <v>756</v>
      </c>
      <c r="D3716" s="471"/>
      <c r="E3716" s="470"/>
      <c r="F3716" s="472" t="s">
        <v>6850</v>
      </c>
      <c r="G3716" s="472" t="s">
        <v>756</v>
      </c>
      <c r="H3716" s="472">
        <v>4.3</v>
      </c>
      <c r="I3716" s="473"/>
    </row>
    <row r="3717" spans="1:9" ht="15" x14ac:dyDescent="0.25">
      <c r="A3717" s="468" t="s">
        <v>8160</v>
      </c>
      <c r="B3717" s="475" t="s">
        <v>8161</v>
      </c>
      <c r="C3717" s="472" t="s">
        <v>756</v>
      </c>
      <c r="D3717" s="471"/>
      <c r="E3717" s="470"/>
      <c r="F3717" s="472" t="s">
        <v>6850</v>
      </c>
      <c r="G3717" s="472" t="s">
        <v>756</v>
      </c>
      <c r="H3717" s="472">
        <v>4.3</v>
      </c>
      <c r="I3717" s="473"/>
    </row>
    <row r="3718" spans="1:9" ht="15" x14ac:dyDescent="0.25">
      <c r="A3718" s="468" t="s">
        <v>8162</v>
      </c>
      <c r="B3718" s="475" t="s">
        <v>8163</v>
      </c>
      <c r="C3718" s="472" t="s">
        <v>756</v>
      </c>
      <c r="D3718" s="471"/>
      <c r="E3718" s="470"/>
      <c r="F3718" s="472" t="s">
        <v>6850</v>
      </c>
      <c r="G3718" s="472" t="s">
        <v>756</v>
      </c>
      <c r="H3718" s="472">
        <v>4.3</v>
      </c>
      <c r="I3718" s="473"/>
    </row>
    <row r="3719" spans="1:9" ht="25.5" x14ac:dyDescent="0.25">
      <c r="A3719" s="468" t="s">
        <v>8164</v>
      </c>
      <c r="B3719" s="475" t="s">
        <v>8165</v>
      </c>
      <c r="C3719" s="472" t="s">
        <v>756</v>
      </c>
      <c r="D3719" s="471"/>
      <c r="E3719" s="470"/>
      <c r="F3719" s="472" t="s">
        <v>6850</v>
      </c>
      <c r="G3719" s="472" t="s">
        <v>756</v>
      </c>
      <c r="H3719" s="472">
        <v>4.3</v>
      </c>
      <c r="I3719" s="473"/>
    </row>
    <row r="3720" spans="1:9" ht="15" x14ac:dyDescent="0.25">
      <c r="A3720" s="468" t="s">
        <v>8166</v>
      </c>
      <c r="B3720" s="475" t="s">
        <v>8167</v>
      </c>
      <c r="C3720" s="472" t="s">
        <v>756</v>
      </c>
      <c r="D3720" s="471"/>
      <c r="E3720" s="470"/>
      <c r="F3720" s="472" t="s">
        <v>6850</v>
      </c>
      <c r="G3720" s="472" t="s">
        <v>756</v>
      </c>
      <c r="H3720" s="472">
        <v>4.3</v>
      </c>
      <c r="I3720" s="473"/>
    </row>
    <row r="3721" spans="1:9" ht="25.5" x14ac:dyDescent="0.25">
      <c r="A3721" s="468" t="s">
        <v>8168</v>
      </c>
      <c r="B3721" s="475" t="s">
        <v>8169</v>
      </c>
      <c r="C3721" s="472" t="s">
        <v>756</v>
      </c>
      <c r="D3721" s="471"/>
      <c r="E3721" s="470"/>
      <c r="F3721" s="472" t="s">
        <v>6850</v>
      </c>
      <c r="G3721" s="472" t="s">
        <v>756</v>
      </c>
      <c r="H3721" s="472">
        <v>4.3</v>
      </c>
      <c r="I3721" s="473"/>
    </row>
    <row r="3722" spans="1:9" ht="25.5" x14ac:dyDescent="0.25">
      <c r="A3722" s="468" t="s">
        <v>8170</v>
      </c>
      <c r="B3722" s="475" t="s">
        <v>8171</v>
      </c>
      <c r="C3722" s="472" t="s">
        <v>756</v>
      </c>
      <c r="D3722" s="471"/>
      <c r="E3722" s="470"/>
      <c r="F3722" s="472" t="s">
        <v>6850</v>
      </c>
      <c r="G3722" s="472" t="s">
        <v>756</v>
      </c>
      <c r="H3722" s="472">
        <v>4.3</v>
      </c>
      <c r="I3722" s="473"/>
    </row>
    <row r="3723" spans="1:9" ht="15" x14ac:dyDescent="0.25">
      <c r="A3723" s="468" t="s">
        <v>8172</v>
      </c>
      <c r="B3723" s="475" t="s">
        <v>8173</v>
      </c>
      <c r="C3723" s="472" t="s">
        <v>756</v>
      </c>
      <c r="D3723" s="471"/>
      <c r="E3723" s="470"/>
      <c r="F3723" s="472" t="s">
        <v>6850</v>
      </c>
      <c r="G3723" s="472" t="s">
        <v>756</v>
      </c>
      <c r="H3723" s="472">
        <v>4.3</v>
      </c>
      <c r="I3723" s="473"/>
    </row>
    <row r="3724" spans="1:9" ht="15" x14ac:dyDescent="0.25">
      <c r="A3724" s="468" t="s">
        <v>8174</v>
      </c>
      <c r="B3724" s="475" t="s">
        <v>8175</v>
      </c>
      <c r="C3724" s="472" t="s">
        <v>756</v>
      </c>
      <c r="D3724" s="471"/>
      <c r="E3724" s="470"/>
      <c r="F3724" s="472" t="s">
        <v>6850</v>
      </c>
      <c r="G3724" s="472" t="s">
        <v>756</v>
      </c>
      <c r="H3724" s="472">
        <v>4.3</v>
      </c>
      <c r="I3724" s="473"/>
    </row>
    <row r="3725" spans="1:9" ht="15" x14ac:dyDescent="0.25">
      <c r="A3725" s="468" t="s">
        <v>8176</v>
      </c>
      <c r="B3725" s="475" t="s">
        <v>8177</v>
      </c>
      <c r="C3725" s="472" t="s">
        <v>756</v>
      </c>
      <c r="D3725" s="471"/>
      <c r="E3725" s="470"/>
      <c r="F3725" s="472" t="s">
        <v>6850</v>
      </c>
      <c r="G3725" s="472" t="s">
        <v>756</v>
      </c>
      <c r="H3725" s="472">
        <v>4.3</v>
      </c>
      <c r="I3725" s="473"/>
    </row>
    <row r="3726" spans="1:9" ht="25.5" x14ac:dyDescent="0.25">
      <c r="A3726" s="468" t="s">
        <v>8178</v>
      </c>
      <c r="B3726" s="475" t="s">
        <v>8179</v>
      </c>
      <c r="C3726" s="472" t="s">
        <v>756</v>
      </c>
      <c r="D3726" s="471"/>
      <c r="E3726" s="470"/>
      <c r="F3726" s="472" t="s">
        <v>6850</v>
      </c>
      <c r="G3726" s="472" t="s">
        <v>756</v>
      </c>
      <c r="H3726" s="472">
        <v>4.3</v>
      </c>
      <c r="I3726" s="473"/>
    </row>
    <row r="3727" spans="1:9" ht="25.5" x14ac:dyDescent="0.25">
      <c r="A3727" s="468" t="s">
        <v>8180</v>
      </c>
      <c r="B3727" s="475" t="s">
        <v>8181</v>
      </c>
      <c r="C3727" s="476" t="s">
        <v>756</v>
      </c>
      <c r="D3727" s="471"/>
      <c r="E3727" s="470"/>
      <c r="F3727" s="472" t="s">
        <v>6850</v>
      </c>
      <c r="G3727" s="472" t="s">
        <v>756</v>
      </c>
      <c r="H3727" s="472">
        <v>4.3</v>
      </c>
      <c r="I3727" s="473"/>
    </row>
    <row r="3728" spans="1:9" ht="25.5" x14ac:dyDescent="0.25">
      <c r="A3728" s="468" t="s">
        <v>8182</v>
      </c>
      <c r="B3728" s="475" t="s">
        <v>8183</v>
      </c>
      <c r="C3728" s="476" t="s">
        <v>756</v>
      </c>
      <c r="D3728" s="471"/>
      <c r="E3728" s="470"/>
      <c r="F3728" s="472" t="s">
        <v>6850</v>
      </c>
      <c r="G3728" s="472" t="s">
        <v>756</v>
      </c>
      <c r="H3728" s="472">
        <v>4.3</v>
      </c>
      <c r="I3728" s="473"/>
    </row>
    <row r="3729" spans="1:9" ht="25.5" x14ac:dyDescent="0.25">
      <c r="A3729" s="468" t="s">
        <v>8184</v>
      </c>
      <c r="B3729" s="475" t="s">
        <v>8185</v>
      </c>
      <c r="C3729" s="472" t="s">
        <v>756</v>
      </c>
      <c r="D3729" s="471"/>
      <c r="E3729" s="470"/>
      <c r="F3729" s="472" t="s">
        <v>6850</v>
      </c>
      <c r="G3729" s="472" t="s">
        <v>756</v>
      </c>
      <c r="H3729" s="472">
        <v>4.3</v>
      </c>
      <c r="I3729" s="473"/>
    </row>
    <row r="3730" spans="1:9" ht="25.5" x14ac:dyDescent="0.25">
      <c r="A3730" s="468" t="s">
        <v>8186</v>
      </c>
      <c r="B3730" s="475" t="s">
        <v>8187</v>
      </c>
      <c r="C3730" s="472" t="s">
        <v>756</v>
      </c>
      <c r="D3730" s="471"/>
      <c r="E3730" s="470"/>
      <c r="F3730" s="472" t="s">
        <v>6850</v>
      </c>
      <c r="G3730" s="472" t="s">
        <v>756</v>
      </c>
      <c r="H3730" s="472">
        <v>4.3</v>
      </c>
      <c r="I3730" s="473"/>
    </row>
    <row r="3731" spans="1:9" ht="25.5" x14ac:dyDescent="0.25">
      <c r="A3731" s="468" t="s">
        <v>8188</v>
      </c>
      <c r="B3731" s="475" t="s">
        <v>8189</v>
      </c>
      <c r="C3731" s="472" t="s">
        <v>756</v>
      </c>
      <c r="D3731" s="471"/>
      <c r="E3731" s="470"/>
      <c r="F3731" s="472" t="s">
        <v>6850</v>
      </c>
      <c r="G3731" s="472" t="s">
        <v>756</v>
      </c>
      <c r="H3731" s="472">
        <v>4.3</v>
      </c>
      <c r="I3731" s="473"/>
    </row>
    <row r="3732" spans="1:9" ht="15" x14ac:dyDescent="0.25">
      <c r="A3732" s="468" t="s">
        <v>8190</v>
      </c>
      <c r="B3732" s="475" t="s">
        <v>8191</v>
      </c>
      <c r="C3732" s="472" t="s">
        <v>756</v>
      </c>
      <c r="D3732" s="471"/>
      <c r="E3732" s="470"/>
      <c r="F3732" s="472" t="s">
        <v>6850</v>
      </c>
      <c r="G3732" s="472" t="s">
        <v>756</v>
      </c>
      <c r="H3732" s="472">
        <v>4.3</v>
      </c>
      <c r="I3732" s="473"/>
    </row>
    <row r="3733" spans="1:9" ht="25.5" x14ac:dyDescent="0.25">
      <c r="A3733" s="468" t="s">
        <v>8192</v>
      </c>
      <c r="B3733" s="475" t="s">
        <v>8193</v>
      </c>
      <c r="C3733" s="472" t="s">
        <v>756</v>
      </c>
      <c r="D3733" s="471"/>
      <c r="E3733" s="470"/>
      <c r="F3733" s="472" t="s">
        <v>6850</v>
      </c>
      <c r="G3733" s="472" t="s">
        <v>756</v>
      </c>
      <c r="H3733" s="472">
        <v>4.3</v>
      </c>
      <c r="I3733" s="473"/>
    </row>
    <row r="3734" spans="1:9" ht="25.5" x14ac:dyDescent="0.25">
      <c r="A3734" s="468" t="s">
        <v>8194</v>
      </c>
      <c r="B3734" s="475" t="s">
        <v>8195</v>
      </c>
      <c r="C3734" s="472" t="s">
        <v>756</v>
      </c>
      <c r="D3734" s="471"/>
      <c r="E3734" s="470"/>
      <c r="F3734" s="472" t="s">
        <v>6850</v>
      </c>
      <c r="G3734" s="472" t="s">
        <v>756</v>
      </c>
      <c r="H3734" s="472">
        <v>4.3</v>
      </c>
      <c r="I3734" s="473"/>
    </row>
    <row r="3735" spans="1:9" ht="25.5" x14ac:dyDescent="0.25">
      <c r="A3735" s="468" t="s">
        <v>8196</v>
      </c>
      <c r="B3735" s="475" t="s">
        <v>8197</v>
      </c>
      <c r="C3735" s="476" t="s">
        <v>756</v>
      </c>
      <c r="D3735" s="471"/>
      <c r="E3735" s="470"/>
      <c r="F3735" s="472" t="s">
        <v>6850</v>
      </c>
      <c r="G3735" s="472" t="s">
        <v>756</v>
      </c>
      <c r="H3735" s="472">
        <v>4.3</v>
      </c>
      <c r="I3735" s="473"/>
    </row>
    <row r="3736" spans="1:9" ht="25.5" x14ac:dyDescent="0.25">
      <c r="A3736" s="468" t="s">
        <v>8198</v>
      </c>
      <c r="B3736" s="475" t="s">
        <v>8199</v>
      </c>
      <c r="C3736" s="472" t="s">
        <v>756</v>
      </c>
      <c r="D3736" s="471"/>
      <c r="E3736" s="470"/>
      <c r="F3736" s="472" t="s">
        <v>6850</v>
      </c>
      <c r="G3736" s="472" t="s">
        <v>756</v>
      </c>
      <c r="H3736" s="472">
        <v>4.3</v>
      </c>
      <c r="I3736" s="473"/>
    </row>
    <row r="3737" spans="1:9" ht="15" x14ac:dyDescent="0.25">
      <c r="A3737" s="468" t="s">
        <v>8200</v>
      </c>
      <c r="B3737" s="475" t="s">
        <v>8201</v>
      </c>
      <c r="C3737" s="472" t="s">
        <v>756</v>
      </c>
      <c r="D3737" s="471"/>
      <c r="E3737" s="470"/>
      <c r="F3737" s="472" t="s">
        <v>6850</v>
      </c>
      <c r="G3737" s="472" t="s">
        <v>756</v>
      </c>
      <c r="H3737" s="472">
        <v>4.3</v>
      </c>
      <c r="I3737" s="473"/>
    </row>
    <row r="3738" spans="1:9" ht="15" x14ac:dyDescent="0.25">
      <c r="A3738" s="468" t="s">
        <v>8202</v>
      </c>
      <c r="B3738" s="475" t="s">
        <v>8203</v>
      </c>
      <c r="C3738" s="472" t="s">
        <v>756</v>
      </c>
      <c r="D3738" s="471"/>
      <c r="E3738" s="470"/>
      <c r="F3738" s="472" t="s">
        <v>6850</v>
      </c>
      <c r="G3738" s="472" t="s">
        <v>756</v>
      </c>
      <c r="H3738" s="472">
        <v>4.3</v>
      </c>
      <c r="I3738" s="473"/>
    </row>
    <row r="3739" spans="1:9" ht="15" x14ac:dyDescent="0.25">
      <c r="A3739" s="468" t="s">
        <v>8204</v>
      </c>
      <c r="B3739" s="475" t="s">
        <v>8205</v>
      </c>
      <c r="C3739" s="472" t="s">
        <v>756</v>
      </c>
      <c r="D3739" s="471"/>
      <c r="E3739" s="470"/>
      <c r="F3739" s="472" t="s">
        <v>6850</v>
      </c>
      <c r="G3739" s="472" t="s">
        <v>756</v>
      </c>
      <c r="H3739" s="472">
        <v>4.3</v>
      </c>
      <c r="I3739" s="473"/>
    </row>
    <row r="3740" spans="1:9" ht="15" x14ac:dyDescent="0.25">
      <c r="A3740" s="468" t="s">
        <v>8206</v>
      </c>
      <c r="B3740" s="475" t="s">
        <v>8207</v>
      </c>
      <c r="C3740" s="472" t="s">
        <v>756</v>
      </c>
      <c r="D3740" s="471"/>
      <c r="E3740" s="470"/>
      <c r="F3740" s="472" t="s">
        <v>6850</v>
      </c>
      <c r="G3740" s="472" t="s">
        <v>756</v>
      </c>
      <c r="H3740" s="472">
        <v>4.3</v>
      </c>
      <c r="I3740" s="473"/>
    </row>
    <row r="3741" spans="1:9" ht="15" x14ac:dyDescent="0.25">
      <c r="A3741" s="468" t="s">
        <v>8208</v>
      </c>
      <c r="B3741" s="475" t="s">
        <v>8209</v>
      </c>
      <c r="C3741" s="472" t="s">
        <v>756</v>
      </c>
      <c r="D3741" s="471"/>
      <c r="E3741" s="470"/>
      <c r="F3741" s="472" t="s">
        <v>6850</v>
      </c>
      <c r="G3741" s="472" t="s">
        <v>756</v>
      </c>
      <c r="H3741" s="472">
        <v>4.3</v>
      </c>
      <c r="I3741" s="473"/>
    </row>
    <row r="3742" spans="1:9" ht="25.5" x14ac:dyDescent="0.25">
      <c r="A3742" s="468" t="s">
        <v>8210</v>
      </c>
      <c r="B3742" s="475" t="s">
        <v>8211</v>
      </c>
      <c r="C3742" s="472" t="s">
        <v>756</v>
      </c>
      <c r="D3742" s="471"/>
      <c r="E3742" s="470"/>
      <c r="F3742" s="472" t="s">
        <v>6850</v>
      </c>
      <c r="G3742" s="472" t="s">
        <v>756</v>
      </c>
      <c r="H3742" s="472">
        <v>4.3</v>
      </c>
      <c r="I3742" s="473"/>
    </row>
    <row r="3743" spans="1:9" ht="25.5" x14ac:dyDescent="0.25">
      <c r="A3743" s="468" t="s">
        <v>8212</v>
      </c>
      <c r="B3743" s="475" t="s">
        <v>8213</v>
      </c>
      <c r="C3743" s="472" t="s">
        <v>756</v>
      </c>
      <c r="D3743" s="471"/>
      <c r="E3743" s="470"/>
      <c r="F3743" s="472" t="s">
        <v>6850</v>
      </c>
      <c r="G3743" s="472" t="s">
        <v>756</v>
      </c>
      <c r="H3743" s="472">
        <v>4.3</v>
      </c>
      <c r="I3743" s="473"/>
    </row>
    <row r="3744" spans="1:9" ht="15" x14ac:dyDescent="0.25">
      <c r="A3744" s="468" t="s">
        <v>8214</v>
      </c>
      <c r="B3744" s="475" t="s">
        <v>8215</v>
      </c>
      <c r="C3744" s="472" t="s">
        <v>756</v>
      </c>
      <c r="D3744" s="471"/>
      <c r="E3744" s="470"/>
      <c r="F3744" s="472" t="s">
        <v>6850</v>
      </c>
      <c r="G3744" s="472" t="s">
        <v>756</v>
      </c>
      <c r="H3744" s="472">
        <v>4.3</v>
      </c>
      <c r="I3744" s="473"/>
    </row>
    <row r="3745" spans="1:9" ht="25.5" x14ac:dyDescent="0.25">
      <c r="A3745" s="468" t="s">
        <v>8216</v>
      </c>
      <c r="B3745" s="469" t="s">
        <v>8217</v>
      </c>
      <c r="C3745" s="472" t="s">
        <v>850</v>
      </c>
      <c r="D3745" s="471"/>
      <c r="E3745" s="470"/>
      <c r="F3745" s="472" t="s">
        <v>8218</v>
      </c>
      <c r="G3745" s="472" t="s">
        <v>1711</v>
      </c>
      <c r="H3745" s="472">
        <v>4.3</v>
      </c>
      <c r="I3745" s="473"/>
    </row>
    <row r="3746" spans="1:9" ht="15" x14ac:dyDescent="0.25">
      <c r="A3746" s="468" t="s">
        <v>8219</v>
      </c>
      <c r="B3746" s="475" t="s">
        <v>8220</v>
      </c>
      <c r="C3746" s="472" t="s">
        <v>756</v>
      </c>
      <c r="D3746" s="471"/>
      <c r="E3746" s="470"/>
      <c r="F3746" s="472" t="s">
        <v>6850</v>
      </c>
      <c r="G3746" s="472" t="s">
        <v>756</v>
      </c>
      <c r="H3746" s="472">
        <v>4.3</v>
      </c>
      <c r="I3746" s="473"/>
    </row>
    <row r="3747" spans="1:9" ht="15" x14ac:dyDescent="0.25">
      <c r="A3747" s="468" t="s">
        <v>8221</v>
      </c>
      <c r="B3747" s="475" t="s">
        <v>8222</v>
      </c>
      <c r="C3747" s="472" t="s">
        <v>756</v>
      </c>
      <c r="D3747" s="471"/>
      <c r="E3747" s="470"/>
      <c r="F3747" s="472" t="s">
        <v>6850</v>
      </c>
      <c r="G3747" s="472" t="s">
        <v>756</v>
      </c>
      <c r="H3747" s="472">
        <v>4.3</v>
      </c>
      <c r="I3747" s="473"/>
    </row>
    <row r="3748" spans="1:9" ht="25.5" x14ac:dyDescent="0.25">
      <c r="A3748" s="468" t="s">
        <v>8223</v>
      </c>
      <c r="B3748" s="475" t="s">
        <v>8224</v>
      </c>
      <c r="C3748" s="476" t="s">
        <v>756</v>
      </c>
      <c r="D3748" s="471"/>
      <c r="E3748" s="470"/>
      <c r="F3748" s="472" t="s">
        <v>6850</v>
      </c>
      <c r="G3748" s="472" t="s">
        <v>756</v>
      </c>
      <c r="H3748" s="472">
        <v>4.3</v>
      </c>
      <c r="I3748" s="473"/>
    </row>
    <row r="3749" spans="1:9" ht="25.5" x14ac:dyDescent="0.25">
      <c r="A3749" s="468" t="s">
        <v>8225</v>
      </c>
      <c r="B3749" s="475" t="s">
        <v>8226</v>
      </c>
      <c r="C3749" s="476" t="s">
        <v>756</v>
      </c>
      <c r="D3749" s="471"/>
      <c r="E3749" s="470"/>
      <c r="F3749" s="472" t="s">
        <v>6850</v>
      </c>
      <c r="G3749" s="472" t="s">
        <v>756</v>
      </c>
      <c r="H3749" s="472">
        <v>4.3</v>
      </c>
      <c r="I3749" s="473"/>
    </row>
    <row r="3750" spans="1:9" ht="25.5" x14ac:dyDescent="0.25">
      <c r="A3750" s="468" t="s">
        <v>8227</v>
      </c>
      <c r="B3750" s="475" t="s">
        <v>8228</v>
      </c>
      <c r="C3750" s="472" t="s">
        <v>756</v>
      </c>
      <c r="D3750" s="471"/>
      <c r="E3750" s="470"/>
      <c r="F3750" s="472" t="s">
        <v>6850</v>
      </c>
      <c r="G3750" s="472" t="s">
        <v>756</v>
      </c>
      <c r="H3750" s="472">
        <v>4.3</v>
      </c>
      <c r="I3750" s="473"/>
    </row>
    <row r="3751" spans="1:9" ht="25.5" x14ac:dyDescent="0.25">
      <c r="A3751" s="468" t="s">
        <v>8229</v>
      </c>
      <c r="B3751" s="475" t="s">
        <v>8230</v>
      </c>
      <c r="C3751" s="472" t="s">
        <v>756</v>
      </c>
      <c r="D3751" s="471"/>
      <c r="E3751" s="470"/>
      <c r="F3751" s="472" t="s">
        <v>6850</v>
      </c>
      <c r="G3751" s="472" t="s">
        <v>756</v>
      </c>
      <c r="H3751" s="472">
        <v>4.3</v>
      </c>
      <c r="I3751" s="473"/>
    </row>
    <row r="3752" spans="1:9" ht="38.25" x14ac:dyDescent="0.25">
      <c r="A3752" s="468" t="s">
        <v>8231</v>
      </c>
      <c r="B3752" s="469" t="s">
        <v>8232</v>
      </c>
      <c r="C3752" s="472" t="s">
        <v>850</v>
      </c>
      <c r="D3752" s="471"/>
      <c r="E3752" s="470"/>
      <c r="F3752" s="472" t="s">
        <v>8218</v>
      </c>
      <c r="G3752" s="472" t="s">
        <v>1711</v>
      </c>
      <c r="H3752" s="472">
        <v>4.3</v>
      </c>
      <c r="I3752" s="473"/>
    </row>
    <row r="3753" spans="1:9" ht="15" x14ac:dyDescent="0.25">
      <c r="A3753" s="468" t="s">
        <v>8233</v>
      </c>
      <c r="B3753" s="475" t="s">
        <v>8234</v>
      </c>
      <c r="C3753" s="472" t="s">
        <v>756</v>
      </c>
      <c r="D3753" s="471"/>
      <c r="E3753" s="470"/>
      <c r="F3753" s="472" t="s">
        <v>6850</v>
      </c>
      <c r="G3753" s="472" t="s">
        <v>756</v>
      </c>
      <c r="H3753" s="472">
        <v>4.3</v>
      </c>
      <c r="I3753" s="473"/>
    </row>
    <row r="3754" spans="1:9" ht="38.25" x14ac:dyDescent="0.25">
      <c r="A3754" s="468" t="s">
        <v>8235</v>
      </c>
      <c r="B3754" s="475" t="s">
        <v>8236</v>
      </c>
      <c r="C3754" s="472" t="s">
        <v>756</v>
      </c>
      <c r="D3754" s="471"/>
      <c r="E3754" s="470"/>
      <c r="F3754" s="472" t="s">
        <v>6850</v>
      </c>
      <c r="G3754" s="472" t="s">
        <v>756</v>
      </c>
      <c r="H3754" s="472">
        <v>4.3</v>
      </c>
      <c r="I3754" s="473"/>
    </row>
    <row r="3755" spans="1:9" ht="25.5" x14ac:dyDescent="0.25">
      <c r="A3755" s="468" t="s">
        <v>8237</v>
      </c>
      <c r="B3755" s="475" t="s">
        <v>8238</v>
      </c>
      <c r="C3755" s="476" t="s">
        <v>756</v>
      </c>
      <c r="D3755" s="471"/>
      <c r="E3755" s="470"/>
      <c r="F3755" s="472" t="s">
        <v>8218</v>
      </c>
      <c r="G3755" s="472" t="s">
        <v>1711</v>
      </c>
      <c r="H3755" s="472">
        <v>4.3</v>
      </c>
      <c r="I3755" s="473"/>
    </row>
    <row r="3756" spans="1:9" ht="25.5" x14ac:dyDescent="0.25">
      <c r="A3756" s="468" t="s">
        <v>8239</v>
      </c>
      <c r="B3756" s="475" t="s">
        <v>8240</v>
      </c>
      <c r="C3756" s="476" t="s">
        <v>756</v>
      </c>
      <c r="D3756" s="471"/>
      <c r="E3756" s="470"/>
      <c r="F3756" s="472" t="s">
        <v>8218</v>
      </c>
      <c r="G3756" s="472" t="s">
        <v>1711</v>
      </c>
      <c r="H3756" s="472">
        <v>4.3</v>
      </c>
      <c r="I3756" s="473"/>
    </row>
    <row r="3757" spans="1:9" ht="25.5" x14ac:dyDescent="0.25">
      <c r="A3757" s="468" t="s">
        <v>8241</v>
      </c>
      <c r="B3757" s="475" t="s">
        <v>8242</v>
      </c>
      <c r="C3757" s="472" t="s">
        <v>756</v>
      </c>
      <c r="D3757" s="471"/>
      <c r="E3757" s="470"/>
      <c r="F3757" s="472" t="s">
        <v>6850</v>
      </c>
      <c r="G3757" s="472" t="s">
        <v>756</v>
      </c>
      <c r="H3757" s="472">
        <v>4.3</v>
      </c>
      <c r="I3757" s="473"/>
    </row>
    <row r="3758" spans="1:9" ht="25.5" x14ac:dyDescent="0.25">
      <c r="A3758" s="468" t="s">
        <v>8243</v>
      </c>
      <c r="B3758" s="475" t="s">
        <v>8244</v>
      </c>
      <c r="C3758" s="472" t="s">
        <v>756</v>
      </c>
      <c r="D3758" s="471"/>
      <c r="E3758" s="470"/>
      <c r="F3758" s="472" t="s">
        <v>6850</v>
      </c>
      <c r="G3758" s="472" t="s">
        <v>756</v>
      </c>
      <c r="H3758" s="472">
        <v>4.3</v>
      </c>
      <c r="I3758" s="473"/>
    </row>
    <row r="3759" spans="1:9" ht="38.25" x14ac:dyDescent="0.25">
      <c r="A3759" s="468" t="s">
        <v>8245</v>
      </c>
      <c r="B3759" s="475" t="s">
        <v>8246</v>
      </c>
      <c r="C3759" s="472" t="s">
        <v>756</v>
      </c>
      <c r="D3759" s="471"/>
      <c r="E3759" s="470"/>
      <c r="F3759" s="472" t="s">
        <v>6850</v>
      </c>
      <c r="G3759" s="472" t="s">
        <v>756</v>
      </c>
      <c r="H3759" s="472">
        <v>4.3</v>
      </c>
      <c r="I3759" s="473"/>
    </row>
    <row r="3760" spans="1:9" ht="25.5" x14ac:dyDescent="0.25">
      <c r="A3760" s="468" t="s">
        <v>8247</v>
      </c>
      <c r="B3760" s="475" t="s">
        <v>8248</v>
      </c>
      <c r="C3760" s="472" t="s">
        <v>756</v>
      </c>
      <c r="D3760" s="471"/>
      <c r="E3760" s="470"/>
      <c r="F3760" s="472" t="s">
        <v>6850</v>
      </c>
      <c r="G3760" s="472" t="s">
        <v>756</v>
      </c>
      <c r="H3760" s="472">
        <v>4.3</v>
      </c>
      <c r="I3760" s="473"/>
    </row>
    <row r="3761" spans="1:9" ht="25.5" x14ac:dyDescent="0.25">
      <c r="A3761" s="468" t="s">
        <v>8249</v>
      </c>
      <c r="B3761" s="475" t="s">
        <v>8250</v>
      </c>
      <c r="C3761" s="472" t="s">
        <v>756</v>
      </c>
      <c r="D3761" s="471"/>
      <c r="E3761" s="470"/>
      <c r="F3761" s="472" t="s">
        <v>6850</v>
      </c>
      <c r="G3761" s="472" t="s">
        <v>756</v>
      </c>
      <c r="H3761" s="472">
        <v>4.3</v>
      </c>
      <c r="I3761" s="473"/>
    </row>
    <row r="3762" spans="1:9" ht="25.5" x14ac:dyDescent="0.25">
      <c r="A3762" s="468" t="s">
        <v>8251</v>
      </c>
      <c r="B3762" s="475" t="s">
        <v>8252</v>
      </c>
      <c r="C3762" s="472" t="s">
        <v>756</v>
      </c>
      <c r="D3762" s="471"/>
      <c r="E3762" s="470"/>
      <c r="F3762" s="472" t="s">
        <v>6850</v>
      </c>
      <c r="G3762" s="472" t="s">
        <v>756</v>
      </c>
      <c r="H3762" s="472">
        <v>4.3</v>
      </c>
      <c r="I3762" s="473"/>
    </row>
    <row r="3763" spans="1:9" ht="25.5" x14ac:dyDescent="0.25">
      <c r="A3763" s="468" t="s">
        <v>8253</v>
      </c>
      <c r="B3763" s="475" t="s">
        <v>8254</v>
      </c>
      <c r="C3763" s="472" t="s">
        <v>756</v>
      </c>
      <c r="D3763" s="471"/>
      <c r="E3763" s="470"/>
      <c r="F3763" s="472" t="s">
        <v>6850</v>
      </c>
      <c r="G3763" s="472" t="s">
        <v>756</v>
      </c>
      <c r="H3763" s="472">
        <v>4.3</v>
      </c>
      <c r="I3763" s="473"/>
    </row>
    <row r="3764" spans="1:9" ht="25.5" x14ac:dyDescent="0.25">
      <c r="A3764" s="468" t="s">
        <v>8255</v>
      </c>
      <c r="B3764" s="475" t="s">
        <v>8256</v>
      </c>
      <c r="C3764" s="472" t="s">
        <v>756</v>
      </c>
      <c r="D3764" s="471"/>
      <c r="E3764" s="470"/>
      <c r="F3764" s="472" t="s">
        <v>6850</v>
      </c>
      <c r="G3764" s="472" t="s">
        <v>756</v>
      </c>
      <c r="H3764" s="472">
        <v>4.3</v>
      </c>
      <c r="I3764" s="473"/>
    </row>
    <row r="3765" spans="1:9" ht="25.5" x14ac:dyDescent="0.25">
      <c r="A3765" s="468" t="s">
        <v>8257</v>
      </c>
      <c r="B3765" s="475" t="s">
        <v>8258</v>
      </c>
      <c r="C3765" s="472" t="s">
        <v>756</v>
      </c>
      <c r="D3765" s="471"/>
      <c r="E3765" s="470"/>
      <c r="F3765" s="472" t="s">
        <v>6850</v>
      </c>
      <c r="G3765" s="472" t="s">
        <v>756</v>
      </c>
      <c r="H3765" s="472">
        <v>4.3</v>
      </c>
      <c r="I3765" s="473"/>
    </row>
    <row r="3766" spans="1:9" ht="25.5" x14ac:dyDescent="0.25">
      <c r="A3766" s="468" t="s">
        <v>8259</v>
      </c>
      <c r="B3766" s="475" t="s">
        <v>8260</v>
      </c>
      <c r="C3766" s="472" t="s">
        <v>756</v>
      </c>
      <c r="D3766" s="471"/>
      <c r="E3766" s="470"/>
      <c r="F3766" s="472" t="s">
        <v>6850</v>
      </c>
      <c r="G3766" s="472" t="s">
        <v>756</v>
      </c>
      <c r="H3766" s="472">
        <v>4.3</v>
      </c>
      <c r="I3766" s="473"/>
    </row>
    <row r="3767" spans="1:9" ht="25.5" x14ac:dyDescent="0.25">
      <c r="A3767" s="468" t="s">
        <v>8261</v>
      </c>
      <c r="B3767" s="475" t="s">
        <v>8262</v>
      </c>
      <c r="C3767" s="476" t="s">
        <v>756</v>
      </c>
      <c r="D3767" s="471"/>
      <c r="E3767" s="470"/>
      <c r="F3767" s="472" t="s">
        <v>6850</v>
      </c>
      <c r="G3767" s="472" t="s">
        <v>756</v>
      </c>
      <c r="H3767" s="472">
        <v>4.3</v>
      </c>
      <c r="I3767" s="473"/>
    </row>
    <row r="3768" spans="1:9" ht="25.5" x14ac:dyDescent="0.25">
      <c r="A3768" s="468" t="s">
        <v>8263</v>
      </c>
      <c r="B3768" s="475" t="s">
        <v>8264</v>
      </c>
      <c r="C3768" s="476" t="s">
        <v>756</v>
      </c>
      <c r="D3768" s="471"/>
      <c r="E3768" s="470"/>
      <c r="F3768" s="472" t="s">
        <v>6850</v>
      </c>
      <c r="G3768" s="472" t="s">
        <v>756</v>
      </c>
      <c r="H3768" s="472">
        <v>4.3</v>
      </c>
      <c r="I3768" s="473"/>
    </row>
    <row r="3769" spans="1:9" ht="38.25" x14ac:dyDescent="0.25">
      <c r="A3769" s="468" t="s">
        <v>8265</v>
      </c>
      <c r="B3769" s="475" t="s">
        <v>8266</v>
      </c>
      <c r="C3769" s="472" t="s">
        <v>756</v>
      </c>
      <c r="D3769" s="471"/>
      <c r="E3769" s="470"/>
      <c r="F3769" s="472" t="s">
        <v>6850</v>
      </c>
      <c r="G3769" s="472" t="s">
        <v>756</v>
      </c>
      <c r="H3769" s="472">
        <v>4.3</v>
      </c>
      <c r="I3769" s="473"/>
    </row>
    <row r="3770" spans="1:9" ht="38.25" x14ac:dyDescent="0.25">
      <c r="A3770" s="468" t="s">
        <v>8267</v>
      </c>
      <c r="B3770" s="475" t="s">
        <v>8268</v>
      </c>
      <c r="C3770" s="472" t="s">
        <v>756</v>
      </c>
      <c r="D3770" s="471"/>
      <c r="E3770" s="470"/>
      <c r="F3770" s="472" t="s">
        <v>6850</v>
      </c>
      <c r="G3770" s="472" t="s">
        <v>756</v>
      </c>
      <c r="H3770" s="472">
        <v>4.3</v>
      </c>
      <c r="I3770" s="473"/>
    </row>
    <row r="3771" spans="1:9" ht="25.5" x14ac:dyDescent="0.25">
      <c r="A3771" s="468" t="s">
        <v>8269</v>
      </c>
      <c r="B3771" s="475" t="s">
        <v>8270</v>
      </c>
      <c r="C3771" s="472" t="s">
        <v>756</v>
      </c>
      <c r="D3771" s="471"/>
      <c r="E3771" s="470"/>
      <c r="F3771" s="472" t="s">
        <v>6850</v>
      </c>
      <c r="G3771" s="472" t="s">
        <v>756</v>
      </c>
      <c r="H3771" s="472">
        <v>4.3</v>
      </c>
      <c r="I3771" s="473"/>
    </row>
    <row r="3772" spans="1:9" ht="38.25" x14ac:dyDescent="0.25">
      <c r="A3772" s="468" t="s">
        <v>8271</v>
      </c>
      <c r="B3772" s="475" t="s">
        <v>8272</v>
      </c>
      <c r="C3772" s="472" t="s">
        <v>756</v>
      </c>
      <c r="D3772" s="471"/>
      <c r="E3772" s="470"/>
      <c r="F3772" s="472" t="s">
        <v>6850</v>
      </c>
      <c r="G3772" s="472" t="s">
        <v>756</v>
      </c>
      <c r="H3772" s="472">
        <v>4.3</v>
      </c>
      <c r="I3772" s="473"/>
    </row>
    <row r="3773" spans="1:9" ht="38.25" x14ac:dyDescent="0.25">
      <c r="A3773" s="468" t="s">
        <v>8273</v>
      </c>
      <c r="B3773" s="475" t="s">
        <v>8274</v>
      </c>
      <c r="C3773" s="472" t="s">
        <v>756</v>
      </c>
      <c r="D3773" s="471"/>
      <c r="E3773" s="470"/>
      <c r="F3773" s="472" t="s">
        <v>6850</v>
      </c>
      <c r="G3773" s="472" t="s">
        <v>756</v>
      </c>
      <c r="H3773" s="472">
        <v>4.3</v>
      </c>
      <c r="I3773" s="473"/>
    </row>
    <row r="3774" spans="1:9" ht="25.5" x14ac:dyDescent="0.25">
      <c r="A3774" s="468" t="s">
        <v>8275</v>
      </c>
      <c r="B3774" s="475" t="s">
        <v>8276</v>
      </c>
      <c r="C3774" s="472" t="s">
        <v>756</v>
      </c>
      <c r="D3774" s="471"/>
      <c r="E3774" s="470"/>
      <c r="F3774" s="472" t="s">
        <v>6850</v>
      </c>
      <c r="G3774" s="472" t="s">
        <v>756</v>
      </c>
      <c r="H3774" s="472">
        <v>4.3</v>
      </c>
      <c r="I3774" s="473"/>
    </row>
    <row r="3775" spans="1:9" ht="38.25" x14ac:dyDescent="0.25">
      <c r="A3775" s="468" t="s">
        <v>8277</v>
      </c>
      <c r="B3775" s="475" t="s">
        <v>8278</v>
      </c>
      <c r="C3775" s="472" t="s">
        <v>756</v>
      </c>
      <c r="D3775" s="471"/>
      <c r="E3775" s="470"/>
      <c r="F3775" s="472" t="s">
        <v>6850</v>
      </c>
      <c r="G3775" s="472" t="s">
        <v>756</v>
      </c>
      <c r="H3775" s="472">
        <v>4.3</v>
      </c>
      <c r="I3775" s="473"/>
    </row>
    <row r="3776" spans="1:9" ht="38.25" x14ac:dyDescent="0.25">
      <c r="A3776" s="468" t="s">
        <v>8279</v>
      </c>
      <c r="B3776" s="475" t="s">
        <v>8280</v>
      </c>
      <c r="C3776" s="472" t="s">
        <v>756</v>
      </c>
      <c r="D3776" s="471"/>
      <c r="E3776" s="470"/>
      <c r="F3776" s="472" t="s">
        <v>6850</v>
      </c>
      <c r="G3776" s="472" t="s">
        <v>756</v>
      </c>
      <c r="H3776" s="472">
        <v>4.3</v>
      </c>
      <c r="I3776" s="473"/>
    </row>
    <row r="3777" spans="1:9" ht="38.25" x14ac:dyDescent="0.25">
      <c r="A3777" s="468" t="s">
        <v>8281</v>
      </c>
      <c r="B3777" s="475" t="s">
        <v>8282</v>
      </c>
      <c r="C3777" s="472" t="s">
        <v>756</v>
      </c>
      <c r="D3777" s="471"/>
      <c r="E3777" s="470"/>
      <c r="F3777" s="472" t="s">
        <v>6850</v>
      </c>
      <c r="G3777" s="472" t="s">
        <v>756</v>
      </c>
      <c r="H3777" s="472">
        <v>4.3</v>
      </c>
      <c r="I3777" s="473"/>
    </row>
    <row r="3778" spans="1:9" ht="38.25" x14ac:dyDescent="0.25">
      <c r="A3778" s="468" t="s">
        <v>8283</v>
      </c>
      <c r="B3778" s="475" t="s">
        <v>8284</v>
      </c>
      <c r="C3778" s="472" t="s">
        <v>756</v>
      </c>
      <c r="D3778" s="471"/>
      <c r="E3778" s="470"/>
      <c r="F3778" s="472" t="s">
        <v>6850</v>
      </c>
      <c r="G3778" s="472" t="s">
        <v>756</v>
      </c>
      <c r="H3778" s="472">
        <v>4.3</v>
      </c>
      <c r="I3778" s="473"/>
    </row>
    <row r="3779" spans="1:9" ht="38.25" x14ac:dyDescent="0.25">
      <c r="A3779" s="468" t="s">
        <v>8285</v>
      </c>
      <c r="B3779" s="475" t="s">
        <v>8286</v>
      </c>
      <c r="C3779" s="472" t="s">
        <v>756</v>
      </c>
      <c r="D3779" s="471"/>
      <c r="E3779" s="470"/>
      <c r="F3779" s="472" t="s">
        <v>6850</v>
      </c>
      <c r="G3779" s="472" t="s">
        <v>756</v>
      </c>
      <c r="H3779" s="472">
        <v>4.3</v>
      </c>
      <c r="I3779" s="473"/>
    </row>
    <row r="3780" spans="1:9" ht="38.25" x14ac:dyDescent="0.25">
      <c r="A3780" s="468" t="s">
        <v>8287</v>
      </c>
      <c r="B3780" s="475" t="s">
        <v>8288</v>
      </c>
      <c r="C3780" s="472" t="s">
        <v>756</v>
      </c>
      <c r="D3780" s="471"/>
      <c r="E3780" s="470"/>
      <c r="F3780" s="472" t="s">
        <v>6850</v>
      </c>
      <c r="G3780" s="472" t="s">
        <v>756</v>
      </c>
      <c r="H3780" s="472">
        <v>4.3</v>
      </c>
      <c r="I3780" s="473"/>
    </row>
    <row r="3781" spans="1:9" ht="25.5" x14ac:dyDescent="0.25">
      <c r="A3781" s="468" t="s">
        <v>8289</v>
      </c>
      <c r="B3781" s="475" t="s">
        <v>8290</v>
      </c>
      <c r="C3781" s="472" t="s">
        <v>756</v>
      </c>
      <c r="D3781" s="471"/>
      <c r="E3781" s="470"/>
      <c r="F3781" s="472" t="s">
        <v>6850</v>
      </c>
      <c r="G3781" s="472" t="s">
        <v>756</v>
      </c>
      <c r="H3781" s="472">
        <v>4.3</v>
      </c>
      <c r="I3781" s="473"/>
    </row>
    <row r="3782" spans="1:9" ht="25.5" x14ac:dyDescent="0.25">
      <c r="A3782" s="468" t="s">
        <v>8291</v>
      </c>
      <c r="B3782" s="475" t="s">
        <v>8292</v>
      </c>
      <c r="C3782" s="472" t="s">
        <v>756</v>
      </c>
      <c r="D3782" s="471"/>
      <c r="E3782" s="470"/>
      <c r="F3782" s="472" t="s">
        <v>6850</v>
      </c>
      <c r="G3782" s="472" t="s">
        <v>756</v>
      </c>
      <c r="H3782" s="472">
        <v>4.3</v>
      </c>
      <c r="I3782" s="473"/>
    </row>
    <row r="3783" spans="1:9" ht="38.25" x14ac:dyDescent="0.25">
      <c r="A3783" s="468" t="s">
        <v>8293</v>
      </c>
      <c r="B3783" s="475" t="s">
        <v>8294</v>
      </c>
      <c r="C3783" s="472" t="s">
        <v>756</v>
      </c>
      <c r="D3783" s="471"/>
      <c r="E3783" s="470"/>
      <c r="F3783" s="472" t="s">
        <v>6850</v>
      </c>
      <c r="G3783" s="472" t="s">
        <v>756</v>
      </c>
      <c r="H3783" s="472">
        <v>4.3</v>
      </c>
      <c r="I3783" s="473"/>
    </row>
    <row r="3784" spans="1:9" ht="38.25" x14ac:dyDescent="0.25">
      <c r="A3784" s="468" t="s">
        <v>8295</v>
      </c>
      <c r="B3784" s="475" t="s">
        <v>8296</v>
      </c>
      <c r="C3784" s="472" t="s">
        <v>756</v>
      </c>
      <c r="D3784" s="471"/>
      <c r="E3784" s="470"/>
      <c r="F3784" s="472" t="s">
        <v>6850</v>
      </c>
      <c r="G3784" s="472" t="s">
        <v>756</v>
      </c>
      <c r="H3784" s="472">
        <v>4.3</v>
      </c>
      <c r="I3784" s="473"/>
    </row>
    <row r="3785" spans="1:9" ht="38.25" x14ac:dyDescent="0.25">
      <c r="A3785" s="468" t="s">
        <v>8297</v>
      </c>
      <c r="B3785" s="475" t="s">
        <v>8298</v>
      </c>
      <c r="C3785" s="472" t="s">
        <v>756</v>
      </c>
      <c r="D3785" s="471"/>
      <c r="E3785" s="470"/>
      <c r="F3785" s="472" t="s">
        <v>6850</v>
      </c>
      <c r="G3785" s="472" t="s">
        <v>756</v>
      </c>
      <c r="H3785" s="472">
        <v>4.3</v>
      </c>
      <c r="I3785" s="473"/>
    </row>
    <row r="3786" spans="1:9" ht="38.25" x14ac:dyDescent="0.25">
      <c r="A3786" s="468" t="s">
        <v>8299</v>
      </c>
      <c r="B3786" s="475" t="s">
        <v>8300</v>
      </c>
      <c r="C3786" s="472" t="s">
        <v>756</v>
      </c>
      <c r="D3786" s="471"/>
      <c r="E3786" s="470"/>
      <c r="F3786" s="472" t="s">
        <v>6850</v>
      </c>
      <c r="G3786" s="472" t="s">
        <v>756</v>
      </c>
      <c r="H3786" s="472">
        <v>4.3</v>
      </c>
      <c r="I3786" s="473"/>
    </row>
    <row r="3787" spans="1:9" ht="38.25" x14ac:dyDescent="0.25">
      <c r="A3787" s="468" t="s">
        <v>8301</v>
      </c>
      <c r="B3787" s="475" t="s">
        <v>8302</v>
      </c>
      <c r="C3787" s="472" t="s">
        <v>756</v>
      </c>
      <c r="D3787" s="471"/>
      <c r="E3787" s="470"/>
      <c r="F3787" s="472" t="s">
        <v>6850</v>
      </c>
      <c r="G3787" s="472" t="s">
        <v>756</v>
      </c>
      <c r="H3787" s="472">
        <v>4.3</v>
      </c>
      <c r="I3787" s="473"/>
    </row>
    <row r="3788" spans="1:9" ht="38.25" x14ac:dyDescent="0.25">
      <c r="A3788" s="468" t="s">
        <v>8303</v>
      </c>
      <c r="B3788" s="475" t="s">
        <v>8304</v>
      </c>
      <c r="C3788" s="472" t="s">
        <v>756</v>
      </c>
      <c r="D3788" s="471"/>
      <c r="E3788" s="470"/>
      <c r="F3788" s="472" t="s">
        <v>6850</v>
      </c>
      <c r="G3788" s="472" t="s">
        <v>756</v>
      </c>
      <c r="H3788" s="472">
        <v>4.3</v>
      </c>
      <c r="I3788" s="473"/>
    </row>
    <row r="3789" spans="1:9" ht="25.5" x14ac:dyDescent="0.25">
      <c r="A3789" s="468" t="s">
        <v>8305</v>
      </c>
      <c r="B3789" s="475" t="s">
        <v>8306</v>
      </c>
      <c r="C3789" s="472" t="s">
        <v>756</v>
      </c>
      <c r="D3789" s="471"/>
      <c r="E3789" s="470"/>
      <c r="F3789" s="472" t="s">
        <v>6850</v>
      </c>
      <c r="G3789" s="472" t="s">
        <v>756</v>
      </c>
      <c r="H3789" s="472">
        <v>4.3</v>
      </c>
      <c r="I3789" s="473"/>
    </row>
    <row r="3790" spans="1:9" ht="25.5" x14ac:dyDescent="0.25">
      <c r="A3790" s="468" t="s">
        <v>8307</v>
      </c>
      <c r="B3790" s="475" t="s">
        <v>8308</v>
      </c>
      <c r="C3790" s="472" t="s">
        <v>756</v>
      </c>
      <c r="D3790" s="471"/>
      <c r="E3790" s="470"/>
      <c r="F3790" s="472" t="s">
        <v>6850</v>
      </c>
      <c r="G3790" s="472" t="s">
        <v>756</v>
      </c>
      <c r="H3790" s="472">
        <v>4.3</v>
      </c>
      <c r="I3790" s="473"/>
    </row>
    <row r="3791" spans="1:9" ht="38.25" x14ac:dyDescent="0.25">
      <c r="A3791" s="468" t="s">
        <v>8309</v>
      </c>
      <c r="B3791" s="475" t="s">
        <v>8310</v>
      </c>
      <c r="C3791" s="472" t="s">
        <v>756</v>
      </c>
      <c r="D3791" s="471"/>
      <c r="E3791" s="470"/>
      <c r="F3791" s="472" t="s">
        <v>6850</v>
      </c>
      <c r="G3791" s="472" t="s">
        <v>756</v>
      </c>
      <c r="H3791" s="472">
        <v>4.3</v>
      </c>
      <c r="I3791" s="473"/>
    </row>
    <row r="3792" spans="1:9" ht="38.25" x14ac:dyDescent="0.25">
      <c r="A3792" s="468" t="s">
        <v>8311</v>
      </c>
      <c r="B3792" s="475" t="s">
        <v>8312</v>
      </c>
      <c r="C3792" s="472" t="s">
        <v>756</v>
      </c>
      <c r="D3792" s="471"/>
      <c r="E3792" s="470"/>
      <c r="F3792" s="472" t="s">
        <v>6850</v>
      </c>
      <c r="G3792" s="472" t="s">
        <v>756</v>
      </c>
      <c r="H3792" s="472">
        <v>4.3</v>
      </c>
      <c r="I3792" s="473"/>
    </row>
    <row r="3793" spans="1:9" ht="38.25" x14ac:dyDescent="0.25">
      <c r="A3793" s="468" t="s">
        <v>8313</v>
      </c>
      <c r="B3793" s="475" t="s">
        <v>8314</v>
      </c>
      <c r="C3793" s="472" t="s">
        <v>756</v>
      </c>
      <c r="D3793" s="471"/>
      <c r="E3793" s="470"/>
      <c r="F3793" s="472" t="s">
        <v>6850</v>
      </c>
      <c r="G3793" s="472" t="s">
        <v>756</v>
      </c>
      <c r="H3793" s="472">
        <v>4.3</v>
      </c>
      <c r="I3793" s="473"/>
    </row>
    <row r="3794" spans="1:9" ht="38.25" x14ac:dyDescent="0.25">
      <c r="A3794" s="468" t="s">
        <v>8315</v>
      </c>
      <c r="B3794" s="475" t="s">
        <v>8316</v>
      </c>
      <c r="C3794" s="472" t="s">
        <v>756</v>
      </c>
      <c r="D3794" s="471"/>
      <c r="E3794" s="470"/>
      <c r="F3794" s="472" t="s">
        <v>6850</v>
      </c>
      <c r="G3794" s="472" t="s">
        <v>756</v>
      </c>
      <c r="H3794" s="472">
        <v>4.3</v>
      </c>
      <c r="I3794" s="473"/>
    </row>
    <row r="3795" spans="1:9" ht="38.25" x14ac:dyDescent="0.25">
      <c r="A3795" s="468" t="s">
        <v>8317</v>
      </c>
      <c r="B3795" s="475" t="s">
        <v>8318</v>
      </c>
      <c r="C3795" s="472" t="s">
        <v>756</v>
      </c>
      <c r="D3795" s="471"/>
      <c r="E3795" s="470"/>
      <c r="F3795" s="472" t="s">
        <v>6850</v>
      </c>
      <c r="G3795" s="472" t="s">
        <v>756</v>
      </c>
      <c r="H3795" s="472">
        <v>4.3</v>
      </c>
      <c r="I3795" s="473"/>
    </row>
    <row r="3796" spans="1:9" ht="38.25" x14ac:dyDescent="0.25">
      <c r="A3796" s="468" t="s">
        <v>8319</v>
      </c>
      <c r="B3796" s="475" t="s">
        <v>8320</v>
      </c>
      <c r="C3796" s="472" t="s">
        <v>756</v>
      </c>
      <c r="D3796" s="471"/>
      <c r="E3796" s="470"/>
      <c r="F3796" s="472" t="s">
        <v>6850</v>
      </c>
      <c r="G3796" s="472" t="s">
        <v>756</v>
      </c>
      <c r="H3796" s="472">
        <v>4.3</v>
      </c>
      <c r="I3796" s="473"/>
    </row>
    <row r="3797" spans="1:9" ht="25.5" x14ac:dyDescent="0.25">
      <c r="A3797" s="468" t="s">
        <v>8321</v>
      </c>
      <c r="B3797" s="475" t="s">
        <v>8322</v>
      </c>
      <c r="C3797" s="472" t="s">
        <v>756</v>
      </c>
      <c r="D3797" s="471"/>
      <c r="E3797" s="470"/>
      <c r="F3797" s="472" t="s">
        <v>6850</v>
      </c>
      <c r="G3797" s="472" t="s">
        <v>756</v>
      </c>
      <c r="H3797" s="472">
        <v>4.3</v>
      </c>
      <c r="I3797" s="473"/>
    </row>
    <row r="3798" spans="1:9" ht="25.5" x14ac:dyDescent="0.25">
      <c r="A3798" s="468" t="s">
        <v>8323</v>
      </c>
      <c r="B3798" s="475" t="s">
        <v>8324</v>
      </c>
      <c r="C3798" s="472" t="s">
        <v>756</v>
      </c>
      <c r="D3798" s="471"/>
      <c r="E3798" s="470"/>
      <c r="F3798" s="472" t="s">
        <v>6850</v>
      </c>
      <c r="G3798" s="472" t="s">
        <v>756</v>
      </c>
      <c r="H3798" s="472">
        <v>4.3</v>
      </c>
      <c r="I3798" s="473"/>
    </row>
    <row r="3799" spans="1:9" ht="38.25" x14ac:dyDescent="0.25">
      <c r="A3799" s="468" t="s">
        <v>8325</v>
      </c>
      <c r="B3799" s="475" t="s">
        <v>8326</v>
      </c>
      <c r="C3799" s="472" t="s">
        <v>756</v>
      </c>
      <c r="D3799" s="471"/>
      <c r="E3799" s="470"/>
      <c r="F3799" s="472" t="s">
        <v>6850</v>
      </c>
      <c r="G3799" s="472" t="s">
        <v>756</v>
      </c>
      <c r="H3799" s="472">
        <v>4.3</v>
      </c>
      <c r="I3799" s="473"/>
    </row>
    <row r="3800" spans="1:9" ht="25.5" x14ac:dyDescent="0.25">
      <c r="A3800" s="468" t="s">
        <v>8327</v>
      </c>
      <c r="B3800" s="475" t="s">
        <v>8328</v>
      </c>
      <c r="C3800" s="472" t="s">
        <v>756</v>
      </c>
      <c r="D3800" s="471"/>
      <c r="E3800" s="470"/>
      <c r="F3800" s="472" t="s">
        <v>6850</v>
      </c>
      <c r="G3800" s="472" t="s">
        <v>756</v>
      </c>
      <c r="H3800" s="472">
        <v>4.3</v>
      </c>
      <c r="I3800" s="473"/>
    </row>
    <row r="3801" spans="1:9" ht="25.5" x14ac:dyDescent="0.25">
      <c r="A3801" s="468" t="s">
        <v>8329</v>
      </c>
      <c r="B3801" s="475" t="s">
        <v>8330</v>
      </c>
      <c r="C3801" s="472" t="s">
        <v>756</v>
      </c>
      <c r="D3801" s="471"/>
      <c r="E3801" s="470"/>
      <c r="F3801" s="472" t="s">
        <v>6850</v>
      </c>
      <c r="G3801" s="472" t="s">
        <v>756</v>
      </c>
      <c r="H3801" s="472">
        <v>4.3</v>
      </c>
      <c r="I3801" s="473"/>
    </row>
    <row r="3802" spans="1:9" ht="25.5" x14ac:dyDescent="0.25">
      <c r="A3802" s="468" t="s">
        <v>8331</v>
      </c>
      <c r="B3802" s="475" t="s">
        <v>8332</v>
      </c>
      <c r="C3802" s="472" t="s">
        <v>756</v>
      </c>
      <c r="D3802" s="471"/>
      <c r="E3802" s="470"/>
      <c r="F3802" s="472" t="s">
        <v>6850</v>
      </c>
      <c r="G3802" s="472" t="s">
        <v>756</v>
      </c>
      <c r="H3802" s="472">
        <v>4.3</v>
      </c>
      <c r="I3802" s="473"/>
    </row>
    <row r="3803" spans="1:9" ht="25.5" x14ac:dyDescent="0.25">
      <c r="A3803" s="468" t="s">
        <v>8333</v>
      </c>
      <c r="B3803" s="475" t="s">
        <v>8334</v>
      </c>
      <c r="C3803" s="472" t="s">
        <v>756</v>
      </c>
      <c r="D3803" s="471"/>
      <c r="E3803" s="470"/>
      <c r="F3803" s="472" t="s">
        <v>6850</v>
      </c>
      <c r="G3803" s="472" t="s">
        <v>756</v>
      </c>
      <c r="H3803" s="472">
        <v>4.3</v>
      </c>
      <c r="I3803" s="473"/>
    </row>
    <row r="3804" spans="1:9" ht="25.5" x14ac:dyDescent="0.25">
      <c r="A3804" s="468" t="s">
        <v>8335</v>
      </c>
      <c r="B3804" s="475" t="s">
        <v>8336</v>
      </c>
      <c r="C3804" s="472" t="s">
        <v>756</v>
      </c>
      <c r="D3804" s="471"/>
      <c r="E3804" s="470"/>
      <c r="F3804" s="472" t="s">
        <v>6850</v>
      </c>
      <c r="G3804" s="472" t="s">
        <v>756</v>
      </c>
      <c r="H3804" s="472">
        <v>4.3</v>
      </c>
      <c r="I3804" s="473"/>
    </row>
    <row r="3805" spans="1:9" ht="25.5" x14ac:dyDescent="0.25">
      <c r="A3805" s="468" t="s">
        <v>8337</v>
      </c>
      <c r="B3805" s="475" t="s">
        <v>8338</v>
      </c>
      <c r="C3805" s="472" t="s">
        <v>756</v>
      </c>
      <c r="D3805" s="471"/>
      <c r="E3805" s="470"/>
      <c r="F3805" s="472" t="s">
        <v>6850</v>
      </c>
      <c r="G3805" s="472" t="s">
        <v>756</v>
      </c>
      <c r="H3805" s="472">
        <v>4.3</v>
      </c>
      <c r="I3805" s="473"/>
    </row>
    <row r="3806" spans="1:9" ht="15" x14ac:dyDescent="0.25">
      <c r="A3806" s="468" t="s">
        <v>8339</v>
      </c>
      <c r="B3806" s="475" t="s">
        <v>8340</v>
      </c>
      <c r="C3806" s="472" t="s">
        <v>756</v>
      </c>
      <c r="D3806" s="471"/>
      <c r="E3806" s="470"/>
      <c r="F3806" s="472" t="s">
        <v>6850</v>
      </c>
      <c r="G3806" s="472" t="s">
        <v>756</v>
      </c>
      <c r="H3806" s="472">
        <v>4.3</v>
      </c>
      <c r="I3806" s="473"/>
    </row>
    <row r="3807" spans="1:9" ht="25.5" x14ac:dyDescent="0.25">
      <c r="A3807" s="468" t="s">
        <v>8341</v>
      </c>
      <c r="B3807" s="475" t="s">
        <v>8342</v>
      </c>
      <c r="C3807" s="472" t="s">
        <v>756</v>
      </c>
      <c r="D3807" s="471"/>
      <c r="E3807" s="470"/>
      <c r="F3807" s="472" t="s">
        <v>6850</v>
      </c>
      <c r="G3807" s="472" t="s">
        <v>756</v>
      </c>
      <c r="H3807" s="472">
        <v>4.3</v>
      </c>
      <c r="I3807" s="473"/>
    </row>
    <row r="3808" spans="1:9" ht="15" x14ac:dyDescent="0.25">
      <c r="A3808" s="468" t="s">
        <v>8343</v>
      </c>
      <c r="B3808" s="475" t="s">
        <v>8344</v>
      </c>
      <c r="C3808" s="472" t="s">
        <v>756</v>
      </c>
      <c r="D3808" s="471"/>
      <c r="E3808" s="470"/>
      <c r="F3808" s="472" t="s">
        <v>6850</v>
      </c>
      <c r="G3808" s="472" t="s">
        <v>756</v>
      </c>
      <c r="H3808" s="472">
        <v>4.3</v>
      </c>
      <c r="I3808" s="473"/>
    </row>
    <row r="3809" spans="1:9" ht="25.5" x14ac:dyDescent="0.25">
      <c r="A3809" s="468" t="s">
        <v>8345</v>
      </c>
      <c r="B3809" s="475" t="s">
        <v>8346</v>
      </c>
      <c r="C3809" s="472" t="s">
        <v>756</v>
      </c>
      <c r="D3809" s="471"/>
      <c r="E3809" s="470"/>
      <c r="F3809" s="472" t="s">
        <v>6850</v>
      </c>
      <c r="G3809" s="472" t="s">
        <v>756</v>
      </c>
      <c r="H3809" s="472">
        <v>4.3</v>
      </c>
      <c r="I3809" s="473"/>
    </row>
    <row r="3810" spans="1:9" ht="15" x14ac:dyDescent="0.25">
      <c r="A3810" s="468" t="s">
        <v>8347</v>
      </c>
      <c r="B3810" s="475" t="s">
        <v>8348</v>
      </c>
      <c r="C3810" s="472" t="s">
        <v>756</v>
      </c>
      <c r="D3810" s="471"/>
      <c r="E3810" s="470"/>
      <c r="F3810" s="472" t="s">
        <v>6850</v>
      </c>
      <c r="G3810" s="472" t="s">
        <v>756</v>
      </c>
      <c r="H3810" s="472">
        <v>4.3</v>
      </c>
      <c r="I3810" s="473"/>
    </row>
    <row r="3811" spans="1:9" ht="15" x14ac:dyDescent="0.25">
      <c r="A3811" s="468" t="s">
        <v>8349</v>
      </c>
      <c r="B3811" s="475" t="s">
        <v>8350</v>
      </c>
      <c r="C3811" s="472" t="s">
        <v>756</v>
      </c>
      <c r="D3811" s="471"/>
      <c r="E3811" s="470"/>
      <c r="F3811" s="472" t="s">
        <v>6850</v>
      </c>
      <c r="G3811" s="472" t="s">
        <v>756</v>
      </c>
      <c r="H3811" s="472">
        <v>4.3</v>
      </c>
      <c r="I3811" s="473"/>
    </row>
    <row r="3812" spans="1:9" ht="15" x14ac:dyDescent="0.25">
      <c r="A3812" s="468" t="s">
        <v>8351</v>
      </c>
      <c r="B3812" s="475" t="s">
        <v>8352</v>
      </c>
      <c r="C3812" s="472" t="s">
        <v>756</v>
      </c>
      <c r="D3812" s="471"/>
      <c r="E3812" s="470"/>
      <c r="F3812" s="472" t="s">
        <v>6850</v>
      </c>
      <c r="G3812" s="472" t="s">
        <v>756</v>
      </c>
      <c r="H3812" s="472">
        <v>4.3</v>
      </c>
      <c r="I3812" s="473"/>
    </row>
    <row r="3813" spans="1:9" ht="25.5" x14ac:dyDescent="0.25">
      <c r="A3813" s="468" t="s">
        <v>8353</v>
      </c>
      <c r="B3813" s="475" t="s">
        <v>8354</v>
      </c>
      <c r="C3813" s="472" t="s">
        <v>756</v>
      </c>
      <c r="D3813" s="471"/>
      <c r="E3813" s="470"/>
      <c r="F3813" s="472" t="s">
        <v>6850</v>
      </c>
      <c r="G3813" s="472" t="s">
        <v>756</v>
      </c>
      <c r="H3813" s="472">
        <v>4.3</v>
      </c>
      <c r="I3813" s="473"/>
    </row>
    <row r="3814" spans="1:9" ht="25.5" x14ac:dyDescent="0.25">
      <c r="A3814" s="468" t="s">
        <v>8355</v>
      </c>
      <c r="B3814" s="475" t="s">
        <v>8356</v>
      </c>
      <c r="C3814" s="476" t="s">
        <v>756</v>
      </c>
      <c r="D3814" s="471"/>
      <c r="E3814" s="470"/>
      <c r="F3814" s="472" t="s">
        <v>6850</v>
      </c>
      <c r="G3814" s="472" t="s">
        <v>756</v>
      </c>
      <c r="H3814" s="472">
        <v>4.3</v>
      </c>
      <c r="I3814" s="473"/>
    </row>
    <row r="3815" spans="1:9" ht="25.5" x14ac:dyDescent="0.25">
      <c r="A3815" s="468" t="s">
        <v>8357</v>
      </c>
      <c r="B3815" s="475" t="s">
        <v>8358</v>
      </c>
      <c r="C3815" s="476" t="s">
        <v>756</v>
      </c>
      <c r="D3815" s="471"/>
      <c r="E3815" s="470"/>
      <c r="F3815" s="472" t="s">
        <v>6850</v>
      </c>
      <c r="G3815" s="472" t="s">
        <v>756</v>
      </c>
      <c r="H3815" s="472">
        <v>4.3</v>
      </c>
      <c r="I3815" s="473"/>
    </row>
    <row r="3816" spans="1:9" ht="25.5" x14ac:dyDescent="0.25">
      <c r="A3816" s="468" t="s">
        <v>8359</v>
      </c>
      <c r="B3816" s="475" t="s">
        <v>8360</v>
      </c>
      <c r="C3816" s="472" t="s">
        <v>756</v>
      </c>
      <c r="D3816" s="471"/>
      <c r="E3816" s="470"/>
      <c r="F3816" s="472" t="s">
        <v>6850</v>
      </c>
      <c r="G3816" s="472" t="s">
        <v>756</v>
      </c>
      <c r="H3816" s="472">
        <v>4.3</v>
      </c>
      <c r="I3816" s="473"/>
    </row>
    <row r="3817" spans="1:9" ht="25.5" x14ac:dyDescent="0.25">
      <c r="A3817" s="468" t="s">
        <v>8361</v>
      </c>
      <c r="B3817" s="475" t="s">
        <v>8362</v>
      </c>
      <c r="C3817" s="472" t="s">
        <v>756</v>
      </c>
      <c r="D3817" s="471"/>
      <c r="E3817" s="470"/>
      <c r="F3817" s="472" t="s">
        <v>6850</v>
      </c>
      <c r="G3817" s="472" t="s">
        <v>756</v>
      </c>
      <c r="H3817" s="472">
        <v>4.3</v>
      </c>
      <c r="I3817" s="473"/>
    </row>
    <row r="3818" spans="1:9" ht="15" x14ac:dyDescent="0.25">
      <c r="A3818" s="468" t="s">
        <v>8363</v>
      </c>
      <c r="B3818" s="475" t="s">
        <v>8364</v>
      </c>
      <c r="C3818" s="472" t="s">
        <v>756</v>
      </c>
      <c r="D3818" s="471"/>
      <c r="E3818" s="470"/>
      <c r="F3818" s="472" t="s">
        <v>6850</v>
      </c>
      <c r="G3818" s="472" t="s">
        <v>756</v>
      </c>
      <c r="H3818" s="472">
        <v>4.3</v>
      </c>
      <c r="I3818" s="473"/>
    </row>
    <row r="3819" spans="1:9" ht="25.5" x14ac:dyDescent="0.25">
      <c r="A3819" s="468" t="s">
        <v>8365</v>
      </c>
      <c r="B3819" s="475" t="s">
        <v>8366</v>
      </c>
      <c r="C3819" s="472" t="s">
        <v>756</v>
      </c>
      <c r="D3819" s="471"/>
      <c r="E3819" s="470"/>
      <c r="F3819" s="472" t="s">
        <v>6850</v>
      </c>
      <c r="G3819" s="472" t="s">
        <v>756</v>
      </c>
      <c r="H3819" s="472">
        <v>4.3</v>
      </c>
      <c r="I3819" s="473"/>
    </row>
    <row r="3820" spans="1:9" ht="25.5" x14ac:dyDescent="0.25">
      <c r="A3820" s="468" t="s">
        <v>8367</v>
      </c>
      <c r="B3820" s="475" t="s">
        <v>8368</v>
      </c>
      <c r="C3820" s="476" t="s">
        <v>756</v>
      </c>
      <c r="D3820" s="471"/>
      <c r="E3820" s="470"/>
      <c r="F3820" s="472" t="s">
        <v>6850</v>
      </c>
      <c r="G3820" s="472" t="s">
        <v>756</v>
      </c>
      <c r="H3820" s="472">
        <v>4.3</v>
      </c>
      <c r="I3820" s="473"/>
    </row>
    <row r="3821" spans="1:9" ht="25.5" x14ac:dyDescent="0.25">
      <c r="A3821" s="468" t="s">
        <v>8369</v>
      </c>
      <c r="B3821" s="475" t="s">
        <v>8370</v>
      </c>
      <c r="C3821" s="476" t="s">
        <v>756</v>
      </c>
      <c r="D3821" s="471"/>
      <c r="E3821" s="470"/>
      <c r="F3821" s="472" t="s">
        <v>6850</v>
      </c>
      <c r="G3821" s="472" t="s">
        <v>756</v>
      </c>
      <c r="H3821" s="472">
        <v>4.3</v>
      </c>
      <c r="I3821" s="473"/>
    </row>
    <row r="3822" spans="1:9" ht="38.25" x14ac:dyDescent="0.25">
      <c r="A3822" s="468" t="s">
        <v>8371</v>
      </c>
      <c r="B3822" s="475" t="s">
        <v>8372</v>
      </c>
      <c r="C3822" s="472" t="s">
        <v>756</v>
      </c>
      <c r="D3822" s="471"/>
      <c r="E3822" s="470"/>
      <c r="F3822" s="472" t="s">
        <v>6850</v>
      </c>
      <c r="G3822" s="472" t="s">
        <v>756</v>
      </c>
      <c r="H3822" s="472">
        <v>4.3</v>
      </c>
      <c r="I3822" s="473"/>
    </row>
    <row r="3823" spans="1:9" ht="38.25" x14ac:dyDescent="0.25">
      <c r="A3823" s="468" t="s">
        <v>8373</v>
      </c>
      <c r="B3823" s="475" t="s">
        <v>8374</v>
      </c>
      <c r="C3823" s="472" t="s">
        <v>756</v>
      </c>
      <c r="D3823" s="471"/>
      <c r="E3823" s="470"/>
      <c r="F3823" s="472" t="s">
        <v>6850</v>
      </c>
      <c r="G3823" s="472" t="s">
        <v>756</v>
      </c>
      <c r="H3823" s="472">
        <v>4.3</v>
      </c>
      <c r="I3823" s="473"/>
    </row>
    <row r="3824" spans="1:9" ht="38.25" x14ac:dyDescent="0.25">
      <c r="A3824" s="468" t="s">
        <v>8375</v>
      </c>
      <c r="B3824" s="475" t="s">
        <v>8376</v>
      </c>
      <c r="C3824" s="472" t="s">
        <v>756</v>
      </c>
      <c r="D3824" s="471"/>
      <c r="E3824" s="470"/>
      <c r="F3824" s="472" t="s">
        <v>6850</v>
      </c>
      <c r="G3824" s="472" t="s">
        <v>756</v>
      </c>
      <c r="H3824" s="472">
        <v>4.3</v>
      </c>
      <c r="I3824" s="473"/>
    </row>
    <row r="3825" spans="1:9" ht="38.25" x14ac:dyDescent="0.25">
      <c r="A3825" s="468" t="s">
        <v>8377</v>
      </c>
      <c r="B3825" s="475" t="s">
        <v>8378</v>
      </c>
      <c r="C3825" s="472" t="s">
        <v>756</v>
      </c>
      <c r="D3825" s="471"/>
      <c r="E3825" s="470"/>
      <c r="F3825" s="472" t="s">
        <v>6850</v>
      </c>
      <c r="G3825" s="472" t="s">
        <v>756</v>
      </c>
      <c r="H3825" s="472">
        <v>4.3</v>
      </c>
      <c r="I3825" s="473"/>
    </row>
    <row r="3826" spans="1:9" ht="38.25" x14ac:dyDescent="0.25">
      <c r="A3826" s="468" t="s">
        <v>8379</v>
      </c>
      <c r="B3826" s="475" t="s">
        <v>8380</v>
      </c>
      <c r="C3826" s="472" t="s">
        <v>756</v>
      </c>
      <c r="D3826" s="471"/>
      <c r="E3826" s="470"/>
      <c r="F3826" s="472" t="s">
        <v>6850</v>
      </c>
      <c r="G3826" s="472" t="s">
        <v>756</v>
      </c>
      <c r="H3826" s="472">
        <v>4.3</v>
      </c>
      <c r="I3826" s="473"/>
    </row>
    <row r="3827" spans="1:9" ht="38.25" x14ac:dyDescent="0.25">
      <c r="A3827" s="468" t="s">
        <v>8381</v>
      </c>
      <c r="B3827" s="475" t="s">
        <v>8382</v>
      </c>
      <c r="C3827" s="472" t="s">
        <v>756</v>
      </c>
      <c r="D3827" s="471"/>
      <c r="E3827" s="470"/>
      <c r="F3827" s="472" t="s">
        <v>6850</v>
      </c>
      <c r="G3827" s="472" t="s">
        <v>756</v>
      </c>
      <c r="H3827" s="472">
        <v>4.3</v>
      </c>
      <c r="I3827" s="473"/>
    </row>
    <row r="3828" spans="1:9" ht="38.25" x14ac:dyDescent="0.25">
      <c r="A3828" s="468" t="s">
        <v>8383</v>
      </c>
      <c r="B3828" s="475" t="s">
        <v>8384</v>
      </c>
      <c r="C3828" s="472" t="s">
        <v>756</v>
      </c>
      <c r="D3828" s="471"/>
      <c r="E3828" s="470"/>
      <c r="F3828" s="472" t="s">
        <v>6850</v>
      </c>
      <c r="G3828" s="472" t="s">
        <v>756</v>
      </c>
      <c r="H3828" s="472">
        <v>4.3</v>
      </c>
      <c r="I3828" s="473"/>
    </row>
    <row r="3829" spans="1:9" ht="25.5" x14ac:dyDescent="0.25">
      <c r="A3829" s="468" t="s">
        <v>8385</v>
      </c>
      <c r="B3829" s="475" t="s">
        <v>8386</v>
      </c>
      <c r="C3829" s="472" t="s">
        <v>756</v>
      </c>
      <c r="D3829" s="471"/>
      <c r="E3829" s="470"/>
      <c r="F3829" s="472" t="s">
        <v>6850</v>
      </c>
      <c r="G3829" s="472" t="s">
        <v>756</v>
      </c>
      <c r="H3829" s="472">
        <v>4.3</v>
      </c>
      <c r="I3829" s="473"/>
    </row>
    <row r="3830" spans="1:9" ht="25.5" x14ac:dyDescent="0.25">
      <c r="A3830" s="468" t="s">
        <v>8387</v>
      </c>
      <c r="B3830" s="475" t="s">
        <v>8388</v>
      </c>
      <c r="C3830" s="472" t="s">
        <v>756</v>
      </c>
      <c r="D3830" s="471"/>
      <c r="E3830" s="470"/>
      <c r="F3830" s="472" t="s">
        <v>6850</v>
      </c>
      <c r="G3830" s="472" t="s">
        <v>756</v>
      </c>
      <c r="H3830" s="472">
        <v>4.3</v>
      </c>
      <c r="I3830" s="473"/>
    </row>
    <row r="3831" spans="1:9" ht="38.25" x14ac:dyDescent="0.25">
      <c r="A3831" s="468" t="s">
        <v>8389</v>
      </c>
      <c r="B3831" s="475" t="s">
        <v>8390</v>
      </c>
      <c r="C3831" s="472" t="s">
        <v>756</v>
      </c>
      <c r="D3831" s="471"/>
      <c r="E3831" s="470"/>
      <c r="F3831" s="472" t="s">
        <v>6850</v>
      </c>
      <c r="G3831" s="472" t="s">
        <v>756</v>
      </c>
      <c r="H3831" s="472">
        <v>4.3</v>
      </c>
      <c r="I3831" s="473"/>
    </row>
    <row r="3832" spans="1:9" ht="38.25" x14ac:dyDescent="0.25">
      <c r="A3832" s="468" t="s">
        <v>8391</v>
      </c>
      <c r="B3832" s="475" t="s">
        <v>8392</v>
      </c>
      <c r="C3832" s="472" t="s">
        <v>756</v>
      </c>
      <c r="D3832" s="471"/>
      <c r="E3832" s="470"/>
      <c r="F3832" s="472" t="s">
        <v>6850</v>
      </c>
      <c r="G3832" s="472" t="s">
        <v>756</v>
      </c>
      <c r="H3832" s="472">
        <v>4.3</v>
      </c>
      <c r="I3832" s="473"/>
    </row>
    <row r="3833" spans="1:9" ht="38.25" x14ac:dyDescent="0.25">
      <c r="A3833" s="468" t="s">
        <v>8393</v>
      </c>
      <c r="B3833" s="475" t="s">
        <v>8394</v>
      </c>
      <c r="C3833" s="472" t="s">
        <v>756</v>
      </c>
      <c r="D3833" s="471"/>
      <c r="E3833" s="470"/>
      <c r="F3833" s="472" t="s">
        <v>6850</v>
      </c>
      <c r="G3833" s="472" t="s">
        <v>756</v>
      </c>
      <c r="H3833" s="472">
        <v>4.3</v>
      </c>
      <c r="I3833" s="473"/>
    </row>
    <row r="3834" spans="1:9" ht="38.25" x14ac:dyDescent="0.25">
      <c r="A3834" s="468" t="s">
        <v>8395</v>
      </c>
      <c r="B3834" s="475" t="s">
        <v>8396</v>
      </c>
      <c r="C3834" s="472" t="s">
        <v>756</v>
      </c>
      <c r="D3834" s="471"/>
      <c r="E3834" s="470"/>
      <c r="F3834" s="472" t="s">
        <v>6850</v>
      </c>
      <c r="G3834" s="472" t="s">
        <v>756</v>
      </c>
      <c r="H3834" s="472">
        <v>4.3</v>
      </c>
      <c r="I3834" s="473"/>
    </row>
    <row r="3835" spans="1:9" ht="38.25" x14ac:dyDescent="0.25">
      <c r="A3835" s="468" t="s">
        <v>8397</v>
      </c>
      <c r="B3835" s="475" t="s">
        <v>8398</v>
      </c>
      <c r="C3835" s="472" t="s">
        <v>756</v>
      </c>
      <c r="D3835" s="471"/>
      <c r="E3835" s="470"/>
      <c r="F3835" s="472" t="s">
        <v>6850</v>
      </c>
      <c r="G3835" s="472" t="s">
        <v>756</v>
      </c>
      <c r="H3835" s="472">
        <v>4.3</v>
      </c>
      <c r="I3835" s="473"/>
    </row>
    <row r="3836" spans="1:9" ht="38.25" x14ac:dyDescent="0.25">
      <c r="A3836" s="468" t="s">
        <v>8399</v>
      </c>
      <c r="B3836" s="475" t="s">
        <v>8400</v>
      </c>
      <c r="C3836" s="472" t="s">
        <v>756</v>
      </c>
      <c r="D3836" s="471"/>
      <c r="E3836" s="470"/>
      <c r="F3836" s="472" t="s">
        <v>6850</v>
      </c>
      <c r="G3836" s="472" t="s">
        <v>756</v>
      </c>
      <c r="H3836" s="472">
        <v>4.3</v>
      </c>
      <c r="I3836" s="473"/>
    </row>
    <row r="3837" spans="1:9" ht="38.25" x14ac:dyDescent="0.25">
      <c r="A3837" s="468" t="s">
        <v>8401</v>
      </c>
      <c r="B3837" s="475" t="s">
        <v>8402</v>
      </c>
      <c r="C3837" s="472" t="s">
        <v>756</v>
      </c>
      <c r="D3837" s="471"/>
      <c r="E3837" s="470"/>
      <c r="F3837" s="472" t="s">
        <v>6850</v>
      </c>
      <c r="G3837" s="472" t="s">
        <v>756</v>
      </c>
      <c r="H3837" s="472">
        <v>4.3</v>
      </c>
      <c r="I3837" s="473"/>
    </row>
    <row r="3838" spans="1:9" ht="25.5" x14ac:dyDescent="0.25">
      <c r="A3838" s="468" t="s">
        <v>8403</v>
      </c>
      <c r="B3838" s="475" t="s">
        <v>8404</v>
      </c>
      <c r="C3838" s="472" t="s">
        <v>756</v>
      </c>
      <c r="D3838" s="471"/>
      <c r="E3838" s="470"/>
      <c r="F3838" s="472" t="s">
        <v>6850</v>
      </c>
      <c r="G3838" s="472" t="s">
        <v>756</v>
      </c>
      <c r="H3838" s="472">
        <v>4.3</v>
      </c>
      <c r="I3838" s="473"/>
    </row>
    <row r="3839" spans="1:9" ht="25.5" x14ac:dyDescent="0.25">
      <c r="A3839" s="468" t="s">
        <v>8405</v>
      </c>
      <c r="B3839" s="475" t="s">
        <v>8406</v>
      </c>
      <c r="C3839" s="472" t="s">
        <v>756</v>
      </c>
      <c r="D3839" s="471"/>
      <c r="E3839" s="470"/>
      <c r="F3839" s="472" t="s">
        <v>6850</v>
      </c>
      <c r="G3839" s="472" t="s">
        <v>756</v>
      </c>
      <c r="H3839" s="472">
        <v>4.3</v>
      </c>
      <c r="I3839" s="473"/>
    </row>
    <row r="3840" spans="1:9" ht="38.25" x14ac:dyDescent="0.25">
      <c r="A3840" s="468" t="s">
        <v>8407</v>
      </c>
      <c r="B3840" s="475" t="s">
        <v>8408</v>
      </c>
      <c r="C3840" s="472" t="s">
        <v>756</v>
      </c>
      <c r="D3840" s="471"/>
      <c r="E3840" s="470"/>
      <c r="F3840" s="472" t="s">
        <v>6850</v>
      </c>
      <c r="G3840" s="472" t="s">
        <v>756</v>
      </c>
      <c r="H3840" s="472">
        <v>4.3</v>
      </c>
      <c r="I3840" s="473"/>
    </row>
    <row r="3841" spans="1:9" ht="38.25" x14ac:dyDescent="0.25">
      <c r="A3841" s="468" t="s">
        <v>8409</v>
      </c>
      <c r="B3841" s="469" t="s">
        <v>8410</v>
      </c>
      <c r="C3841" s="472" t="s">
        <v>756</v>
      </c>
      <c r="D3841" s="471"/>
      <c r="E3841" s="470"/>
      <c r="F3841" s="472" t="s">
        <v>6850</v>
      </c>
      <c r="G3841" s="472" t="s">
        <v>756</v>
      </c>
      <c r="H3841" s="472">
        <v>4.3</v>
      </c>
      <c r="I3841" s="473"/>
    </row>
    <row r="3842" spans="1:9" ht="38.25" x14ac:dyDescent="0.25">
      <c r="A3842" s="468" t="s">
        <v>8411</v>
      </c>
      <c r="B3842" s="475" t="s">
        <v>8412</v>
      </c>
      <c r="C3842" s="472" t="s">
        <v>756</v>
      </c>
      <c r="D3842" s="471"/>
      <c r="E3842" s="470"/>
      <c r="F3842" s="472" t="s">
        <v>6850</v>
      </c>
      <c r="G3842" s="472" t="s">
        <v>756</v>
      </c>
      <c r="H3842" s="472">
        <v>4.3</v>
      </c>
      <c r="I3842" s="473"/>
    </row>
    <row r="3843" spans="1:9" ht="38.25" x14ac:dyDescent="0.25">
      <c r="A3843" s="468" t="s">
        <v>8413</v>
      </c>
      <c r="B3843" s="475" t="s">
        <v>8414</v>
      </c>
      <c r="C3843" s="472" t="s">
        <v>756</v>
      </c>
      <c r="D3843" s="471"/>
      <c r="E3843" s="470"/>
      <c r="F3843" s="472" t="s">
        <v>6850</v>
      </c>
      <c r="G3843" s="472" t="s">
        <v>756</v>
      </c>
      <c r="H3843" s="472">
        <v>4.3</v>
      </c>
      <c r="I3843" s="473"/>
    </row>
    <row r="3844" spans="1:9" ht="38.25" x14ac:dyDescent="0.25">
      <c r="A3844" s="468" t="s">
        <v>8415</v>
      </c>
      <c r="B3844" s="475" t="s">
        <v>8416</v>
      </c>
      <c r="C3844" s="472" t="s">
        <v>756</v>
      </c>
      <c r="D3844" s="471"/>
      <c r="E3844" s="470"/>
      <c r="F3844" s="472" t="s">
        <v>6850</v>
      </c>
      <c r="G3844" s="472" t="s">
        <v>756</v>
      </c>
      <c r="H3844" s="472">
        <v>4.3</v>
      </c>
      <c r="I3844" s="473"/>
    </row>
    <row r="3845" spans="1:9" ht="38.25" x14ac:dyDescent="0.25">
      <c r="A3845" s="468" t="s">
        <v>8417</v>
      </c>
      <c r="B3845" s="475" t="s">
        <v>8418</v>
      </c>
      <c r="C3845" s="472" t="s">
        <v>756</v>
      </c>
      <c r="D3845" s="471"/>
      <c r="E3845" s="470"/>
      <c r="F3845" s="472" t="s">
        <v>6850</v>
      </c>
      <c r="G3845" s="472" t="s">
        <v>756</v>
      </c>
      <c r="H3845" s="472">
        <v>4.3</v>
      </c>
      <c r="I3845" s="473"/>
    </row>
    <row r="3846" spans="1:9" ht="38.25" x14ac:dyDescent="0.25">
      <c r="A3846" s="468" t="s">
        <v>8419</v>
      </c>
      <c r="B3846" s="475" t="s">
        <v>8420</v>
      </c>
      <c r="C3846" s="472" t="s">
        <v>756</v>
      </c>
      <c r="D3846" s="471"/>
      <c r="E3846" s="470"/>
      <c r="F3846" s="472" t="s">
        <v>6850</v>
      </c>
      <c r="G3846" s="472" t="s">
        <v>756</v>
      </c>
      <c r="H3846" s="472">
        <v>4.3</v>
      </c>
      <c r="I3846" s="473"/>
    </row>
    <row r="3847" spans="1:9" ht="25.5" x14ac:dyDescent="0.25">
      <c r="A3847" s="468" t="s">
        <v>8421</v>
      </c>
      <c r="B3847" s="475" t="s">
        <v>8422</v>
      </c>
      <c r="C3847" s="472" t="s">
        <v>756</v>
      </c>
      <c r="D3847" s="471"/>
      <c r="E3847" s="470"/>
      <c r="F3847" s="472" t="s">
        <v>6850</v>
      </c>
      <c r="G3847" s="472" t="s">
        <v>756</v>
      </c>
      <c r="H3847" s="472">
        <v>4.3</v>
      </c>
      <c r="I3847" s="473"/>
    </row>
    <row r="3848" spans="1:9" ht="25.5" x14ac:dyDescent="0.25">
      <c r="A3848" s="468" t="s">
        <v>8423</v>
      </c>
      <c r="B3848" s="475" t="s">
        <v>8424</v>
      </c>
      <c r="C3848" s="472" t="s">
        <v>756</v>
      </c>
      <c r="D3848" s="471"/>
      <c r="E3848" s="470"/>
      <c r="F3848" s="472" t="s">
        <v>6850</v>
      </c>
      <c r="G3848" s="472" t="s">
        <v>756</v>
      </c>
      <c r="H3848" s="472">
        <v>4.3</v>
      </c>
      <c r="I3848" s="473"/>
    </row>
    <row r="3849" spans="1:9" ht="25.5" x14ac:dyDescent="0.25">
      <c r="A3849" s="468" t="s">
        <v>8425</v>
      </c>
      <c r="B3849" s="475" t="s">
        <v>8426</v>
      </c>
      <c r="C3849" s="472" t="s">
        <v>756</v>
      </c>
      <c r="D3849" s="471"/>
      <c r="E3849" s="470"/>
      <c r="F3849" s="472" t="s">
        <v>6850</v>
      </c>
      <c r="G3849" s="472" t="s">
        <v>756</v>
      </c>
      <c r="H3849" s="472">
        <v>4.3</v>
      </c>
      <c r="I3849" s="473"/>
    </row>
    <row r="3850" spans="1:9" ht="38.25" x14ac:dyDescent="0.25">
      <c r="A3850" s="468" t="s">
        <v>8427</v>
      </c>
      <c r="B3850" s="475" t="s">
        <v>8428</v>
      </c>
      <c r="C3850" s="472" t="s">
        <v>756</v>
      </c>
      <c r="D3850" s="471"/>
      <c r="E3850" s="470"/>
      <c r="F3850" s="472" t="s">
        <v>6850</v>
      </c>
      <c r="G3850" s="472" t="s">
        <v>756</v>
      </c>
      <c r="H3850" s="472">
        <v>4.3</v>
      </c>
      <c r="I3850" s="473"/>
    </row>
    <row r="3851" spans="1:9" ht="38.25" x14ac:dyDescent="0.25">
      <c r="A3851" s="468" t="s">
        <v>8429</v>
      </c>
      <c r="B3851" s="475" t="s">
        <v>8430</v>
      </c>
      <c r="C3851" s="472" t="s">
        <v>756</v>
      </c>
      <c r="D3851" s="471"/>
      <c r="E3851" s="470"/>
      <c r="F3851" s="472" t="s">
        <v>6850</v>
      </c>
      <c r="G3851" s="472" t="s">
        <v>756</v>
      </c>
      <c r="H3851" s="472">
        <v>4.3</v>
      </c>
      <c r="I3851" s="473"/>
    </row>
    <row r="3852" spans="1:9" ht="38.25" x14ac:dyDescent="0.25">
      <c r="A3852" s="468" t="s">
        <v>8431</v>
      </c>
      <c r="B3852" s="475" t="s">
        <v>8432</v>
      </c>
      <c r="C3852" s="472" t="s">
        <v>756</v>
      </c>
      <c r="D3852" s="471"/>
      <c r="E3852" s="470"/>
      <c r="F3852" s="472" t="s">
        <v>6850</v>
      </c>
      <c r="G3852" s="472" t="s">
        <v>756</v>
      </c>
      <c r="H3852" s="472">
        <v>4.3</v>
      </c>
      <c r="I3852" s="473"/>
    </row>
    <row r="3853" spans="1:9" ht="38.25" x14ac:dyDescent="0.25">
      <c r="A3853" s="468" t="s">
        <v>8433</v>
      </c>
      <c r="B3853" s="475" t="s">
        <v>8434</v>
      </c>
      <c r="C3853" s="472" t="s">
        <v>756</v>
      </c>
      <c r="D3853" s="471"/>
      <c r="E3853" s="470"/>
      <c r="F3853" s="472" t="s">
        <v>6850</v>
      </c>
      <c r="G3853" s="472" t="s">
        <v>756</v>
      </c>
      <c r="H3853" s="472">
        <v>4.3</v>
      </c>
      <c r="I3853" s="473"/>
    </row>
    <row r="3854" spans="1:9" ht="38.25" x14ac:dyDescent="0.25">
      <c r="A3854" s="468" t="s">
        <v>8435</v>
      </c>
      <c r="B3854" s="475" t="s">
        <v>8436</v>
      </c>
      <c r="C3854" s="472" t="s">
        <v>756</v>
      </c>
      <c r="D3854" s="471"/>
      <c r="E3854" s="470"/>
      <c r="F3854" s="472" t="s">
        <v>6850</v>
      </c>
      <c r="G3854" s="472" t="s">
        <v>756</v>
      </c>
      <c r="H3854" s="472">
        <v>4.3</v>
      </c>
      <c r="I3854" s="473"/>
    </row>
    <row r="3855" spans="1:9" ht="38.25" x14ac:dyDescent="0.25">
      <c r="A3855" s="468" t="s">
        <v>8437</v>
      </c>
      <c r="B3855" s="475" t="s">
        <v>8438</v>
      </c>
      <c r="C3855" s="472" t="s">
        <v>756</v>
      </c>
      <c r="D3855" s="471"/>
      <c r="E3855" s="470"/>
      <c r="F3855" s="472" t="s">
        <v>6850</v>
      </c>
      <c r="G3855" s="472" t="s">
        <v>756</v>
      </c>
      <c r="H3855" s="472">
        <v>4.3</v>
      </c>
      <c r="I3855" s="473"/>
    </row>
    <row r="3856" spans="1:9" ht="25.5" x14ac:dyDescent="0.25">
      <c r="A3856" s="468" t="s">
        <v>8439</v>
      </c>
      <c r="B3856" s="475" t="s">
        <v>8440</v>
      </c>
      <c r="C3856" s="472" t="s">
        <v>756</v>
      </c>
      <c r="D3856" s="471"/>
      <c r="E3856" s="470"/>
      <c r="F3856" s="472" t="s">
        <v>6850</v>
      </c>
      <c r="G3856" s="472" t="s">
        <v>756</v>
      </c>
      <c r="H3856" s="472">
        <v>4.3</v>
      </c>
      <c r="I3856" s="473"/>
    </row>
    <row r="3857" spans="1:9" ht="25.5" x14ac:dyDescent="0.25">
      <c r="A3857" s="468" t="s">
        <v>8441</v>
      </c>
      <c r="B3857" s="475" t="s">
        <v>8442</v>
      </c>
      <c r="C3857" s="472" t="s">
        <v>756</v>
      </c>
      <c r="D3857" s="471"/>
      <c r="E3857" s="470"/>
      <c r="F3857" s="472" t="s">
        <v>6850</v>
      </c>
      <c r="G3857" s="472" t="s">
        <v>756</v>
      </c>
      <c r="H3857" s="472">
        <v>4.3</v>
      </c>
      <c r="I3857" s="473"/>
    </row>
    <row r="3858" spans="1:9" ht="25.5" x14ac:dyDescent="0.25">
      <c r="A3858" s="468" t="s">
        <v>8443</v>
      </c>
      <c r="B3858" s="475" t="s">
        <v>8444</v>
      </c>
      <c r="C3858" s="472" t="s">
        <v>756</v>
      </c>
      <c r="D3858" s="471"/>
      <c r="E3858" s="470"/>
      <c r="F3858" s="472" t="s">
        <v>6850</v>
      </c>
      <c r="G3858" s="472" t="s">
        <v>756</v>
      </c>
      <c r="H3858" s="472">
        <v>4.3</v>
      </c>
      <c r="I3858" s="473"/>
    </row>
    <row r="3859" spans="1:9" ht="15" x14ac:dyDescent="0.25">
      <c r="A3859" s="468" t="s">
        <v>8445</v>
      </c>
      <c r="B3859" s="475" t="s">
        <v>8446</v>
      </c>
      <c r="C3859" s="472" t="s">
        <v>756</v>
      </c>
      <c r="D3859" s="471"/>
      <c r="E3859" s="470"/>
      <c r="F3859" s="472" t="s">
        <v>6850</v>
      </c>
      <c r="G3859" s="472" t="s">
        <v>756</v>
      </c>
      <c r="H3859" s="472">
        <v>4.3</v>
      </c>
      <c r="I3859" s="473"/>
    </row>
    <row r="3860" spans="1:9" ht="25.5" x14ac:dyDescent="0.25">
      <c r="A3860" s="468" t="s">
        <v>8447</v>
      </c>
      <c r="B3860" s="475" t="s">
        <v>8448</v>
      </c>
      <c r="C3860" s="472" t="s">
        <v>756</v>
      </c>
      <c r="D3860" s="471"/>
      <c r="E3860" s="470"/>
      <c r="F3860" s="472" t="s">
        <v>6850</v>
      </c>
      <c r="G3860" s="472" t="s">
        <v>756</v>
      </c>
      <c r="H3860" s="472">
        <v>4.3</v>
      </c>
      <c r="I3860" s="473"/>
    </row>
    <row r="3861" spans="1:9" ht="15" x14ac:dyDescent="0.25">
      <c r="A3861" s="468" t="s">
        <v>8449</v>
      </c>
      <c r="B3861" s="475" t="s">
        <v>8450</v>
      </c>
      <c r="C3861" s="472" t="s">
        <v>756</v>
      </c>
      <c r="D3861" s="471"/>
      <c r="E3861" s="470"/>
      <c r="F3861" s="472" t="s">
        <v>6850</v>
      </c>
      <c r="G3861" s="472" t="s">
        <v>756</v>
      </c>
      <c r="H3861" s="472">
        <v>4.3</v>
      </c>
      <c r="I3861" s="473"/>
    </row>
    <row r="3862" spans="1:9" ht="25.5" x14ac:dyDescent="0.25">
      <c r="A3862" s="468" t="s">
        <v>8451</v>
      </c>
      <c r="B3862" s="475" t="s">
        <v>8452</v>
      </c>
      <c r="C3862" s="472" t="s">
        <v>756</v>
      </c>
      <c r="D3862" s="471"/>
      <c r="E3862" s="470"/>
      <c r="F3862" s="472" t="s">
        <v>6850</v>
      </c>
      <c r="G3862" s="472" t="s">
        <v>756</v>
      </c>
      <c r="H3862" s="472">
        <v>4.3</v>
      </c>
      <c r="I3862" s="473"/>
    </row>
    <row r="3863" spans="1:9" ht="25.5" x14ac:dyDescent="0.25">
      <c r="A3863" s="468" t="s">
        <v>8453</v>
      </c>
      <c r="B3863" s="475" t="s">
        <v>8454</v>
      </c>
      <c r="C3863" s="472" t="s">
        <v>756</v>
      </c>
      <c r="D3863" s="471"/>
      <c r="E3863" s="470"/>
      <c r="F3863" s="472" t="s">
        <v>6850</v>
      </c>
      <c r="G3863" s="472" t="s">
        <v>756</v>
      </c>
      <c r="H3863" s="472">
        <v>4.3</v>
      </c>
      <c r="I3863" s="473"/>
    </row>
    <row r="3864" spans="1:9" ht="15" x14ac:dyDescent="0.25">
      <c r="A3864" s="468" t="s">
        <v>8455</v>
      </c>
      <c r="B3864" s="475" t="s">
        <v>8456</v>
      </c>
      <c r="C3864" s="472" t="s">
        <v>756</v>
      </c>
      <c r="D3864" s="471"/>
      <c r="E3864" s="470"/>
      <c r="F3864" s="472" t="s">
        <v>6850</v>
      </c>
      <c r="G3864" s="472" t="s">
        <v>756</v>
      </c>
      <c r="H3864" s="472">
        <v>4.3</v>
      </c>
      <c r="I3864" s="473"/>
    </row>
    <row r="3865" spans="1:9" ht="15" x14ac:dyDescent="0.25">
      <c r="A3865" s="468" t="s">
        <v>8457</v>
      </c>
      <c r="B3865" s="475" t="s">
        <v>8458</v>
      </c>
      <c r="C3865" s="472" t="s">
        <v>756</v>
      </c>
      <c r="D3865" s="471"/>
      <c r="E3865" s="470"/>
      <c r="F3865" s="472" t="s">
        <v>6850</v>
      </c>
      <c r="G3865" s="472" t="s">
        <v>756</v>
      </c>
      <c r="H3865" s="472">
        <v>4.3</v>
      </c>
      <c r="I3865" s="473"/>
    </row>
    <row r="3866" spans="1:9" ht="15" x14ac:dyDescent="0.25">
      <c r="A3866" s="468" t="s">
        <v>8459</v>
      </c>
      <c r="B3866" s="475" t="s">
        <v>8460</v>
      </c>
      <c r="C3866" s="472" t="s">
        <v>756</v>
      </c>
      <c r="D3866" s="471"/>
      <c r="E3866" s="470"/>
      <c r="F3866" s="472" t="s">
        <v>6850</v>
      </c>
      <c r="G3866" s="472" t="s">
        <v>756</v>
      </c>
      <c r="H3866" s="472">
        <v>4.3</v>
      </c>
      <c r="I3866" s="473"/>
    </row>
    <row r="3867" spans="1:9" ht="25.5" x14ac:dyDescent="0.25">
      <c r="A3867" s="468" t="s">
        <v>8461</v>
      </c>
      <c r="B3867" s="475" t="s">
        <v>8462</v>
      </c>
      <c r="C3867" s="472" t="s">
        <v>756</v>
      </c>
      <c r="D3867" s="471"/>
      <c r="E3867" s="470"/>
      <c r="F3867" s="472" t="s">
        <v>6850</v>
      </c>
      <c r="G3867" s="472" t="s">
        <v>756</v>
      </c>
      <c r="H3867" s="472">
        <v>4.3</v>
      </c>
      <c r="I3867" s="473"/>
    </row>
    <row r="3868" spans="1:9" ht="25.5" x14ac:dyDescent="0.25">
      <c r="A3868" s="468" t="s">
        <v>8463</v>
      </c>
      <c r="B3868" s="475" t="s">
        <v>8464</v>
      </c>
      <c r="C3868" s="476" t="s">
        <v>756</v>
      </c>
      <c r="D3868" s="471"/>
      <c r="E3868" s="470"/>
      <c r="F3868" s="472" t="s">
        <v>6850</v>
      </c>
      <c r="G3868" s="472" t="s">
        <v>756</v>
      </c>
      <c r="H3868" s="472">
        <v>4.3</v>
      </c>
      <c r="I3868" s="473"/>
    </row>
    <row r="3869" spans="1:9" ht="25.5" x14ac:dyDescent="0.25">
      <c r="A3869" s="468" t="s">
        <v>8465</v>
      </c>
      <c r="B3869" s="475" t="s">
        <v>8466</v>
      </c>
      <c r="C3869" s="476" t="s">
        <v>756</v>
      </c>
      <c r="D3869" s="471"/>
      <c r="E3869" s="470"/>
      <c r="F3869" s="472" t="s">
        <v>6850</v>
      </c>
      <c r="G3869" s="472" t="s">
        <v>756</v>
      </c>
      <c r="H3869" s="472">
        <v>4.3</v>
      </c>
      <c r="I3869" s="473"/>
    </row>
    <row r="3870" spans="1:9" ht="25.5" x14ac:dyDescent="0.25">
      <c r="A3870" s="468" t="s">
        <v>8467</v>
      </c>
      <c r="B3870" s="475" t="s">
        <v>8468</v>
      </c>
      <c r="C3870" s="472" t="s">
        <v>756</v>
      </c>
      <c r="D3870" s="471"/>
      <c r="E3870" s="470"/>
      <c r="F3870" s="472" t="s">
        <v>6850</v>
      </c>
      <c r="G3870" s="472" t="s">
        <v>756</v>
      </c>
      <c r="H3870" s="472">
        <v>4.3</v>
      </c>
      <c r="I3870" s="473"/>
    </row>
    <row r="3871" spans="1:9" ht="25.5" x14ac:dyDescent="0.25">
      <c r="A3871" s="468" t="s">
        <v>8469</v>
      </c>
      <c r="B3871" s="475" t="s">
        <v>8470</v>
      </c>
      <c r="C3871" s="472" t="s">
        <v>756</v>
      </c>
      <c r="D3871" s="471"/>
      <c r="E3871" s="470"/>
      <c r="F3871" s="472" t="s">
        <v>6850</v>
      </c>
      <c r="G3871" s="472" t="s">
        <v>756</v>
      </c>
      <c r="H3871" s="472">
        <v>4.3</v>
      </c>
      <c r="I3871" s="473"/>
    </row>
    <row r="3872" spans="1:9" ht="25.5" x14ac:dyDescent="0.25">
      <c r="A3872" s="468" t="s">
        <v>8471</v>
      </c>
      <c r="B3872" s="475" t="s">
        <v>8472</v>
      </c>
      <c r="C3872" s="472" t="s">
        <v>756</v>
      </c>
      <c r="D3872" s="471"/>
      <c r="E3872" s="470"/>
      <c r="F3872" s="472" t="s">
        <v>6850</v>
      </c>
      <c r="G3872" s="472" t="s">
        <v>756</v>
      </c>
      <c r="H3872" s="472">
        <v>4.3</v>
      </c>
      <c r="I3872" s="473"/>
    </row>
    <row r="3873" spans="1:9" ht="15" x14ac:dyDescent="0.25">
      <c r="A3873" s="468" t="s">
        <v>8473</v>
      </c>
      <c r="B3873" s="475" t="s">
        <v>8474</v>
      </c>
      <c r="C3873" s="472" t="s">
        <v>756</v>
      </c>
      <c r="D3873" s="471"/>
      <c r="E3873" s="470"/>
      <c r="F3873" s="472" t="s">
        <v>6850</v>
      </c>
      <c r="G3873" s="472" t="s">
        <v>756</v>
      </c>
      <c r="H3873" s="472">
        <v>4.3</v>
      </c>
      <c r="I3873" s="473"/>
    </row>
    <row r="3874" spans="1:9" ht="25.5" x14ac:dyDescent="0.25">
      <c r="A3874" s="468" t="s">
        <v>8475</v>
      </c>
      <c r="B3874" s="475" t="s">
        <v>8476</v>
      </c>
      <c r="C3874" s="472" t="s">
        <v>756</v>
      </c>
      <c r="D3874" s="471"/>
      <c r="E3874" s="470"/>
      <c r="F3874" s="472" t="s">
        <v>6850</v>
      </c>
      <c r="G3874" s="472" t="s">
        <v>756</v>
      </c>
      <c r="H3874" s="472">
        <v>4.3</v>
      </c>
      <c r="I3874" s="473"/>
    </row>
    <row r="3875" spans="1:9" ht="25.5" x14ac:dyDescent="0.25">
      <c r="A3875" s="468" t="s">
        <v>8477</v>
      </c>
      <c r="B3875" s="475" t="s">
        <v>8478</v>
      </c>
      <c r="C3875" s="476" t="s">
        <v>756</v>
      </c>
      <c r="D3875" s="471"/>
      <c r="E3875" s="470"/>
      <c r="F3875" s="472" t="s">
        <v>6850</v>
      </c>
      <c r="G3875" s="472" t="s">
        <v>756</v>
      </c>
      <c r="H3875" s="472">
        <v>4.3</v>
      </c>
      <c r="I3875" s="473"/>
    </row>
    <row r="3876" spans="1:9" ht="25.5" x14ac:dyDescent="0.25">
      <c r="A3876" s="468" t="s">
        <v>8479</v>
      </c>
      <c r="B3876" s="475" t="s">
        <v>8480</v>
      </c>
      <c r="C3876" s="476" t="s">
        <v>756</v>
      </c>
      <c r="D3876" s="471"/>
      <c r="E3876" s="470"/>
      <c r="F3876" s="472" t="s">
        <v>6850</v>
      </c>
      <c r="G3876" s="472" t="s">
        <v>756</v>
      </c>
      <c r="H3876" s="472">
        <v>4.3</v>
      </c>
      <c r="I3876" s="473"/>
    </row>
    <row r="3877" spans="1:9" ht="25.5" x14ac:dyDescent="0.25">
      <c r="A3877" s="468" t="s">
        <v>8481</v>
      </c>
      <c r="B3877" s="475" t="s">
        <v>8482</v>
      </c>
      <c r="C3877" s="472" t="s">
        <v>756</v>
      </c>
      <c r="D3877" s="471"/>
      <c r="E3877" s="470"/>
      <c r="F3877" s="472" t="s">
        <v>6850</v>
      </c>
      <c r="G3877" s="472" t="s">
        <v>756</v>
      </c>
      <c r="H3877" s="472">
        <v>4.3</v>
      </c>
      <c r="I3877" s="473"/>
    </row>
    <row r="3878" spans="1:9" ht="25.5" x14ac:dyDescent="0.25">
      <c r="A3878" s="468" t="s">
        <v>8483</v>
      </c>
      <c r="B3878" s="475" t="s">
        <v>8484</v>
      </c>
      <c r="C3878" s="472" t="s">
        <v>756</v>
      </c>
      <c r="D3878" s="471"/>
      <c r="E3878" s="470"/>
      <c r="F3878" s="472" t="s">
        <v>6850</v>
      </c>
      <c r="G3878" s="472" t="s">
        <v>756</v>
      </c>
      <c r="H3878" s="472">
        <v>4.3</v>
      </c>
      <c r="I3878" s="473"/>
    </row>
    <row r="3879" spans="1:9" ht="25.5" x14ac:dyDescent="0.25">
      <c r="A3879" s="468" t="s">
        <v>8485</v>
      </c>
      <c r="B3879" s="475" t="s">
        <v>8486</v>
      </c>
      <c r="C3879" s="472" t="s">
        <v>756</v>
      </c>
      <c r="D3879" s="471"/>
      <c r="E3879" s="470"/>
      <c r="F3879" s="472" t="s">
        <v>6850</v>
      </c>
      <c r="G3879" s="472" t="s">
        <v>756</v>
      </c>
      <c r="H3879" s="472">
        <v>4.3</v>
      </c>
      <c r="I3879" s="473"/>
    </row>
    <row r="3880" spans="1:9" ht="25.5" x14ac:dyDescent="0.25">
      <c r="A3880" s="468" t="s">
        <v>8487</v>
      </c>
      <c r="B3880" s="475" t="s">
        <v>8488</v>
      </c>
      <c r="C3880" s="472" t="s">
        <v>756</v>
      </c>
      <c r="D3880" s="471"/>
      <c r="E3880" s="470"/>
      <c r="F3880" s="472" t="s">
        <v>6850</v>
      </c>
      <c r="G3880" s="472" t="s">
        <v>756</v>
      </c>
      <c r="H3880" s="472">
        <v>4.3</v>
      </c>
      <c r="I3880" s="473"/>
    </row>
    <row r="3881" spans="1:9" ht="25.5" x14ac:dyDescent="0.25">
      <c r="A3881" s="468" t="s">
        <v>8489</v>
      </c>
      <c r="B3881" s="475" t="s">
        <v>8490</v>
      </c>
      <c r="C3881" s="472" t="s">
        <v>756</v>
      </c>
      <c r="D3881" s="471"/>
      <c r="E3881" s="470"/>
      <c r="F3881" s="472" t="s">
        <v>6850</v>
      </c>
      <c r="G3881" s="472" t="s">
        <v>756</v>
      </c>
      <c r="H3881" s="472">
        <v>4.3</v>
      </c>
      <c r="I3881" s="473"/>
    </row>
    <row r="3882" spans="1:9" ht="25.5" x14ac:dyDescent="0.25">
      <c r="A3882" s="468" t="s">
        <v>8491</v>
      </c>
      <c r="B3882" s="475" t="s">
        <v>8492</v>
      </c>
      <c r="C3882" s="472" t="s">
        <v>756</v>
      </c>
      <c r="D3882" s="471"/>
      <c r="E3882" s="470"/>
      <c r="F3882" s="472" t="s">
        <v>6850</v>
      </c>
      <c r="G3882" s="472" t="s">
        <v>756</v>
      </c>
      <c r="H3882" s="472">
        <v>4.3</v>
      </c>
      <c r="I3882" s="473"/>
    </row>
    <row r="3883" spans="1:9" ht="25.5" x14ac:dyDescent="0.25">
      <c r="A3883" s="468" t="s">
        <v>8493</v>
      </c>
      <c r="B3883" s="475" t="s">
        <v>8494</v>
      </c>
      <c r="C3883" s="472" t="s">
        <v>756</v>
      </c>
      <c r="D3883" s="471"/>
      <c r="E3883" s="470"/>
      <c r="F3883" s="472" t="s">
        <v>6850</v>
      </c>
      <c r="G3883" s="472" t="s">
        <v>756</v>
      </c>
      <c r="H3883" s="472">
        <v>4.3</v>
      </c>
      <c r="I3883" s="473"/>
    </row>
    <row r="3884" spans="1:9" ht="25.5" x14ac:dyDescent="0.25">
      <c r="A3884" s="468" t="s">
        <v>8495</v>
      </c>
      <c r="B3884" s="475" t="s">
        <v>8496</v>
      </c>
      <c r="C3884" s="472" t="s">
        <v>756</v>
      </c>
      <c r="D3884" s="471"/>
      <c r="E3884" s="470"/>
      <c r="F3884" s="472" t="s">
        <v>6850</v>
      </c>
      <c r="G3884" s="472" t="s">
        <v>756</v>
      </c>
      <c r="H3884" s="472">
        <v>4.3</v>
      </c>
      <c r="I3884" s="473"/>
    </row>
    <row r="3885" spans="1:9" ht="25.5" x14ac:dyDescent="0.25">
      <c r="A3885" s="468" t="s">
        <v>8497</v>
      </c>
      <c r="B3885" s="475" t="s">
        <v>8498</v>
      </c>
      <c r="C3885" s="472" t="s">
        <v>756</v>
      </c>
      <c r="D3885" s="471"/>
      <c r="E3885" s="470"/>
      <c r="F3885" s="472" t="s">
        <v>6850</v>
      </c>
      <c r="G3885" s="472" t="s">
        <v>756</v>
      </c>
      <c r="H3885" s="472">
        <v>4.3</v>
      </c>
      <c r="I3885" s="473"/>
    </row>
    <row r="3886" spans="1:9" ht="25.5" x14ac:dyDescent="0.25">
      <c r="A3886" s="468" t="s">
        <v>8499</v>
      </c>
      <c r="B3886" s="475" t="s">
        <v>8500</v>
      </c>
      <c r="C3886" s="472" t="s">
        <v>756</v>
      </c>
      <c r="D3886" s="471"/>
      <c r="E3886" s="470"/>
      <c r="F3886" s="472" t="s">
        <v>6850</v>
      </c>
      <c r="G3886" s="472" t="s">
        <v>756</v>
      </c>
      <c r="H3886" s="472">
        <v>4.3</v>
      </c>
      <c r="I3886" s="473"/>
    </row>
    <row r="3887" spans="1:9" ht="25.5" x14ac:dyDescent="0.25">
      <c r="A3887" s="468" t="s">
        <v>8501</v>
      </c>
      <c r="B3887" s="475" t="s">
        <v>8502</v>
      </c>
      <c r="C3887" s="472" t="s">
        <v>756</v>
      </c>
      <c r="D3887" s="471"/>
      <c r="E3887" s="470"/>
      <c r="F3887" s="472" t="s">
        <v>6850</v>
      </c>
      <c r="G3887" s="472" t="s">
        <v>756</v>
      </c>
      <c r="H3887" s="472">
        <v>4.3</v>
      </c>
      <c r="I3887" s="473"/>
    </row>
    <row r="3888" spans="1:9" ht="25.5" x14ac:dyDescent="0.25">
      <c r="A3888" s="468" t="s">
        <v>8503</v>
      </c>
      <c r="B3888" s="475" t="s">
        <v>8504</v>
      </c>
      <c r="C3888" s="476" t="s">
        <v>756</v>
      </c>
      <c r="D3888" s="471"/>
      <c r="E3888" s="470"/>
      <c r="F3888" s="472" t="s">
        <v>6850</v>
      </c>
      <c r="G3888" s="472" t="s">
        <v>756</v>
      </c>
      <c r="H3888" s="472">
        <v>4.3</v>
      </c>
      <c r="I3888" s="473"/>
    </row>
    <row r="3889" spans="1:9" ht="25.5" x14ac:dyDescent="0.25">
      <c r="A3889" s="468" t="s">
        <v>8505</v>
      </c>
      <c r="B3889" s="475" t="s">
        <v>8506</v>
      </c>
      <c r="C3889" s="476" t="s">
        <v>756</v>
      </c>
      <c r="D3889" s="471"/>
      <c r="E3889" s="470"/>
      <c r="F3889" s="472" t="s">
        <v>6850</v>
      </c>
      <c r="G3889" s="472" t="s">
        <v>756</v>
      </c>
      <c r="H3889" s="472">
        <v>4.3</v>
      </c>
      <c r="I3889" s="473"/>
    </row>
    <row r="3890" spans="1:9" ht="15" x14ac:dyDescent="0.25">
      <c r="A3890" s="468" t="s">
        <v>8507</v>
      </c>
      <c r="B3890" s="475" t="s">
        <v>8508</v>
      </c>
      <c r="C3890" s="476" t="s">
        <v>739</v>
      </c>
      <c r="D3890" s="471"/>
      <c r="E3890" s="470"/>
      <c r="F3890" s="472" t="s">
        <v>8509</v>
      </c>
      <c r="G3890" s="472" t="s">
        <v>756</v>
      </c>
      <c r="H3890" s="472">
        <v>4.3</v>
      </c>
      <c r="I3890" s="473"/>
    </row>
    <row r="3891" spans="1:9" ht="15" x14ac:dyDescent="0.25">
      <c r="A3891" s="468" t="s">
        <v>8510</v>
      </c>
      <c r="B3891" s="474" t="s">
        <v>8511</v>
      </c>
      <c r="C3891" s="470" t="s">
        <v>833</v>
      </c>
      <c r="D3891" s="470"/>
      <c r="E3891" s="470"/>
      <c r="F3891" s="472" t="s">
        <v>7701</v>
      </c>
      <c r="G3891" s="472" t="s">
        <v>5030</v>
      </c>
      <c r="H3891" s="472">
        <v>4.3</v>
      </c>
      <c r="I3891" s="478" t="s">
        <v>756</v>
      </c>
    </row>
    <row r="3892" spans="1:9" ht="15" x14ac:dyDescent="0.25">
      <c r="A3892" s="468" t="s">
        <v>8512</v>
      </c>
      <c r="B3892" s="474" t="s">
        <v>8513</v>
      </c>
      <c r="C3892" s="470" t="s">
        <v>833</v>
      </c>
      <c r="D3892" s="470"/>
      <c r="E3892" s="470"/>
      <c r="F3892" s="472" t="s">
        <v>7701</v>
      </c>
      <c r="G3892" s="472" t="s">
        <v>5030</v>
      </c>
      <c r="H3892" s="472">
        <v>4.3</v>
      </c>
      <c r="I3892" s="478" t="s">
        <v>756</v>
      </c>
    </row>
    <row r="3893" spans="1:9" ht="25.5" x14ac:dyDescent="0.25">
      <c r="A3893" s="468" t="s">
        <v>8514</v>
      </c>
      <c r="B3893" s="475" t="s">
        <v>8515</v>
      </c>
      <c r="C3893" s="472" t="s">
        <v>756</v>
      </c>
      <c r="D3893" s="471"/>
      <c r="E3893" s="470"/>
      <c r="F3893" s="472" t="s">
        <v>6850</v>
      </c>
      <c r="G3893" s="472" t="s">
        <v>756</v>
      </c>
      <c r="H3893" s="472">
        <v>4.3</v>
      </c>
      <c r="I3893" s="473"/>
    </row>
    <row r="3894" spans="1:9" ht="15" x14ac:dyDescent="0.25">
      <c r="A3894" s="468" t="s">
        <v>8516</v>
      </c>
      <c r="B3894" s="475" t="s">
        <v>8517</v>
      </c>
      <c r="C3894" s="472" t="s">
        <v>756</v>
      </c>
      <c r="D3894" s="471"/>
      <c r="E3894" s="470"/>
      <c r="F3894" s="472" t="s">
        <v>6850</v>
      </c>
      <c r="G3894" s="472" t="s">
        <v>756</v>
      </c>
      <c r="H3894" s="472">
        <v>4.3</v>
      </c>
      <c r="I3894" s="473"/>
    </row>
    <row r="3895" spans="1:9" ht="15" x14ac:dyDescent="0.25">
      <c r="A3895" s="468" t="s">
        <v>8518</v>
      </c>
      <c r="B3895" s="475" t="s">
        <v>8519</v>
      </c>
      <c r="C3895" s="472" t="s">
        <v>756</v>
      </c>
      <c r="D3895" s="471"/>
      <c r="E3895" s="470"/>
      <c r="F3895" s="472" t="s">
        <v>6850</v>
      </c>
      <c r="G3895" s="472" t="s">
        <v>756</v>
      </c>
      <c r="H3895" s="472">
        <v>4.3</v>
      </c>
      <c r="I3895" s="473"/>
    </row>
    <row r="3896" spans="1:9" ht="15" x14ac:dyDescent="0.25">
      <c r="A3896" s="468" t="s">
        <v>8520</v>
      </c>
      <c r="B3896" s="475" t="s">
        <v>8521</v>
      </c>
      <c r="C3896" s="472" t="s">
        <v>756</v>
      </c>
      <c r="D3896" s="471"/>
      <c r="E3896" s="470"/>
      <c r="F3896" s="472" t="s">
        <v>6850</v>
      </c>
      <c r="G3896" s="472" t="s">
        <v>756</v>
      </c>
      <c r="H3896" s="472">
        <v>4.3</v>
      </c>
      <c r="I3896" s="473"/>
    </row>
    <row r="3897" spans="1:9" ht="15" x14ac:dyDescent="0.25">
      <c r="A3897" s="468" t="s">
        <v>8522</v>
      </c>
      <c r="B3897" s="475" t="s">
        <v>8523</v>
      </c>
      <c r="C3897" s="472" t="s">
        <v>756</v>
      </c>
      <c r="D3897" s="471"/>
      <c r="E3897" s="470"/>
      <c r="F3897" s="472" t="s">
        <v>6850</v>
      </c>
      <c r="G3897" s="472" t="s">
        <v>756</v>
      </c>
      <c r="H3897" s="472">
        <v>4.3</v>
      </c>
      <c r="I3897" s="473"/>
    </row>
    <row r="3898" spans="1:9" ht="15" x14ac:dyDescent="0.25">
      <c r="A3898" s="468" t="s">
        <v>8524</v>
      </c>
      <c r="B3898" s="475" t="s">
        <v>8525</v>
      </c>
      <c r="C3898" s="472" t="s">
        <v>756</v>
      </c>
      <c r="D3898" s="471"/>
      <c r="E3898" s="470"/>
      <c r="F3898" s="472" t="s">
        <v>6850</v>
      </c>
      <c r="G3898" s="472" t="s">
        <v>756</v>
      </c>
      <c r="H3898" s="472">
        <v>4.3</v>
      </c>
      <c r="I3898" s="473"/>
    </row>
    <row r="3899" spans="1:9" ht="25.5" x14ac:dyDescent="0.25">
      <c r="A3899" s="468" t="s">
        <v>8526</v>
      </c>
      <c r="B3899" s="475" t="s">
        <v>8527</v>
      </c>
      <c r="C3899" s="472" t="s">
        <v>756</v>
      </c>
      <c r="D3899" s="471"/>
      <c r="E3899" s="470"/>
      <c r="F3899" s="472" t="s">
        <v>6850</v>
      </c>
      <c r="G3899" s="472" t="s">
        <v>756</v>
      </c>
      <c r="H3899" s="472">
        <v>4.3</v>
      </c>
      <c r="I3899" s="473"/>
    </row>
    <row r="3900" spans="1:9" ht="15" x14ac:dyDescent="0.25">
      <c r="A3900" s="468" t="s">
        <v>8528</v>
      </c>
      <c r="B3900" s="475" t="s">
        <v>8529</v>
      </c>
      <c r="C3900" s="472" t="s">
        <v>756</v>
      </c>
      <c r="D3900" s="471"/>
      <c r="E3900" s="470"/>
      <c r="F3900" s="472" t="s">
        <v>6850</v>
      </c>
      <c r="G3900" s="472" t="s">
        <v>756</v>
      </c>
      <c r="H3900" s="472">
        <v>4.3</v>
      </c>
      <c r="I3900" s="473"/>
    </row>
    <row r="3901" spans="1:9" ht="38.25" x14ac:dyDescent="0.25">
      <c r="A3901" s="468" t="s">
        <v>8530</v>
      </c>
      <c r="B3901" s="475" t="s">
        <v>8531</v>
      </c>
      <c r="C3901" s="472" t="s">
        <v>756</v>
      </c>
      <c r="D3901" s="471"/>
      <c r="E3901" s="470"/>
      <c r="F3901" s="472" t="s">
        <v>6850</v>
      </c>
      <c r="G3901" s="472" t="s">
        <v>756</v>
      </c>
      <c r="H3901" s="472">
        <v>4.3</v>
      </c>
      <c r="I3901" s="473"/>
    </row>
    <row r="3902" spans="1:9" ht="38.25" x14ac:dyDescent="0.25">
      <c r="A3902" s="468" t="s">
        <v>8532</v>
      </c>
      <c r="B3902" s="475" t="s">
        <v>8533</v>
      </c>
      <c r="C3902" s="472" t="s">
        <v>756</v>
      </c>
      <c r="D3902" s="471"/>
      <c r="E3902" s="470"/>
      <c r="F3902" s="472" t="s">
        <v>6850</v>
      </c>
      <c r="G3902" s="472" t="s">
        <v>756</v>
      </c>
      <c r="H3902" s="472">
        <v>4.3</v>
      </c>
      <c r="I3902" s="473"/>
    </row>
    <row r="3903" spans="1:9" ht="38.25" x14ac:dyDescent="0.25">
      <c r="A3903" s="468" t="s">
        <v>8534</v>
      </c>
      <c r="B3903" s="475" t="s">
        <v>8535</v>
      </c>
      <c r="C3903" s="472" t="s">
        <v>756</v>
      </c>
      <c r="D3903" s="471"/>
      <c r="E3903" s="470"/>
      <c r="F3903" s="472" t="s">
        <v>6850</v>
      </c>
      <c r="G3903" s="472" t="s">
        <v>756</v>
      </c>
      <c r="H3903" s="472">
        <v>4.3</v>
      </c>
      <c r="I3903" s="473"/>
    </row>
    <row r="3904" spans="1:9" ht="25.5" x14ac:dyDescent="0.25">
      <c r="A3904" s="468" t="s">
        <v>8536</v>
      </c>
      <c r="B3904" s="475" t="s">
        <v>8537</v>
      </c>
      <c r="C3904" s="472" t="s">
        <v>756</v>
      </c>
      <c r="D3904" s="471"/>
      <c r="E3904" s="470"/>
      <c r="F3904" s="472" t="s">
        <v>6850</v>
      </c>
      <c r="G3904" s="472" t="s">
        <v>756</v>
      </c>
      <c r="H3904" s="472">
        <v>4.3</v>
      </c>
      <c r="I3904" s="473"/>
    </row>
    <row r="3905" spans="1:9" ht="25.5" x14ac:dyDescent="0.25">
      <c r="A3905" s="468" t="s">
        <v>8538</v>
      </c>
      <c r="B3905" s="475" t="s">
        <v>8539</v>
      </c>
      <c r="C3905" s="472" t="s">
        <v>756</v>
      </c>
      <c r="D3905" s="471"/>
      <c r="E3905" s="470"/>
      <c r="F3905" s="472" t="s">
        <v>6850</v>
      </c>
      <c r="G3905" s="472" t="s">
        <v>756</v>
      </c>
      <c r="H3905" s="472">
        <v>4.3</v>
      </c>
      <c r="I3905" s="473"/>
    </row>
    <row r="3906" spans="1:9" ht="15" x14ac:dyDescent="0.25">
      <c r="A3906" s="468" t="s">
        <v>8540</v>
      </c>
      <c r="B3906" s="475" t="s">
        <v>8541</v>
      </c>
      <c r="C3906" s="472" t="s">
        <v>756</v>
      </c>
      <c r="D3906" s="471"/>
      <c r="E3906" s="470"/>
      <c r="F3906" s="472" t="s">
        <v>6850</v>
      </c>
      <c r="G3906" s="472" t="s">
        <v>756</v>
      </c>
      <c r="H3906" s="472">
        <v>4.3</v>
      </c>
      <c r="I3906" s="473"/>
    </row>
    <row r="3907" spans="1:9" ht="15" x14ac:dyDescent="0.25">
      <c r="A3907" s="468" t="s">
        <v>8542</v>
      </c>
      <c r="B3907" s="475" t="s">
        <v>8543</v>
      </c>
      <c r="C3907" s="472" t="s">
        <v>756</v>
      </c>
      <c r="D3907" s="471"/>
      <c r="E3907" s="470"/>
      <c r="F3907" s="472" t="s">
        <v>6850</v>
      </c>
      <c r="G3907" s="472" t="s">
        <v>756</v>
      </c>
      <c r="H3907" s="472">
        <v>4.3</v>
      </c>
      <c r="I3907" s="473"/>
    </row>
    <row r="3908" spans="1:9" ht="15" x14ac:dyDescent="0.25">
      <c r="A3908" s="468" t="s">
        <v>8544</v>
      </c>
      <c r="B3908" s="475" t="s">
        <v>8545</v>
      </c>
      <c r="C3908" s="472" t="s">
        <v>756</v>
      </c>
      <c r="D3908" s="471"/>
      <c r="E3908" s="470"/>
      <c r="F3908" s="472" t="s">
        <v>6850</v>
      </c>
      <c r="G3908" s="472" t="s">
        <v>756</v>
      </c>
      <c r="H3908" s="472">
        <v>4.3</v>
      </c>
      <c r="I3908" s="473"/>
    </row>
    <row r="3909" spans="1:9" ht="15" x14ac:dyDescent="0.25">
      <c r="A3909" s="468" t="s">
        <v>8546</v>
      </c>
      <c r="B3909" s="475" t="s">
        <v>8547</v>
      </c>
      <c r="C3909" s="472" t="s">
        <v>756</v>
      </c>
      <c r="D3909" s="471"/>
      <c r="E3909" s="470"/>
      <c r="F3909" s="472" t="s">
        <v>6850</v>
      </c>
      <c r="G3909" s="472" t="s">
        <v>756</v>
      </c>
      <c r="H3909" s="472">
        <v>4.3</v>
      </c>
      <c r="I3909" s="473"/>
    </row>
    <row r="3910" spans="1:9" ht="15" x14ac:dyDescent="0.25">
      <c r="A3910" s="468" t="s">
        <v>8548</v>
      </c>
      <c r="B3910" s="475" t="s">
        <v>8549</v>
      </c>
      <c r="C3910" s="472" t="s">
        <v>756</v>
      </c>
      <c r="D3910" s="471"/>
      <c r="E3910" s="470"/>
      <c r="F3910" s="472" t="s">
        <v>6850</v>
      </c>
      <c r="G3910" s="472" t="s">
        <v>756</v>
      </c>
      <c r="H3910" s="472">
        <v>4.3</v>
      </c>
      <c r="I3910" s="473"/>
    </row>
    <row r="3911" spans="1:9" ht="25.5" x14ac:dyDescent="0.25">
      <c r="A3911" s="468" t="s">
        <v>8550</v>
      </c>
      <c r="B3911" s="475" t="s">
        <v>8551</v>
      </c>
      <c r="C3911" s="476" t="s">
        <v>756</v>
      </c>
      <c r="D3911" s="471"/>
      <c r="E3911" s="470"/>
      <c r="F3911" s="472" t="s">
        <v>6850</v>
      </c>
      <c r="G3911" s="472" t="s">
        <v>756</v>
      </c>
      <c r="H3911" s="472">
        <v>4.3</v>
      </c>
      <c r="I3911" s="473"/>
    </row>
    <row r="3912" spans="1:9" ht="25.5" x14ac:dyDescent="0.25">
      <c r="A3912" s="468" t="s">
        <v>8552</v>
      </c>
      <c r="B3912" s="475" t="s">
        <v>8553</v>
      </c>
      <c r="C3912" s="476" t="s">
        <v>756</v>
      </c>
      <c r="D3912" s="471"/>
      <c r="E3912" s="470"/>
      <c r="F3912" s="472" t="s">
        <v>6850</v>
      </c>
      <c r="G3912" s="472" t="s">
        <v>756</v>
      </c>
      <c r="H3912" s="472">
        <v>4.3</v>
      </c>
      <c r="I3912" s="473"/>
    </row>
    <row r="3913" spans="1:9" ht="25.5" x14ac:dyDescent="0.25">
      <c r="A3913" s="468" t="s">
        <v>8554</v>
      </c>
      <c r="B3913" s="475" t="s">
        <v>8555</v>
      </c>
      <c r="C3913" s="472" t="s">
        <v>756</v>
      </c>
      <c r="D3913" s="471"/>
      <c r="E3913" s="470"/>
      <c r="F3913" s="472" t="s">
        <v>6850</v>
      </c>
      <c r="G3913" s="472" t="s">
        <v>756</v>
      </c>
      <c r="H3913" s="472">
        <v>4.3</v>
      </c>
      <c r="I3913" s="473"/>
    </row>
    <row r="3914" spans="1:9" ht="25.5" x14ac:dyDescent="0.25">
      <c r="A3914" s="468" t="s">
        <v>8556</v>
      </c>
      <c r="B3914" s="475" t="s">
        <v>8557</v>
      </c>
      <c r="C3914" s="472" t="s">
        <v>756</v>
      </c>
      <c r="D3914" s="471"/>
      <c r="E3914" s="470"/>
      <c r="F3914" s="472" t="s">
        <v>6850</v>
      </c>
      <c r="G3914" s="472" t="s">
        <v>756</v>
      </c>
      <c r="H3914" s="472">
        <v>4.3</v>
      </c>
      <c r="I3914" s="473"/>
    </row>
    <row r="3915" spans="1:9" ht="51" x14ac:dyDescent="0.25">
      <c r="A3915" s="468" t="s">
        <v>8558</v>
      </c>
      <c r="B3915" s="475" t="s">
        <v>8559</v>
      </c>
      <c r="C3915" s="472" t="s">
        <v>827</v>
      </c>
      <c r="D3915" s="471"/>
      <c r="E3915" s="470"/>
      <c r="F3915" s="472" t="s">
        <v>6850</v>
      </c>
      <c r="G3915" s="472" t="s">
        <v>756</v>
      </c>
      <c r="H3915" s="472">
        <v>4.3</v>
      </c>
      <c r="I3915" s="473"/>
    </row>
    <row r="3916" spans="1:9" ht="25.5" x14ac:dyDescent="0.25">
      <c r="A3916" s="468" t="s">
        <v>8560</v>
      </c>
      <c r="B3916" s="475" t="s">
        <v>8561</v>
      </c>
      <c r="C3916" s="472" t="s">
        <v>756</v>
      </c>
      <c r="D3916" s="471"/>
      <c r="E3916" s="470"/>
      <c r="F3916" s="472" t="s">
        <v>6850</v>
      </c>
      <c r="G3916" s="472" t="s">
        <v>756</v>
      </c>
      <c r="H3916" s="472">
        <v>4.3</v>
      </c>
      <c r="I3916" s="473"/>
    </row>
    <row r="3917" spans="1:9" ht="25.5" x14ac:dyDescent="0.25">
      <c r="A3917" s="468" t="s">
        <v>8562</v>
      </c>
      <c r="B3917" s="475" t="s">
        <v>8563</v>
      </c>
      <c r="C3917" s="472" t="s">
        <v>756</v>
      </c>
      <c r="D3917" s="471"/>
      <c r="E3917" s="470"/>
      <c r="F3917" s="472" t="s">
        <v>6850</v>
      </c>
      <c r="G3917" s="472" t="s">
        <v>756</v>
      </c>
      <c r="H3917" s="472">
        <v>4.3</v>
      </c>
      <c r="I3917" s="473"/>
    </row>
    <row r="3918" spans="1:9" ht="25.5" x14ac:dyDescent="0.25">
      <c r="A3918" s="468" t="s">
        <v>8564</v>
      </c>
      <c r="B3918" s="475" t="s">
        <v>8565</v>
      </c>
      <c r="C3918" s="472" t="s">
        <v>756</v>
      </c>
      <c r="D3918" s="471"/>
      <c r="E3918" s="470"/>
      <c r="F3918" s="472" t="s">
        <v>6850</v>
      </c>
      <c r="G3918" s="472" t="s">
        <v>756</v>
      </c>
      <c r="H3918" s="472">
        <v>4.3</v>
      </c>
      <c r="I3918" s="473"/>
    </row>
    <row r="3919" spans="1:9" ht="15" x14ac:dyDescent="0.25">
      <c r="A3919" s="468" t="s">
        <v>8566</v>
      </c>
      <c r="B3919" s="475" t="s">
        <v>8567</v>
      </c>
      <c r="C3919" s="472" t="s">
        <v>756</v>
      </c>
      <c r="D3919" s="471"/>
      <c r="E3919" s="470"/>
      <c r="F3919" s="472" t="s">
        <v>6850</v>
      </c>
      <c r="G3919" s="472" t="s">
        <v>756</v>
      </c>
      <c r="H3919" s="472">
        <v>4.3</v>
      </c>
      <c r="I3919" s="473"/>
    </row>
    <row r="3920" spans="1:9" ht="25.5" x14ac:dyDescent="0.25">
      <c r="A3920" s="468" t="s">
        <v>8568</v>
      </c>
      <c r="B3920" s="474" t="s">
        <v>8569</v>
      </c>
      <c r="C3920" s="470" t="s">
        <v>833</v>
      </c>
      <c r="D3920" s="470"/>
      <c r="E3920" s="470"/>
      <c r="F3920" s="472" t="s">
        <v>6850</v>
      </c>
      <c r="G3920" s="472" t="s">
        <v>756</v>
      </c>
      <c r="H3920" s="472">
        <v>4.3</v>
      </c>
      <c r="I3920" s="478" t="s">
        <v>756</v>
      </c>
    </row>
    <row r="3921" spans="1:9" ht="25.5" x14ac:dyDescent="0.25">
      <c r="A3921" s="468" t="s">
        <v>8570</v>
      </c>
      <c r="B3921" s="474" t="s">
        <v>8571</v>
      </c>
      <c r="C3921" s="470" t="s">
        <v>833</v>
      </c>
      <c r="D3921" s="470"/>
      <c r="E3921" s="470"/>
      <c r="F3921" s="472" t="s">
        <v>6850</v>
      </c>
      <c r="G3921" s="472" t="s">
        <v>756</v>
      </c>
      <c r="H3921" s="472">
        <v>4.3</v>
      </c>
      <c r="I3921" s="478" t="s">
        <v>756</v>
      </c>
    </row>
    <row r="3922" spans="1:9" ht="15" x14ac:dyDescent="0.25">
      <c r="A3922" s="468" t="s">
        <v>8572</v>
      </c>
      <c r="B3922" s="475" t="s">
        <v>8573</v>
      </c>
      <c r="C3922" s="472" t="s">
        <v>909</v>
      </c>
      <c r="D3922" s="471"/>
      <c r="E3922" s="470"/>
      <c r="F3922" s="472" t="s">
        <v>8509</v>
      </c>
      <c r="G3922" s="472" t="s">
        <v>756</v>
      </c>
      <c r="H3922" s="472">
        <v>4.3</v>
      </c>
      <c r="I3922" s="473"/>
    </row>
    <row r="3923" spans="1:9" ht="15" x14ac:dyDescent="0.25">
      <c r="A3923" s="468" t="s">
        <v>8574</v>
      </c>
      <c r="B3923" s="475" t="s">
        <v>8575</v>
      </c>
      <c r="C3923" s="472" t="s">
        <v>756</v>
      </c>
      <c r="D3923" s="471"/>
      <c r="E3923" s="470"/>
      <c r="F3923" s="472" t="s">
        <v>6850</v>
      </c>
      <c r="G3923" s="472" t="s">
        <v>756</v>
      </c>
      <c r="H3923" s="472">
        <v>4.3</v>
      </c>
      <c r="I3923" s="473"/>
    </row>
    <row r="3924" spans="1:9" ht="25.5" x14ac:dyDescent="0.25">
      <c r="A3924" s="468" t="s">
        <v>8576</v>
      </c>
      <c r="B3924" s="475" t="s">
        <v>8577</v>
      </c>
      <c r="C3924" s="472" t="s">
        <v>756</v>
      </c>
      <c r="D3924" s="471"/>
      <c r="E3924" s="470"/>
      <c r="F3924" s="472" t="s">
        <v>6850</v>
      </c>
      <c r="G3924" s="472" t="s">
        <v>756</v>
      </c>
      <c r="H3924" s="472">
        <v>4.3</v>
      </c>
      <c r="I3924" s="473"/>
    </row>
    <row r="3925" spans="1:9" ht="15" x14ac:dyDescent="0.25">
      <c r="A3925" s="468" t="s">
        <v>8578</v>
      </c>
      <c r="B3925" s="475" t="s">
        <v>8579</v>
      </c>
      <c r="C3925" s="472" t="s">
        <v>756</v>
      </c>
      <c r="D3925" s="471"/>
      <c r="E3925" s="470"/>
      <c r="F3925" s="472" t="s">
        <v>6850</v>
      </c>
      <c r="G3925" s="472" t="s">
        <v>756</v>
      </c>
      <c r="H3925" s="472">
        <v>4.3</v>
      </c>
      <c r="I3925" s="473"/>
    </row>
    <row r="3926" spans="1:9" ht="15" x14ac:dyDescent="0.25">
      <c r="A3926" s="468" t="s">
        <v>8580</v>
      </c>
      <c r="B3926" s="475" t="s">
        <v>8581</v>
      </c>
      <c r="C3926" s="472" t="s">
        <v>756</v>
      </c>
      <c r="D3926" s="471"/>
      <c r="E3926" s="470"/>
      <c r="F3926" s="472" t="s">
        <v>6850</v>
      </c>
      <c r="G3926" s="472" t="s">
        <v>756</v>
      </c>
      <c r="H3926" s="472">
        <v>4.3</v>
      </c>
      <c r="I3926" s="473"/>
    </row>
    <row r="3927" spans="1:9" ht="25.5" x14ac:dyDescent="0.25">
      <c r="A3927" s="468" t="s">
        <v>8582</v>
      </c>
      <c r="B3927" s="475" t="s">
        <v>8583</v>
      </c>
      <c r="C3927" s="476" t="s">
        <v>756</v>
      </c>
      <c r="D3927" s="471"/>
      <c r="E3927" s="470"/>
      <c r="F3927" s="472" t="s">
        <v>6850</v>
      </c>
      <c r="G3927" s="472" t="s">
        <v>756</v>
      </c>
      <c r="H3927" s="472">
        <v>4.3</v>
      </c>
      <c r="I3927" s="473"/>
    </row>
    <row r="3928" spans="1:9" ht="25.5" x14ac:dyDescent="0.25">
      <c r="A3928" s="468" t="s">
        <v>8584</v>
      </c>
      <c r="B3928" s="475" t="s">
        <v>8585</v>
      </c>
      <c r="C3928" s="476" t="s">
        <v>756</v>
      </c>
      <c r="D3928" s="471"/>
      <c r="E3928" s="470"/>
      <c r="F3928" s="472" t="s">
        <v>6850</v>
      </c>
      <c r="G3928" s="472" t="s">
        <v>756</v>
      </c>
      <c r="H3928" s="472">
        <v>4.3</v>
      </c>
      <c r="I3928" s="473"/>
    </row>
    <row r="3929" spans="1:9" ht="15" x14ac:dyDescent="0.25">
      <c r="A3929" s="468" t="s">
        <v>8586</v>
      </c>
      <c r="B3929" s="475" t="s">
        <v>8587</v>
      </c>
      <c r="C3929" s="472" t="s">
        <v>756</v>
      </c>
      <c r="D3929" s="471"/>
      <c r="E3929" s="470"/>
      <c r="F3929" s="472" t="s">
        <v>6850</v>
      </c>
      <c r="G3929" s="472" t="s">
        <v>756</v>
      </c>
      <c r="H3929" s="472">
        <v>4.3</v>
      </c>
      <c r="I3929" s="473"/>
    </row>
    <row r="3930" spans="1:9" ht="15" x14ac:dyDescent="0.25">
      <c r="A3930" s="468" t="s">
        <v>8588</v>
      </c>
      <c r="B3930" s="469" t="s">
        <v>8589</v>
      </c>
      <c r="C3930" s="472" t="s">
        <v>756</v>
      </c>
      <c r="D3930" s="471"/>
      <c r="E3930" s="470"/>
      <c r="F3930" s="472" t="s">
        <v>6850</v>
      </c>
      <c r="G3930" s="472" t="s">
        <v>756</v>
      </c>
      <c r="H3930" s="472">
        <v>4.4000000000000004</v>
      </c>
      <c r="I3930" s="473"/>
    </row>
    <row r="3931" spans="1:9" ht="15" x14ac:dyDescent="0.25">
      <c r="A3931" s="468" t="s">
        <v>8590</v>
      </c>
      <c r="B3931" s="469" t="s">
        <v>8591</v>
      </c>
      <c r="C3931" s="472" t="s">
        <v>756</v>
      </c>
      <c r="D3931" s="471"/>
      <c r="E3931" s="470"/>
      <c r="F3931" s="472" t="s">
        <v>6850</v>
      </c>
      <c r="G3931" s="472" t="s">
        <v>756</v>
      </c>
      <c r="H3931" s="472">
        <v>4.4000000000000004</v>
      </c>
      <c r="I3931" s="473"/>
    </row>
    <row r="3932" spans="1:9" ht="25.5" x14ac:dyDescent="0.25">
      <c r="A3932" s="468" t="s">
        <v>8592</v>
      </c>
      <c r="B3932" s="475" t="s">
        <v>8593</v>
      </c>
      <c r="C3932" s="472" t="s">
        <v>756</v>
      </c>
      <c r="D3932" s="471"/>
      <c r="E3932" s="470"/>
      <c r="F3932" s="472" t="s">
        <v>6850</v>
      </c>
      <c r="G3932" s="472" t="s">
        <v>756</v>
      </c>
      <c r="H3932" s="472">
        <v>4.3</v>
      </c>
      <c r="I3932" s="473"/>
    </row>
    <row r="3933" spans="1:9" ht="25.5" x14ac:dyDescent="0.25">
      <c r="A3933" s="468" t="s">
        <v>8594</v>
      </c>
      <c r="B3933" s="475" t="s">
        <v>8595</v>
      </c>
      <c r="C3933" s="472" t="s">
        <v>756</v>
      </c>
      <c r="D3933" s="471"/>
      <c r="E3933" s="470"/>
      <c r="F3933" s="472" t="s">
        <v>6850</v>
      </c>
      <c r="G3933" s="472" t="s">
        <v>756</v>
      </c>
      <c r="H3933" s="472">
        <v>4.3</v>
      </c>
      <c r="I3933" s="473"/>
    </row>
    <row r="3934" spans="1:9" ht="15" x14ac:dyDescent="0.25">
      <c r="A3934" s="468" t="s">
        <v>8596</v>
      </c>
      <c r="B3934" s="475" t="s">
        <v>8597</v>
      </c>
      <c r="C3934" s="472" t="s">
        <v>756</v>
      </c>
      <c r="D3934" s="471"/>
      <c r="E3934" s="470"/>
      <c r="F3934" s="472" t="s">
        <v>6850</v>
      </c>
      <c r="G3934" s="472" t="s">
        <v>756</v>
      </c>
      <c r="H3934" s="472">
        <v>4.3</v>
      </c>
      <c r="I3934" s="473"/>
    </row>
    <row r="3935" spans="1:9" ht="15" x14ac:dyDescent="0.25">
      <c r="A3935" s="468" t="s">
        <v>8598</v>
      </c>
      <c r="B3935" s="475" t="s">
        <v>8599</v>
      </c>
      <c r="C3935" s="472" t="s">
        <v>756</v>
      </c>
      <c r="D3935" s="471"/>
      <c r="E3935" s="470"/>
      <c r="F3935" s="472" t="s">
        <v>6850</v>
      </c>
      <c r="G3935" s="472" t="s">
        <v>756</v>
      </c>
      <c r="H3935" s="472">
        <v>4.3</v>
      </c>
      <c r="I3935" s="473"/>
    </row>
    <row r="3936" spans="1:9" ht="15" x14ac:dyDescent="0.25">
      <c r="A3936" s="468" t="s">
        <v>8600</v>
      </c>
      <c r="B3936" s="475" t="s">
        <v>8601</v>
      </c>
      <c r="C3936" s="472" t="s">
        <v>756</v>
      </c>
      <c r="D3936" s="471"/>
      <c r="E3936" s="470"/>
      <c r="F3936" s="472" t="s">
        <v>6850</v>
      </c>
      <c r="G3936" s="472" t="s">
        <v>756</v>
      </c>
      <c r="H3936" s="472">
        <v>4.3</v>
      </c>
      <c r="I3936" s="473"/>
    </row>
    <row r="3937" spans="1:9" ht="15" x14ac:dyDescent="0.25">
      <c r="A3937" s="468" t="s">
        <v>8602</v>
      </c>
      <c r="B3937" s="475" t="s">
        <v>8603</v>
      </c>
      <c r="C3937" s="472" t="s">
        <v>756</v>
      </c>
      <c r="D3937" s="471"/>
      <c r="E3937" s="470"/>
      <c r="F3937" s="472" t="s">
        <v>6850</v>
      </c>
      <c r="G3937" s="472" t="s">
        <v>756</v>
      </c>
      <c r="H3937" s="472">
        <v>4.3</v>
      </c>
      <c r="I3937" s="473"/>
    </row>
    <row r="3938" spans="1:9" ht="15" x14ac:dyDescent="0.25">
      <c r="A3938" s="468" t="s">
        <v>8604</v>
      </c>
      <c r="B3938" s="475" t="s">
        <v>8605</v>
      </c>
      <c r="C3938" s="472" t="s">
        <v>756</v>
      </c>
      <c r="D3938" s="471"/>
      <c r="E3938" s="470"/>
      <c r="F3938" s="472" t="s">
        <v>6850</v>
      </c>
      <c r="G3938" s="472" t="s">
        <v>756</v>
      </c>
      <c r="H3938" s="472">
        <v>4.3</v>
      </c>
      <c r="I3938" s="473"/>
    </row>
    <row r="3939" spans="1:9" ht="15" x14ac:dyDescent="0.25">
      <c r="A3939" s="468" t="s">
        <v>8606</v>
      </c>
      <c r="B3939" s="475" t="s">
        <v>8607</v>
      </c>
      <c r="C3939" s="472" t="s">
        <v>756</v>
      </c>
      <c r="D3939" s="471"/>
      <c r="E3939" s="470"/>
      <c r="F3939" s="472" t="s">
        <v>6850</v>
      </c>
      <c r="G3939" s="472" t="s">
        <v>756</v>
      </c>
      <c r="H3939" s="472">
        <v>4.3</v>
      </c>
      <c r="I3939" s="473"/>
    </row>
    <row r="3940" spans="1:9" ht="15" x14ac:dyDescent="0.25">
      <c r="A3940" s="468" t="s">
        <v>8608</v>
      </c>
      <c r="B3940" s="475" t="s">
        <v>8609</v>
      </c>
      <c r="C3940" s="476" t="s">
        <v>850</v>
      </c>
      <c r="D3940" s="471"/>
      <c r="E3940" s="470"/>
      <c r="F3940" s="472" t="s">
        <v>6850</v>
      </c>
      <c r="G3940" s="472" t="s">
        <v>756</v>
      </c>
      <c r="H3940" s="472">
        <v>4.3</v>
      </c>
      <c r="I3940" s="473"/>
    </row>
    <row r="3941" spans="1:9" ht="15" x14ac:dyDescent="0.25">
      <c r="A3941" s="468" t="s">
        <v>8610</v>
      </c>
      <c r="B3941" s="475" t="s">
        <v>8611</v>
      </c>
      <c r="C3941" s="476" t="s">
        <v>850</v>
      </c>
      <c r="D3941" s="471"/>
      <c r="E3941" s="470"/>
      <c r="F3941" s="472" t="s">
        <v>6850</v>
      </c>
      <c r="G3941" s="472" t="s">
        <v>756</v>
      </c>
      <c r="H3941" s="472">
        <v>4.3</v>
      </c>
      <c r="I3941" s="473"/>
    </row>
    <row r="3942" spans="1:9" ht="25.5" x14ac:dyDescent="0.25">
      <c r="A3942" s="468" t="s">
        <v>8612</v>
      </c>
      <c r="B3942" s="475" t="s">
        <v>8613</v>
      </c>
      <c r="C3942" s="472" t="s">
        <v>756</v>
      </c>
      <c r="D3942" s="471"/>
      <c r="E3942" s="470"/>
      <c r="F3942" s="472" t="s">
        <v>6850</v>
      </c>
      <c r="G3942" s="472" t="s">
        <v>756</v>
      </c>
      <c r="H3942" s="472">
        <v>4.3</v>
      </c>
      <c r="I3942" s="473"/>
    </row>
    <row r="3943" spans="1:9" ht="15" x14ac:dyDescent="0.25">
      <c r="A3943" s="468" t="s">
        <v>8614</v>
      </c>
      <c r="B3943" s="475" t="s">
        <v>8615</v>
      </c>
      <c r="C3943" s="472" t="s">
        <v>756</v>
      </c>
      <c r="D3943" s="471"/>
      <c r="E3943" s="470"/>
      <c r="F3943" s="472" t="s">
        <v>6850</v>
      </c>
      <c r="G3943" s="472" t="s">
        <v>756</v>
      </c>
      <c r="H3943" s="472">
        <v>4.3</v>
      </c>
      <c r="I3943" s="473"/>
    </row>
    <row r="3944" spans="1:9" ht="25.5" x14ac:dyDescent="0.25">
      <c r="A3944" s="468" t="s">
        <v>8616</v>
      </c>
      <c r="B3944" s="475" t="s">
        <v>8617</v>
      </c>
      <c r="C3944" s="472" t="s">
        <v>756</v>
      </c>
      <c r="D3944" s="471"/>
      <c r="E3944" s="470"/>
      <c r="F3944" s="472" t="s">
        <v>6850</v>
      </c>
      <c r="G3944" s="472" t="s">
        <v>756</v>
      </c>
      <c r="H3944" s="472">
        <v>4.3</v>
      </c>
      <c r="I3944" s="473"/>
    </row>
    <row r="3945" spans="1:9" ht="25.5" x14ac:dyDescent="0.25">
      <c r="A3945" s="468" t="s">
        <v>8618</v>
      </c>
      <c r="B3945" s="475" t="s">
        <v>8619</v>
      </c>
      <c r="C3945" s="472" t="s">
        <v>756</v>
      </c>
      <c r="D3945" s="471"/>
      <c r="E3945" s="470"/>
      <c r="F3945" s="472" t="s">
        <v>6850</v>
      </c>
      <c r="G3945" s="472" t="s">
        <v>756</v>
      </c>
      <c r="H3945" s="472">
        <v>4.3</v>
      </c>
      <c r="I3945" s="473"/>
    </row>
    <row r="3946" spans="1:9" ht="38.25" x14ac:dyDescent="0.25">
      <c r="A3946" s="468" t="s">
        <v>8620</v>
      </c>
      <c r="B3946" s="475" t="s">
        <v>8621</v>
      </c>
      <c r="C3946" s="472" t="s">
        <v>756</v>
      </c>
      <c r="D3946" s="471"/>
      <c r="E3946" s="470"/>
      <c r="F3946" s="472" t="s">
        <v>6850</v>
      </c>
      <c r="G3946" s="472" t="s">
        <v>756</v>
      </c>
      <c r="H3946" s="472">
        <v>4.3</v>
      </c>
      <c r="I3946" s="473"/>
    </row>
    <row r="3947" spans="1:9" ht="38.25" x14ac:dyDescent="0.25">
      <c r="A3947" s="468" t="s">
        <v>8622</v>
      </c>
      <c r="B3947" s="475" t="s">
        <v>8623</v>
      </c>
      <c r="C3947" s="472" t="s">
        <v>756</v>
      </c>
      <c r="D3947" s="471"/>
      <c r="E3947" s="470"/>
      <c r="F3947" s="472" t="s">
        <v>6850</v>
      </c>
      <c r="G3947" s="472" t="s">
        <v>756</v>
      </c>
      <c r="H3947" s="472">
        <v>4.3</v>
      </c>
      <c r="I3947" s="473"/>
    </row>
    <row r="3948" spans="1:9" ht="25.5" x14ac:dyDescent="0.25">
      <c r="A3948" s="468" t="s">
        <v>8624</v>
      </c>
      <c r="B3948" s="475" t="s">
        <v>8625</v>
      </c>
      <c r="C3948" s="476" t="s">
        <v>756</v>
      </c>
      <c r="D3948" s="471"/>
      <c r="E3948" s="470"/>
      <c r="F3948" s="472" t="s">
        <v>6850</v>
      </c>
      <c r="G3948" s="472" t="s">
        <v>756</v>
      </c>
      <c r="H3948" s="472">
        <v>4.3</v>
      </c>
      <c r="I3948" s="473"/>
    </row>
    <row r="3949" spans="1:9" ht="25.5" x14ac:dyDescent="0.25">
      <c r="A3949" s="468" t="s">
        <v>8626</v>
      </c>
      <c r="B3949" s="475" t="s">
        <v>8627</v>
      </c>
      <c r="C3949" s="476" t="s">
        <v>756</v>
      </c>
      <c r="D3949" s="471"/>
      <c r="E3949" s="470"/>
      <c r="F3949" s="472" t="s">
        <v>6850</v>
      </c>
      <c r="G3949" s="472" t="s">
        <v>756</v>
      </c>
      <c r="H3949" s="472">
        <v>4.3</v>
      </c>
      <c r="I3949" s="473"/>
    </row>
    <row r="3950" spans="1:9" ht="25.5" x14ac:dyDescent="0.25">
      <c r="A3950" s="468" t="s">
        <v>8628</v>
      </c>
      <c r="B3950" s="475" t="s">
        <v>8629</v>
      </c>
      <c r="C3950" s="472" t="s">
        <v>756</v>
      </c>
      <c r="D3950" s="471"/>
      <c r="E3950" s="470"/>
      <c r="F3950" s="472" t="s">
        <v>6850</v>
      </c>
      <c r="G3950" s="472" t="s">
        <v>756</v>
      </c>
      <c r="H3950" s="472">
        <v>4.3</v>
      </c>
      <c r="I3950" s="473"/>
    </row>
    <row r="3951" spans="1:9" ht="25.5" x14ac:dyDescent="0.25">
      <c r="A3951" s="468" t="s">
        <v>8630</v>
      </c>
      <c r="B3951" s="475" t="s">
        <v>8631</v>
      </c>
      <c r="C3951" s="472" t="s">
        <v>756</v>
      </c>
      <c r="D3951" s="471"/>
      <c r="E3951" s="470"/>
      <c r="F3951" s="472" t="s">
        <v>6850</v>
      </c>
      <c r="G3951" s="472" t="s">
        <v>756</v>
      </c>
      <c r="H3951" s="472">
        <v>4.3</v>
      </c>
      <c r="I3951" s="473"/>
    </row>
    <row r="3952" spans="1:9" ht="25.5" x14ac:dyDescent="0.25">
      <c r="A3952" s="468" t="s">
        <v>8632</v>
      </c>
      <c r="B3952" s="475" t="s">
        <v>8633</v>
      </c>
      <c r="C3952" s="472" t="s">
        <v>756</v>
      </c>
      <c r="D3952" s="471"/>
      <c r="E3952" s="470"/>
      <c r="F3952" s="472" t="s">
        <v>6850</v>
      </c>
      <c r="G3952" s="472" t="s">
        <v>756</v>
      </c>
      <c r="H3952" s="472">
        <v>4.3</v>
      </c>
      <c r="I3952" s="473"/>
    </row>
    <row r="3953" spans="1:9" ht="25.5" x14ac:dyDescent="0.25">
      <c r="A3953" s="468" t="s">
        <v>8634</v>
      </c>
      <c r="B3953" s="475" t="s">
        <v>8635</v>
      </c>
      <c r="C3953" s="472" t="s">
        <v>756</v>
      </c>
      <c r="D3953" s="471"/>
      <c r="E3953" s="470"/>
      <c r="F3953" s="472" t="s">
        <v>6850</v>
      </c>
      <c r="G3953" s="472" t="s">
        <v>756</v>
      </c>
      <c r="H3953" s="472">
        <v>4.3</v>
      </c>
      <c r="I3953" s="473"/>
    </row>
    <row r="3954" spans="1:9" ht="25.5" x14ac:dyDescent="0.25">
      <c r="A3954" s="468" t="s">
        <v>8636</v>
      </c>
      <c r="B3954" s="475" t="s">
        <v>8637</v>
      </c>
      <c r="C3954" s="472" t="s">
        <v>756</v>
      </c>
      <c r="D3954" s="471"/>
      <c r="E3954" s="470"/>
      <c r="F3954" s="472" t="s">
        <v>6850</v>
      </c>
      <c r="G3954" s="472" t="s">
        <v>756</v>
      </c>
      <c r="H3954" s="472">
        <v>4.3</v>
      </c>
      <c r="I3954" s="473"/>
    </row>
    <row r="3955" spans="1:9" ht="25.5" x14ac:dyDescent="0.25">
      <c r="A3955" s="468" t="s">
        <v>8638</v>
      </c>
      <c r="B3955" s="475" t="s">
        <v>8639</v>
      </c>
      <c r="C3955" s="472" t="s">
        <v>756</v>
      </c>
      <c r="D3955" s="471"/>
      <c r="E3955" s="470"/>
      <c r="F3955" s="472" t="s">
        <v>6850</v>
      </c>
      <c r="G3955" s="472" t="s">
        <v>756</v>
      </c>
      <c r="H3955" s="472">
        <v>4.3</v>
      </c>
      <c r="I3955" s="473"/>
    </row>
    <row r="3956" spans="1:9" ht="25.5" x14ac:dyDescent="0.25">
      <c r="A3956" s="468" t="s">
        <v>8640</v>
      </c>
      <c r="B3956" s="469" t="s">
        <v>8641</v>
      </c>
      <c r="C3956" s="472" t="s">
        <v>756</v>
      </c>
      <c r="D3956" s="471"/>
      <c r="E3956" s="470"/>
      <c r="F3956" s="472" t="s">
        <v>6850</v>
      </c>
      <c r="G3956" s="472" t="s">
        <v>756</v>
      </c>
      <c r="H3956" s="472">
        <v>4.3</v>
      </c>
      <c r="I3956" s="473"/>
    </row>
    <row r="3957" spans="1:9" ht="25.5" x14ac:dyDescent="0.25">
      <c r="A3957" s="468" t="s">
        <v>8642</v>
      </c>
      <c r="B3957" s="475" t="s">
        <v>8643</v>
      </c>
      <c r="C3957" s="476" t="s">
        <v>756</v>
      </c>
      <c r="D3957" s="471"/>
      <c r="E3957" s="470"/>
      <c r="F3957" s="472" t="s">
        <v>6850</v>
      </c>
      <c r="G3957" s="472" t="s">
        <v>756</v>
      </c>
      <c r="H3957" s="472">
        <v>4.3</v>
      </c>
      <c r="I3957" s="473"/>
    </row>
    <row r="3958" spans="1:9" ht="25.5" x14ac:dyDescent="0.25">
      <c r="A3958" s="468" t="s">
        <v>8644</v>
      </c>
      <c r="B3958" s="475" t="s">
        <v>8645</v>
      </c>
      <c r="C3958" s="476" t="s">
        <v>756</v>
      </c>
      <c r="D3958" s="471"/>
      <c r="E3958" s="470"/>
      <c r="F3958" s="472" t="s">
        <v>6850</v>
      </c>
      <c r="G3958" s="472" t="s">
        <v>756</v>
      </c>
      <c r="H3958" s="472">
        <v>4.3</v>
      </c>
      <c r="I3958" s="473"/>
    </row>
    <row r="3959" spans="1:9" ht="15" x14ac:dyDescent="0.25">
      <c r="A3959" s="468" t="s">
        <v>8646</v>
      </c>
      <c r="B3959" s="475" t="s">
        <v>8647</v>
      </c>
      <c r="C3959" s="476" t="s">
        <v>850</v>
      </c>
      <c r="D3959" s="471"/>
      <c r="E3959" s="470"/>
      <c r="F3959" s="472" t="s">
        <v>6850</v>
      </c>
      <c r="G3959" s="472" t="s">
        <v>756</v>
      </c>
      <c r="H3959" s="472">
        <v>4.3</v>
      </c>
      <c r="I3959" s="473"/>
    </row>
    <row r="3960" spans="1:9" ht="15" x14ac:dyDescent="0.25">
      <c r="A3960" s="468" t="s">
        <v>8648</v>
      </c>
      <c r="B3960" s="475" t="s">
        <v>8649</v>
      </c>
      <c r="C3960" s="476" t="s">
        <v>850</v>
      </c>
      <c r="D3960" s="471"/>
      <c r="E3960" s="470"/>
      <c r="F3960" s="472" t="s">
        <v>6850</v>
      </c>
      <c r="G3960" s="472" t="s">
        <v>756</v>
      </c>
      <c r="H3960" s="472">
        <v>4.3</v>
      </c>
      <c r="I3960" s="473"/>
    </row>
    <row r="3961" spans="1:9" ht="15" x14ac:dyDescent="0.25">
      <c r="A3961" s="468" t="s">
        <v>8650</v>
      </c>
      <c r="B3961" s="475" t="s">
        <v>8651</v>
      </c>
      <c r="C3961" s="476" t="s">
        <v>850</v>
      </c>
      <c r="D3961" s="471"/>
      <c r="E3961" s="470"/>
      <c r="F3961" s="472" t="s">
        <v>6850</v>
      </c>
      <c r="G3961" s="472" t="s">
        <v>756</v>
      </c>
      <c r="H3961" s="472">
        <v>4.3</v>
      </c>
      <c r="I3961" s="473"/>
    </row>
    <row r="3962" spans="1:9" ht="15" x14ac:dyDescent="0.25">
      <c r="A3962" s="468" t="s">
        <v>8652</v>
      </c>
      <c r="B3962" s="475" t="s">
        <v>8653</v>
      </c>
      <c r="C3962" s="476" t="s">
        <v>850</v>
      </c>
      <c r="D3962" s="471"/>
      <c r="E3962" s="470"/>
      <c r="F3962" s="472" t="s">
        <v>6850</v>
      </c>
      <c r="G3962" s="472" t="s">
        <v>756</v>
      </c>
      <c r="H3962" s="472">
        <v>4.3</v>
      </c>
      <c r="I3962" s="473"/>
    </row>
    <row r="3963" spans="1:9" ht="15" x14ac:dyDescent="0.25">
      <c r="A3963" s="468" t="s">
        <v>8654</v>
      </c>
      <c r="B3963" s="475" t="s">
        <v>8655</v>
      </c>
      <c r="C3963" s="476" t="s">
        <v>850</v>
      </c>
      <c r="D3963" s="471"/>
      <c r="E3963" s="470"/>
      <c r="F3963" s="472" t="s">
        <v>6850</v>
      </c>
      <c r="G3963" s="472" t="s">
        <v>756</v>
      </c>
      <c r="H3963" s="472">
        <v>4.3</v>
      </c>
      <c r="I3963" s="473"/>
    </row>
    <row r="3964" spans="1:9" ht="25.5" x14ac:dyDescent="0.25">
      <c r="A3964" s="468" t="s">
        <v>8656</v>
      </c>
      <c r="B3964" s="475" t="s">
        <v>8657</v>
      </c>
      <c r="C3964" s="476" t="s">
        <v>850</v>
      </c>
      <c r="D3964" s="471"/>
      <c r="E3964" s="470"/>
      <c r="F3964" s="472" t="s">
        <v>6850</v>
      </c>
      <c r="G3964" s="472" t="s">
        <v>756</v>
      </c>
      <c r="H3964" s="472">
        <v>4.3</v>
      </c>
      <c r="I3964" s="473"/>
    </row>
    <row r="3965" spans="1:9" ht="25.5" x14ac:dyDescent="0.25">
      <c r="A3965" s="468" t="s">
        <v>8658</v>
      </c>
      <c r="B3965" s="475" t="s">
        <v>8659</v>
      </c>
      <c r="C3965" s="476" t="s">
        <v>850</v>
      </c>
      <c r="D3965" s="471"/>
      <c r="E3965" s="470"/>
      <c r="F3965" s="472" t="s">
        <v>6850</v>
      </c>
      <c r="G3965" s="472" t="s">
        <v>756</v>
      </c>
      <c r="H3965" s="472">
        <v>4.3</v>
      </c>
      <c r="I3965" s="473"/>
    </row>
    <row r="3966" spans="1:9" ht="15" x14ac:dyDescent="0.25">
      <c r="A3966" s="468" t="s">
        <v>8660</v>
      </c>
      <c r="B3966" s="475" t="s">
        <v>8661</v>
      </c>
      <c r="C3966" s="472" t="s">
        <v>756</v>
      </c>
      <c r="D3966" s="471"/>
      <c r="E3966" s="470"/>
      <c r="F3966" s="472" t="s">
        <v>6850</v>
      </c>
      <c r="G3966" s="472" t="s">
        <v>756</v>
      </c>
      <c r="H3966" s="472">
        <v>4.3</v>
      </c>
      <c r="I3966" s="473"/>
    </row>
    <row r="3967" spans="1:9" ht="15" x14ac:dyDescent="0.25">
      <c r="A3967" s="468" t="s">
        <v>8662</v>
      </c>
      <c r="B3967" s="475" t="s">
        <v>8663</v>
      </c>
      <c r="C3967" s="472" t="s">
        <v>756</v>
      </c>
      <c r="D3967" s="471"/>
      <c r="E3967" s="470"/>
      <c r="F3967" s="472" t="s">
        <v>6850</v>
      </c>
      <c r="G3967" s="472" t="s">
        <v>756</v>
      </c>
      <c r="H3967" s="472">
        <v>4.3</v>
      </c>
      <c r="I3967" s="473"/>
    </row>
    <row r="3968" spans="1:9" ht="15" x14ac:dyDescent="0.25">
      <c r="A3968" s="468" t="s">
        <v>8664</v>
      </c>
      <c r="B3968" s="475" t="s">
        <v>8665</v>
      </c>
      <c r="C3968" s="476" t="s">
        <v>850</v>
      </c>
      <c r="D3968" s="471"/>
      <c r="E3968" s="470"/>
      <c r="F3968" s="472" t="s">
        <v>6850</v>
      </c>
      <c r="G3968" s="472" t="s">
        <v>756</v>
      </c>
      <c r="H3968" s="472">
        <v>4.3</v>
      </c>
      <c r="I3968" s="473"/>
    </row>
    <row r="3969" spans="1:9" ht="15" x14ac:dyDescent="0.25">
      <c r="A3969" s="468" t="s">
        <v>8666</v>
      </c>
      <c r="B3969" s="475" t="s">
        <v>8667</v>
      </c>
      <c r="C3969" s="472" t="s">
        <v>756</v>
      </c>
      <c r="D3969" s="471"/>
      <c r="E3969" s="470"/>
      <c r="F3969" s="472" t="s">
        <v>6850</v>
      </c>
      <c r="G3969" s="472" t="s">
        <v>756</v>
      </c>
      <c r="H3969" s="472">
        <v>4.3</v>
      </c>
      <c r="I3969" s="473"/>
    </row>
    <row r="3970" spans="1:9" ht="15" x14ac:dyDescent="0.25">
      <c r="A3970" s="468" t="s">
        <v>8668</v>
      </c>
      <c r="B3970" s="475" t="s">
        <v>8669</v>
      </c>
      <c r="C3970" s="472" t="s">
        <v>756</v>
      </c>
      <c r="D3970" s="471"/>
      <c r="E3970" s="470"/>
      <c r="F3970" s="472" t="s">
        <v>6850</v>
      </c>
      <c r="G3970" s="472" t="s">
        <v>756</v>
      </c>
      <c r="H3970" s="472">
        <v>4.3</v>
      </c>
      <c r="I3970" s="473"/>
    </row>
    <row r="3971" spans="1:9" ht="25.5" x14ac:dyDescent="0.25">
      <c r="A3971" s="468" t="s">
        <v>8670</v>
      </c>
      <c r="B3971" s="475" t="s">
        <v>8671</v>
      </c>
      <c r="C3971" s="472" t="s">
        <v>756</v>
      </c>
      <c r="D3971" s="471"/>
      <c r="E3971" s="470"/>
      <c r="F3971" s="472" t="s">
        <v>6850</v>
      </c>
      <c r="G3971" s="472" t="s">
        <v>756</v>
      </c>
      <c r="H3971" s="472">
        <v>4.3</v>
      </c>
      <c r="I3971" s="473"/>
    </row>
    <row r="3972" spans="1:9" ht="15" x14ac:dyDescent="0.25">
      <c r="A3972" s="468" t="s">
        <v>8672</v>
      </c>
      <c r="B3972" s="475" t="s">
        <v>8673</v>
      </c>
      <c r="C3972" s="476" t="s">
        <v>698</v>
      </c>
      <c r="D3972" s="471"/>
      <c r="E3972" s="470"/>
      <c r="F3972" s="472" t="s">
        <v>6850</v>
      </c>
      <c r="G3972" s="472" t="s">
        <v>756</v>
      </c>
      <c r="H3972" s="472">
        <v>4.3</v>
      </c>
      <c r="I3972" s="473"/>
    </row>
    <row r="3973" spans="1:9" ht="25.5" x14ac:dyDescent="0.25">
      <c r="A3973" s="468" t="s">
        <v>8674</v>
      </c>
      <c r="B3973" s="474" t="s">
        <v>8675</v>
      </c>
      <c r="C3973" s="470" t="s">
        <v>833</v>
      </c>
      <c r="D3973" s="470"/>
      <c r="E3973" s="470"/>
      <c r="F3973" s="472" t="s">
        <v>6850</v>
      </c>
      <c r="G3973" s="472" t="s">
        <v>756</v>
      </c>
      <c r="H3973" s="472">
        <v>4.3</v>
      </c>
      <c r="I3973" s="478" t="s">
        <v>756</v>
      </c>
    </row>
    <row r="3974" spans="1:9" ht="25.5" x14ac:dyDescent="0.25">
      <c r="A3974" s="468" t="s">
        <v>8676</v>
      </c>
      <c r="B3974" s="474" t="s">
        <v>8677</v>
      </c>
      <c r="C3974" s="470" t="s">
        <v>833</v>
      </c>
      <c r="D3974" s="470"/>
      <c r="E3974" s="470"/>
      <c r="F3974" s="472" t="s">
        <v>6850</v>
      </c>
      <c r="G3974" s="472" t="s">
        <v>756</v>
      </c>
      <c r="H3974" s="472">
        <v>4.3</v>
      </c>
      <c r="I3974" s="478" t="s">
        <v>756</v>
      </c>
    </row>
    <row r="3975" spans="1:9" ht="15" x14ac:dyDescent="0.25">
      <c r="A3975" s="468" t="s">
        <v>8678</v>
      </c>
      <c r="B3975" s="475" t="s">
        <v>8679</v>
      </c>
      <c r="C3975" s="472" t="s">
        <v>756</v>
      </c>
      <c r="D3975" s="471"/>
      <c r="E3975" s="470"/>
      <c r="F3975" s="472" t="s">
        <v>6850</v>
      </c>
      <c r="G3975" s="472" t="s">
        <v>756</v>
      </c>
      <c r="H3975" s="472">
        <v>4.3</v>
      </c>
      <c r="I3975" s="473"/>
    </row>
    <row r="3976" spans="1:9" ht="25.5" x14ac:dyDescent="0.25">
      <c r="A3976" s="468" t="s">
        <v>8680</v>
      </c>
      <c r="B3976" s="475" t="s">
        <v>8681</v>
      </c>
      <c r="C3976" s="472" t="s">
        <v>756</v>
      </c>
      <c r="D3976" s="471"/>
      <c r="E3976" s="470"/>
      <c r="F3976" s="472" t="s">
        <v>6850</v>
      </c>
      <c r="G3976" s="472" t="s">
        <v>756</v>
      </c>
      <c r="H3976" s="472">
        <v>4.3</v>
      </c>
      <c r="I3976" s="473"/>
    </row>
    <row r="3977" spans="1:9" ht="25.5" x14ac:dyDescent="0.25">
      <c r="A3977" s="468" t="s">
        <v>8682</v>
      </c>
      <c r="B3977" s="475" t="s">
        <v>8683</v>
      </c>
      <c r="C3977" s="472" t="s">
        <v>756</v>
      </c>
      <c r="D3977" s="471"/>
      <c r="E3977" s="470"/>
      <c r="F3977" s="472" t="s">
        <v>6850</v>
      </c>
      <c r="G3977" s="472" t="s">
        <v>756</v>
      </c>
      <c r="H3977" s="472">
        <v>4.3</v>
      </c>
      <c r="I3977" s="473"/>
    </row>
    <row r="3978" spans="1:9" ht="38.25" x14ac:dyDescent="0.25">
      <c r="A3978" s="468" t="s">
        <v>8684</v>
      </c>
      <c r="B3978" s="475" t="s">
        <v>8685</v>
      </c>
      <c r="C3978" s="472" t="s">
        <v>756</v>
      </c>
      <c r="D3978" s="471"/>
      <c r="E3978" s="470"/>
      <c r="F3978" s="472" t="s">
        <v>6850</v>
      </c>
      <c r="G3978" s="472" t="s">
        <v>756</v>
      </c>
      <c r="H3978" s="472">
        <v>4.3</v>
      </c>
      <c r="I3978" s="473"/>
    </row>
    <row r="3979" spans="1:9" ht="25.5" x14ac:dyDescent="0.25">
      <c r="A3979" s="468" t="s">
        <v>8686</v>
      </c>
      <c r="B3979" s="475" t="s">
        <v>8687</v>
      </c>
      <c r="C3979" s="476" t="s">
        <v>756</v>
      </c>
      <c r="D3979" s="471"/>
      <c r="E3979" s="470"/>
      <c r="F3979" s="472" t="s">
        <v>6850</v>
      </c>
      <c r="G3979" s="472" t="s">
        <v>756</v>
      </c>
      <c r="H3979" s="472">
        <v>4.3</v>
      </c>
      <c r="I3979" s="473"/>
    </row>
    <row r="3980" spans="1:9" ht="25.5" x14ac:dyDescent="0.25">
      <c r="A3980" s="468" t="s">
        <v>8688</v>
      </c>
      <c r="B3980" s="475" t="s">
        <v>8689</v>
      </c>
      <c r="C3980" s="476" t="s">
        <v>756</v>
      </c>
      <c r="D3980" s="471"/>
      <c r="E3980" s="470"/>
      <c r="F3980" s="472" t="s">
        <v>6850</v>
      </c>
      <c r="G3980" s="472" t="s">
        <v>756</v>
      </c>
      <c r="H3980" s="472">
        <v>4.3</v>
      </c>
      <c r="I3980" s="473"/>
    </row>
    <row r="3981" spans="1:9" ht="15" x14ac:dyDescent="0.25">
      <c r="A3981" s="468" t="s">
        <v>8690</v>
      </c>
      <c r="B3981" s="475" t="s">
        <v>8691</v>
      </c>
      <c r="C3981" s="476" t="s">
        <v>850</v>
      </c>
      <c r="D3981" s="471"/>
      <c r="E3981" s="470"/>
      <c r="F3981" s="472" t="s">
        <v>6850</v>
      </c>
      <c r="G3981" s="472" t="s">
        <v>756</v>
      </c>
      <c r="H3981" s="472">
        <v>4.3</v>
      </c>
      <c r="I3981" s="473"/>
    </row>
    <row r="3982" spans="1:9" ht="15" x14ac:dyDescent="0.25">
      <c r="A3982" s="468" t="s">
        <v>8692</v>
      </c>
      <c r="B3982" s="474" t="s">
        <v>8693</v>
      </c>
      <c r="C3982" s="472" t="s">
        <v>756</v>
      </c>
      <c r="D3982" s="471"/>
      <c r="E3982" s="470"/>
      <c r="F3982" s="472" t="s">
        <v>6850</v>
      </c>
      <c r="G3982" s="472" t="s">
        <v>756</v>
      </c>
      <c r="H3982" s="472">
        <v>4.3</v>
      </c>
      <c r="I3982" s="473"/>
    </row>
    <row r="3983" spans="1:9" ht="25.5" x14ac:dyDescent="0.25">
      <c r="A3983" s="468" t="s">
        <v>8694</v>
      </c>
      <c r="B3983" s="475" t="s">
        <v>8695</v>
      </c>
      <c r="C3983" s="472" t="s">
        <v>756</v>
      </c>
      <c r="D3983" s="471"/>
      <c r="E3983" s="470"/>
      <c r="F3983" s="472" t="s">
        <v>6850</v>
      </c>
      <c r="G3983" s="472" t="s">
        <v>756</v>
      </c>
      <c r="H3983" s="472">
        <v>4.3</v>
      </c>
      <c r="I3983" s="473"/>
    </row>
    <row r="3984" spans="1:9" ht="25.5" x14ac:dyDescent="0.25">
      <c r="A3984" s="468" t="s">
        <v>8696</v>
      </c>
      <c r="B3984" s="475" t="s">
        <v>8697</v>
      </c>
      <c r="C3984" s="472" t="s">
        <v>756</v>
      </c>
      <c r="D3984" s="471"/>
      <c r="E3984" s="470"/>
      <c r="F3984" s="472" t="s">
        <v>6850</v>
      </c>
      <c r="G3984" s="472" t="s">
        <v>756</v>
      </c>
      <c r="H3984" s="472">
        <v>4.3</v>
      </c>
      <c r="I3984" s="473"/>
    </row>
    <row r="3985" spans="1:9" ht="15" x14ac:dyDescent="0.25">
      <c r="A3985" s="468" t="s">
        <v>8698</v>
      </c>
      <c r="B3985" s="475" t="s">
        <v>8699</v>
      </c>
      <c r="C3985" s="472" t="s">
        <v>756</v>
      </c>
      <c r="D3985" s="471"/>
      <c r="E3985" s="470"/>
      <c r="F3985" s="472" t="s">
        <v>6850</v>
      </c>
      <c r="G3985" s="472" t="s">
        <v>756</v>
      </c>
      <c r="H3985" s="472">
        <v>4.3</v>
      </c>
      <c r="I3985" s="473"/>
    </row>
    <row r="3986" spans="1:9" ht="15" x14ac:dyDescent="0.25">
      <c r="A3986" s="468" t="s">
        <v>8700</v>
      </c>
      <c r="B3986" s="475" t="s">
        <v>8701</v>
      </c>
      <c r="C3986" s="472" t="s">
        <v>756</v>
      </c>
      <c r="D3986" s="471"/>
      <c r="E3986" s="470"/>
      <c r="F3986" s="472" t="s">
        <v>6850</v>
      </c>
      <c r="G3986" s="472" t="s">
        <v>756</v>
      </c>
      <c r="H3986" s="472">
        <v>4.3</v>
      </c>
      <c r="I3986" s="473"/>
    </row>
    <row r="3987" spans="1:9" ht="15" x14ac:dyDescent="0.25">
      <c r="A3987" s="468" t="s">
        <v>8702</v>
      </c>
      <c r="B3987" s="475" t="s">
        <v>8703</v>
      </c>
      <c r="C3987" s="472" t="s">
        <v>756</v>
      </c>
      <c r="D3987" s="471"/>
      <c r="E3987" s="470"/>
      <c r="F3987" s="472" t="s">
        <v>6850</v>
      </c>
      <c r="G3987" s="472" t="s">
        <v>756</v>
      </c>
      <c r="H3987" s="472">
        <v>4.3</v>
      </c>
      <c r="I3987" s="473"/>
    </row>
    <row r="3988" spans="1:9" ht="15" x14ac:dyDescent="0.25">
      <c r="A3988" s="468" t="s">
        <v>8704</v>
      </c>
      <c r="B3988" s="475" t="s">
        <v>8705</v>
      </c>
      <c r="C3988" s="472" t="s">
        <v>756</v>
      </c>
      <c r="D3988" s="471"/>
      <c r="E3988" s="470"/>
      <c r="F3988" s="472" t="s">
        <v>6850</v>
      </c>
      <c r="G3988" s="472" t="s">
        <v>756</v>
      </c>
      <c r="H3988" s="472">
        <v>4.3</v>
      </c>
      <c r="I3988" s="473"/>
    </row>
    <row r="3989" spans="1:9" ht="15" x14ac:dyDescent="0.25">
      <c r="A3989" s="468" t="s">
        <v>8706</v>
      </c>
      <c r="B3989" s="475" t="s">
        <v>8707</v>
      </c>
      <c r="C3989" s="472" t="s">
        <v>756</v>
      </c>
      <c r="D3989" s="471"/>
      <c r="E3989" s="470"/>
      <c r="F3989" s="472" t="s">
        <v>6850</v>
      </c>
      <c r="G3989" s="472" t="s">
        <v>756</v>
      </c>
      <c r="H3989" s="472">
        <v>4.3</v>
      </c>
      <c r="I3989" s="473"/>
    </row>
    <row r="3990" spans="1:9" ht="25.5" x14ac:dyDescent="0.25">
      <c r="A3990" s="468" t="s">
        <v>8708</v>
      </c>
      <c r="B3990" s="475" t="s">
        <v>8709</v>
      </c>
      <c r="C3990" s="472" t="s">
        <v>756</v>
      </c>
      <c r="D3990" s="471"/>
      <c r="E3990" s="470"/>
      <c r="F3990" s="472" t="s">
        <v>6850</v>
      </c>
      <c r="G3990" s="472" t="s">
        <v>756</v>
      </c>
      <c r="H3990" s="472">
        <v>4.3</v>
      </c>
      <c r="I3990" s="473"/>
    </row>
    <row r="3991" spans="1:9" ht="25.5" x14ac:dyDescent="0.25">
      <c r="A3991" s="468" t="s">
        <v>8710</v>
      </c>
      <c r="B3991" s="475" t="s">
        <v>8711</v>
      </c>
      <c r="C3991" s="472" t="s">
        <v>756</v>
      </c>
      <c r="D3991" s="471"/>
      <c r="E3991" s="470"/>
      <c r="F3991" s="472" t="s">
        <v>6850</v>
      </c>
      <c r="G3991" s="472" t="s">
        <v>756</v>
      </c>
      <c r="H3991" s="472">
        <v>4.3</v>
      </c>
      <c r="I3991" s="473"/>
    </row>
    <row r="3992" spans="1:9" ht="25.5" x14ac:dyDescent="0.25">
      <c r="A3992" s="468" t="s">
        <v>8712</v>
      </c>
      <c r="B3992" s="475" t="s">
        <v>8713</v>
      </c>
      <c r="C3992" s="472" t="s">
        <v>756</v>
      </c>
      <c r="D3992" s="471"/>
      <c r="E3992" s="470"/>
      <c r="F3992" s="472" t="s">
        <v>6850</v>
      </c>
      <c r="G3992" s="472" t="s">
        <v>756</v>
      </c>
      <c r="H3992" s="472">
        <v>4.3</v>
      </c>
      <c r="I3992" s="473"/>
    </row>
    <row r="3993" spans="1:9" ht="25.5" x14ac:dyDescent="0.25">
      <c r="A3993" s="468" t="s">
        <v>8714</v>
      </c>
      <c r="B3993" s="475" t="s">
        <v>8715</v>
      </c>
      <c r="C3993" s="472" t="s">
        <v>756</v>
      </c>
      <c r="D3993" s="471"/>
      <c r="E3993" s="470"/>
      <c r="F3993" s="472" t="s">
        <v>6850</v>
      </c>
      <c r="G3993" s="472" t="s">
        <v>756</v>
      </c>
      <c r="H3993" s="472">
        <v>4.3</v>
      </c>
      <c r="I3993" s="473"/>
    </row>
    <row r="3994" spans="1:9" ht="25.5" x14ac:dyDescent="0.25">
      <c r="A3994" s="468" t="s">
        <v>8716</v>
      </c>
      <c r="B3994" s="475" t="s">
        <v>8717</v>
      </c>
      <c r="C3994" s="472" t="s">
        <v>756</v>
      </c>
      <c r="D3994" s="471"/>
      <c r="E3994" s="470"/>
      <c r="F3994" s="472" t="s">
        <v>6850</v>
      </c>
      <c r="G3994" s="472" t="s">
        <v>756</v>
      </c>
      <c r="H3994" s="472">
        <v>4.3</v>
      </c>
      <c r="I3994" s="473"/>
    </row>
    <row r="3995" spans="1:9" ht="25.5" x14ac:dyDescent="0.25">
      <c r="A3995" s="468" t="s">
        <v>8718</v>
      </c>
      <c r="B3995" s="475" t="s">
        <v>8719</v>
      </c>
      <c r="C3995" s="472" t="s">
        <v>756</v>
      </c>
      <c r="D3995" s="471"/>
      <c r="E3995" s="470"/>
      <c r="F3995" s="472" t="s">
        <v>6850</v>
      </c>
      <c r="G3995" s="472" t="s">
        <v>756</v>
      </c>
      <c r="H3995" s="472">
        <v>4.3</v>
      </c>
      <c r="I3995" s="473"/>
    </row>
    <row r="3996" spans="1:9" ht="25.5" x14ac:dyDescent="0.25">
      <c r="A3996" s="468" t="s">
        <v>8720</v>
      </c>
      <c r="B3996" s="475" t="s">
        <v>8721</v>
      </c>
      <c r="C3996" s="472" t="s">
        <v>756</v>
      </c>
      <c r="D3996" s="471"/>
      <c r="E3996" s="470"/>
      <c r="F3996" s="472" t="s">
        <v>6850</v>
      </c>
      <c r="G3996" s="472" t="s">
        <v>756</v>
      </c>
      <c r="H3996" s="472">
        <v>4.3</v>
      </c>
      <c r="I3996" s="473"/>
    </row>
    <row r="3997" spans="1:9" ht="25.5" x14ac:dyDescent="0.25">
      <c r="A3997" s="468" t="s">
        <v>8722</v>
      </c>
      <c r="B3997" s="475" t="s">
        <v>8723</v>
      </c>
      <c r="C3997" s="472" t="s">
        <v>756</v>
      </c>
      <c r="D3997" s="471"/>
      <c r="E3997" s="470"/>
      <c r="F3997" s="472" t="s">
        <v>6850</v>
      </c>
      <c r="G3997" s="472" t="s">
        <v>756</v>
      </c>
      <c r="H3997" s="472">
        <v>4.3</v>
      </c>
      <c r="I3997" s="473"/>
    </row>
    <row r="3998" spans="1:9" ht="25.5" x14ac:dyDescent="0.25">
      <c r="A3998" s="468" t="s">
        <v>8724</v>
      </c>
      <c r="B3998" s="475" t="s">
        <v>8725</v>
      </c>
      <c r="C3998" s="472" t="s">
        <v>756</v>
      </c>
      <c r="D3998" s="471"/>
      <c r="E3998" s="470"/>
      <c r="F3998" s="472" t="s">
        <v>6850</v>
      </c>
      <c r="G3998" s="472" t="s">
        <v>756</v>
      </c>
      <c r="H3998" s="472">
        <v>4.3</v>
      </c>
      <c r="I3998" s="473"/>
    </row>
    <row r="3999" spans="1:9" ht="25.5" x14ac:dyDescent="0.25">
      <c r="A3999" s="468" t="s">
        <v>8726</v>
      </c>
      <c r="B3999" s="475" t="s">
        <v>8727</v>
      </c>
      <c r="C3999" s="472" t="s">
        <v>756</v>
      </c>
      <c r="D3999" s="471"/>
      <c r="E3999" s="470"/>
      <c r="F3999" s="472" t="s">
        <v>6850</v>
      </c>
      <c r="G3999" s="472" t="s">
        <v>756</v>
      </c>
      <c r="H3999" s="472">
        <v>4.3</v>
      </c>
      <c r="I3999" s="473"/>
    </row>
    <row r="4000" spans="1:9" ht="25.5" x14ac:dyDescent="0.25">
      <c r="A4000" s="468" t="s">
        <v>8728</v>
      </c>
      <c r="B4000" s="475" t="s">
        <v>8729</v>
      </c>
      <c r="C4000" s="472" t="s">
        <v>756</v>
      </c>
      <c r="D4000" s="471"/>
      <c r="E4000" s="470"/>
      <c r="F4000" s="472" t="s">
        <v>6850</v>
      </c>
      <c r="G4000" s="472" t="s">
        <v>756</v>
      </c>
      <c r="H4000" s="472">
        <v>4.3</v>
      </c>
      <c r="I4000" s="473"/>
    </row>
    <row r="4001" spans="1:9" ht="15" x14ac:dyDescent="0.25">
      <c r="A4001" s="468" t="s">
        <v>8730</v>
      </c>
      <c r="B4001" s="475" t="s">
        <v>8731</v>
      </c>
      <c r="C4001" s="472" t="s">
        <v>756</v>
      </c>
      <c r="D4001" s="471"/>
      <c r="E4001" s="470"/>
      <c r="F4001" s="472" t="s">
        <v>6850</v>
      </c>
      <c r="G4001" s="472" t="s">
        <v>756</v>
      </c>
      <c r="H4001" s="472">
        <v>4.3</v>
      </c>
      <c r="I4001" s="473"/>
    </row>
    <row r="4002" spans="1:9" ht="15" x14ac:dyDescent="0.25">
      <c r="A4002" s="468" t="s">
        <v>8732</v>
      </c>
      <c r="B4002" s="475" t="s">
        <v>8733</v>
      </c>
      <c r="C4002" s="472" t="s">
        <v>756</v>
      </c>
      <c r="D4002" s="471"/>
      <c r="E4002" s="470"/>
      <c r="F4002" s="472" t="s">
        <v>6850</v>
      </c>
      <c r="G4002" s="472" t="s">
        <v>756</v>
      </c>
      <c r="H4002" s="472">
        <v>4.3</v>
      </c>
      <c r="I4002" s="473"/>
    </row>
    <row r="4003" spans="1:9" ht="15" x14ac:dyDescent="0.25">
      <c r="A4003" s="468" t="s">
        <v>8734</v>
      </c>
      <c r="B4003" s="475" t="s">
        <v>8735</v>
      </c>
      <c r="C4003" s="472" t="s">
        <v>756</v>
      </c>
      <c r="D4003" s="471"/>
      <c r="E4003" s="470"/>
      <c r="F4003" s="472" t="s">
        <v>6850</v>
      </c>
      <c r="G4003" s="472" t="s">
        <v>756</v>
      </c>
      <c r="H4003" s="472">
        <v>4.3</v>
      </c>
      <c r="I4003" s="473"/>
    </row>
    <row r="4004" spans="1:9" ht="25.5" x14ac:dyDescent="0.25">
      <c r="A4004" s="468" t="s">
        <v>8736</v>
      </c>
      <c r="B4004" s="475" t="s">
        <v>8737</v>
      </c>
      <c r="C4004" s="472" t="s">
        <v>756</v>
      </c>
      <c r="D4004" s="471"/>
      <c r="E4004" s="470"/>
      <c r="F4004" s="472" t="s">
        <v>6850</v>
      </c>
      <c r="G4004" s="472" t="s">
        <v>756</v>
      </c>
      <c r="H4004" s="472">
        <v>4.3</v>
      </c>
      <c r="I4004" s="473"/>
    </row>
    <row r="4005" spans="1:9" ht="25.5" x14ac:dyDescent="0.25">
      <c r="A4005" s="468" t="s">
        <v>8738</v>
      </c>
      <c r="B4005" s="475" t="s">
        <v>8739</v>
      </c>
      <c r="C4005" s="472" t="s">
        <v>756</v>
      </c>
      <c r="D4005" s="471"/>
      <c r="E4005" s="470"/>
      <c r="F4005" s="472" t="s">
        <v>6850</v>
      </c>
      <c r="G4005" s="472" t="s">
        <v>756</v>
      </c>
      <c r="H4005" s="472">
        <v>4.3</v>
      </c>
      <c r="I4005" s="473"/>
    </row>
    <row r="4006" spans="1:9" ht="25.5" x14ac:dyDescent="0.25">
      <c r="A4006" s="468" t="s">
        <v>8740</v>
      </c>
      <c r="B4006" s="475" t="s">
        <v>8741</v>
      </c>
      <c r="C4006" s="472" t="s">
        <v>756</v>
      </c>
      <c r="D4006" s="471"/>
      <c r="E4006" s="470"/>
      <c r="F4006" s="472" t="s">
        <v>6850</v>
      </c>
      <c r="G4006" s="472" t="s">
        <v>756</v>
      </c>
      <c r="H4006" s="472">
        <v>4.3</v>
      </c>
      <c r="I4006" s="473"/>
    </row>
    <row r="4007" spans="1:9" ht="25.5" x14ac:dyDescent="0.25">
      <c r="A4007" s="468" t="s">
        <v>8742</v>
      </c>
      <c r="B4007" s="475" t="s">
        <v>8743</v>
      </c>
      <c r="C4007" s="472" t="s">
        <v>756</v>
      </c>
      <c r="D4007" s="471"/>
      <c r="E4007" s="470"/>
      <c r="F4007" s="472" t="s">
        <v>6850</v>
      </c>
      <c r="G4007" s="472" t="s">
        <v>756</v>
      </c>
      <c r="H4007" s="472">
        <v>4.3</v>
      </c>
      <c r="I4007" s="473"/>
    </row>
    <row r="4008" spans="1:9" ht="25.5" x14ac:dyDescent="0.25">
      <c r="A4008" s="468" t="s">
        <v>8744</v>
      </c>
      <c r="B4008" s="475" t="s">
        <v>8745</v>
      </c>
      <c r="C4008" s="472" t="s">
        <v>756</v>
      </c>
      <c r="D4008" s="471"/>
      <c r="E4008" s="470"/>
      <c r="F4008" s="472" t="s">
        <v>6850</v>
      </c>
      <c r="G4008" s="472" t="s">
        <v>756</v>
      </c>
      <c r="H4008" s="472">
        <v>4.3</v>
      </c>
      <c r="I4008" s="473"/>
    </row>
    <row r="4009" spans="1:9" ht="25.5" x14ac:dyDescent="0.25">
      <c r="A4009" s="468" t="s">
        <v>8746</v>
      </c>
      <c r="B4009" s="475" t="s">
        <v>8747</v>
      </c>
      <c r="C4009" s="472" t="s">
        <v>756</v>
      </c>
      <c r="D4009" s="471"/>
      <c r="E4009" s="470"/>
      <c r="F4009" s="472" t="s">
        <v>6850</v>
      </c>
      <c r="G4009" s="472" t="s">
        <v>756</v>
      </c>
      <c r="H4009" s="472">
        <v>4.3</v>
      </c>
      <c r="I4009" s="473"/>
    </row>
    <row r="4010" spans="1:9" ht="15" x14ac:dyDescent="0.25">
      <c r="A4010" s="468" t="s">
        <v>8748</v>
      </c>
      <c r="B4010" s="475" t="s">
        <v>8749</v>
      </c>
      <c r="C4010" s="472" t="s">
        <v>756</v>
      </c>
      <c r="D4010" s="471"/>
      <c r="E4010" s="470"/>
      <c r="F4010" s="472" t="s">
        <v>6850</v>
      </c>
      <c r="G4010" s="472" t="s">
        <v>756</v>
      </c>
      <c r="H4010" s="472">
        <v>4.3</v>
      </c>
      <c r="I4010" s="473"/>
    </row>
    <row r="4011" spans="1:9" ht="15" x14ac:dyDescent="0.25">
      <c r="A4011" s="468" t="s">
        <v>8750</v>
      </c>
      <c r="B4011" s="475" t="s">
        <v>8751</v>
      </c>
      <c r="C4011" s="472" t="s">
        <v>756</v>
      </c>
      <c r="D4011" s="471"/>
      <c r="E4011" s="470"/>
      <c r="F4011" s="472" t="s">
        <v>6850</v>
      </c>
      <c r="G4011" s="472" t="s">
        <v>756</v>
      </c>
      <c r="H4011" s="472">
        <v>4.3</v>
      </c>
      <c r="I4011" s="473"/>
    </row>
    <row r="4012" spans="1:9" ht="15" x14ac:dyDescent="0.25">
      <c r="A4012" s="468" t="s">
        <v>8752</v>
      </c>
      <c r="B4012" s="475" t="s">
        <v>8753</v>
      </c>
      <c r="C4012" s="472" t="s">
        <v>756</v>
      </c>
      <c r="D4012" s="471"/>
      <c r="E4012" s="470"/>
      <c r="F4012" s="472" t="s">
        <v>6850</v>
      </c>
      <c r="G4012" s="472" t="s">
        <v>756</v>
      </c>
      <c r="H4012" s="472">
        <v>4.3</v>
      </c>
      <c r="I4012" s="473"/>
    </row>
    <row r="4013" spans="1:9" ht="15" x14ac:dyDescent="0.25">
      <c r="A4013" s="468" t="s">
        <v>8754</v>
      </c>
      <c r="B4013" s="475" t="s">
        <v>8755</v>
      </c>
      <c r="C4013" s="472" t="s">
        <v>756</v>
      </c>
      <c r="D4013" s="471"/>
      <c r="E4013" s="470"/>
      <c r="F4013" s="472" t="s">
        <v>6850</v>
      </c>
      <c r="G4013" s="472" t="s">
        <v>756</v>
      </c>
      <c r="H4013" s="472">
        <v>4.3</v>
      </c>
      <c r="I4013" s="473"/>
    </row>
    <row r="4014" spans="1:9" ht="15" x14ac:dyDescent="0.25">
      <c r="A4014" s="468" t="s">
        <v>8756</v>
      </c>
      <c r="B4014" s="475" t="s">
        <v>8757</v>
      </c>
      <c r="C4014" s="472" t="s">
        <v>756</v>
      </c>
      <c r="D4014" s="471"/>
      <c r="E4014" s="470"/>
      <c r="F4014" s="472" t="s">
        <v>6850</v>
      </c>
      <c r="G4014" s="472" t="s">
        <v>756</v>
      </c>
      <c r="H4014" s="472">
        <v>4.3</v>
      </c>
      <c r="I4014" s="473"/>
    </row>
    <row r="4015" spans="1:9" ht="15" x14ac:dyDescent="0.25">
      <c r="A4015" s="468" t="s">
        <v>8758</v>
      </c>
      <c r="B4015" s="475" t="s">
        <v>8759</v>
      </c>
      <c r="C4015" s="472" t="s">
        <v>756</v>
      </c>
      <c r="D4015" s="471"/>
      <c r="E4015" s="470"/>
      <c r="F4015" s="472" t="s">
        <v>6850</v>
      </c>
      <c r="G4015" s="472" t="s">
        <v>756</v>
      </c>
      <c r="H4015" s="472">
        <v>4.3</v>
      </c>
      <c r="I4015" s="473"/>
    </row>
    <row r="4016" spans="1:9" ht="25.5" x14ac:dyDescent="0.25">
      <c r="A4016" s="468" t="s">
        <v>8760</v>
      </c>
      <c r="B4016" s="475" t="s">
        <v>8761</v>
      </c>
      <c r="C4016" s="472" t="s">
        <v>756</v>
      </c>
      <c r="D4016" s="471"/>
      <c r="E4016" s="470"/>
      <c r="F4016" s="472" t="s">
        <v>6850</v>
      </c>
      <c r="G4016" s="472" t="s">
        <v>756</v>
      </c>
      <c r="H4016" s="472">
        <v>4.3</v>
      </c>
      <c r="I4016" s="473"/>
    </row>
    <row r="4017" spans="1:9" ht="25.5" x14ac:dyDescent="0.25">
      <c r="A4017" s="468" t="s">
        <v>8762</v>
      </c>
      <c r="B4017" s="475" t="s">
        <v>8763</v>
      </c>
      <c r="C4017" s="472" t="s">
        <v>756</v>
      </c>
      <c r="D4017" s="471"/>
      <c r="E4017" s="470"/>
      <c r="F4017" s="472" t="s">
        <v>6850</v>
      </c>
      <c r="G4017" s="472" t="s">
        <v>756</v>
      </c>
      <c r="H4017" s="472">
        <v>4.3</v>
      </c>
      <c r="I4017" s="473"/>
    </row>
    <row r="4018" spans="1:9" ht="25.5" x14ac:dyDescent="0.25">
      <c r="A4018" s="468" t="s">
        <v>8764</v>
      </c>
      <c r="B4018" s="475" t="s">
        <v>8765</v>
      </c>
      <c r="C4018" s="472" t="s">
        <v>756</v>
      </c>
      <c r="D4018" s="471"/>
      <c r="E4018" s="470"/>
      <c r="F4018" s="472" t="s">
        <v>6850</v>
      </c>
      <c r="G4018" s="472" t="s">
        <v>756</v>
      </c>
      <c r="H4018" s="472">
        <v>4.3</v>
      </c>
      <c r="I4018" s="473"/>
    </row>
    <row r="4019" spans="1:9" ht="25.5" x14ac:dyDescent="0.25">
      <c r="A4019" s="468" t="s">
        <v>8766</v>
      </c>
      <c r="B4019" s="475" t="s">
        <v>8767</v>
      </c>
      <c r="C4019" s="472" t="s">
        <v>756</v>
      </c>
      <c r="D4019" s="471"/>
      <c r="E4019" s="470"/>
      <c r="F4019" s="472" t="s">
        <v>6850</v>
      </c>
      <c r="G4019" s="472" t="s">
        <v>756</v>
      </c>
      <c r="H4019" s="472">
        <v>4.3</v>
      </c>
      <c r="I4019" s="473"/>
    </row>
    <row r="4020" spans="1:9" ht="25.5" x14ac:dyDescent="0.25">
      <c r="A4020" s="468" t="s">
        <v>8768</v>
      </c>
      <c r="B4020" s="475" t="s">
        <v>8769</v>
      </c>
      <c r="C4020" s="472" t="s">
        <v>756</v>
      </c>
      <c r="D4020" s="471"/>
      <c r="E4020" s="470"/>
      <c r="F4020" s="472" t="s">
        <v>6850</v>
      </c>
      <c r="G4020" s="472" t="s">
        <v>756</v>
      </c>
      <c r="H4020" s="472">
        <v>4.3</v>
      </c>
      <c r="I4020" s="473"/>
    </row>
    <row r="4021" spans="1:9" ht="25.5" x14ac:dyDescent="0.25">
      <c r="A4021" s="468" t="s">
        <v>8770</v>
      </c>
      <c r="B4021" s="469" t="s">
        <v>8771</v>
      </c>
      <c r="C4021" s="472" t="s">
        <v>756</v>
      </c>
      <c r="D4021" s="471"/>
      <c r="E4021" s="470"/>
      <c r="F4021" s="472" t="s">
        <v>6850</v>
      </c>
      <c r="G4021" s="472" t="s">
        <v>756</v>
      </c>
      <c r="H4021" s="472">
        <v>4.3</v>
      </c>
      <c r="I4021" s="473"/>
    </row>
    <row r="4022" spans="1:9" ht="25.5" x14ac:dyDescent="0.25">
      <c r="A4022" s="468" t="s">
        <v>8772</v>
      </c>
      <c r="B4022" s="475" t="s">
        <v>8773</v>
      </c>
      <c r="C4022" s="472" t="s">
        <v>756</v>
      </c>
      <c r="D4022" s="471"/>
      <c r="E4022" s="470"/>
      <c r="F4022" s="472" t="s">
        <v>6850</v>
      </c>
      <c r="G4022" s="472" t="s">
        <v>756</v>
      </c>
      <c r="H4022" s="472">
        <v>4.3</v>
      </c>
      <c r="I4022" s="473"/>
    </row>
    <row r="4023" spans="1:9" ht="25.5" x14ac:dyDescent="0.25">
      <c r="A4023" s="468" t="s">
        <v>8774</v>
      </c>
      <c r="B4023" s="475" t="s">
        <v>8775</v>
      </c>
      <c r="C4023" s="472" t="s">
        <v>756</v>
      </c>
      <c r="D4023" s="471"/>
      <c r="E4023" s="470"/>
      <c r="F4023" s="472" t="s">
        <v>6850</v>
      </c>
      <c r="G4023" s="472" t="s">
        <v>756</v>
      </c>
      <c r="H4023" s="472">
        <v>4.3</v>
      </c>
      <c r="I4023" s="473"/>
    </row>
    <row r="4024" spans="1:9" ht="25.5" x14ac:dyDescent="0.25">
      <c r="A4024" s="468" t="s">
        <v>8776</v>
      </c>
      <c r="B4024" s="475" t="s">
        <v>8777</v>
      </c>
      <c r="C4024" s="472" t="s">
        <v>756</v>
      </c>
      <c r="D4024" s="471"/>
      <c r="E4024" s="470"/>
      <c r="F4024" s="472" t="s">
        <v>6850</v>
      </c>
      <c r="G4024" s="472" t="s">
        <v>756</v>
      </c>
      <c r="H4024" s="472">
        <v>4.3</v>
      </c>
      <c r="I4024" s="473"/>
    </row>
    <row r="4025" spans="1:9" ht="25.5" x14ac:dyDescent="0.25">
      <c r="A4025" s="468" t="s">
        <v>8778</v>
      </c>
      <c r="B4025" s="475" t="s">
        <v>8779</v>
      </c>
      <c r="C4025" s="472" t="s">
        <v>756</v>
      </c>
      <c r="D4025" s="471"/>
      <c r="E4025" s="470"/>
      <c r="F4025" s="472" t="s">
        <v>6850</v>
      </c>
      <c r="G4025" s="472" t="s">
        <v>756</v>
      </c>
      <c r="H4025" s="472">
        <v>4.3</v>
      </c>
      <c r="I4025" s="473"/>
    </row>
    <row r="4026" spans="1:9" ht="25.5" x14ac:dyDescent="0.25">
      <c r="A4026" s="468" t="s">
        <v>8780</v>
      </c>
      <c r="B4026" s="475" t="s">
        <v>8781</v>
      </c>
      <c r="C4026" s="472" t="s">
        <v>756</v>
      </c>
      <c r="D4026" s="471"/>
      <c r="E4026" s="470"/>
      <c r="F4026" s="472" t="s">
        <v>6850</v>
      </c>
      <c r="G4026" s="472" t="s">
        <v>756</v>
      </c>
      <c r="H4026" s="472">
        <v>4.3</v>
      </c>
      <c r="I4026" s="473"/>
    </row>
    <row r="4027" spans="1:9" ht="25.5" x14ac:dyDescent="0.25">
      <c r="A4027" s="468" t="s">
        <v>8782</v>
      </c>
      <c r="B4027" s="475" t="s">
        <v>8783</v>
      </c>
      <c r="C4027" s="472" t="s">
        <v>756</v>
      </c>
      <c r="D4027" s="471"/>
      <c r="E4027" s="470"/>
      <c r="F4027" s="472" t="s">
        <v>6850</v>
      </c>
      <c r="G4027" s="472" t="s">
        <v>756</v>
      </c>
      <c r="H4027" s="472">
        <v>4.3</v>
      </c>
      <c r="I4027" s="473"/>
    </row>
    <row r="4028" spans="1:9" ht="25.5" x14ac:dyDescent="0.25">
      <c r="A4028" s="468" t="s">
        <v>8784</v>
      </c>
      <c r="B4028" s="475" t="s">
        <v>8785</v>
      </c>
      <c r="C4028" s="472" t="s">
        <v>756</v>
      </c>
      <c r="D4028" s="471"/>
      <c r="E4028" s="470"/>
      <c r="F4028" s="472" t="s">
        <v>6850</v>
      </c>
      <c r="G4028" s="472" t="s">
        <v>756</v>
      </c>
      <c r="H4028" s="472">
        <v>4.3</v>
      </c>
      <c r="I4028" s="473"/>
    </row>
    <row r="4029" spans="1:9" ht="25.5" x14ac:dyDescent="0.25">
      <c r="A4029" s="468" t="s">
        <v>8786</v>
      </c>
      <c r="B4029" s="475" t="s">
        <v>8787</v>
      </c>
      <c r="C4029" s="472" t="s">
        <v>756</v>
      </c>
      <c r="D4029" s="471"/>
      <c r="E4029" s="470"/>
      <c r="F4029" s="472" t="s">
        <v>6850</v>
      </c>
      <c r="G4029" s="472" t="s">
        <v>756</v>
      </c>
      <c r="H4029" s="472">
        <v>4.3</v>
      </c>
      <c r="I4029" s="473"/>
    </row>
    <row r="4030" spans="1:9" ht="25.5" x14ac:dyDescent="0.25">
      <c r="A4030" s="468" t="s">
        <v>8788</v>
      </c>
      <c r="B4030" s="475" t="s">
        <v>8789</v>
      </c>
      <c r="C4030" s="472" t="s">
        <v>756</v>
      </c>
      <c r="D4030" s="471"/>
      <c r="E4030" s="470"/>
      <c r="F4030" s="472" t="s">
        <v>6850</v>
      </c>
      <c r="G4030" s="472" t="s">
        <v>756</v>
      </c>
      <c r="H4030" s="472">
        <v>4.3</v>
      </c>
      <c r="I4030" s="473"/>
    </row>
    <row r="4031" spans="1:9" ht="25.5" x14ac:dyDescent="0.25">
      <c r="A4031" s="468" t="s">
        <v>8790</v>
      </c>
      <c r="B4031" s="475" t="s">
        <v>8791</v>
      </c>
      <c r="C4031" s="472" t="s">
        <v>756</v>
      </c>
      <c r="D4031" s="471"/>
      <c r="E4031" s="470"/>
      <c r="F4031" s="472" t="s">
        <v>6850</v>
      </c>
      <c r="G4031" s="472" t="s">
        <v>756</v>
      </c>
      <c r="H4031" s="472">
        <v>4.3</v>
      </c>
      <c r="I4031" s="473"/>
    </row>
    <row r="4032" spans="1:9" ht="15" x14ac:dyDescent="0.25">
      <c r="A4032" s="468" t="s">
        <v>8792</v>
      </c>
      <c r="B4032" s="475" t="s">
        <v>8793</v>
      </c>
      <c r="C4032" s="472" t="s">
        <v>756</v>
      </c>
      <c r="D4032" s="471"/>
      <c r="E4032" s="470"/>
      <c r="F4032" s="472" t="s">
        <v>6850</v>
      </c>
      <c r="G4032" s="472" t="s">
        <v>756</v>
      </c>
      <c r="H4032" s="472">
        <v>4.3</v>
      </c>
      <c r="I4032" s="473"/>
    </row>
    <row r="4033" spans="1:9" ht="15" x14ac:dyDescent="0.25">
      <c r="A4033" s="468" t="s">
        <v>8794</v>
      </c>
      <c r="B4033" s="475" t="s">
        <v>8795</v>
      </c>
      <c r="C4033" s="472" t="s">
        <v>756</v>
      </c>
      <c r="D4033" s="471"/>
      <c r="E4033" s="470"/>
      <c r="F4033" s="472" t="s">
        <v>6850</v>
      </c>
      <c r="G4033" s="472" t="s">
        <v>756</v>
      </c>
      <c r="H4033" s="472">
        <v>4.3</v>
      </c>
      <c r="I4033" s="473"/>
    </row>
    <row r="4034" spans="1:9" ht="15" x14ac:dyDescent="0.25">
      <c r="A4034" s="468" t="s">
        <v>8796</v>
      </c>
      <c r="B4034" s="475" t="s">
        <v>8797</v>
      </c>
      <c r="C4034" s="472" t="s">
        <v>756</v>
      </c>
      <c r="D4034" s="471"/>
      <c r="E4034" s="470"/>
      <c r="F4034" s="472" t="s">
        <v>6850</v>
      </c>
      <c r="G4034" s="472" t="s">
        <v>756</v>
      </c>
      <c r="H4034" s="472">
        <v>4.3</v>
      </c>
      <c r="I4034" s="473"/>
    </row>
    <row r="4035" spans="1:9" ht="25.5" x14ac:dyDescent="0.25">
      <c r="A4035" s="468" t="s">
        <v>8798</v>
      </c>
      <c r="B4035" s="475" t="s">
        <v>8799</v>
      </c>
      <c r="C4035" s="472" t="s">
        <v>756</v>
      </c>
      <c r="D4035" s="471"/>
      <c r="E4035" s="470"/>
      <c r="F4035" s="472" t="s">
        <v>6850</v>
      </c>
      <c r="G4035" s="472" t="s">
        <v>756</v>
      </c>
      <c r="H4035" s="472">
        <v>4.3</v>
      </c>
      <c r="I4035" s="473"/>
    </row>
    <row r="4036" spans="1:9" ht="25.5" x14ac:dyDescent="0.25">
      <c r="A4036" s="468" t="s">
        <v>8800</v>
      </c>
      <c r="B4036" s="475" t="s">
        <v>8801</v>
      </c>
      <c r="C4036" s="472" t="s">
        <v>756</v>
      </c>
      <c r="D4036" s="471"/>
      <c r="E4036" s="470"/>
      <c r="F4036" s="472" t="s">
        <v>6850</v>
      </c>
      <c r="G4036" s="472" t="s">
        <v>756</v>
      </c>
      <c r="H4036" s="472">
        <v>4.3</v>
      </c>
      <c r="I4036" s="473"/>
    </row>
    <row r="4037" spans="1:9" ht="15" x14ac:dyDescent="0.25">
      <c r="A4037" s="468" t="s">
        <v>8802</v>
      </c>
      <c r="B4037" s="475" t="s">
        <v>8803</v>
      </c>
      <c r="C4037" s="472" t="s">
        <v>756</v>
      </c>
      <c r="D4037" s="471"/>
      <c r="E4037" s="470"/>
      <c r="F4037" s="472" t="s">
        <v>6850</v>
      </c>
      <c r="G4037" s="472" t="s">
        <v>756</v>
      </c>
      <c r="H4037" s="472">
        <v>4.3</v>
      </c>
      <c r="I4037" s="473"/>
    </row>
    <row r="4038" spans="1:9" ht="15" x14ac:dyDescent="0.25">
      <c r="A4038" s="468" t="s">
        <v>8804</v>
      </c>
      <c r="B4038" s="475" t="s">
        <v>8805</v>
      </c>
      <c r="C4038" s="472" t="s">
        <v>756</v>
      </c>
      <c r="D4038" s="471"/>
      <c r="E4038" s="470"/>
      <c r="F4038" s="472" t="s">
        <v>6850</v>
      </c>
      <c r="G4038" s="472" t="s">
        <v>756</v>
      </c>
      <c r="H4038" s="472">
        <v>4.3</v>
      </c>
      <c r="I4038" s="473"/>
    </row>
    <row r="4039" spans="1:9" ht="15" x14ac:dyDescent="0.25">
      <c r="A4039" s="468" t="s">
        <v>8806</v>
      </c>
      <c r="B4039" s="475" t="s">
        <v>8807</v>
      </c>
      <c r="C4039" s="472" t="s">
        <v>756</v>
      </c>
      <c r="D4039" s="471"/>
      <c r="E4039" s="470"/>
      <c r="F4039" s="472" t="s">
        <v>6850</v>
      </c>
      <c r="G4039" s="472" t="s">
        <v>756</v>
      </c>
      <c r="H4039" s="472">
        <v>4.3</v>
      </c>
      <c r="I4039" s="473"/>
    </row>
    <row r="4040" spans="1:9" ht="15" x14ac:dyDescent="0.25">
      <c r="A4040" s="468" t="s">
        <v>8808</v>
      </c>
      <c r="B4040" s="475" t="s">
        <v>8809</v>
      </c>
      <c r="C4040" s="472" t="s">
        <v>756</v>
      </c>
      <c r="D4040" s="471"/>
      <c r="E4040" s="470"/>
      <c r="F4040" s="472" t="s">
        <v>6850</v>
      </c>
      <c r="G4040" s="472" t="s">
        <v>756</v>
      </c>
      <c r="H4040" s="472">
        <v>4.3</v>
      </c>
      <c r="I4040" s="473"/>
    </row>
    <row r="4041" spans="1:9" ht="15" x14ac:dyDescent="0.25">
      <c r="A4041" s="468" t="s">
        <v>8810</v>
      </c>
      <c r="B4041" s="475" t="s">
        <v>8811</v>
      </c>
      <c r="C4041" s="472" t="s">
        <v>756</v>
      </c>
      <c r="D4041" s="471"/>
      <c r="E4041" s="470"/>
      <c r="F4041" s="472" t="s">
        <v>6850</v>
      </c>
      <c r="G4041" s="472" t="s">
        <v>756</v>
      </c>
      <c r="H4041" s="472">
        <v>4.3</v>
      </c>
      <c r="I4041" s="473"/>
    </row>
    <row r="4042" spans="1:9" ht="15" x14ac:dyDescent="0.25">
      <c r="A4042" s="468" t="s">
        <v>8812</v>
      </c>
      <c r="B4042" s="475" t="s">
        <v>8813</v>
      </c>
      <c r="C4042" s="472" t="s">
        <v>756</v>
      </c>
      <c r="D4042" s="471"/>
      <c r="E4042" s="470"/>
      <c r="F4042" s="472" t="s">
        <v>6850</v>
      </c>
      <c r="G4042" s="472" t="s">
        <v>756</v>
      </c>
      <c r="H4042" s="472">
        <v>4.3</v>
      </c>
      <c r="I4042" s="473"/>
    </row>
    <row r="4043" spans="1:9" ht="25.5" x14ac:dyDescent="0.25">
      <c r="A4043" s="468" t="s">
        <v>8814</v>
      </c>
      <c r="B4043" s="475" t="s">
        <v>8815</v>
      </c>
      <c r="C4043" s="476" t="s">
        <v>756</v>
      </c>
      <c r="D4043" s="471"/>
      <c r="E4043" s="470"/>
      <c r="F4043" s="472" t="s">
        <v>6850</v>
      </c>
      <c r="G4043" s="472" t="s">
        <v>756</v>
      </c>
      <c r="H4043" s="472">
        <v>4.3</v>
      </c>
      <c r="I4043" s="473"/>
    </row>
    <row r="4044" spans="1:9" ht="15" x14ac:dyDescent="0.25">
      <c r="A4044" s="468" t="s">
        <v>8816</v>
      </c>
      <c r="B4044" s="475" t="s">
        <v>8817</v>
      </c>
      <c r="C4044" s="476" t="s">
        <v>756</v>
      </c>
      <c r="D4044" s="471"/>
      <c r="E4044" s="470"/>
      <c r="F4044" s="472" t="s">
        <v>6850</v>
      </c>
      <c r="G4044" s="472" t="s">
        <v>756</v>
      </c>
      <c r="H4044" s="472">
        <v>4.3</v>
      </c>
      <c r="I4044" s="473"/>
    </row>
    <row r="4045" spans="1:9" ht="15" x14ac:dyDescent="0.25">
      <c r="A4045" s="468" t="s">
        <v>8818</v>
      </c>
      <c r="B4045" s="475" t="s">
        <v>8819</v>
      </c>
      <c r="C4045" s="472" t="s">
        <v>756</v>
      </c>
      <c r="D4045" s="471"/>
      <c r="E4045" s="470"/>
      <c r="F4045" s="472" t="s">
        <v>6850</v>
      </c>
      <c r="G4045" s="472" t="s">
        <v>756</v>
      </c>
      <c r="H4045" s="472">
        <v>4.3</v>
      </c>
      <c r="I4045" s="473"/>
    </row>
    <row r="4046" spans="1:9" ht="15" x14ac:dyDescent="0.25">
      <c r="A4046" s="468" t="s">
        <v>8820</v>
      </c>
      <c r="B4046" s="475" t="s">
        <v>8821</v>
      </c>
      <c r="C4046" s="472" t="s">
        <v>756</v>
      </c>
      <c r="D4046" s="471"/>
      <c r="E4046" s="470"/>
      <c r="F4046" s="472" t="s">
        <v>6850</v>
      </c>
      <c r="G4046" s="472" t="s">
        <v>756</v>
      </c>
      <c r="H4046" s="472">
        <v>4.3</v>
      </c>
      <c r="I4046" s="473"/>
    </row>
    <row r="4047" spans="1:9" ht="15" x14ac:dyDescent="0.25">
      <c r="A4047" s="468" t="s">
        <v>8822</v>
      </c>
      <c r="B4047" s="475" t="s">
        <v>8823</v>
      </c>
      <c r="C4047" s="472" t="s">
        <v>756</v>
      </c>
      <c r="D4047" s="471"/>
      <c r="E4047" s="470"/>
      <c r="F4047" s="472" t="s">
        <v>6850</v>
      </c>
      <c r="G4047" s="472" t="s">
        <v>756</v>
      </c>
      <c r="H4047" s="472">
        <v>4.3</v>
      </c>
      <c r="I4047" s="473"/>
    </row>
    <row r="4048" spans="1:9" ht="25.5" x14ac:dyDescent="0.25">
      <c r="A4048" s="468" t="s">
        <v>8824</v>
      </c>
      <c r="B4048" s="475" t="s">
        <v>8825</v>
      </c>
      <c r="C4048" s="472" t="s">
        <v>756</v>
      </c>
      <c r="D4048" s="471"/>
      <c r="E4048" s="470"/>
      <c r="F4048" s="472" t="s">
        <v>6850</v>
      </c>
      <c r="G4048" s="472" t="s">
        <v>756</v>
      </c>
      <c r="H4048" s="472">
        <v>4.3</v>
      </c>
      <c r="I4048" s="473"/>
    </row>
    <row r="4049" spans="1:9" ht="25.5" x14ac:dyDescent="0.25">
      <c r="A4049" s="468" t="s">
        <v>8826</v>
      </c>
      <c r="B4049" s="475" t="s">
        <v>8827</v>
      </c>
      <c r="C4049" s="472" t="s">
        <v>756</v>
      </c>
      <c r="D4049" s="471"/>
      <c r="E4049" s="470"/>
      <c r="F4049" s="472" t="s">
        <v>6850</v>
      </c>
      <c r="G4049" s="472" t="s">
        <v>756</v>
      </c>
      <c r="H4049" s="472">
        <v>4.3</v>
      </c>
      <c r="I4049" s="473"/>
    </row>
    <row r="4050" spans="1:9" ht="15" x14ac:dyDescent="0.25">
      <c r="A4050" s="468" t="s">
        <v>8828</v>
      </c>
      <c r="B4050" s="475" t="s">
        <v>8829</v>
      </c>
      <c r="C4050" s="472" t="s">
        <v>756</v>
      </c>
      <c r="D4050" s="471"/>
      <c r="E4050" s="470"/>
      <c r="F4050" s="472" t="s">
        <v>6850</v>
      </c>
      <c r="G4050" s="472" t="s">
        <v>756</v>
      </c>
      <c r="H4050" s="472">
        <v>4.3</v>
      </c>
      <c r="I4050" s="473"/>
    </row>
    <row r="4051" spans="1:9" ht="15" x14ac:dyDescent="0.25">
      <c r="A4051" s="468" t="s">
        <v>8830</v>
      </c>
      <c r="B4051" s="475" t="s">
        <v>8831</v>
      </c>
      <c r="C4051" s="472" t="s">
        <v>756</v>
      </c>
      <c r="D4051" s="471"/>
      <c r="E4051" s="470"/>
      <c r="F4051" s="472" t="s">
        <v>6850</v>
      </c>
      <c r="G4051" s="472" t="s">
        <v>756</v>
      </c>
      <c r="H4051" s="472">
        <v>4.3</v>
      </c>
      <c r="I4051" s="473"/>
    </row>
    <row r="4052" spans="1:9" ht="15" x14ac:dyDescent="0.25">
      <c r="A4052" s="468" t="s">
        <v>8832</v>
      </c>
      <c r="B4052" s="475" t="s">
        <v>8833</v>
      </c>
      <c r="C4052" s="472" t="s">
        <v>756</v>
      </c>
      <c r="D4052" s="471"/>
      <c r="E4052" s="470"/>
      <c r="F4052" s="472" t="s">
        <v>6850</v>
      </c>
      <c r="G4052" s="472" t="s">
        <v>756</v>
      </c>
      <c r="H4052" s="472">
        <v>4.3</v>
      </c>
      <c r="I4052" s="473"/>
    </row>
    <row r="4053" spans="1:9" ht="15" x14ac:dyDescent="0.25">
      <c r="A4053" s="468" t="s">
        <v>8834</v>
      </c>
      <c r="B4053" s="475" t="s">
        <v>8835</v>
      </c>
      <c r="C4053" s="472" t="s">
        <v>756</v>
      </c>
      <c r="D4053" s="471"/>
      <c r="E4053" s="470"/>
      <c r="F4053" s="472" t="s">
        <v>6850</v>
      </c>
      <c r="G4053" s="472" t="s">
        <v>756</v>
      </c>
      <c r="H4053" s="472">
        <v>4.3</v>
      </c>
      <c r="I4053" s="473"/>
    </row>
    <row r="4054" spans="1:9" ht="15" x14ac:dyDescent="0.25">
      <c r="A4054" s="468" t="s">
        <v>8836</v>
      </c>
      <c r="B4054" s="475" t="s">
        <v>8837</v>
      </c>
      <c r="C4054" s="472" t="s">
        <v>756</v>
      </c>
      <c r="D4054" s="471"/>
      <c r="E4054" s="470"/>
      <c r="F4054" s="472" t="s">
        <v>6850</v>
      </c>
      <c r="G4054" s="472" t="s">
        <v>756</v>
      </c>
      <c r="H4054" s="472">
        <v>4.3</v>
      </c>
      <c r="I4054" s="473"/>
    </row>
    <row r="4055" spans="1:9" ht="15" x14ac:dyDescent="0.25">
      <c r="A4055" s="468" t="s">
        <v>8838</v>
      </c>
      <c r="B4055" s="475" t="s">
        <v>8839</v>
      </c>
      <c r="C4055" s="472" t="s">
        <v>756</v>
      </c>
      <c r="D4055" s="471"/>
      <c r="E4055" s="470"/>
      <c r="F4055" s="472" t="s">
        <v>6850</v>
      </c>
      <c r="G4055" s="472" t="s">
        <v>756</v>
      </c>
      <c r="H4055" s="472">
        <v>4.3</v>
      </c>
      <c r="I4055" s="473"/>
    </row>
    <row r="4056" spans="1:9" ht="25.5" x14ac:dyDescent="0.25">
      <c r="A4056" s="468" t="s">
        <v>8840</v>
      </c>
      <c r="B4056" s="475" t="s">
        <v>8841</v>
      </c>
      <c r="C4056" s="472" t="s">
        <v>756</v>
      </c>
      <c r="D4056" s="471"/>
      <c r="E4056" s="470"/>
      <c r="F4056" s="472" t="s">
        <v>6850</v>
      </c>
      <c r="G4056" s="472" t="s">
        <v>756</v>
      </c>
      <c r="H4056" s="472">
        <v>4.3</v>
      </c>
      <c r="I4056" s="473"/>
    </row>
    <row r="4057" spans="1:9" ht="25.5" x14ac:dyDescent="0.25">
      <c r="A4057" s="468" t="s">
        <v>8842</v>
      </c>
      <c r="B4057" s="475" t="s">
        <v>8843</v>
      </c>
      <c r="C4057" s="472" t="s">
        <v>756</v>
      </c>
      <c r="D4057" s="471"/>
      <c r="E4057" s="470"/>
      <c r="F4057" s="472" t="s">
        <v>6850</v>
      </c>
      <c r="G4057" s="472" t="s">
        <v>756</v>
      </c>
      <c r="H4057" s="472">
        <v>4.3</v>
      </c>
      <c r="I4057" s="473"/>
    </row>
    <row r="4058" spans="1:9" ht="25.5" x14ac:dyDescent="0.25">
      <c r="A4058" s="468" t="s">
        <v>8844</v>
      </c>
      <c r="B4058" s="475" t="s">
        <v>8845</v>
      </c>
      <c r="C4058" s="472" t="s">
        <v>698</v>
      </c>
      <c r="D4058" s="471"/>
      <c r="E4058" s="470"/>
      <c r="F4058" s="472" t="s">
        <v>6850</v>
      </c>
      <c r="G4058" s="472" t="s">
        <v>756</v>
      </c>
      <c r="H4058" s="472">
        <v>4.3</v>
      </c>
      <c r="I4058" s="473"/>
    </row>
    <row r="4059" spans="1:9" ht="25.5" x14ac:dyDescent="0.25">
      <c r="A4059" s="468" t="s">
        <v>8846</v>
      </c>
      <c r="B4059" s="475" t="s">
        <v>8847</v>
      </c>
      <c r="C4059" s="472" t="s">
        <v>756</v>
      </c>
      <c r="D4059" s="471"/>
      <c r="E4059" s="470"/>
      <c r="F4059" s="472" t="s">
        <v>6850</v>
      </c>
      <c r="G4059" s="472" t="s">
        <v>756</v>
      </c>
      <c r="H4059" s="472">
        <v>4.3</v>
      </c>
      <c r="I4059" s="473"/>
    </row>
    <row r="4060" spans="1:9" ht="25.5" x14ac:dyDescent="0.25">
      <c r="A4060" s="468" t="s">
        <v>8848</v>
      </c>
      <c r="B4060" s="475" t="s">
        <v>8849</v>
      </c>
      <c r="C4060" s="472" t="s">
        <v>756</v>
      </c>
      <c r="D4060" s="471"/>
      <c r="E4060" s="470"/>
      <c r="F4060" s="472" t="s">
        <v>6850</v>
      </c>
      <c r="G4060" s="472" t="s">
        <v>756</v>
      </c>
      <c r="H4060" s="472">
        <v>4.3</v>
      </c>
      <c r="I4060" s="473"/>
    </row>
    <row r="4061" spans="1:9" ht="25.5" x14ac:dyDescent="0.25">
      <c r="A4061" s="468" t="s">
        <v>8850</v>
      </c>
      <c r="B4061" s="475" t="s">
        <v>8851</v>
      </c>
      <c r="C4061" s="472" t="s">
        <v>756</v>
      </c>
      <c r="D4061" s="471"/>
      <c r="E4061" s="470"/>
      <c r="F4061" s="472" t="s">
        <v>6850</v>
      </c>
      <c r="G4061" s="472" t="s">
        <v>756</v>
      </c>
      <c r="H4061" s="472">
        <v>4.3</v>
      </c>
      <c r="I4061" s="473"/>
    </row>
    <row r="4062" spans="1:9" ht="25.5" x14ac:dyDescent="0.25">
      <c r="A4062" s="468" t="s">
        <v>8852</v>
      </c>
      <c r="B4062" s="469" t="s">
        <v>8853</v>
      </c>
      <c r="C4062" s="472" t="s">
        <v>756</v>
      </c>
      <c r="D4062" s="471"/>
      <c r="E4062" s="470"/>
      <c r="F4062" s="472" t="s">
        <v>6850</v>
      </c>
      <c r="G4062" s="472" t="s">
        <v>756</v>
      </c>
      <c r="H4062" s="472">
        <v>4.3</v>
      </c>
      <c r="I4062" s="473"/>
    </row>
    <row r="4063" spans="1:9" ht="15" x14ac:dyDescent="0.25">
      <c r="A4063" s="468" t="s">
        <v>8854</v>
      </c>
      <c r="B4063" s="475" t="s">
        <v>8855</v>
      </c>
      <c r="C4063" s="472" t="s">
        <v>756</v>
      </c>
      <c r="D4063" s="471"/>
      <c r="E4063" s="470"/>
      <c r="F4063" s="472" t="s">
        <v>6850</v>
      </c>
      <c r="G4063" s="472" t="s">
        <v>756</v>
      </c>
      <c r="H4063" s="472">
        <v>4.3</v>
      </c>
      <c r="I4063" s="473"/>
    </row>
    <row r="4064" spans="1:9" ht="25.5" x14ac:dyDescent="0.25">
      <c r="A4064" s="468" t="s">
        <v>8856</v>
      </c>
      <c r="B4064" s="475" t="s">
        <v>8857</v>
      </c>
      <c r="C4064" s="472" t="s">
        <v>756</v>
      </c>
      <c r="D4064" s="471"/>
      <c r="E4064" s="470"/>
      <c r="F4064" s="472" t="s">
        <v>6850</v>
      </c>
      <c r="G4064" s="472" t="s">
        <v>756</v>
      </c>
      <c r="H4064" s="472">
        <v>4.3</v>
      </c>
      <c r="I4064" s="473"/>
    </row>
    <row r="4065" spans="1:9" ht="25.5" x14ac:dyDescent="0.25">
      <c r="A4065" s="468" t="s">
        <v>8858</v>
      </c>
      <c r="B4065" s="474" t="s">
        <v>8859</v>
      </c>
      <c r="C4065" s="472" t="s">
        <v>833</v>
      </c>
      <c r="D4065" s="470"/>
      <c r="E4065" s="470"/>
      <c r="F4065" s="472" t="s">
        <v>6850</v>
      </c>
      <c r="G4065" s="472" t="s">
        <v>756</v>
      </c>
      <c r="H4065" s="472">
        <v>4.3</v>
      </c>
      <c r="I4065" s="478" t="s">
        <v>756</v>
      </c>
    </row>
    <row r="4066" spans="1:9" ht="25.5" x14ac:dyDescent="0.25">
      <c r="A4066" s="468" t="s">
        <v>8860</v>
      </c>
      <c r="B4066" s="474" t="s">
        <v>8861</v>
      </c>
      <c r="C4066" s="472" t="s">
        <v>833</v>
      </c>
      <c r="D4066" s="470"/>
      <c r="E4066" s="470"/>
      <c r="F4066" s="472" t="s">
        <v>6850</v>
      </c>
      <c r="G4066" s="472" t="s">
        <v>756</v>
      </c>
      <c r="H4066" s="472">
        <v>4.3</v>
      </c>
      <c r="I4066" s="478" t="s">
        <v>756</v>
      </c>
    </row>
    <row r="4067" spans="1:9" ht="15" x14ac:dyDescent="0.25">
      <c r="A4067" s="468" t="s">
        <v>8862</v>
      </c>
      <c r="B4067" s="475" t="s">
        <v>8863</v>
      </c>
      <c r="C4067" s="472" t="s">
        <v>756</v>
      </c>
      <c r="D4067" s="471"/>
      <c r="E4067" s="470"/>
      <c r="F4067" s="472" t="s">
        <v>6850</v>
      </c>
      <c r="G4067" s="472" t="s">
        <v>756</v>
      </c>
      <c r="H4067" s="472">
        <v>4.3</v>
      </c>
      <c r="I4067" s="473"/>
    </row>
    <row r="4068" spans="1:9" ht="15" x14ac:dyDescent="0.25">
      <c r="A4068" s="468" t="s">
        <v>8864</v>
      </c>
      <c r="B4068" s="475" t="s">
        <v>8865</v>
      </c>
      <c r="C4068" s="472" t="s">
        <v>756</v>
      </c>
      <c r="D4068" s="471"/>
      <c r="E4068" s="470"/>
      <c r="F4068" s="472" t="s">
        <v>6850</v>
      </c>
      <c r="G4068" s="472" t="s">
        <v>756</v>
      </c>
      <c r="H4068" s="472">
        <v>4.3</v>
      </c>
      <c r="I4068" s="473"/>
    </row>
    <row r="4069" spans="1:9" ht="25.5" x14ac:dyDescent="0.25">
      <c r="A4069" s="468" t="s">
        <v>8866</v>
      </c>
      <c r="B4069" s="475" t="s">
        <v>8867</v>
      </c>
      <c r="C4069" s="472" t="s">
        <v>756</v>
      </c>
      <c r="D4069" s="471"/>
      <c r="E4069" s="470"/>
      <c r="F4069" s="472" t="s">
        <v>6850</v>
      </c>
      <c r="G4069" s="472" t="s">
        <v>756</v>
      </c>
      <c r="H4069" s="472">
        <v>4.3</v>
      </c>
      <c r="I4069" s="473"/>
    </row>
    <row r="4070" spans="1:9" ht="25.5" x14ac:dyDescent="0.25">
      <c r="A4070" s="468" t="s">
        <v>8868</v>
      </c>
      <c r="B4070" s="475" t="s">
        <v>8869</v>
      </c>
      <c r="C4070" s="472" t="s">
        <v>756</v>
      </c>
      <c r="D4070" s="471"/>
      <c r="E4070" s="470"/>
      <c r="F4070" s="472" t="s">
        <v>6850</v>
      </c>
      <c r="G4070" s="472" t="s">
        <v>756</v>
      </c>
      <c r="H4070" s="472">
        <v>4.3</v>
      </c>
      <c r="I4070" s="473"/>
    </row>
    <row r="4071" spans="1:9" ht="25.5" x14ac:dyDescent="0.25">
      <c r="A4071" s="468" t="s">
        <v>8870</v>
      </c>
      <c r="B4071" s="475" t="s">
        <v>8871</v>
      </c>
      <c r="C4071" s="472" t="s">
        <v>756</v>
      </c>
      <c r="D4071" s="471"/>
      <c r="E4071" s="470"/>
      <c r="F4071" s="472" t="s">
        <v>6850</v>
      </c>
      <c r="G4071" s="472" t="s">
        <v>756</v>
      </c>
      <c r="H4071" s="472">
        <v>4.3</v>
      </c>
      <c r="I4071" s="473"/>
    </row>
    <row r="4072" spans="1:9" ht="25.5" x14ac:dyDescent="0.25">
      <c r="A4072" s="468" t="s">
        <v>8872</v>
      </c>
      <c r="B4072" s="475" t="s">
        <v>8873</v>
      </c>
      <c r="C4072" s="472" t="s">
        <v>756</v>
      </c>
      <c r="D4072" s="471"/>
      <c r="E4072" s="470"/>
      <c r="F4072" s="472" t="s">
        <v>6850</v>
      </c>
      <c r="G4072" s="472" t="s">
        <v>756</v>
      </c>
      <c r="H4072" s="472">
        <v>4.3</v>
      </c>
      <c r="I4072" s="473"/>
    </row>
    <row r="4073" spans="1:9" ht="25.5" x14ac:dyDescent="0.25">
      <c r="A4073" s="468" t="s">
        <v>8874</v>
      </c>
      <c r="B4073" s="475" t="s">
        <v>8875</v>
      </c>
      <c r="C4073" s="472" t="s">
        <v>756</v>
      </c>
      <c r="D4073" s="471"/>
      <c r="E4073" s="470"/>
      <c r="F4073" s="472" t="s">
        <v>6850</v>
      </c>
      <c r="G4073" s="472" t="s">
        <v>756</v>
      </c>
      <c r="H4073" s="472">
        <v>4.3</v>
      </c>
      <c r="I4073" s="473"/>
    </row>
    <row r="4074" spans="1:9" ht="25.5" x14ac:dyDescent="0.25">
      <c r="A4074" s="468" t="s">
        <v>8876</v>
      </c>
      <c r="B4074" s="475" t="s">
        <v>8877</v>
      </c>
      <c r="C4074" s="472" t="s">
        <v>756</v>
      </c>
      <c r="D4074" s="471"/>
      <c r="E4074" s="470"/>
      <c r="F4074" s="472" t="s">
        <v>6850</v>
      </c>
      <c r="G4074" s="472" t="s">
        <v>756</v>
      </c>
      <c r="H4074" s="472">
        <v>4.3</v>
      </c>
      <c r="I4074" s="473"/>
    </row>
    <row r="4075" spans="1:9" ht="15" x14ac:dyDescent="0.25">
      <c r="A4075" s="468" t="s">
        <v>8878</v>
      </c>
      <c r="B4075" s="475" t="s">
        <v>8879</v>
      </c>
      <c r="C4075" s="472" t="s">
        <v>756</v>
      </c>
      <c r="D4075" s="471"/>
      <c r="E4075" s="470"/>
      <c r="F4075" s="472" t="s">
        <v>6850</v>
      </c>
      <c r="G4075" s="472" t="s">
        <v>756</v>
      </c>
      <c r="H4075" s="472">
        <v>4.3</v>
      </c>
      <c r="I4075" s="473"/>
    </row>
    <row r="4076" spans="1:9" ht="15" x14ac:dyDescent="0.25">
      <c r="A4076" s="468" t="s">
        <v>8880</v>
      </c>
      <c r="B4076" s="475" t="s">
        <v>8881</v>
      </c>
      <c r="C4076" s="472" t="s">
        <v>756</v>
      </c>
      <c r="D4076" s="471"/>
      <c r="E4076" s="470"/>
      <c r="F4076" s="472" t="s">
        <v>6850</v>
      </c>
      <c r="G4076" s="472" t="s">
        <v>756</v>
      </c>
      <c r="H4076" s="472">
        <v>4.3</v>
      </c>
      <c r="I4076" s="473"/>
    </row>
    <row r="4077" spans="1:9" ht="15" x14ac:dyDescent="0.25">
      <c r="A4077" s="468" t="s">
        <v>8882</v>
      </c>
      <c r="B4077" s="475" t="s">
        <v>8883</v>
      </c>
      <c r="C4077" s="472" t="s">
        <v>756</v>
      </c>
      <c r="D4077" s="471"/>
      <c r="E4077" s="470"/>
      <c r="F4077" s="472" t="s">
        <v>6850</v>
      </c>
      <c r="G4077" s="472" t="s">
        <v>756</v>
      </c>
      <c r="H4077" s="472">
        <v>4.3</v>
      </c>
      <c r="I4077" s="473"/>
    </row>
    <row r="4078" spans="1:9" ht="15" x14ac:dyDescent="0.25">
      <c r="A4078" s="468" t="s">
        <v>8884</v>
      </c>
      <c r="B4078" s="475" t="s">
        <v>8885</v>
      </c>
      <c r="C4078" s="476" t="s">
        <v>756</v>
      </c>
      <c r="D4078" s="471"/>
      <c r="E4078" s="470"/>
      <c r="F4078" s="472" t="s">
        <v>6850</v>
      </c>
      <c r="G4078" s="472" t="s">
        <v>756</v>
      </c>
      <c r="H4078" s="472">
        <v>4.3</v>
      </c>
      <c r="I4078" s="473"/>
    </row>
    <row r="4079" spans="1:9" ht="15" x14ac:dyDescent="0.25">
      <c r="A4079" s="468" t="s">
        <v>8886</v>
      </c>
      <c r="B4079" s="475" t="s">
        <v>8887</v>
      </c>
      <c r="C4079" s="476" t="s">
        <v>756</v>
      </c>
      <c r="D4079" s="471"/>
      <c r="E4079" s="470"/>
      <c r="F4079" s="472" t="s">
        <v>6850</v>
      </c>
      <c r="G4079" s="472" t="s">
        <v>756</v>
      </c>
      <c r="H4079" s="472">
        <v>4.3</v>
      </c>
      <c r="I4079" s="473"/>
    </row>
    <row r="4080" spans="1:9" ht="15" x14ac:dyDescent="0.25">
      <c r="A4080" s="468" t="s">
        <v>8888</v>
      </c>
      <c r="B4080" s="475" t="s">
        <v>8889</v>
      </c>
      <c r="C4080" s="472" t="s">
        <v>756</v>
      </c>
      <c r="D4080" s="471"/>
      <c r="E4080" s="470"/>
      <c r="F4080" s="472" t="s">
        <v>6850</v>
      </c>
      <c r="G4080" s="472" t="s">
        <v>756</v>
      </c>
      <c r="H4080" s="472">
        <v>4.3</v>
      </c>
      <c r="I4080" s="473"/>
    </row>
    <row r="4081" spans="1:9" ht="15" x14ac:dyDescent="0.25">
      <c r="A4081" s="468" t="s">
        <v>8890</v>
      </c>
      <c r="B4081" s="475" t="s">
        <v>8891</v>
      </c>
      <c r="C4081" s="472" t="s">
        <v>756</v>
      </c>
      <c r="D4081" s="471"/>
      <c r="E4081" s="470"/>
      <c r="F4081" s="472" t="s">
        <v>6850</v>
      </c>
      <c r="G4081" s="472" t="s">
        <v>756</v>
      </c>
      <c r="H4081" s="472">
        <v>4.3</v>
      </c>
      <c r="I4081" s="473"/>
    </row>
    <row r="4082" spans="1:9" ht="25.5" x14ac:dyDescent="0.25">
      <c r="A4082" s="468" t="s">
        <v>8892</v>
      </c>
      <c r="B4082" s="475" t="s">
        <v>8893</v>
      </c>
      <c r="C4082" s="472" t="s">
        <v>756</v>
      </c>
      <c r="D4082" s="471"/>
      <c r="E4082" s="470"/>
      <c r="F4082" s="472" t="s">
        <v>6850</v>
      </c>
      <c r="G4082" s="472" t="s">
        <v>756</v>
      </c>
      <c r="H4082" s="472">
        <v>4.3</v>
      </c>
      <c r="I4082" s="473"/>
    </row>
    <row r="4083" spans="1:9" ht="25.5" x14ac:dyDescent="0.25">
      <c r="A4083" s="468" t="s">
        <v>8894</v>
      </c>
      <c r="B4083" s="475" t="s">
        <v>8895</v>
      </c>
      <c r="C4083" s="472" t="s">
        <v>756</v>
      </c>
      <c r="D4083" s="471"/>
      <c r="E4083" s="470"/>
      <c r="F4083" s="472" t="s">
        <v>6850</v>
      </c>
      <c r="G4083" s="472" t="s">
        <v>756</v>
      </c>
      <c r="H4083" s="472">
        <v>4.3</v>
      </c>
      <c r="I4083" s="473"/>
    </row>
    <row r="4084" spans="1:9" ht="15" x14ac:dyDescent="0.25">
      <c r="A4084" s="468" t="s">
        <v>8896</v>
      </c>
      <c r="B4084" s="475" t="s">
        <v>8897</v>
      </c>
      <c r="C4084" s="472" t="s">
        <v>756</v>
      </c>
      <c r="D4084" s="471"/>
      <c r="E4084" s="470"/>
      <c r="F4084" s="472" t="s">
        <v>6850</v>
      </c>
      <c r="G4084" s="472" t="s">
        <v>756</v>
      </c>
      <c r="H4084" s="472">
        <v>4.3</v>
      </c>
      <c r="I4084" s="473"/>
    </row>
    <row r="4085" spans="1:9" ht="25.5" x14ac:dyDescent="0.25">
      <c r="A4085" s="468" t="s">
        <v>8898</v>
      </c>
      <c r="B4085" s="475" t="s">
        <v>8899</v>
      </c>
      <c r="C4085" s="472" t="s">
        <v>756</v>
      </c>
      <c r="D4085" s="471"/>
      <c r="E4085" s="470"/>
      <c r="F4085" s="472" t="s">
        <v>6850</v>
      </c>
      <c r="G4085" s="472" t="s">
        <v>756</v>
      </c>
      <c r="H4085" s="472">
        <v>4.3</v>
      </c>
      <c r="I4085" s="473"/>
    </row>
    <row r="4086" spans="1:9" ht="25.5" x14ac:dyDescent="0.25">
      <c r="A4086" s="468" t="s">
        <v>8900</v>
      </c>
      <c r="B4086" s="475" t="s">
        <v>8901</v>
      </c>
      <c r="C4086" s="472" t="s">
        <v>756</v>
      </c>
      <c r="D4086" s="471"/>
      <c r="E4086" s="470"/>
      <c r="F4086" s="472" t="s">
        <v>6850</v>
      </c>
      <c r="G4086" s="472" t="s">
        <v>756</v>
      </c>
      <c r="H4086" s="472">
        <v>4.3</v>
      </c>
      <c r="I4086" s="473"/>
    </row>
    <row r="4087" spans="1:9" ht="25.5" x14ac:dyDescent="0.25">
      <c r="A4087" s="468" t="s">
        <v>8902</v>
      </c>
      <c r="B4087" s="469" t="s">
        <v>8903</v>
      </c>
      <c r="C4087" s="472" t="s">
        <v>756</v>
      </c>
      <c r="D4087" s="471"/>
      <c r="E4087" s="470"/>
      <c r="F4087" s="472" t="s">
        <v>6850</v>
      </c>
      <c r="G4087" s="472" t="s">
        <v>756</v>
      </c>
      <c r="H4087" s="472">
        <v>4.3</v>
      </c>
      <c r="I4087" s="473"/>
    </row>
    <row r="4088" spans="1:9" ht="25.5" x14ac:dyDescent="0.25">
      <c r="A4088" s="468" t="s">
        <v>8904</v>
      </c>
      <c r="B4088" s="475" t="s">
        <v>8905</v>
      </c>
      <c r="C4088" s="472" t="s">
        <v>756</v>
      </c>
      <c r="D4088" s="471"/>
      <c r="E4088" s="470"/>
      <c r="F4088" s="472" t="s">
        <v>6850</v>
      </c>
      <c r="G4088" s="472" t="s">
        <v>756</v>
      </c>
      <c r="H4088" s="472">
        <v>4.3</v>
      </c>
      <c r="I4088" s="473"/>
    </row>
    <row r="4089" spans="1:9" ht="25.5" x14ac:dyDescent="0.25">
      <c r="A4089" s="468" t="s">
        <v>8906</v>
      </c>
      <c r="B4089" s="469" t="s">
        <v>8907</v>
      </c>
      <c r="C4089" s="472" t="s">
        <v>909</v>
      </c>
      <c r="D4089" s="479"/>
      <c r="E4089" s="472"/>
      <c r="F4089" s="472" t="s">
        <v>756</v>
      </c>
      <c r="G4089" s="472" t="s">
        <v>3</v>
      </c>
      <c r="H4089" s="472">
        <v>4.5</v>
      </c>
      <c r="I4089" s="473"/>
    </row>
    <row r="4090" spans="1:9" ht="25.5" x14ac:dyDescent="0.25">
      <c r="A4090" s="468" t="s">
        <v>8908</v>
      </c>
      <c r="B4090" s="475" t="s">
        <v>8909</v>
      </c>
      <c r="C4090" s="472" t="s">
        <v>756</v>
      </c>
      <c r="D4090" s="471"/>
      <c r="E4090" s="470"/>
      <c r="F4090" s="472" t="s">
        <v>6850</v>
      </c>
      <c r="G4090" s="472" t="s">
        <v>756</v>
      </c>
      <c r="H4090" s="472">
        <v>4.3</v>
      </c>
      <c r="I4090" s="473"/>
    </row>
    <row r="4091" spans="1:9" ht="25.5" x14ac:dyDescent="0.25">
      <c r="A4091" s="468" t="s">
        <v>8910</v>
      </c>
      <c r="B4091" s="475" t="s">
        <v>8911</v>
      </c>
      <c r="C4091" s="472" t="s">
        <v>756</v>
      </c>
      <c r="D4091" s="471"/>
      <c r="E4091" s="470"/>
      <c r="F4091" s="472" t="s">
        <v>6850</v>
      </c>
      <c r="G4091" s="472" t="s">
        <v>756</v>
      </c>
      <c r="H4091" s="472">
        <v>4.3</v>
      </c>
      <c r="I4091" s="473"/>
    </row>
    <row r="4092" spans="1:9" ht="25.5" x14ac:dyDescent="0.25">
      <c r="A4092" s="468" t="s">
        <v>8912</v>
      </c>
      <c r="B4092" s="475" t="s">
        <v>8913</v>
      </c>
      <c r="C4092" s="472" t="s">
        <v>756</v>
      </c>
      <c r="D4092" s="471"/>
      <c r="E4092" s="470"/>
      <c r="F4092" s="472" t="s">
        <v>6850</v>
      </c>
      <c r="G4092" s="472" t="s">
        <v>756</v>
      </c>
      <c r="H4092" s="472">
        <v>4.3</v>
      </c>
      <c r="I4092" s="473"/>
    </row>
    <row r="4093" spans="1:9" ht="25.5" x14ac:dyDescent="0.25">
      <c r="A4093" s="468" t="s">
        <v>8914</v>
      </c>
      <c r="B4093" s="475" t="s">
        <v>8915</v>
      </c>
      <c r="C4093" s="472" t="s">
        <v>756</v>
      </c>
      <c r="D4093" s="471"/>
      <c r="E4093" s="470"/>
      <c r="F4093" s="472" t="s">
        <v>6850</v>
      </c>
      <c r="G4093" s="472" t="s">
        <v>756</v>
      </c>
      <c r="H4093" s="472">
        <v>4.3</v>
      </c>
      <c r="I4093" s="473"/>
    </row>
    <row r="4094" spans="1:9" ht="25.5" x14ac:dyDescent="0.25">
      <c r="A4094" s="468" t="s">
        <v>8916</v>
      </c>
      <c r="B4094" s="475" t="s">
        <v>8917</v>
      </c>
      <c r="C4094" s="472" t="s">
        <v>756</v>
      </c>
      <c r="D4094" s="471"/>
      <c r="E4094" s="470"/>
      <c r="F4094" s="472" t="s">
        <v>6850</v>
      </c>
      <c r="G4094" s="472" t="s">
        <v>756</v>
      </c>
      <c r="H4094" s="472">
        <v>4.3</v>
      </c>
      <c r="I4094" s="473"/>
    </row>
    <row r="4095" spans="1:9" ht="25.5" x14ac:dyDescent="0.25">
      <c r="A4095" s="468" t="s">
        <v>8918</v>
      </c>
      <c r="B4095" s="475" t="s">
        <v>8919</v>
      </c>
      <c r="C4095" s="472" t="s">
        <v>756</v>
      </c>
      <c r="D4095" s="471"/>
      <c r="E4095" s="470"/>
      <c r="F4095" s="472" t="s">
        <v>6850</v>
      </c>
      <c r="G4095" s="472" t="s">
        <v>756</v>
      </c>
      <c r="H4095" s="472">
        <v>4.3</v>
      </c>
      <c r="I4095" s="473"/>
    </row>
    <row r="4096" spans="1:9" ht="25.5" x14ac:dyDescent="0.25">
      <c r="A4096" s="468" t="s">
        <v>8920</v>
      </c>
      <c r="B4096" s="475" t="s">
        <v>8921</v>
      </c>
      <c r="C4096" s="472" t="s">
        <v>756</v>
      </c>
      <c r="D4096" s="471"/>
      <c r="E4096" s="470"/>
      <c r="F4096" s="472" t="s">
        <v>6850</v>
      </c>
      <c r="G4096" s="472" t="s">
        <v>756</v>
      </c>
      <c r="H4096" s="472">
        <v>4.3</v>
      </c>
      <c r="I4096" s="473"/>
    </row>
    <row r="4097" spans="1:9" ht="25.5" x14ac:dyDescent="0.25">
      <c r="A4097" s="468" t="s">
        <v>8922</v>
      </c>
      <c r="B4097" s="475" t="s">
        <v>8923</v>
      </c>
      <c r="C4097" s="472" t="s">
        <v>756</v>
      </c>
      <c r="D4097" s="471"/>
      <c r="E4097" s="470"/>
      <c r="F4097" s="472" t="s">
        <v>6850</v>
      </c>
      <c r="G4097" s="472" t="s">
        <v>756</v>
      </c>
      <c r="H4097" s="472">
        <v>4.3</v>
      </c>
      <c r="I4097" s="473"/>
    </row>
    <row r="4098" spans="1:9" ht="25.5" x14ac:dyDescent="0.25">
      <c r="A4098" s="468" t="s">
        <v>8924</v>
      </c>
      <c r="B4098" s="475" t="s">
        <v>8925</v>
      </c>
      <c r="C4098" s="472" t="s">
        <v>756</v>
      </c>
      <c r="D4098" s="471"/>
      <c r="E4098" s="470"/>
      <c r="F4098" s="472" t="s">
        <v>6850</v>
      </c>
      <c r="G4098" s="472" t="s">
        <v>756</v>
      </c>
      <c r="H4098" s="472">
        <v>4.3</v>
      </c>
      <c r="I4098" s="473"/>
    </row>
    <row r="4099" spans="1:9" ht="25.5" x14ac:dyDescent="0.25">
      <c r="A4099" s="468" t="s">
        <v>8926</v>
      </c>
      <c r="B4099" s="475" t="s">
        <v>8927</v>
      </c>
      <c r="C4099" s="472" t="s">
        <v>756</v>
      </c>
      <c r="D4099" s="471"/>
      <c r="E4099" s="470"/>
      <c r="F4099" s="472" t="s">
        <v>6850</v>
      </c>
      <c r="G4099" s="472" t="s">
        <v>756</v>
      </c>
      <c r="H4099" s="472">
        <v>4.3</v>
      </c>
      <c r="I4099" s="473"/>
    </row>
    <row r="4100" spans="1:9" ht="25.5" x14ac:dyDescent="0.25">
      <c r="A4100" s="468" t="s">
        <v>8928</v>
      </c>
      <c r="B4100" s="475" t="s">
        <v>8929</v>
      </c>
      <c r="C4100" s="472" t="s">
        <v>756</v>
      </c>
      <c r="D4100" s="471"/>
      <c r="E4100" s="470"/>
      <c r="F4100" s="472" t="s">
        <v>6850</v>
      </c>
      <c r="G4100" s="472" t="s">
        <v>756</v>
      </c>
      <c r="H4100" s="472">
        <v>4.3</v>
      </c>
      <c r="I4100" s="473"/>
    </row>
    <row r="4101" spans="1:9" ht="15" x14ac:dyDescent="0.25">
      <c r="A4101" s="468" t="s">
        <v>8930</v>
      </c>
      <c r="B4101" s="475" t="s">
        <v>8931</v>
      </c>
      <c r="C4101" s="476" t="s">
        <v>698</v>
      </c>
      <c r="D4101" s="471"/>
      <c r="E4101" s="470"/>
      <c r="F4101" s="472" t="s">
        <v>8932</v>
      </c>
      <c r="G4101" s="472" t="s">
        <v>1711</v>
      </c>
      <c r="H4101" s="472">
        <v>4.3</v>
      </c>
      <c r="I4101" s="473"/>
    </row>
    <row r="4102" spans="1:9" ht="25.5" x14ac:dyDescent="0.25">
      <c r="A4102" s="468" t="s">
        <v>8933</v>
      </c>
      <c r="B4102" s="475" t="s">
        <v>8934</v>
      </c>
      <c r="C4102" s="476" t="s">
        <v>698</v>
      </c>
      <c r="D4102" s="471"/>
      <c r="E4102" s="470"/>
      <c r="F4102" s="472" t="s">
        <v>8932</v>
      </c>
      <c r="G4102" s="472" t="s">
        <v>1711</v>
      </c>
      <c r="H4102" s="472">
        <v>4.3</v>
      </c>
      <c r="I4102" s="473"/>
    </row>
    <row r="4103" spans="1:9" ht="25.5" x14ac:dyDescent="0.25">
      <c r="A4103" s="468" t="s">
        <v>8935</v>
      </c>
      <c r="B4103" s="475" t="s">
        <v>8936</v>
      </c>
      <c r="C4103" s="476" t="s">
        <v>698</v>
      </c>
      <c r="D4103" s="471"/>
      <c r="E4103" s="470"/>
      <c r="F4103" s="472" t="s">
        <v>8932</v>
      </c>
      <c r="G4103" s="472" t="s">
        <v>1711</v>
      </c>
      <c r="H4103" s="472">
        <v>4.3</v>
      </c>
      <c r="I4103" s="473"/>
    </row>
    <row r="4104" spans="1:9" ht="25.5" x14ac:dyDescent="0.25">
      <c r="A4104" s="468" t="s">
        <v>8937</v>
      </c>
      <c r="B4104" s="475" t="s">
        <v>8938</v>
      </c>
      <c r="C4104" s="476" t="s">
        <v>698</v>
      </c>
      <c r="D4104" s="471"/>
      <c r="E4104" s="470"/>
      <c r="F4104" s="472" t="s">
        <v>8932</v>
      </c>
      <c r="G4104" s="472" t="s">
        <v>1711</v>
      </c>
      <c r="H4104" s="472">
        <v>4.3</v>
      </c>
      <c r="I4104" s="473"/>
    </row>
    <row r="4105" spans="1:9" ht="25.5" x14ac:dyDescent="0.25">
      <c r="A4105" s="468" t="s">
        <v>8939</v>
      </c>
      <c r="B4105" s="475" t="s">
        <v>8940</v>
      </c>
      <c r="C4105" s="476" t="s">
        <v>698</v>
      </c>
      <c r="D4105" s="471"/>
      <c r="E4105" s="470"/>
      <c r="F4105" s="472" t="s">
        <v>8932</v>
      </c>
      <c r="G4105" s="472" t="s">
        <v>1711</v>
      </c>
      <c r="H4105" s="472">
        <v>4.3</v>
      </c>
      <c r="I4105" s="473"/>
    </row>
    <row r="4106" spans="1:9" ht="15" x14ac:dyDescent="0.25">
      <c r="A4106" s="468" t="s">
        <v>8941</v>
      </c>
      <c r="B4106" s="475" t="s">
        <v>8942</v>
      </c>
      <c r="C4106" s="476" t="s">
        <v>698</v>
      </c>
      <c r="D4106" s="471"/>
      <c r="E4106" s="470"/>
      <c r="F4106" s="472" t="s">
        <v>8932</v>
      </c>
      <c r="G4106" s="472" t="s">
        <v>1711</v>
      </c>
      <c r="H4106" s="472">
        <v>4.3</v>
      </c>
      <c r="I4106" s="473"/>
    </row>
    <row r="4107" spans="1:9" ht="15" x14ac:dyDescent="0.25">
      <c r="A4107" s="468" t="s">
        <v>8943</v>
      </c>
      <c r="B4107" s="475" t="s">
        <v>8944</v>
      </c>
      <c r="C4107" s="476" t="s">
        <v>698</v>
      </c>
      <c r="D4107" s="471"/>
      <c r="E4107" s="470"/>
      <c r="F4107" s="472" t="s">
        <v>8932</v>
      </c>
      <c r="G4107" s="472" t="s">
        <v>1711</v>
      </c>
      <c r="H4107" s="472">
        <v>4.3</v>
      </c>
      <c r="I4107" s="473"/>
    </row>
    <row r="4108" spans="1:9" ht="38.25" x14ac:dyDescent="0.25">
      <c r="A4108" s="468" t="s">
        <v>8945</v>
      </c>
      <c r="B4108" s="469" t="s">
        <v>8946</v>
      </c>
      <c r="C4108" s="476" t="s">
        <v>698</v>
      </c>
      <c r="D4108" s="471"/>
      <c r="E4108" s="470"/>
      <c r="F4108" s="472" t="s">
        <v>8932</v>
      </c>
      <c r="G4108" s="472" t="s">
        <v>1711</v>
      </c>
      <c r="H4108" s="472">
        <v>4.3</v>
      </c>
      <c r="I4108" s="473"/>
    </row>
    <row r="4109" spans="1:9" ht="15" x14ac:dyDescent="0.25">
      <c r="A4109" s="468" t="s">
        <v>8947</v>
      </c>
      <c r="B4109" s="469" t="s">
        <v>8948</v>
      </c>
      <c r="C4109" s="476" t="s">
        <v>698</v>
      </c>
      <c r="D4109" s="471"/>
      <c r="E4109" s="470"/>
      <c r="F4109" s="472" t="s">
        <v>8932</v>
      </c>
      <c r="G4109" s="472" t="s">
        <v>1711</v>
      </c>
      <c r="H4109" s="472">
        <v>4.3</v>
      </c>
      <c r="I4109" s="473"/>
    </row>
    <row r="4110" spans="1:9" ht="15" x14ac:dyDescent="0.25">
      <c r="A4110" s="468" t="s">
        <v>8949</v>
      </c>
      <c r="B4110" s="469" t="s">
        <v>8950</v>
      </c>
      <c r="C4110" s="476" t="s">
        <v>698</v>
      </c>
      <c r="D4110" s="471"/>
      <c r="E4110" s="470"/>
      <c r="F4110" s="472" t="s">
        <v>8932</v>
      </c>
      <c r="G4110" s="472" t="s">
        <v>1711</v>
      </c>
      <c r="H4110" s="472">
        <v>4.3</v>
      </c>
      <c r="I4110" s="473"/>
    </row>
    <row r="4111" spans="1:9" ht="15" x14ac:dyDescent="0.25">
      <c r="A4111" s="468" t="s">
        <v>8951</v>
      </c>
      <c r="B4111" s="475" t="s">
        <v>8952</v>
      </c>
      <c r="C4111" s="476" t="s">
        <v>698</v>
      </c>
      <c r="D4111" s="471"/>
      <c r="E4111" s="470"/>
      <c r="F4111" s="472" t="s">
        <v>8932</v>
      </c>
      <c r="G4111" s="472" t="s">
        <v>1711</v>
      </c>
      <c r="H4111" s="472">
        <v>4.3</v>
      </c>
      <c r="I4111" s="473"/>
    </row>
    <row r="4112" spans="1:9" ht="15" x14ac:dyDescent="0.25">
      <c r="A4112" s="468" t="s">
        <v>8953</v>
      </c>
      <c r="B4112" s="475" t="s">
        <v>8954</v>
      </c>
      <c r="C4112" s="476" t="s">
        <v>698</v>
      </c>
      <c r="D4112" s="471"/>
      <c r="E4112" s="470"/>
      <c r="F4112" s="472" t="s">
        <v>8932</v>
      </c>
      <c r="G4112" s="472" t="s">
        <v>1711</v>
      </c>
      <c r="H4112" s="472">
        <v>4.3</v>
      </c>
      <c r="I4112" s="473"/>
    </row>
    <row r="4113" spans="1:9" ht="15" x14ac:dyDescent="0.25">
      <c r="A4113" s="468" t="s">
        <v>8955</v>
      </c>
      <c r="B4113" s="475" t="s">
        <v>8956</v>
      </c>
      <c r="C4113" s="472" t="s">
        <v>756</v>
      </c>
      <c r="D4113" s="471"/>
      <c r="E4113" s="470"/>
      <c r="F4113" s="472" t="s">
        <v>8932</v>
      </c>
      <c r="G4113" s="472" t="s">
        <v>1711</v>
      </c>
      <c r="H4113" s="472">
        <v>4.3</v>
      </c>
      <c r="I4113" s="473"/>
    </row>
    <row r="4114" spans="1:9" ht="15" x14ac:dyDescent="0.25">
      <c r="A4114" s="468" t="s">
        <v>8957</v>
      </c>
      <c r="B4114" s="469" t="s">
        <v>8958</v>
      </c>
      <c r="C4114" s="476" t="s">
        <v>698</v>
      </c>
      <c r="D4114" s="471"/>
      <c r="E4114" s="470"/>
      <c r="F4114" s="472" t="s">
        <v>8932</v>
      </c>
      <c r="G4114" s="472" t="s">
        <v>1711</v>
      </c>
      <c r="H4114" s="472">
        <v>4.3</v>
      </c>
      <c r="I4114" s="473"/>
    </row>
    <row r="4115" spans="1:9" ht="15" x14ac:dyDescent="0.25">
      <c r="A4115" s="468" t="s">
        <v>8959</v>
      </c>
      <c r="B4115" s="469" t="s">
        <v>8960</v>
      </c>
      <c r="C4115" s="476" t="s">
        <v>698</v>
      </c>
      <c r="D4115" s="471"/>
      <c r="E4115" s="470"/>
      <c r="F4115" s="472" t="s">
        <v>8932</v>
      </c>
      <c r="G4115" s="472" t="s">
        <v>1711</v>
      </c>
      <c r="H4115" s="472">
        <v>4.3</v>
      </c>
      <c r="I4115" s="473"/>
    </row>
    <row r="4116" spans="1:9" ht="15" x14ac:dyDescent="0.25">
      <c r="A4116" s="468" t="s">
        <v>8961</v>
      </c>
      <c r="B4116" s="475" t="s">
        <v>8962</v>
      </c>
      <c r="C4116" s="476" t="s">
        <v>698</v>
      </c>
      <c r="D4116" s="471"/>
      <c r="E4116" s="470"/>
      <c r="F4116" s="472" t="s">
        <v>8932</v>
      </c>
      <c r="G4116" s="472" t="s">
        <v>1711</v>
      </c>
      <c r="H4116" s="472">
        <v>4.3</v>
      </c>
      <c r="I4116" s="473"/>
    </row>
    <row r="4117" spans="1:9" ht="15" x14ac:dyDescent="0.25">
      <c r="A4117" s="468" t="s">
        <v>8963</v>
      </c>
      <c r="B4117" s="475" t="s">
        <v>8964</v>
      </c>
      <c r="C4117" s="472" t="s">
        <v>756</v>
      </c>
      <c r="D4117" s="471"/>
      <c r="E4117" s="470"/>
      <c r="F4117" s="472" t="s">
        <v>8932</v>
      </c>
      <c r="G4117" s="472" t="s">
        <v>1711</v>
      </c>
      <c r="H4117" s="472">
        <v>4.3</v>
      </c>
      <c r="I4117" s="473"/>
    </row>
    <row r="4118" spans="1:9" ht="15" x14ac:dyDescent="0.25">
      <c r="A4118" s="468" t="s">
        <v>8965</v>
      </c>
      <c r="B4118" s="475" t="s">
        <v>8966</v>
      </c>
      <c r="C4118" s="476" t="s">
        <v>698</v>
      </c>
      <c r="D4118" s="471"/>
      <c r="E4118" s="470"/>
      <c r="F4118" s="472" t="s">
        <v>8932</v>
      </c>
      <c r="G4118" s="472" t="s">
        <v>1711</v>
      </c>
      <c r="H4118" s="472">
        <v>4.3</v>
      </c>
      <c r="I4118" s="473"/>
    </row>
    <row r="4119" spans="1:9" ht="25.5" x14ac:dyDescent="0.25">
      <c r="A4119" s="468" t="s">
        <v>8967</v>
      </c>
      <c r="B4119" s="469" t="s">
        <v>8968</v>
      </c>
      <c r="C4119" s="476" t="s">
        <v>698</v>
      </c>
      <c r="D4119" s="471"/>
      <c r="E4119" s="470"/>
      <c r="F4119" s="472" t="s">
        <v>8932</v>
      </c>
      <c r="G4119" s="472" t="s">
        <v>1711</v>
      </c>
      <c r="H4119" s="472">
        <v>4.3</v>
      </c>
      <c r="I4119" s="473"/>
    </row>
    <row r="4120" spans="1:9" ht="15" x14ac:dyDescent="0.25">
      <c r="A4120" s="468" t="s">
        <v>8969</v>
      </c>
      <c r="B4120" s="475" t="s">
        <v>8970</v>
      </c>
      <c r="C4120" s="472" t="s">
        <v>756</v>
      </c>
      <c r="D4120" s="471"/>
      <c r="E4120" s="470"/>
      <c r="F4120" s="472" t="s">
        <v>8932</v>
      </c>
      <c r="G4120" s="472" t="s">
        <v>1711</v>
      </c>
      <c r="H4120" s="472">
        <v>4.3</v>
      </c>
      <c r="I4120" s="473"/>
    </row>
    <row r="4121" spans="1:9" ht="15" x14ac:dyDescent="0.25">
      <c r="A4121" s="468" t="s">
        <v>8971</v>
      </c>
      <c r="B4121" s="475" t="s">
        <v>8972</v>
      </c>
      <c r="C4121" s="476" t="s">
        <v>698</v>
      </c>
      <c r="D4121" s="471"/>
      <c r="E4121" s="470"/>
      <c r="F4121" s="472" t="s">
        <v>8932</v>
      </c>
      <c r="G4121" s="472" t="s">
        <v>1711</v>
      </c>
      <c r="H4121" s="472">
        <v>4.3</v>
      </c>
      <c r="I4121" s="473"/>
    </row>
    <row r="4122" spans="1:9" ht="15" x14ac:dyDescent="0.25">
      <c r="A4122" s="468" t="s">
        <v>8973</v>
      </c>
      <c r="B4122" s="475" t="s">
        <v>8974</v>
      </c>
      <c r="C4122" s="476" t="s">
        <v>698</v>
      </c>
      <c r="D4122" s="471"/>
      <c r="E4122" s="470"/>
      <c r="F4122" s="472" t="s">
        <v>8932</v>
      </c>
      <c r="G4122" s="472" t="s">
        <v>1711</v>
      </c>
      <c r="H4122" s="472">
        <v>4.3</v>
      </c>
      <c r="I4122" s="473"/>
    </row>
    <row r="4123" spans="1:9" ht="25.5" x14ac:dyDescent="0.25">
      <c r="A4123" s="468" t="s">
        <v>8975</v>
      </c>
      <c r="B4123" s="475" t="s">
        <v>8976</v>
      </c>
      <c r="C4123" s="476" t="s">
        <v>698</v>
      </c>
      <c r="D4123" s="471"/>
      <c r="E4123" s="470"/>
      <c r="F4123" s="472" t="s">
        <v>8932</v>
      </c>
      <c r="G4123" s="472" t="s">
        <v>1711</v>
      </c>
      <c r="H4123" s="472">
        <v>4.3</v>
      </c>
      <c r="I4123" s="473"/>
    </row>
    <row r="4124" spans="1:9" ht="25.5" x14ac:dyDescent="0.25">
      <c r="A4124" s="468" t="s">
        <v>8977</v>
      </c>
      <c r="B4124" s="469" t="s">
        <v>8978</v>
      </c>
      <c r="C4124" s="476" t="s">
        <v>698</v>
      </c>
      <c r="D4124" s="471"/>
      <c r="E4124" s="470"/>
      <c r="F4124" s="472" t="s">
        <v>8932</v>
      </c>
      <c r="G4124" s="472" t="s">
        <v>1711</v>
      </c>
      <c r="H4124" s="472">
        <v>4.3</v>
      </c>
      <c r="I4124" s="473"/>
    </row>
    <row r="4125" spans="1:9" ht="15" x14ac:dyDescent="0.25">
      <c r="A4125" s="468" t="s">
        <v>8979</v>
      </c>
      <c r="B4125" s="475" t="s">
        <v>8980</v>
      </c>
      <c r="C4125" s="472" t="s">
        <v>756</v>
      </c>
      <c r="D4125" s="471"/>
      <c r="E4125" s="470"/>
      <c r="F4125" s="472" t="s">
        <v>8932</v>
      </c>
      <c r="G4125" s="472" t="s">
        <v>1711</v>
      </c>
      <c r="H4125" s="472">
        <v>4.3</v>
      </c>
      <c r="I4125" s="473"/>
    </row>
    <row r="4126" spans="1:9" ht="15" x14ac:dyDescent="0.25">
      <c r="A4126" s="468" t="s">
        <v>8981</v>
      </c>
      <c r="B4126" s="475" t="s">
        <v>8982</v>
      </c>
      <c r="C4126" s="472" t="s">
        <v>756</v>
      </c>
      <c r="D4126" s="471"/>
      <c r="E4126" s="470"/>
      <c r="F4126" s="472" t="s">
        <v>8932</v>
      </c>
      <c r="G4126" s="472" t="s">
        <v>1711</v>
      </c>
      <c r="H4126" s="472">
        <v>4.3</v>
      </c>
      <c r="I4126" s="473"/>
    </row>
    <row r="4127" spans="1:9" ht="15" x14ac:dyDescent="0.25">
      <c r="A4127" s="468" t="s">
        <v>8983</v>
      </c>
      <c r="B4127" s="475" t="s">
        <v>8984</v>
      </c>
      <c r="C4127" s="472" t="s">
        <v>756</v>
      </c>
      <c r="D4127" s="471"/>
      <c r="E4127" s="470"/>
      <c r="F4127" s="472" t="s">
        <v>8932</v>
      </c>
      <c r="G4127" s="472" t="s">
        <v>1711</v>
      </c>
      <c r="H4127" s="472">
        <v>4.3</v>
      </c>
      <c r="I4127" s="473"/>
    </row>
    <row r="4128" spans="1:9" ht="15" x14ac:dyDescent="0.25">
      <c r="A4128" s="468" t="s">
        <v>8985</v>
      </c>
      <c r="B4128" s="475" t="s">
        <v>8986</v>
      </c>
      <c r="C4128" s="472" t="s">
        <v>756</v>
      </c>
      <c r="D4128" s="471"/>
      <c r="E4128" s="470"/>
      <c r="F4128" s="472" t="s">
        <v>8932</v>
      </c>
      <c r="G4128" s="472" t="s">
        <v>1711</v>
      </c>
      <c r="H4128" s="472">
        <v>4.3</v>
      </c>
      <c r="I4128" s="473"/>
    </row>
    <row r="4129" spans="1:9" ht="15" x14ac:dyDescent="0.25">
      <c r="A4129" s="468" t="s">
        <v>8987</v>
      </c>
      <c r="B4129" s="475" t="s">
        <v>8988</v>
      </c>
      <c r="C4129" s="472" t="s">
        <v>756</v>
      </c>
      <c r="D4129" s="471"/>
      <c r="E4129" s="470"/>
      <c r="F4129" s="472" t="s">
        <v>8932</v>
      </c>
      <c r="G4129" s="472" t="s">
        <v>1711</v>
      </c>
      <c r="H4129" s="472">
        <v>4.3</v>
      </c>
      <c r="I4129" s="473"/>
    </row>
    <row r="4130" spans="1:9" ht="15" x14ac:dyDescent="0.25">
      <c r="A4130" s="468" t="s">
        <v>8989</v>
      </c>
      <c r="B4130" s="475" t="s">
        <v>8990</v>
      </c>
      <c r="C4130" s="472" t="s">
        <v>756</v>
      </c>
      <c r="D4130" s="471"/>
      <c r="E4130" s="470"/>
      <c r="F4130" s="472" t="s">
        <v>8932</v>
      </c>
      <c r="G4130" s="472" t="s">
        <v>1711</v>
      </c>
      <c r="H4130" s="472">
        <v>4.3</v>
      </c>
      <c r="I4130" s="473"/>
    </row>
    <row r="4131" spans="1:9" ht="15" x14ac:dyDescent="0.25">
      <c r="A4131" s="468" t="s">
        <v>8991</v>
      </c>
      <c r="B4131" s="475" t="s">
        <v>8992</v>
      </c>
      <c r="C4131" s="472" t="s">
        <v>756</v>
      </c>
      <c r="D4131" s="471"/>
      <c r="E4131" s="470"/>
      <c r="F4131" s="472" t="s">
        <v>8932</v>
      </c>
      <c r="G4131" s="472" t="s">
        <v>1711</v>
      </c>
      <c r="H4131" s="472">
        <v>4.3</v>
      </c>
      <c r="I4131" s="473"/>
    </row>
    <row r="4132" spans="1:9" ht="15" x14ac:dyDescent="0.25">
      <c r="A4132" s="468" t="s">
        <v>8993</v>
      </c>
      <c r="B4132" s="475" t="s">
        <v>8994</v>
      </c>
      <c r="C4132" s="472" t="s">
        <v>756</v>
      </c>
      <c r="D4132" s="471"/>
      <c r="E4132" s="470"/>
      <c r="F4132" s="472" t="s">
        <v>8932</v>
      </c>
      <c r="G4132" s="472" t="s">
        <v>1711</v>
      </c>
      <c r="H4132" s="472">
        <v>4.3</v>
      </c>
      <c r="I4132" s="473"/>
    </row>
    <row r="4133" spans="1:9" ht="25.5" x14ac:dyDescent="0.25">
      <c r="A4133" s="468" t="s">
        <v>8995</v>
      </c>
      <c r="B4133" s="469" t="s">
        <v>8996</v>
      </c>
      <c r="C4133" s="476" t="s">
        <v>850</v>
      </c>
      <c r="D4133" s="471"/>
      <c r="E4133" s="470"/>
      <c r="F4133" s="472" t="s">
        <v>8932</v>
      </c>
      <c r="G4133" s="472" t="s">
        <v>1711</v>
      </c>
      <c r="H4133" s="472">
        <v>4.3</v>
      </c>
      <c r="I4133" s="473"/>
    </row>
    <row r="4134" spans="1:9" ht="15" x14ac:dyDescent="0.25">
      <c r="A4134" s="468" t="s">
        <v>8997</v>
      </c>
      <c r="B4134" s="475" t="s">
        <v>8998</v>
      </c>
      <c r="C4134" s="476" t="s">
        <v>756</v>
      </c>
      <c r="D4134" s="471"/>
      <c r="E4134" s="470"/>
      <c r="F4134" s="472" t="s">
        <v>8932</v>
      </c>
      <c r="G4134" s="472" t="s">
        <v>1711</v>
      </c>
      <c r="H4134" s="472">
        <v>4.3</v>
      </c>
      <c r="I4134" s="473"/>
    </row>
    <row r="4135" spans="1:9" ht="15" x14ac:dyDescent="0.25">
      <c r="A4135" s="468" t="s">
        <v>8999</v>
      </c>
      <c r="B4135" s="475" t="s">
        <v>9000</v>
      </c>
      <c r="C4135" s="472" t="s">
        <v>756</v>
      </c>
      <c r="D4135" s="471"/>
      <c r="E4135" s="470"/>
      <c r="F4135" s="472" t="s">
        <v>8932</v>
      </c>
      <c r="G4135" s="472" t="s">
        <v>1711</v>
      </c>
      <c r="H4135" s="472">
        <v>4.3</v>
      </c>
      <c r="I4135" s="473"/>
    </row>
    <row r="4136" spans="1:9" ht="15" x14ac:dyDescent="0.25">
      <c r="A4136" s="468" t="s">
        <v>9001</v>
      </c>
      <c r="B4136" s="474" t="s">
        <v>9002</v>
      </c>
      <c r="C4136" s="472" t="s">
        <v>833</v>
      </c>
      <c r="D4136" s="470"/>
      <c r="E4136" s="470"/>
      <c r="F4136" s="472" t="s">
        <v>8932</v>
      </c>
      <c r="G4136" s="472" t="s">
        <v>1711</v>
      </c>
      <c r="H4136" s="472">
        <v>4.3</v>
      </c>
      <c r="I4136" s="478" t="s">
        <v>756</v>
      </c>
    </row>
    <row r="4137" spans="1:9" ht="15" x14ac:dyDescent="0.25">
      <c r="A4137" s="468" t="s">
        <v>9003</v>
      </c>
      <c r="B4137" s="474" t="s">
        <v>9004</v>
      </c>
      <c r="C4137" s="472" t="s">
        <v>833</v>
      </c>
      <c r="D4137" s="470"/>
      <c r="E4137" s="470"/>
      <c r="F4137" s="472" t="s">
        <v>8932</v>
      </c>
      <c r="G4137" s="472" t="s">
        <v>1711</v>
      </c>
      <c r="H4137" s="472">
        <v>4.3</v>
      </c>
      <c r="I4137" s="478" t="s">
        <v>756</v>
      </c>
    </row>
    <row r="4138" spans="1:9" ht="15" x14ac:dyDescent="0.25">
      <c r="A4138" s="468" t="s">
        <v>9005</v>
      </c>
      <c r="B4138" s="475" t="s">
        <v>9006</v>
      </c>
      <c r="C4138" s="476" t="s">
        <v>739</v>
      </c>
      <c r="D4138" s="471"/>
      <c r="E4138" s="470"/>
      <c r="F4138" s="472" t="s">
        <v>8932</v>
      </c>
      <c r="G4138" s="472" t="s">
        <v>1711</v>
      </c>
      <c r="H4138" s="472">
        <v>4.3</v>
      </c>
      <c r="I4138" s="473"/>
    </row>
    <row r="4139" spans="1:9" ht="15" x14ac:dyDescent="0.25">
      <c r="A4139" s="468" t="s">
        <v>9007</v>
      </c>
      <c r="B4139" s="475" t="s">
        <v>9008</v>
      </c>
      <c r="C4139" s="472" t="s">
        <v>756</v>
      </c>
      <c r="D4139" s="471"/>
      <c r="E4139" s="470"/>
      <c r="F4139" s="472" t="s">
        <v>8932</v>
      </c>
      <c r="G4139" s="472" t="s">
        <v>1711</v>
      </c>
      <c r="H4139" s="472">
        <v>4.3</v>
      </c>
      <c r="I4139" s="473"/>
    </row>
    <row r="4140" spans="1:9" ht="15" x14ac:dyDescent="0.25">
      <c r="A4140" s="468" t="s">
        <v>9009</v>
      </c>
      <c r="B4140" s="475" t="s">
        <v>9010</v>
      </c>
      <c r="C4140" s="476" t="s">
        <v>850</v>
      </c>
      <c r="D4140" s="471"/>
      <c r="E4140" s="470"/>
      <c r="F4140" s="472" t="s">
        <v>8932</v>
      </c>
      <c r="G4140" s="472" t="s">
        <v>1711</v>
      </c>
      <c r="H4140" s="472">
        <v>4.3</v>
      </c>
      <c r="I4140" s="473"/>
    </row>
    <row r="4141" spans="1:9" ht="15" x14ac:dyDescent="0.25">
      <c r="A4141" s="468" t="s">
        <v>9011</v>
      </c>
      <c r="B4141" s="475" t="s">
        <v>9012</v>
      </c>
      <c r="C4141" s="476" t="s">
        <v>756</v>
      </c>
      <c r="D4141" s="471"/>
      <c r="E4141" s="470"/>
      <c r="F4141" s="472" t="s">
        <v>8932</v>
      </c>
      <c r="G4141" s="472" t="s">
        <v>1711</v>
      </c>
      <c r="H4141" s="472">
        <v>4.3</v>
      </c>
      <c r="I4141" s="473"/>
    </row>
    <row r="4142" spans="1:9" ht="25.5" x14ac:dyDescent="0.25">
      <c r="A4142" s="468" t="s">
        <v>9013</v>
      </c>
      <c r="B4142" s="474" t="s">
        <v>9014</v>
      </c>
      <c r="C4142" s="470" t="s">
        <v>833</v>
      </c>
      <c r="D4142" s="470"/>
      <c r="E4142" s="470"/>
      <c r="F4142" s="472" t="s">
        <v>8932</v>
      </c>
      <c r="G4142" s="472" t="s">
        <v>1711</v>
      </c>
      <c r="H4142" s="472">
        <v>4.3</v>
      </c>
      <c r="I4142" s="478" t="s">
        <v>756</v>
      </c>
    </row>
    <row r="4143" spans="1:9" ht="25.5" x14ac:dyDescent="0.25">
      <c r="A4143" s="468" t="s">
        <v>9015</v>
      </c>
      <c r="B4143" s="474" t="s">
        <v>9016</v>
      </c>
      <c r="C4143" s="470" t="s">
        <v>833</v>
      </c>
      <c r="D4143" s="470"/>
      <c r="E4143" s="470"/>
      <c r="F4143" s="472" t="s">
        <v>8932</v>
      </c>
      <c r="G4143" s="472" t="s">
        <v>1711</v>
      </c>
      <c r="H4143" s="472">
        <v>4.3</v>
      </c>
      <c r="I4143" s="478" t="s">
        <v>756</v>
      </c>
    </row>
    <row r="4144" spans="1:9" ht="25.5" x14ac:dyDescent="0.25">
      <c r="A4144" s="468" t="s">
        <v>9017</v>
      </c>
      <c r="B4144" s="475" t="s">
        <v>9018</v>
      </c>
      <c r="C4144" s="472" t="s">
        <v>756</v>
      </c>
      <c r="D4144" s="471"/>
      <c r="E4144" s="470"/>
      <c r="F4144" s="472" t="s">
        <v>8932</v>
      </c>
      <c r="G4144" s="472" t="s">
        <v>1711</v>
      </c>
      <c r="H4144" s="472">
        <v>4.3</v>
      </c>
      <c r="I4144" s="473"/>
    </row>
    <row r="4145" spans="1:9" ht="25.5" x14ac:dyDescent="0.25">
      <c r="A4145" s="468" t="s">
        <v>9019</v>
      </c>
      <c r="B4145" s="475" t="s">
        <v>9020</v>
      </c>
      <c r="C4145" s="472" t="s">
        <v>756</v>
      </c>
      <c r="D4145" s="471"/>
      <c r="E4145" s="470"/>
      <c r="F4145" s="472" t="s">
        <v>8932</v>
      </c>
      <c r="G4145" s="472" t="s">
        <v>1711</v>
      </c>
      <c r="H4145" s="472">
        <v>4.3</v>
      </c>
      <c r="I4145" s="473"/>
    </row>
    <row r="4146" spans="1:9" ht="25.5" x14ac:dyDescent="0.25">
      <c r="A4146" s="468" t="s">
        <v>9021</v>
      </c>
      <c r="B4146" s="475" t="s">
        <v>9022</v>
      </c>
      <c r="C4146" s="472" t="s">
        <v>756</v>
      </c>
      <c r="D4146" s="471"/>
      <c r="E4146" s="470"/>
      <c r="F4146" s="472" t="s">
        <v>8932</v>
      </c>
      <c r="G4146" s="472" t="s">
        <v>1711</v>
      </c>
      <c r="H4146" s="472">
        <v>4.3</v>
      </c>
      <c r="I4146" s="473"/>
    </row>
    <row r="4147" spans="1:9" ht="25.5" x14ac:dyDescent="0.25">
      <c r="A4147" s="468" t="s">
        <v>9023</v>
      </c>
      <c r="B4147" s="475" t="s">
        <v>9024</v>
      </c>
      <c r="C4147" s="472" t="s">
        <v>756</v>
      </c>
      <c r="D4147" s="471"/>
      <c r="E4147" s="470"/>
      <c r="F4147" s="472" t="s">
        <v>8932</v>
      </c>
      <c r="G4147" s="472" t="s">
        <v>1711</v>
      </c>
      <c r="H4147" s="472">
        <v>4.3</v>
      </c>
      <c r="I4147" s="473"/>
    </row>
    <row r="4148" spans="1:9" ht="25.5" x14ac:dyDescent="0.25">
      <c r="A4148" s="468" t="s">
        <v>9025</v>
      </c>
      <c r="B4148" s="475" t="s">
        <v>9026</v>
      </c>
      <c r="C4148" s="472" t="s">
        <v>756</v>
      </c>
      <c r="D4148" s="471"/>
      <c r="E4148" s="470"/>
      <c r="F4148" s="472" t="s">
        <v>8932</v>
      </c>
      <c r="G4148" s="472" t="s">
        <v>1711</v>
      </c>
      <c r="H4148" s="472">
        <v>4.3</v>
      </c>
      <c r="I4148" s="473"/>
    </row>
    <row r="4149" spans="1:9" ht="25.5" x14ac:dyDescent="0.25">
      <c r="A4149" s="468" t="s">
        <v>9027</v>
      </c>
      <c r="B4149" s="475" t="s">
        <v>9028</v>
      </c>
      <c r="C4149" s="472" t="s">
        <v>756</v>
      </c>
      <c r="D4149" s="471"/>
      <c r="E4149" s="470"/>
      <c r="F4149" s="472" t="s">
        <v>8932</v>
      </c>
      <c r="G4149" s="472" t="s">
        <v>1711</v>
      </c>
      <c r="H4149" s="472">
        <v>4.3</v>
      </c>
      <c r="I4149" s="473"/>
    </row>
    <row r="4150" spans="1:9" ht="25.5" x14ac:dyDescent="0.25">
      <c r="A4150" s="468" t="s">
        <v>9029</v>
      </c>
      <c r="B4150" s="475" t="s">
        <v>9030</v>
      </c>
      <c r="C4150" s="476" t="s">
        <v>698</v>
      </c>
      <c r="D4150" s="471"/>
      <c r="E4150" s="470"/>
      <c r="F4150" s="472" t="s">
        <v>8932</v>
      </c>
      <c r="G4150" s="472" t="s">
        <v>1711</v>
      </c>
      <c r="H4150" s="472">
        <v>4.3</v>
      </c>
      <c r="I4150" s="473"/>
    </row>
    <row r="4151" spans="1:9" ht="15" x14ac:dyDescent="0.25">
      <c r="A4151" s="468" t="s">
        <v>9031</v>
      </c>
      <c r="B4151" s="475" t="s">
        <v>9032</v>
      </c>
      <c r="C4151" s="472" t="s">
        <v>756</v>
      </c>
      <c r="D4151" s="471"/>
      <c r="E4151" s="470"/>
      <c r="F4151" s="472" t="s">
        <v>8932</v>
      </c>
      <c r="G4151" s="472" t="s">
        <v>1711</v>
      </c>
      <c r="H4151" s="472">
        <v>4.3</v>
      </c>
      <c r="I4151" s="473"/>
    </row>
    <row r="4152" spans="1:9" ht="25.5" x14ac:dyDescent="0.25">
      <c r="A4152" s="468" t="s">
        <v>9033</v>
      </c>
      <c r="B4152" s="475" t="s">
        <v>9034</v>
      </c>
      <c r="C4152" s="472" t="s">
        <v>756</v>
      </c>
      <c r="D4152" s="471"/>
      <c r="E4152" s="470"/>
      <c r="F4152" s="472" t="s">
        <v>8932</v>
      </c>
      <c r="G4152" s="472" t="s">
        <v>1711</v>
      </c>
      <c r="H4152" s="472">
        <v>4.3</v>
      </c>
      <c r="I4152" s="473"/>
    </row>
    <row r="4153" spans="1:9" ht="25.5" x14ac:dyDescent="0.25">
      <c r="A4153" s="468" t="s">
        <v>9035</v>
      </c>
      <c r="B4153" s="475" t="s">
        <v>9036</v>
      </c>
      <c r="C4153" s="476" t="s">
        <v>698</v>
      </c>
      <c r="D4153" s="471"/>
      <c r="E4153" s="470"/>
      <c r="F4153" s="472" t="s">
        <v>8932</v>
      </c>
      <c r="G4153" s="472" t="s">
        <v>1711</v>
      </c>
      <c r="H4153" s="472">
        <v>4.3</v>
      </c>
      <c r="I4153" s="473"/>
    </row>
    <row r="4154" spans="1:9" ht="38.25" x14ac:dyDescent="0.25">
      <c r="A4154" s="468" t="s">
        <v>9037</v>
      </c>
      <c r="B4154" s="475" t="s">
        <v>9038</v>
      </c>
      <c r="C4154" s="472" t="s">
        <v>756</v>
      </c>
      <c r="D4154" s="471"/>
      <c r="E4154" s="470"/>
      <c r="F4154" s="472" t="s">
        <v>8932</v>
      </c>
      <c r="G4154" s="472" t="s">
        <v>1711</v>
      </c>
      <c r="H4154" s="472">
        <v>4.3</v>
      </c>
      <c r="I4154" s="473"/>
    </row>
    <row r="4155" spans="1:9" ht="25.5" x14ac:dyDescent="0.25">
      <c r="A4155" s="468" t="s">
        <v>9039</v>
      </c>
      <c r="B4155" s="474" t="s">
        <v>9040</v>
      </c>
      <c r="C4155" s="470" t="s">
        <v>833</v>
      </c>
      <c r="D4155" s="470"/>
      <c r="E4155" s="470"/>
      <c r="F4155" s="472" t="s">
        <v>8932</v>
      </c>
      <c r="G4155" s="472" t="s">
        <v>1711</v>
      </c>
      <c r="H4155" s="472">
        <v>4.3</v>
      </c>
      <c r="I4155" s="478" t="s">
        <v>756</v>
      </c>
    </row>
    <row r="4156" spans="1:9" ht="25.5" x14ac:dyDescent="0.25">
      <c r="A4156" s="468" t="s">
        <v>9041</v>
      </c>
      <c r="B4156" s="474" t="s">
        <v>9042</v>
      </c>
      <c r="C4156" s="470" t="s">
        <v>833</v>
      </c>
      <c r="D4156" s="470"/>
      <c r="E4156" s="470"/>
      <c r="F4156" s="472" t="s">
        <v>8932</v>
      </c>
      <c r="G4156" s="472" t="s">
        <v>1711</v>
      </c>
      <c r="H4156" s="472">
        <v>4.3</v>
      </c>
      <c r="I4156" s="478" t="s">
        <v>756</v>
      </c>
    </row>
    <row r="4157" spans="1:9" ht="25.5" x14ac:dyDescent="0.25">
      <c r="A4157" s="490" t="s">
        <v>9043</v>
      </c>
      <c r="B4157" s="491" t="s">
        <v>9044</v>
      </c>
      <c r="C4157" s="492" t="s">
        <v>739</v>
      </c>
      <c r="D4157" s="471"/>
      <c r="E4157" s="470"/>
      <c r="F4157" s="472" t="s">
        <v>8932</v>
      </c>
      <c r="G4157" s="472" t="s">
        <v>1711</v>
      </c>
      <c r="H4157" s="472">
        <v>4.3</v>
      </c>
      <c r="I4157" s="473"/>
    </row>
    <row r="4158" spans="1:9" ht="38.25" x14ac:dyDescent="0.25">
      <c r="A4158" s="468" t="s">
        <v>9045</v>
      </c>
      <c r="B4158" s="469" t="s">
        <v>9046</v>
      </c>
      <c r="C4158" s="472" t="s">
        <v>739</v>
      </c>
      <c r="D4158" s="470"/>
      <c r="E4158" s="470"/>
      <c r="F4158" s="472" t="s">
        <v>8932</v>
      </c>
      <c r="G4158" s="472" t="s">
        <v>1711</v>
      </c>
      <c r="H4158" s="472">
        <v>4.4000000000000004</v>
      </c>
      <c r="I4158" s="478" t="s">
        <v>756</v>
      </c>
    </row>
    <row r="4159" spans="1:9" ht="25.5" x14ac:dyDescent="0.25">
      <c r="A4159" s="468" t="s">
        <v>9047</v>
      </c>
      <c r="B4159" s="469" t="s">
        <v>9048</v>
      </c>
      <c r="C4159" s="472" t="s">
        <v>908</v>
      </c>
      <c r="D4159" s="470"/>
      <c r="E4159" s="470"/>
      <c r="F4159" s="472" t="s">
        <v>8932</v>
      </c>
      <c r="G4159" s="472" t="s">
        <v>1711</v>
      </c>
      <c r="H4159" s="472">
        <v>4.4000000000000004</v>
      </c>
      <c r="I4159" s="478" t="s">
        <v>756</v>
      </c>
    </row>
    <row r="4160" spans="1:9" ht="25.5" x14ac:dyDescent="0.25">
      <c r="A4160" s="468" t="s">
        <v>9049</v>
      </c>
      <c r="B4160" s="475" t="s">
        <v>9050</v>
      </c>
      <c r="C4160" s="476" t="s">
        <v>908</v>
      </c>
      <c r="D4160" s="471"/>
      <c r="E4160" s="470"/>
      <c r="F4160" s="472" t="s">
        <v>8932</v>
      </c>
      <c r="G4160" s="472" t="s">
        <v>1711</v>
      </c>
      <c r="H4160" s="472">
        <v>4.3</v>
      </c>
      <c r="I4160" s="473"/>
    </row>
    <row r="4161" spans="1:9" ht="25.5" x14ac:dyDescent="0.25">
      <c r="A4161" s="468" t="s">
        <v>9051</v>
      </c>
      <c r="B4161" s="475" t="s">
        <v>9052</v>
      </c>
      <c r="C4161" s="476" t="s">
        <v>908</v>
      </c>
      <c r="D4161" s="471"/>
      <c r="E4161" s="470"/>
      <c r="F4161" s="472" t="s">
        <v>8932</v>
      </c>
      <c r="G4161" s="472" t="s">
        <v>1711</v>
      </c>
      <c r="H4161" s="472">
        <v>4.3</v>
      </c>
      <c r="I4161" s="473"/>
    </row>
    <row r="4162" spans="1:9" ht="15" x14ac:dyDescent="0.25">
      <c r="A4162" s="468" t="s">
        <v>9053</v>
      </c>
      <c r="B4162" s="475" t="s">
        <v>9054</v>
      </c>
      <c r="C4162" s="476" t="s">
        <v>756</v>
      </c>
      <c r="D4162" s="471"/>
      <c r="E4162" s="470"/>
      <c r="F4162" s="472" t="s">
        <v>8932</v>
      </c>
      <c r="G4162" s="472" t="s">
        <v>1711</v>
      </c>
      <c r="H4162" s="472">
        <v>4.3</v>
      </c>
      <c r="I4162" s="473"/>
    </row>
    <row r="4163" spans="1:9" ht="25.5" x14ac:dyDescent="0.25">
      <c r="A4163" s="468" t="s">
        <v>9055</v>
      </c>
      <c r="B4163" s="475" t="s">
        <v>9056</v>
      </c>
      <c r="C4163" s="476" t="s">
        <v>756</v>
      </c>
      <c r="D4163" s="471"/>
      <c r="E4163" s="470"/>
      <c r="F4163" s="472" t="s">
        <v>8932</v>
      </c>
      <c r="G4163" s="472" t="s">
        <v>1711</v>
      </c>
      <c r="H4163" s="472">
        <v>4.3</v>
      </c>
      <c r="I4163" s="473"/>
    </row>
    <row r="4164" spans="1:9" ht="25.5" x14ac:dyDescent="0.25">
      <c r="A4164" s="468" t="s">
        <v>9057</v>
      </c>
      <c r="B4164" s="475" t="s">
        <v>9058</v>
      </c>
      <c r="C4164" s="476" t="s">
        <v>756</v>
      </c>
      <c r="D4164" s="471"/>
      <c r="E4164" s="470"/>
      <c r="F4164" s="472" t="s">
        <v>8932</v>
      </c>
      <c r="G4164" s="472" t="s">
        <v>1711</v>
      </c>
      <c r="H4164" s="472">
        <v>4.3</v>
      </c>
      <c r="I4164" s="473"/>
    </row>
    <row r="4165" spans="1:9" ht="25.5" x14ac:dyDescent="0.25">
      <c r="A4165" s="468" t="s">
        <v>9059</v>
      </c>
      <c r="B4165" s="475" t="s">
        <v>9060</v>
      </c>
      <c r="C4165" s="476" t="s">
        <v>739</v>
      </c>
      <c r="D4165" s="471"/>
      <c r="E4165" s="470"/>
      <c r="F4165" s="472" t="s">
        <v>8932</v>
      </c>
      <c r="G4165" s="472" t="s">
        <v>1711</v>
      </c>
      <c r="H4165" s="472">
        <v>4.3</v>
      </c>
      <c r="I4165" s="473"/>
    </row>
    <row r="4166" spans="1:9" ht="15" x14ac:dyDescent="0.25">
      <c r="A4166" s="468" t="s">
        <v>9061</v>
      </c>
      <c r="B4166" s="475" t="s">
        <v>9062</v>
      </c>
      <c r="C4166" s="472" t="s">
        <v>756</v>
      </c>
      <c r="D4166" s="471"/>
      <c r="E4166" s="470"/>
      <c r="F4166" s="472" t="s">
        <v>8932</v>
      </c>
      <c r="G4166" s="472" t="s">
        <v>1711</v>
      </c>
      <c r="H4166" s="472">
        <v>4.3</v>
      </c>
      <c r="I4166" s="473"/>
    </row>
    <row r="4167" spans="1:9" ht="15" x14ac:dyDescent="0.25">
      <c r="A4167" s="468" t="s">
        <v>9063</v>
      </c>
      <c r="B4167" s="475" t="s">
        <v>9064</v>
      </c>
      <c r="C4167" s="472" t="s">
        <v>756</v>
      </c>
      <c r="D4167" s="471"/>
      <c r="E4167" s="470"/>
      <c r="F4167" s="472" t="s">
        <v>8932</v>
      </c>
      <c r="G4167" s="472" t="s">
        <v>1711</v>
      </c>
      <c r="H4167" s="472">
        <v>4.3</v>
      </c>
      <c r="I4167" s="473"/>
    </row>
    <row r="4168" spans="1:9" ht="25.5" x14ac:dyDescent="0.25">
      <c r="A4168" s="468" t="s">
        <v>9065</v>
      </c>
      <c r="B4168" s="475" t="s">
        <v>9066</v>
      </c>
      <c r="C4168" s="476" t="s">
        <v>756</v>
      </c>
      <c r="D4168" s="471"/>
      <c r="E4168" s="470"/>
      <c r="F4168" s="472" t="s">
        <v>8932</v>
      </c>
      <c r="G4168" s="472" t="s">
        <v>1711</v>
      </c>
      <c r="H4168" s="472">
        <v>4.3</v>
      </c>
      <c r="I4168" s="473"/>
    </row>
    <row r="4169" spans="1:9" ht="25.5" x14ac:dyDescent="0.25">
      <c r="A4169" s="468" t="s">
        <v>9067</v>
      </c>
      <c r="B4169" s="475" t="s">
        <v>9068</v>
      </c>
      <c r="C4169" s="472" t="s">
        <v>756</v>
      </c>
      <c r="D4169" s="471"/>
      <c r="E4169" s="470"/>
      <c r="F4169" s="472" t="s">
        <v>8932</v>
      </c>
      <c r="G4169" s="472" t="s">
        <v>1711</v>
      </c>
      <c r="H4169" s="472">
        <v>4.3</v>
      </c>
      <c r="I4169" s="473"/>
    </row>
    <row r="4170" spans="1:9" ht="25.5" x14ac:dyDescent="0.25">
      <c r="A4170" s="468" t="s">
        <v>9069</v>
      </c>
      <c r="B4170" s="475" t="s">
        <v>9070</v>
      </c>
      <c r="C4170" s="472" t="s">
        <v>850</v>
      </c>
      <c r="D4170" s="471"/>
      <c r="E4170" s="470"/>
      <c r="F4170" s="472" t="s">
        <v>8932</v>
      </c>
      <c r="G4170" s="472" t="s">
        <v>1711</v>
      </c>
      <c r="H4170" s="472">
        <v>4.3</v>
      </c>
      <c r="I4170" s="473"/>
    </row>
    <row r="4171" spans="1:9" ht="25.5" x14ac:dyDescent="0.25">
      <c r="A4171" s="468" t="s">
        <v>9071</v>
      </c>
      <c r="B4171" s="475" t="s">
        <v>9072</v>
      </c>
      <c r="C4171" s="476" t="s">
        <v>698</v>
      </c>
      <c r="D4171" s="471"/>
      <c r="E4171" s="470"/>
      <c r="F4171" s="472" t="s">
        <v>8932</v>
      </c>
      <c r="G4171" s="472" t="s">
        <v>1711</v>
      </c>
      <c r="H4171" s="472">
        <v>4.3</v>
      </c>
      <c r="I4171" s="473"/>
    </row>
    <row r="4172" spans="1:9" ht="25.5" x14ac:dyDescent="0.25">
      <c r="A4172" s="468" t="s">
        <v>9073</v>
      </c>
      <c r="B4172" s="474" t="s">
        <v>9074</v>
      </c>
      <c r="C4172" s="472" t="s">
        <v>833</v>
      </c>
      <c r="D4172" s="470"/>
      <c r="E4172" s="470"/>
      <c r="F4172" s="472" t="s">
        <v>8932</v>
      </c>
      <c r="G4172" s="472" t="s">
        <v>1711</v>
      </c>
      <c r="H4172" s="472">
        <v>4.3</v>
      </c>
      <c r="I4172" s="478" t="s">
        <v>756</v>
      </c>
    </row>
    <row r="4173" spans="1:9" ht="25.5" x14ac:dyDescent="0.25">
      <c r="A4173" s="468" t="s">
        <v>9075</v>
      </c>
      <c r="B4173" s="474" t="s">
        <v>9076</v>
      </c>
      <c r="C4173" s="472" t="s">
        <v>833</v>
      </c>
      <c r="D4173" s="470"/>
      <c r="E4173" s="470"/>
      <c r="F4173" s="472" t="s">
        <v>8932</v>
      </c>
      <c r="G4173" s="472" t="s">
        <v>1711</v>
      </c>
      <c r="H4173" s="472">
        <v>4.3</v>
      </c>
      <c r="I4173" s="478" t="s">
        <v>756</v>
      </c>
    </row>
    <row r="4174" spans="1:9" ht="25.5" x14ac:dyDescent="0.25">
      <c r="A4174" s="468" t="s">
        <v>9077</v>
      </c>
      <c r="B4174" s="475" t="s">
        <v>9078</v>
      </c>
      <c r="C4174" s="472" t="s">
        <v>756</v>
      </c>
      <c r="D4174" s="471"/>
      <c r="E4174" s="470"/>
      <c r="F4174" s="472" t="s">
        <v>8932</v>
      </c>
      <c r="G4174" s="472" t="s">
        <v>1711</v>
      </c>
      <c r="H4174" s="472">
        <v>4.3</v>
      </c>
      <c r="I4174" s="473"/>
    </row>
    <row r="4175" spans="1:9" ht="25.5" x14ac:dyDescent="0.25">
      <c r="A4175" s="468" t="s">
        <v>9079</v>
      </c>
      <c r="B4175" s="475" t="s">
        <v>9080</v>
      </c>
      <c r="C4175" s="472" t="s">
        <v>756</v>
      </c>
      <c r="D4175" s="471"/>
      <c r="E4175" s="470"/>
      <c r="F4175" s="472" t="s">
        <v>8932</v>
      </c>
      <c r="G4175" s="472" t="s">
        <v>1711</v>
      </c>
      <c r="H4175" s="472">
        <v>4.3</v>
      </c>
      <c r="I4175" s="473"/>
    </row>
    <row r="4176" spans="1:9" ht="25.5" x14ac:dyDescent="0.25">
      <c r="A4176" s="468" t="s">
        <v>9081</v>
      </c>
      <c r="B4176" s="475" t="s">
        <v>9082</v>
      </c>
      <c r="C4176" s="472" t="s">
        <v>756</v>
      </c>
      <c r="D4176" s="471"/>
      <c r="E4176" s="470"/>
      <c r="F4176" s="472" t="s">
        <v>8932</v>
      </c>
      <c r="G4176" s="472" t="s">
        <v>1711</v>
      </c>
      <c r="H4176" s="472">
        <v>4.3</v>
      </c>
      <c r="I4176" s="473"/>
    </row>
    <row r="4177" spans="1:9" ht="15" x14ac:dyDescent="0.25">
      <c r="A4177" s="468" t="s">
        <v>9083</v>
      </c>
      <c r="B4177" s="475" t="s">
        <v>9084</v>
      </c>
      <c r="C4177" s="472" t="s">
        <v>756</v>
      </c>
      <c r="D4177" s="471"/>
      <c r="E4177" s="470"/>
      <c r="F4177" s="472" t="s">
        <v>8932</v>
      </c>
      <c r="G4177" s="472" t="s">
        <v>1711</v>
      </c>
      <c r="H4177" s="472">
        <v>4.3</v>
      </c>
      <c r="I4177" s="473"/>
    </row>
    <row r="4178" spans="1:9" ht="25.5" x14ac:dyDescent="0.25">
      <c r="A4178" s="468" t="s">
        <v>9085</v>
      </c>
      <c r="B4178" s="475" t="s">
        <v>9086</v>
      </c>
      <c r="C4178" s="476" t="s">
        <v>756</v>
      </c>
      <c r="D4178" s="471"/>
      <c r="E4178" s="470"/>
      <c r="F4178" s="472" t="s">
        <v>8932</v>
      </c>
      <c r="G4178" s="472" t="s">
        <v>1711</v>
      </c>
      <c r="H4178" s="472">
        <v>4.3</v>
      </c>
      <c r="I4178" s="473"/>
    </row>
    <row r="4179" spans="1:9" ht="25.5" x14ac:dyDescent="0.25">
      <c r="A4179" s="468" t="s">
        <v>9087</v>
      </c>
      <c r="B4179" s="475" t="s">
        <v>9088</v>
      </c>
      <c r="C4179" s="476" t="s">
        <v>756</v>
      </c>
      <c r="D4179" s="471"/>
      <c r="E4179" s="470"/>
      <c r="F4179" s="472" t="s">
        <v>8932</v>
      </c>
      <c r="G4179" s="472" t="s">
        <v>1711</v>
      </c>
      <c r="H4179" s="472">
        <v>4.3</v>
      </c>
      <c r="I4179" s="473"/>
    </row>
    <row r="4180" spans="1:9" ht="15" x14ac:dyDescent="0.25">
      <c r="A4180" s="468" t="s">
        <v>9089</v>
      </c>
      <c r="B4180" s="475" t="s">
        <v>9090</v>
      </c>
      <c r="C4180" s="472" t="s">
        <v>756</v>
      </c>
      <c r="D4180" s="471"/>
      <c r="E4180" s="470"/>
      <c r="F4180" s="472" t="s">
        <v>8932</v>
      </c>
      <c r="G4180" s="472" t="s">
        <v>1711</v>
      </c>
      <c r="H4180" s="472">
        <v>4.3</v>
      </c>
      <c r="I4180" s="473"/>
    </row>
    <row r="4181" spans="1:9" ht="15" x14ac:dyDescent="0.25">
      <c r="A4181" s="468" t="s">
        <v>9091</v>
      </c>
      <c r="B4181" s="475" t="s">
        <v>9092</v>
      </c>
      <c r="C4181" s="472" t="s">
        <v>756</v>
      </c>
      <c r="D4181" s="471"/>
      <c r="E4181" s="470"/>
      <c r="F4181" s="472" t="s">
        <v>8932</v>
      </c>
      <c r="G4181" s="472" t="s">
        <v>1711</v>
      </c>
      <c r="H4181" s="472">
        <v>4.3</v>
      </c>
      <c r="I4181" s="473"/>
    </row>
    <row r="4182" spans="1:9" ht="15" x14ac:dyDescent="0.25">
      <c r="A4182" s="468" t="s">
        <v>9093</v>
      </c>
      <c r="B4182" s="475" t="s">
        <v>9094</v>
      </c>
      <c r="C4182" s="472" t="s">
        <v>756</v>
      </c>
      <c r="D4182" s="471"/>
      <c r="E4182" s="470"/>
      <c r="F4182" s="472" t="s">
        <v>8932</v>
      </c>
      <c r="G4182" s="472" t="s">
        <v>1711</v>
      </c>
      <c r="H4182" s="472">
        <v>4.3</v>
      </c>
      <c r="I4182" s="473"/>
    </row>
    <row r="4183" spans="1:9" ht="15" x14ac:dyDescent="0.25">
      <c r="A4183" s="468" t="s">
        <v>9095</v>
      </c>
      <c r="B4183" s="469" t="s">
        <v>9096</v>
      </c>
      <c r="C4183" s="472" t="s">
        <v>756</v>
      </c>
      <c r="D4183" s="471"/>
      <c r="E4183" s="470"/>
      <c r="F4183" s="472" t="s">
        <v>8932</v>
      </c>
      <c r="G4183" s="472" t="s">
        <v>1711</v>
      </c>
      <c r="H4183" s="472">
        <v>4.4000000000000004</v>
      </c>
      <c r="I4183" s="473"/>
    </row>
    <row r="4184" spans="1:9" ht="25.5" x14ac:dyDescent="0.25">
      <c r="A4184" s="468" t="s">
        <v>9097</v>
      </c>
      <c r="B4184" s="475" t="s">
        <v>9098</v>
      </c>
      <c r="C4184" s="476" t="s">
        <v>756</v>
      </c>
      <c r="D4184" s="471"/>
      <c r="E4184" s="470"/>
      <c r="F4184" s="472" t="s">
        <v>8932</v>
      </c>
      <c r="G4184" s="472" t="s">
        <v>1711</v>
      </c>
      <c r="H4184" s="472">
        <v>4.3</v>
      </c>
      <c r="I4184" s="473"/>
    </row>
    <row r="4185" spans="1:9" ht="15" x14ac:dyDescent="0.25">
      <c r="A4185" s="468" t="s">
        <v>9099</v>
      </c>
      <c r="B4185" s="475" t="s">
        <v>9100</v>
      </c>
      <c r="C4185" s="476" t="s">
        <v>756</v>
      </c>
      <c r="D4185" s="471"/>
      <c r="E4185" s="470"/>
      <c r="F4185" s="472" t="s">
        <v>8932</v>
      </c>
      <c r="G4185" s="472" t="s">
        <v>1711</v>
      </c>
      <c r="H4185" s="472">
        <v>4.3</v>
      </c>
      <c r="I4185" s="473"/>
    </row>
    <row r="4186" spans="1:9" ht="15" x14ac:dyDescent="0.25">
      <c r="A4186" s="468" t="s">
        <v>9101</v>
      </c>
      <c r="B4186" s="475" t="s">
        <v>9102</v>
      </c>
      <c r="C4186" s="472" t="s">
        <v>756</v>
      </c>
      <c r="D4186" s="471"/>
      <c r="E4186" s="470"/>
      <c r="F4186" s="472" t="s">
        <v>8932</v>
      </c>
      <c r="G4186" s="472" t="s">
        <v>1711</v>
      </c>
      <c r="H4186" s="472">
        <v>4.3</v>
      </c>
      <c r="I4186" s="473"/>
    </row>
    <row r="4187" spans="1:9" ht="25.5" x14ac:dyDescent="0.25">
      <c r="A4187" s="468" t="s">
        <v>9103</v>
      </c>
      <c r="B4187" s="475" t="s">
        <v>9104</v>
      </c>
      <c r="C4187" s="472" t="s">
        <v>756</v>
      </c>
      <c r="D4187" s="471"/>
      <c r="E4187" s="470"/>
      <c r="F4187" s="472" t="s">
        <v>8932</v>
      </c>
      <c r="G4187" s="472" t="s">
        <v>1711</v>
      </c>
      <c r="H4187" s="472">
        <v>4.3</v>
      </c>
      <c r="I4187" s="473"/>
    </row>
    <row r="4188" spans="1:9" ht="25.5" x14ac:dyDescent="0.25">
      <c r="A4188" s="468" t="s">
        <v>9105</v>
      </c>
      <c r="B4188" s="475" t="s">
        <v>9106</v>
      </c>
      <c r="C4188" s="472" t="s">
        <v>756</v>
      </c>
      <c r="D4188" s="471"/>
      <c r="E4188" s="470"/>
      <c r="F4188" s="472" t="s">
        <v>8932</v>
      </c>
      <c r="G4188" s="472" t="s">
        <v>1711</v>
      </c>
      <c r="H4188" s="472">
        <v>4.3</v>
      </c>
      <c r="I4188" s="473"/>
    </row>
    <row r="4189" spans="1:9" ht="25.5" x14ac:dyDescent="0.25">
      <c r="A4189" s="468" t="s">
        <v>9107</v>
      </c>
      <c r="B4189" s="475" t="s">
        <v>9108</v>
      </c>
      <c r="C4189" s="472" t="s">
        <v>756</v>
      </c>
      <c r="D4189" s="471"/>
      <c r="E4189" s="470"/>
      <c r="F4189" s="472" t="s">
        <v>8932</v>
      </c>
      <c r="G4189" s="472" t="s">
        <v>1711</v>
      </c>
      <c r="H4189" s="472">
        <v>4.3</v>
      </c>
      <c r="I4189" s="473"/>
    </row>
    <row r="4190" spans="1:9" ht="25.5" x14ac:dyDescent="0.25">
      <c r="A4190" s="468" t="s">
        <v>9109</v>
      </c>
      <c r="B4190" s="475" t="s">
        <v>9110</v>
      </c>
      <c r="C4190" s="472" t="s">
        <v>756</v>
      </c>
      <c r="D4190" s="471"/>
      <c r="E4190" s="470"/>
      <c r="F4190" s="472" t="s">
        <v>8932</v>
      </c>
      <c r="G4190" s="472" t="s">
        <v>1711</v>
      </c>
      <c r="H4190" s="472">
        <v>4.3</v>
      </c>
      <c r="I4190" s="473"/>
    </row>
    <row r="4191" spans="1:9" ht="25.5" x14ac:dyDescent="0.25">
      <c r="A4191" s="468" t="s">
        <v>9111</v>
      </c>
      <c r="B4191" s="475" t="s">
        <v>9112</v>
      </c>
      <c r="C4191" s="472" t="s">
        <v>756</v>
      </c>
      <c r="D4191" s="471"/>
      <c r="E4191" s="470"/>
      <c r="F4191" s="472" t="s">
        <v>8932</v>
      </c>
      <c r="G4191" s="472" t="s">
        <v>1711</v>
      </c>
      <c r="H4191" s="472">
        <v>4.3</v>
      </c>
      <c r="I4191" s="473"/>
    </row>
    <row r="4192" spans="1:9" ht="25.5" x14ac:dyDescent="0.25">
      <c r="A4192" s="468" t="s">
        <v>9113</v>
      </c>
      <c r="B4192" s="475" t="s">
        <v>9114</v>
      </c>
      <c r="C4192" s="472" t="s">
        <v>756</v>
      </c>
      <c r="D4192" s="471"/>
      <c r="E4192" s="470"/>
      <c r="F4192" s="472" t="s">
        <v>8932</v>
      </c>
      <c r="G4192" s="472" t="s">
        <v>1711</v>
      </c>
      <c r="H4192" s="472">
        <v>4.3</v>
      </c>
      <c r="I4192" s="473"/>
    </row>
    <row r="4193" spans="1:9" ht="15" x14ac:dyDescent="0.25">
      <c r="A4193" s="468" t="s">
        <v>9115</v>
      </c>
      <c r="B4193" s="469" t="s">
        <v>9116</v>
      </c>
      <c r="C4193" s="476" t="s">
        <v>698</v>
      </c>
      <c r="D4193" s="471"/>
      <c r="E4193" s="470"/>
      <c r="F4193" s="472" t="s">
        <v>8932</v>
      </c>
      <c r="G4193" s="472" t="s">
        <v>1711</v>
      </c>
      <c r="H4193" s="472">
        <v>4.3</v>
      </c>
      <c r="I4193" s="473"/>
    </row>
    <row r="4194" spans="1:9" ht="15" x14ac:dyDescent="0.25">
      <c r="A4194" s="468" t="s">
        <v>9117</v>
      </c>
      <c r="B4194" s="475" t="s">
        <v>9118</v>
      </c>
      <c r="C4194" s="476" t="s">
        <v>698</v>
      </c>
      <c r="D4194" s="471"/>
      <c r="E4194" s="470"/>
      <c r="F4194" s="472" t="s">
        <v>8932</v>
      </c>
      <c r="G4194" s="472" t="s">
        <v>1711</v>
      </c>
      <c r="H4194" s="472">
        <v>4.3</v>
      </c>
      <c r="I4194" s="473"/>
    </row>
    <row r="4195" spans="1:9" ht="15" x14ac:dyDescent="0.25">
      <c r="A4195" s="468" t="s">
        <v>9119</v>
      </c>
      <c r="B4195" s="475" t="s">
        <v>9120</v>
      </c>
      <c r="C4195" s="476" t="s">
        <v>698</v>
      </c>
      <c r="D4195" s="471"/>
      <c r="E4195" s="470"/>
      <c r="F4195" s="472" t="s">
        <v>8932</v>
      </c>
      <c r="G4195" s="472" t="s">
        <v>1711</v>
      </c>
      <c r="H4195" s="472">
        <v>4.3</v>
      </c>
      <c r="I4195" s="473"/>
    </row>
    <row r="4196" spans="1:9" ht="15" x14ac:dyDescent="0.25">
      <c r="A4196" s="468" t="s">
        <v>9121</v>
      </c>
      <c r="B4196" s="475" t="s">
        <v>9122</v>
      </c>
      <c r="C4196" s="472" t="s">
        <v>756</v>
      </c>
      <c r="D4196" s="471"/>
      <c r="E4196" s="470"/>
      <c r="F4196" s="472" t="s">
        <v>8932</v>
      </c>
      <c r="G4196" s="472" t="s">
        <v>1711</v>
      </c>
      <c r="H4196" s="472">
        <v>4.3</v>
      </c>
      <c r="I4196" s="473"/>
    </row>
    <row r="4197" spans="1:9" ht="15" x14ac:dyDescent="0.25">
      <c r="A4197" s="468" t="s">
        <v>9123</v>
      </c>
      <c r="B4197" s="475" t="s">
        <v>9124</v>
      </c>
      <c r="C4197" s="476" t="s">
        <v>698</v>
      </c>
      <c r="D4197" s="471"/>
      <c r="E4197" s="470"/>
      <c r="F4197" s="472" t="s">
        <v>8932</v>
      </c>
      <c r="G4197" s="472" t="s">
        <v>1711</v>
      </c>
      <c r="H4197" s="472">
        <v>4.3</v>
      </c>
      <c r="I4197" s="473"/>
    </row>
    <row r="4198" spans="1:9" ht="15" x14ac:dyDescent="0.25">
      <c r="A4198" s="468" t="s">
        <v>9125</v>
      </c>
      <c r="B4198" s="475" t="s">
        <v>9126</v>
      </c>
      <c r="C4198" s="476" t="s">
        <v>698</v>
      </c>
      <c r="D4198" s="471"/>
      <c r="E4198" s="470"/>
      <c r="F4198" s="472" t="s">
        <v>8932</v>
      </c>
      <c r="G4198" s="472" t="s">
        <v>1711</v>
      </c>
      <c r="H4198" s="472">
        <v>4.3</v>
      </c>
      <c r="I4198" s="473"/>
    </row>
    <row r="4199" spans="1:9" ht="15" x14ac:dyDescent="0.25">
      <c r="A4199" s="468" t="s">
        <v>9127</v>
      </c>
      <c r="B4199" s="475" t="s">
        <v>9128</v>
      </c>
      <c r="C4199" s="476" t="s">
        <v>850</v>
      </c>
      <c r="D4199" s="471"/>
      <c r="E4199" s="470"/>
      <c r="F4199" s="472" t="s">
        <v>8932</v>
      </c>
      <c r="G4199" s="472" t="s">
        <v>1711</v>
      </c>
      <c r="H4199" s="472">
        <v>4.3</v>
      </c>
      <c r="I4199" s="473"/>
    </row>
    <row r="4200" spans="1:9" ht="25.5" x14ac:dyDescent="0.25">
      <c r="A4200" s="468" t="s">
        <v>9129</v>
      </c>
      <c r="B4200" s="475" t="s">
        <v>9130</v>
      </c>
      <c r="C4200" s="476" t="s">
        <v>850</v>
      </c>
      <c r="D4200" s="471"/>
      <c r="E4200" s="470"/>
      <c r="F4200" s="472" t="s">
        <v>8932</v>
      </c>
      <c r="G4200" s="472" t="s">
        <v>1711</v>
      </c>
      <c r="H4200" s="472">
        <v>4.3</v>
      </c>
      <c r="I4200" s="473"/>
    </row>
    <row r="4201" spans="1:9" ht="15" x14ac:dyDescent="0.25">
      <c r="A4201" s="468" t="s">
        <v>9131</v>
      </c>
      <c r="B4201" s="475" t="s">
        <v>9132</v>
      </c>
      <c r="C4201" s="472" t="s">
        <v>756</v>
      </c>
      <c r="D4201" s="471"/>
      <c r="E4201" s="470"/>
      <c r="F4201" s="472" t="s">
        <v>8932</v>
      </c>
      <c r="G4201" s="472" t="s">
        <v>1711</v>
      </c>
      <c r="H4201" s="472">
        <v>4.3</v>
      </c>
      <c r="I4201" s="473"/>
    </row>
    <row r="4202" spans="1:9" ht="15" x14ac:dyDescent="0.25">
      <c r="A4202" s="468" t="s">
        <v>9133</v>
      </c>
      <c r="B4202" s="475" t="s">
        <v>9134</v>
      </c>
      <c r="C4202" s="476" t="s">
        <v>850</v>
      </c>
      <c r="D4202" s="471"/>
      <c r="E4202" s="470"/>
      <c r="F4202" s="472" t="s">
        <v>8932</v>
      </c>
      <c r="G4202" s="472" t="s">
        <v>1711</v>
      </c>
      <c r="H4202" s="472">
        <v>4.3</v>
      </c>
      <c r="I4202" s="473"/>
    </row>
    <row r="4203" spans="1:9" ht="15" x14ac:dyDescent="0.25">
      <c r="A4203" s="468" t="s">
        <v>9135</v>
      </c>
      <c r="B4203" s="475" t="s">
        <v>9136</v>
      </c>
      <c r="C4203" s="472" t="s">
        <v>756</v>
      </c>
      <c r="D4203" s="471"/>
      <c r="E4203" s="470"/>
      <c r="F4203" s="472" t="s">
        <v>8932</v>
      </c>
      <c r="G4203" s="472" t="s">
        <v>1711</v>
      </c>
      <c r="H4203" s="472">
        <v>4.3</v>
      </c>
      <c r="I4203" s="473"/>
    </row>
    <row r="4204" spans="1:9" ht="25.5" x14ac:dyDescent="0.25">
      <c r="A4204" s="468" t="s">
        <v>9137</v>
      </c>
      <c r="B4204" s="475" t="s">
        <v>9138</v>
      </c>
      <c r="C4204" s="476" t="s">
        <v>850</v>
      </c>
      <c r="D4204" s="471"/>
      <c r="E4204" s="470"/>
      <c r="F4204" s="472" t="s">
        <v>8932</v>
      </c>
      <c r="G4204" s="472" t="s">
        <v>1711</v>
      </c>
      <c r="H4204" s="472">
        <v>4.3</v>
      </c>
      <c r="I4204" s="473"/>
    </row>
    <row r="4205" spans="1:9" ht="15" x14ac:dyDescent="0.25">
      <c r="A4205" s="468" t="s">
        <v>9139</v>
      </c>
      <c r="B4205" s="475" t="s">
        <v>9140</v>
      </c>
      <c r="C4205" s="476" t="s">
        <v>850</v>
      </c>
      <c r="D4205" s="471"/>
      <c r="E4205" s="470"/>
      <c r="F4205" s="472" t="s">
        <v>8932</v>
      </c>
      <c r="G4205" s="472" t="s">
        <v>1711</v>
      </c>
      <c r="H4205" s="472">
        <v>4.3</v>
      </c>
      <c r="I4205" s="473"/>
    </row>
    <row r="4206" spans="1:9" ht="15" x14ac:dyDescent="0.25">
      <c r="A4206" s="468" t="s">
        <v>9141</v>
      </c>
      <c r="B4206" s="475" t="s">
        <v>9142</v>
      </c>
      <c r="C4206" s="476" t="s">
        <v>850</v>
      </c>
      <c r="D4206" s="471"/>
      <c r="E4206" s="470"/>
      <c r="F4206" s="472" t="s">
        <v>8932</v>
      </c>
      <c r="G4206" s="472" t="s">
        <v>1711</v>
      </c>
      <c r="H4206" s="472">
        <v>4.3</v>
      </c>
      <c r="I4206" s="473"/>
    </row>
    <row r="4207" spans="1:9" ht="15" x14ac:dyDescent="0.25">
      <c r="A4207" s="468" t="s">
        <v>9143</v>
      </c>
      <c r="B4207" s="475" t="s">
        <v>9144</v>
      </c>
      <c r="C4207" s="472" t="s">
        <v>756</v>
      </c>
      <c r="D4207" s="471"/>
      <c r="E4207" s="470"/>
      <c r="F4207" s="472" t="s">
        <v>8932</v>
      </c>
      <c r="G4207" s="472" t="s">
        <v>1711</v>
      </c>
      <c r="H4207" s="472">
        <v>4.3</v>
      </c>
      <c r="I4207" s="473"/>
    </row>
    <row r="4208" spans="1:9" ht="15" x14ac:dyDescent="0.25">
      <c r="A4208" s="468" t="s">
        <v>9145</v>
      </c>
      <c r="B4208" s="475" t="s">
        <v>9146</v>
      </c>
      <c r="C4208" s="472" t="s">
        <v>756</v>
      </c>
      <c r="D4208" s="471"/>
      <c r="E4208" s="470"/>
      <c r="F4208" s="472" t="s">
        <v>8932</v>
      </c>
      <c r="G4208" s="472" t="s">
        <v>1711</v>
      </c>
      <c r="H4208" s="472">
        <v>4.3</v>
      </c>
      <c r="I4208" s="473"/>
    </row>
    <row r="4209" spans="1:9" ht="25.5" x14ac:dyDescent="0.25">
      <c r="A4209" s="468" t="s">
        <v>9147</v>
      </c>
      <c r="B4209" s="475" t="s">
        <v>9148</v>
      </c>
      <c r="C4209" s="472" t="s">
        <v>756</v>
      </c>
      <c r="D4209" s="471"/>
      <c r="E4209" s="470"/>
      <c r="F4209" s="472" t="s">
        <v>8932</v>
      </c>
      <c r="G4209" s="472" t="s">
        <v>1711</v>
      </c>
      <c r="H4209" s="472">
        <v>4.3</v>
      </c>
      <c r="I4209" s="473"/>
    </row>
    <row r="4210" spans="1:9" ht="15" x14ac:dyDescent="0.25">
      <c r="A4210" s="468" t="s">
        <v>9149</v>
      </c>
      <c r="B4210" s="475" t="s">
        <v>9150</v>
      </c>
      <c r="C4210" s="472" t="s">
        <v>756</v>
      </c>
      <c r="D4210" s="471"/>
      <c r="E4210" s="470"/>
      <c r="F4210" s="472" t="s">
        <v>8932</v>
      </c>
      <c r="G4210" s="472" t="s">
        <v>1711</v>
      </c>
      <c r="H4210" s="472">
        <v>4.3</v>
      </c>
      <c r="I4210" s="473"/>
    </row>
    <row r="4211" spans="1:9" ht="15" x14ac:dyDescent="0.25">
      <c r="A4211" s="468" t="s">
        <v>9151</v>
      </c>
      <c r="B4211" s="475" t="s">
        <v>9152</v>
      </c>
      <c r="C4211" s="472" t="s">
        <v>756</v>
      </c>
      <c r="D4211" s="471"/>
      <c r="E4211" s="470"/>
      <c r="F4211" s="472" t="s">
        <v>8932</v>
      </c>
      <c r="G4211" s="472" t="s">
        <v>1711</v>
      </c>
      <c r="H4211" s="472">
        <v>4.3</v>
      </c>
      <c r="I4211" s="473"/>
    </row>
    <row r="4212" spans="1:9" ht="15" x14ac:dyDescent="0.25">
      <c r="A4212" s="468" t="s">
        <v>9153</v>
      </c>
      <c r="B4212" s="475" t="s">
        <v>9154</v>
      </c>
      <c r="C4212" s="476" t="s">
        <v>850</v>
      </c>
      <c r="D4212" s="471"/>
      <c r="E4212" s="470"/>
      <c r="F4212" s="472" t="s">
        <v>8932</v>
      </c>
      <c r="G4212" s="472" t="s">
        <v>1711</v>
      </c>
      <c r="H4212" s="472">
        <v>4.3</v>
      </c>
      <c r="I4212" s="473"/>
    </row>
    <row r="4213" spans="1:9" ht="25.5" x14ac:dyDescent="0.25">
      <c r="A4213" s="468" t="s">
        <v>9155</v>
      </c>
      <c r="B4213" s="475" t="s">
        <v>9156</v>
      </c>
      <c r="C4213" s="476" t="s">
        <v>850</v>
      </c>
      <c r="D4213" s="471"/>
      <c r="E4213" s="470"/>
      <c r="F4213" s="472" t="s">
        <v>8932</v>
      </c>
      <c r="G4213" s="472" t="s">
        <v>1711</v>
      </c>
      <c r="H4213" s="472">
        <v>4.3</v>
      </c>
      <c r="I4213" s="473"/>
    </row>
    <row r="4214" spans="1:9" ht="15" x14ac:dyDescent="0.25">
      <c r="A4214" s="468" t="s">
        <v>9157</v>
      </c>
      <c r="B4214" s="475" t="s">
        <v>9158</v>
      </c>
      <c r="C4214" s="476" t="s">
        <v>850</v>
      </c>
      <c r="D4214" s="471"/>
      <c r="E4214" s="470"/>
      <c r="F4214" s="472" t="s">
        <v>8932</v>
      </c>
      <c r="G4214" s="472" t="s">
        <v>1711</v>
      </c>
      <c r="H4214" s="472">
        <v>4.3</v>
      </c>
      <c r="I4214" s="473"/>
    </row>
    <row r="4215" spans="1:9" ht="15" x14ac:dyDescent="0.25">
      <c r="A4215" s="468" t="s">
        <v>9159</v>
      </c>
      <c r="B4215" s="475" t="s">
        <v>9160</v>
      </c>
      <c r="C4215" s="476" t="s">
        <v>850</v>
      </c>
      <c r="D4215" s="471"/>
      <c r="E4215" s="470"/>
      <c r="F4215" s="472" t="s">
        <v>8932</v>
      </c>
      <c r="G4215" s="472" t="s">
        <v>1711</v>
      </c>
      <c r="H4215" s="472">
        <v>4.3</v>
      </c>
      <c r="I4215" s="473"/>
    </row>
    <row r="4216" spans="1:9" ht="15" x14ac:dyDescent="0.25">
      <c r="A4216" s="468" t="s">
        <v>9161</v>
      </c>
      <c r="B4216" s="475" t="s">
        <v>9162</v>
      </c>
      <c r="C4216" s="472" t="s">
        <v>756</v>
      </c>
      <c r="D4216" s="471"/>
      <c r="E4216" s="470"/>
      <c r="F4216" s="472" t="s">
        <v>8932</v>
      </c>
      <c r="G4216" s="472" t="s">
        <v>1711</v>
      </c>
      <c r="H4216" s="472">
        <v>4.3</v>
      </c>
      <c r="I4216" s="473"/>
    </row>
    <row r="4217" spans="1:9" ht="15" x14ac:dyDescent="0.25">
      <c r="A4217" s="468" t="s">
        <v>9163</v>
      </c>
      <c r="B4217" s="475" t="s">
        <v>9164</v>
      </c>
      <c r="C4217" s="476" t="s">
        <v>850</v>
      </c>
      <c r="D4217" s="471"/>
      <c r="E4217" s="470"/>
      <c r="F4217" s="472" t="s">
        <v>8932</v>
      </c>
      <c r="G4217" s="472" t="s">
        <v>1711</v>
      </c>
      <c r="H4217" s="472">
        <v>4.3</v>
      </c>
      <c r="I4217" s="473"/>
    </row>
    <row r="4218" spans="1:9" ht="15" x14ac:dyDescent="0.25">
      <c r="A4218" s="468" t="s">
        <v>9165</v>
      </c>
      <c r="B4218" s="475" t="s">
        <v>9166</v>
      </c>
      <c r="C4218" s="476" t="s">
        <v>850</v>
      </c>
      <c r="D4218" s="471"/>
      <c r="E4218" s="470"/>
      <c r="F4218" s="472" t="s">
        <v>8932</v>
      </c>
      <c r="G4218" s="472" t="s">
        <v>1711</v>
      </c>
      <c r="H4218" s="472">
        <v>4.3</v>
      </c>
      <c r="I4218" s="473"/>
    </row>
    <row r="4219" spans="1:9" ht="15" x14ac:dyDescent="0.25">
      <c r="A4219" s="468" t="s">
        <v>9167</v>
      </c>
      <c r="B4219" s="475" t="s">
        <v>9168</v>
      </c>
      <c r="C4219" s="476" t="s">
        <v>850</v>
      </c>
      <c r="D4219" s="471"/>
      <c r="E4219" s="470"/>
      <c r="F4219" s="472" t="s">
        <v>8932</v>
      </c>
      <c r="G4219" s="472" t="s">
        <v>1711</v>
      </c>
      <c r="H4219" s="472">
        <v>4.3</v>
      </c>
      <c r="I4219" s="473"/>
    </row>
    <row r="4220" spans="1:9" ht="15" x14ac:dyDescent="0.25">
      <c r="A4220" s="468" t="s">
        <v>9169</v>
      </c>
      <c r="B4220" s="475" t="s">
        <v>9170</v>
      </c>
      <c r="C4220" s="472" t="s">
        <v>756</v>
      </c>
      <c r="D4220" s="471"/>
      <c r="E4220" s="470"/>
      <c r="F4220" s="472" t="s">
        <v>8932</v>
      </c>
      <c r="G4220" s="472" t="s">
        <v>1711</v>
      </c>
      <c r="H4220" s="472">
        <v>4.3</v>
      </c>
      <c r="I4220" s="473"/>
    </row>
    <row r="4221" spans="1:9" ht="15" x14ac:dyDescent="0.25">
      <c r="A4221" s="468" t="s">
        <v>9171</v>
      </c>
      <c r="B4221" s="475" t="s">
        <v>9172</v>
      </c>
      <c r="C4221" s="472" t="s">
        <v>756</v>
      </c>
      <c r="D4221" s="471"/>
      <c r="E4221" s="470"/>
      <c r="F4221" s="472" t="s">
        <v>8932</v>
      </c>
      <c r="G4221" s="472" t="s">
        <v>1711</v>
      </c>
      <c r="H4221" s="472">
        <v>4.3</v>
      </c>
      <c r="I4221" s="473"/>
    </row>
    <row r="4222" spans="1:9" ht="15" x14ac:dyDescent="0.25">
      <c r="A4222" s="468" t="s">
        <v>9173</v>
      </c>
      <c r="B4222" s="475" t="s">
        <v>9174</v>
      </c>
      <c r="C4222" s="472" t="s">
        <v>756</v>
      </c>
      <c r="D4222" s="471"/>
      <c r="E4222" s="470"/>
      <c r="F4222" s="472" t="s">
        <v>8932</v>
      </c>
      <c r="G4222" s="472" t="s">
        <v>1711</v>
      </c>
      <c r="H4222" s="472">
        <v>4.3</v>
      </c>
      <c r="I4222" s="473"/>
    </row>
    <row r="4223" spans="1:9" ht="15" x14ac:dyDescent="0.25">
      <c r="A4223" s="468" t="s">
        <v>9175</v>
      </c>
      <c r="B4223" s="475" t="s">
        <v>9176</v>
      </c>
      <c r="C4223" s="472" t="s">
        <v>756</v>
      </c>
      <c r="D4223" s="471"/>
      <c r="E4223" s="470"/>
      <c r="F4223" s="472" t="s">
        <v>8932</v>
      </c>
      <c r="G4223" s="472" t="s">
        <v>1711</v>
      </c>
      <c r="H4223" s="472">
        <v>4.3</v>
      </c>
      <c r="I4223" s="473"/>
    </row>
    <row r="4224" spans="1:9" ht="15" x14ac:dyDescent="0.25">
      <c r="A4224" s="468" t="s">
        <v>9177</v>
      </c>
      <c r="B4224" s="475" t="s">
        <v>9178</v>
      </c>
      <c r="C4224" s="472" t="s">
        <v>756</v>
      </c>
      <c r="D4224" s="471"/>
      <c r="E4224" s="470"/>
      <c r="F4224" s="472" t="s">
        <v>8932</v>
      </c>
      <c r="G4224" s="472" t="s">
        <v>1711</v>
      </c>
      <c r="H4224" s="472">
        <v>4.3</v>
      </c>
      <c r="I4224" s="473"/>
    </row>
    <row r="4225" spans="1:9" ht="15" x14ac:dyDescent="0.25">
      <c r="A4225" s="468" t="s">
        <v>9179</v>
      </c>
      <c r="B4225" s="475" t="s">
        <v>9180</v>
      </c>
      <c r="C4225" s="472" t="s">
        <v>756</v>
      </c>
      <c r="D4225" s="471"/>
      <c r="E4225" s="470"/>
      <c r="F4225" s="472" t="s">
        <v>8932</v>
      </c>
      <c r="G4225" s="472" t="s">
        <v>1711</v>
      </c>
      <c r="H4225" s="472">
        <v>4.3</v>
      </c>
      <c r="I4225" s="473"/>
    </row>
    <row r="4226" spans="1:9" ht="15" x14ac:dyDescent="0.25">
      <c r="A4226" s="468" t="s">
        <v>9181</v>
      </c>
      <c r="B4226" s="475" t="s">
        <v>9182</v>
      </c>
      <c r="C4226" s="472" t="s">
        <v>756</v>
      </c>
      <c r="D4226" s="471"/>
      <c r="E4226" s="470"/>
      <c r="F4226" s="472" t="s">
        <v>8932</v>
      </c>
      <c r="G4226" s="472" t="s">
        <v>1711</v>
      </c>
      <c r="H4226" s="472">
        <v>4.3</v>
      </c>
      <c r="I4226" s="473"/>
    </row>
    <row r="4227" spans="1:9" ht="15" x14ac:dyDescent="0.25">
      <c r="A4227" s="468" t="s">
        <v>9183</v>
      </c>
      <c r="B4227" s="475" t="s">
        <v>9184</v>
      </c>
      <c r="C4227" s="472" t="s">
        <v>756</v>
      </c>
      <c r="D4227" s="471"/>
      <c r="E4227" s="470"/>
      <c r="F4227" s="472" t="s">
        <v>8932</v>
      </c>
      <c r="G4227" s="472" t="s">
        <v>1711</v>
      </c>
      <c r="H4227" s="472">
        <v>4.3</v>
      </c>
      <c r="I4227" s="473"/>
    </row>
    <row r="4228" spans="1:9" ht="15" x14ac:dyDescent="0.25">
      <c r="A4228" s="468" t="s">
        <v>9185</v>
      </c>
      <c r="B4228" s="475" t="s">
        <v>9186</v>
      </c>
      <c r="C4228" s="472" t="s">
        <v>756</v>
      </c>
      <c r="D4228" s="471"/>
      <c r="E4228" s="470"/>
      <c r="F4228" s="472" t="s">
        <v>8932</v>
      </c>
      <c r="G4228" s="472" t="s">
        <v>1711</v>
      </c>
      <c r="H4228" s="472">
        <v>4.3</v>
      </c>
      <c r="I4228" s="473"/>
    </row>
    <row r="4229" spans="1:9" ht="15" x14ac:dyDescent="0.25">
      <c r="A4229" s="468" t="s">
        <v>9187</v>
      </c>
      <c r="B4229" s="475" t="s">
        <v>9188</v>
      </c>
      <c r="C4229" s="476" t="s">
        <v>698</v>
      </c>
      <c r="D4229" s="471"/>
      <c r="E4229" s="470"/>
      <c r="F4229" s="472" t="s">
        <v>8932</v>
      </c>
      <c r="G4229" s="472" t="s">
        <v>1711</v>
      </c>
      <c r="H4229" s="472">
        <v>4.3</v>
      </c>
      <c r="I4229" s="473"/>
    </row>
    <row r="4230" spans="1:9" ht="15" x14ac:dyDescent="0.25">
      <c r="A4230" s="468" t="s">
        <v>9189</v>
      </c>
      <c r="B4230" s="475" t="s">
        <v>9190</v>
      </c>
      <c r="C4230" s="472" t="s">
        <v>756</v>
      </c>
      <c r="D4230" s="471"/>
      <c r="E4230" s="470"/>
      <c r="F4230" s="472" t="s">
        <v>8932</v>
      </c>
      <c r="G4230" s="472" t="s">
        <v>1711</v>
      </c>
      <c r="H4230" s="472">
        <v>4.3</v>
      </c>
      <c r="I4230" s="473"/>
    </row>
    <row r="4231" spans="1:9" ht="15" x14ac:dyDescent="0.25">
      <c r="A4231" s="468" t="s">
        <v>9191</v>
      </c>
      <c r="B4231" s="475" t="s">
        <v>9192</v>
      </c>
      <c r="C4231" s="476" t="s">
        <v>739</v>
      </c>
      <c r="D4231" s="471"/>
      <c r="E4231" s="470"/>
      <c r="F4231" s="472" t="s">
        <v>8932</v>
      </c>
      <c r="G4231" s="472" t="s">
        <v>1711</v>
      </c>
      <c r="H4231" s="472">
        <v>4.3</v>
      </c>
      <c r="I4231" s="473"/>
    </row>
    <row r="4232" spans="1:9" ht="15" x14ac:dyDescent="0.25">
      <c r="A4232" s="468" t="s">
        <v>9193</v>
      </c>
      <c r="B4232" s="475" t="s">
        <v>9194</v>
      </c>
      <c r="C4232" s="476" t="s">
        <v>756</v>
      </c>
      <c r="D4232" s="471"/>
      <c r="E4232" s="470"/>
      <c r="F4232" s="472" t="s">
        <v>8932</v>
      </c>
      <c r="G4232" s="472" t="s">
        <v>1711</v>
      </c>
      <c r="H4232" s="472">
        <v>4.3</v>
      </c>
      <c r="I4232" s="473"/>
    </row>
    <row r="4233" spans="1:9" ht="25.5" x14ac:dyDescent="0.25">
      <c r="A4233" s="468" t="s">
        <v>9195</v>
      </c>
      <c r="B4233" s="474" t="s">
        <v>9196</v>
      </c>
      <c r="C4233" s="470" t="s">
        <v>833</v>
      </c>
      <c r="D4233" s="470"/>
      <c r="E4233" s="470"/>
      <c r="F4233" s="472" t="s">
        <v>8932</v>
      </c>
      <c r="G4233" s="472" t="s">
        <v>1711</v>
      </c>
      <c r="H4233" s="472">
        <v>4.3</v>
      </c>
      <c r="I4233" s="478" t="s">
        <v>756</v>
      </c>
    </row>
    <row r="4234" spans="1:9" ht="25.5" x14ac:dyDescent="0.25">
      <c r="A4234" s="468" t="s">
        <v>9197</v>
      </c>
      <c r="B4234" s="474" t="s">
        <v>9198</v>
      </c>
      <c r="C4234" s="470" t="s">
        <v>833</v>
      </c>
      <c r="D4234" s="470"/>
      <c r="E4234" s="470"/>
      <c r="F4234" s="472" t="s">
        <v>8932</v>
      </c>
      <c r="G4234" s="472" t="s">
        <v>1711</v>
      </c>
      <c r="H4234" s="472">
        <v>4.3</v>
      </c>
      <c r="I4234" s="478" t="s">
        <v>756</v>
      </c>
    </row>
    <row r="4235" spans="1:9" ht="25.5" x14ac:dyDescent="0.25">
      <c r="A4235" s="468" t="s">
        <v>9199</v>
      </c>
      <c r="B4235" s="475" t="s">
        <v>9200</v>
      </c>
      <c r="C4235" s="472" t="s">
        <v>756</v>
      </c>
      <c r="D4235" s="471"/>
      <c r="E4235" s="470"/>
      <c r="F4235" s="472" t="s">
        <v>8932</v>
      </c>
      <c r="G4235" s="472" t="s">
        <v>1711</v>
      </c>
      <c r="H4235" s="472">
        <v>4.3</v>
      </c>
      <c r="I4235" s="473"/>
    </row>
    <row r="4236" spans="1:9" ht="25.5" x14ac:dyDescent="0.25">
      <c r="A4236" s="468" t="s">
        <v>9201</v>
      </c>
      <c r="B4236" s="475" t="s">
        <v>9202</v>
      </c>
      <c r="C4236" s="472" t="s">
        <v>756</v>
      </c>
      <c r="D4236" s="471"/>
      <c r="E4236" s="470"/>
      <c r="F4236" s="472" t="s">
        <v>8932</v>
      </c>
      <c r="G4236" s="472" t="s">
        <v>1711</v>
      </c>
      <c r="H4236" s="472">
        <v>4.3</v>
      </c>
      <c r="I4236" s="473"/>
    </row>
    <row r="4237" spans="1:9" ht="25.5" x14ac:dyDescent="0.25">
      <c r="A4237" s="468" t="s">
        <v>9203</v>
      </c>
      <c r="B4237" s="475" t="s">
        <v>9204</v>
      </c>
      <c r="C4237" s="472" t="s">
        <v>756</v>
      </c>
      <c r="D4237" s="471"/>
      <c r="E4237" s="470"/>
      <c r="F4237" s="472" t="s">
        <v>8932</v>
      </c>
      <c r="G4237" s="472" t="s">
        <v>1711</v>
      </c>
      <c r="H4237" s="472">
        <v>4.3</v>
      </c>
      <c r="I4237" s="473"/>
    </row>
    <row r="4238" spans="1:9" ht="25.5" x14ac:dyDescent="0.25">
      <c r="A4238" s="468" t="s">
        <v>9205</v>
      </c>
      <c r="B4238" s="475" t="s">
        <v>9206</v>
      </c>
      <c r="C4238" s="476" t="s">
        <v>850</v>
      </c>
      <c r="D4238" s="471"/>
      <c r="E4238" s="470"/>
      <c r="F4238" s="472" t="s">
        <v>8932</v>
      </c>
      <c r="G4238" s="472" t="s">
        <v>1711</v>
      </c>
      <c r="H4238" s="472">
        <v>4.3</v>
      </c>
      <c r="I4238" s="473"/>
    </row>
    <row r="4239" spans="1:9" ht="25.5" x14ac:dyDescent="0.25">
      <c r="A4239" s="468" t="s">
        <v>9207</v>
      </c>
      <c r="B4239" s="474" t="s">
        <v>9208</v>
      </c>
      <c r="C4239" s="470" t="s">
        <v>833</v>
      </c>
      <c r="D4239" s="470"/>
      <c r="E4239" s="470"/>
      <c r="F4239" s="472" t="s">
        <v>8932</v>
      </c>
      <c r="G4239" s="472" t="s">
        <v>1711</v>
      </c>
      <c r="H4239" s="472">
        <v>4.3</v>
      </c>
      <c r="I4239" s="478" t="s">
        <v>756</v>
      </c>
    </row>
    <row r="4240" spans="1:9" ht="25.5" x14ac:dyDescent="0.25">
      <c r="A4240" s="468" t="s">
        <v>9209</v>
      </c>
      <c r="B4240" s="474" t="s">
        <v>9210</v>
      </c>
      <c r="C4240" s="470" t="s">
        <v>833</v>
      </c>
      <c r="D4240" s="470"/>
      <c r="E4240" s="470"/>
      <c r="F4240" s="472" t="s">
        <v>8932</v>
      </c>
      <c r="G4240" s="472" t="s">
        <v>1711</v>
      </c>
      <c r="H4240" s="472">
        <v>4.3</v>
      </c>
      <c r="I4240" s="478" t="s">
        <v>756</v>
      </c>
    </row>
    <row r="4241" spans="1:9" ht="25.5" x14ac:dyDescent="0.25">
      <c r="A4241" s="468" t="s">
        <v>9211</v>
      </c>
      <c r="B4241" s="475" t="s">
        <v>9212</v>
      </c>
      <c r="C4241" s="472" t="s">
        <v>756</v>
      </c>
      <c r="D4241" s="471"/>
      <c r="E4241" s="470"/>
      <c r="F4241" s="472" t="s">
        <v>8932</v>
      </c>
      <c r="G4241" s="472" t="s">
        <v>1711</v>
      </c>
      <c r="H4241" s="472">
        <v>4.3</v>
      </c>
      <c r="I4241" s="473"/>
    </row>
    <row r="4242" spans="1:9" ht="25.5" x14ac:dyDescent="0.25">
      <c r="A4242" s="468" t="s">
        <v>9213</v>
      </c>
      <c r="B4242" s="475" t="s">
        <v>9214</v>
      </c>
      <c r="C4242" s="472" t="s">
        <v>756</v>
      </c>
      <c r="D4242" s="471"/>
      <c r="E4242" s="470"/>
      <c r="F4242" s="472" t="s">
        <v>8932</v>
      </c>
      <c r="G4242" s="472" t="s">
        <v>1711</v>
      </c>
      <c r="H4242" s="472">
        <v>4.3</v>
      </c>
      <c r="I4242" s="473"/>
    </row>
    <row r="4243" spans="1:9" ht="25.5" x14ac:dyDescent="0.25">
      <c r="A4243" s="468" t="s">
        <v>9215</v>
      </c>
      <c r="B4243" s="475" t="s">
        <v>9216</v>
      </c>
      <c r="C4243" s="472" t="s">
        <v>756</v>
      </c>
      <c r="D4243" s="471"/>
      <c r="E4243" s="470"/>
      <c r="F4243" s="472" t="s">
        <v>8932</v>
      </c>
      <c r="G4243" s="472" t="s">
        <v>1711</v>
      </c>
      <c r="H4243" s="472">
        <v>4.3</v>
      </c>
      <c r="I4243" s="473"/>
    </row>
    <row r="4244" spans="1:9" ht="15" x14ac:dyDescent="0.25">
      <c r="A4244" s="468" t="s">
        <v>9217</v>
      </c>
      <c r="B4244" s="475" t="s">
        <v>9218</v>
      </c>
      <c r="C4244" s="476" t="s">
        <v>850</v>
      </c>
      <c r="D4244" s="471"/>
      <c r="E4244" s="470"/>
      <c r="F4244" s="472" t="s">
        <v>8932</v>
      </c>
      <c r="G4244" s="472" t="s">
        <v>1711</v>
      </c>
      <c r="H4244" s="472">
        <v>4.3</v>
      </c>
      <c r="I4244" s="473"/>
    </row>
    <row r="4245" spans="1:9" ht="15" x14ac:dyDescent="0.25">
      <c r="A4245" s="468" t="s">
        <v>9219</v>
      </c>
      <c r="B4245" s="475" t="s">
        <v>9220</v>
      </c>
      <c r="C4245" s="472" t="s">
        <v>756</v>
      </c>
      <c r="D4245" s="471"/>
      <c r="E4245" s="470"/>
      <c r="F4245" s="472" t="s">
        <v>8932</v>
      </c>
      <c r="G4245" s="472" t="s">
        <v>1711</v>
      </c>
      <c r="H4245" s="472">
        <v>4.3</v>
      </c>
      <c r="I4245" s="473"/>
    </row>
    <row r="4246" spans="1:9" ht="25.5" x14ac:dyDescent="0.25">
      <c r="A4246" s="468" t="s">
        <v>9221</v>
      </c>
      <c r="B4246" s="475" t="s">
        <v>9222</v>
      </c>
      <c r="C4246" s="472" t="s">
        <v>756</v>
      </c>
      <c r="D4246" s="471"/>
      <c r="E4246" s="470"/>
      <c r="F4246" s="472" t="s">
        <v>8932</v>
      </c>
      <c r="G4246" s="472" t="s">
        <v>1711</v>
      </c>
      <c r="H4246" s="472">
        <v>4.3</v>
      </c>
      <c r="I4246" s="473"/>
    </row>
    <row r="4247" spans="1:9" ht="15" x14ac:dyDescent="0.25">
      <c r="A4247" s="468" t="s">
        <v>9223</v>
      </c>
      <c r="B4247" s="475" t="s">
        <v>9224</v>
      </c>
      <c r="C4247" s="472" t="s">
        <v>756</v>
      </c>
      <c r="D4247" s="471"/>
      <c r="E4247" s="470"/>
      <c r="F4247" s="472" t="s">
        <v>8932</v>
      </c>
      <c r="G4247" s="472" t="s">
        <v>1711</v>
      </c>
      <c r="H4247" s="472">
        <v>4.3</v>
      </c>
      <c r="I4247" s="473"/>
    </row>
    <row r="4248" spans="1:9" ht="25.5" x14ac:dyDescent="0.25">
      <c r="A4248" s="468" t="s">
        <v>9225</v>
      </c>
      <c r="B4248" s="474" t="s">
        <v>9226</v>
      </c>
      <c r="C4248" s="470" t="s">
        <v>833</v>
      </c>
      <c r="D4248" s="470"/>
      <c r="E4248" s="470"/>
      <c r="F4248" s="472" t="s">
        <v>8932</v>
      </c>
      <c r="G4248" s="472" t="s">
        <v>1711</v>
      </c>
      <c r="H4248" s="472">
        <v>4.3</v>
      </c>
      <c r="I4248" s="478" t="s">
        <v>756</v>
      </c>
    </row>
    <row r="4249" spans="1:9" ht="25.5" x14ac:dyDescent="0.25">
      <c r="A4249" s="468" t="s">
        <v>9227</v>
      </c>
      <c r="B4249" s="474" t="s">
        <v>9228</v>
      </c>
      <c r="C4249" s="470" t="s">
        <v>833</v>
      </c>
      <c r="D4249" s="470"/>
      <c r="E4249" s="470"/>
      <c r="F4249" s="472" t="s">
        <v>8932</v>
      </c>
      <c r="G4249" s="472" t="s">
        <v>1711</v>
      </c>
      <c r="H4249" s="472">
        <v>4.3</v>
      </c>
      <c r="I4249" s="478" t="s">
        <v>756</v>
      </c>
    </row>
    <row r="4250" spans="1:9" ht="25.5" x14ac:dyDescent="0.25">
      <c r="A4250" s="468" t="s">
        <v>9229</v>
      </c>
      <c r="B4250" s="475" t="s">
        <v>9230</v>
      </c>
      <c r="C4250" s="472" t="s">
        <v>756</v>
      </c>
      <c r="D4250" s="471"/>
      <c r="E4250" s="470"/>
      <c r="F4250" s="472" t="s">
        <v>8932</v>
      </c>
      <c r="G4250" s="472" t="s">
        <v>1711</v>
      </c>
      <c r="H4250" s="472">
        <v>4.3</v>
      </c>
      <c r="I4250" s="473"/>
    </row>
    <row r="4251" spans="1:9" ht="25.5" x14ac:dyDescent="0.25">
      <c r="A4251" s="468" t="s">
        <v>9231</v>
      </c>
      <c r="B4251" s="475" t="s">
        <v>9232</v>
      </c>
      <c r="C4251" s="472" t="s">
        <v>756</v>
      </c>
      <c r="D4251" s="471"/>
      <c r="E4251" s="470"/>
      <c r="F4251" s="472" t="s">
        <v>8932</v>
      </c>
      <c r="G4251" s="472" t="s">
        <v>1711</v>
      </c>
      <c r="H4251" s="472">
        <v>4.3</v>
      </c>
      <c r="I4251" s="473"/>
    </row>
    <row r="4252" spans="1:9" ht="25.5" x14ac:dyDescent="0.25">
      <c r="A4252" s="468" t="s">
        <v>9233</v>
      </c>
      <c r="B4252" s="475" t="s">
        <v>9234</v>
      </c>
      <c r="C4252" s="472" t="s">
        <v>756</v>
      </c>
      <c r="D4252" s="471"/>
      <c r="E4252" s="470"/>
      <c r="F4252" s="472" t="s">
        <v>8932</v>
      </c>
      <c r="G4252" s="472" t="s">
        <v>1711</v>
      </c>
      <c r="H4252" s="472">
        <v>4.3</v>
      </c>
      <c r="I4252" s="473"/>
    </row>
    <row r="4253" spans="1:9" ht="25.5" x14ac:dyDescent="0.25">
      <c r="A4253" s="468" t="s">
        <v>9235</v>
      </c>
      <c r="B4253" s="475" t="s">
        <v>9236</v>
      </c>
      <c r="C4253" s="472" t="s">
        <v>756</v>
      </c>
      <c r="D4253" s="471"/>
      <c r="E4253" s="470"/>
      <c r="F4253" s="472" t="s">
        <v>8932</v>
      </c>
      <c r="G4253" s="472" t="s">
        <v>1711</v>
      </c>
      <c r="H4253" s="472">
        <v>4.3</v>
      </c>
      <c r="I4253" s="473"/>
    </row>
    <row r="4254" spans="1:9" ht="25.5" x14ac:dyDescent="0.25">
      <c r="A4254" s="468" t="s">
        <v>9237</v>
      </c>
      <c r="B4254" s="475" t="s">
        <v>9238</v>
      </c>
      <c r="C4254" s="472" t="s">
        <v>756</v>
      </c>
      <c r="D4254" s="471"/>
      <c r="E4254" s="470"/>
      <c r="F4254" s="472" t="s">
        <v>8932</v>
      </c>
      <c r="G4254" s="472" t="s">
        <v>1711</v>
      </c>
      <c r="H4254" s="472">
        <v>4.3</v>
      </c>
      <c r="I4254" s="473"/>
    </row>
    <row r="4255" spans="1:9" ht="25.5" x14ac:dyDescent="0.25">
      <c r="A4255" s="468" t="s">
        <v>9239</v>
      </c>
      <c r="B4255" s="475" t="s">
        <v>9240</v>
      </c>
      <c r="C4255" s="472" t="s">
        <v>756</v>
      </c>
      <c r="D4255" s="471"/>
      <c r="E4255" s="470"/>
      <c r="F4255" s="472" t="s">
        <v>8932</v>
      </c>
      <c r="G4255" s="472" t="s">
        <v>1711</v>
      </c>
      <c r="H4255" s="472">
        <v>4.3</v>
      </c>
      <c r="I4255" s="473"/>
    </row>
    <row r="4256" spans="1:9" ht="25.5" x14ac:dyDescent="0.25">
      <c r="A4256" s="468" t="s">
        <v>9241</v>
      </c>
      <c r="B4256" s="475" t="s">
        <v>9242</v>
      </c>
      <c r="C4256" s="472" t="s">
        <v>756</v>
      </c>
      <c r="D4256" s="471"/>
      <c r="E4256" s="470"/>
      <c r="F4256" s="472" t="s">
        <v>8932</v>
      </c>
      <c r="G4256" s="472" t="s">
        <v>1711</v>
      </c>
      <c r="H4256" s="472">
        <v>4.3</v>
      </c>
      <c r="I4256" s="473"/>
    </row>
    <row r="4257" spans="1:9" ht="25.5" x14ac:dyDescent="0.25">
      <c r="A4257" s="468" t="s">
        <v>9243</v>
      </c>
      <c r="B4257" s="469" t="s">
        <v>9244</v>
      </c>
      <c r="C4257" s="476" t="s">
        <v>698</v>
      </c>
      <c r="D4257" s="471"/>
      <c r="E4257" s="470"/>
      <c r="F4257" s="472" t="s">
        <v>8932</v>
      </c>
      <c r="G4257" s="472" t="s">
        <v>1711</v>
      </c>
      <c r="H4257" s="472">
        <v>4.3</v>
      </c>
      <c r="I4257" s="473"/>
    </row>
    <row r="4258" spans="1:9" ht="25.5" x14ac:dyDescent="0.25">
      <c r="A4258" s="468" t="s">
        <v>9245</v>
      </c>
      <c r="B4258" s="475" t="s">
        <v>9246</v>
      </c>
      <c r="C4258" s="476" t="s">
        <v>850</v>
      </c>
      <c r="D4258" s="471"/>
      <c r="E4258" s="470"/>
      <c r="F4258" s="472" t="s">
        <v>8932</v>
      </c>
      <c r="G4258" s="472" t="s">
        <v>1711</v>
      </c>
      <c r="H4258" s="472">
        <v>4.3</v>
      </c>
      <c r="I4258" s="473"/>
    </row>
    <row r="4259" spans="1:9" ht="25.5" x14ac:dyDescent="0.25">
      <c r="A4259" s="468" t="s">
        <v>9247</v>
      </c>
      <c r="B4259" s="475" t="s">
        <v>9248</v>
      </c>
      <c r="C4259" s="472" t="s">
        <v>756</v>
      </c>
      <c r="D4259" s="471"/>
      <c r="E4259" s="470"/>
      <c r="F4259" s="472" t="s">
        <v>8932</v>
      </c>
      <c r="G4259" s="472" t="s">
        <v>1711</v>
      </c>
      <c r="H4259" s="472">
        <v>4.3</v>
      </c>
      <c r="I4259" s="473"/>
    </row>
    <row r="4260" spans="1:9" ht="15" x14ac:dyDescent="0.25">
      <c r="A4260" s="468" t="s">
        <v>9249</v>
      </c>
      <c r="B4260" s="475" t="s">
        <v>9250</v>
      </c>
      <c r="C4260" s="472" t="s">
        <v>756</v>
      </c>
      <c r="D4260" s="471"/>
      <c r="E4260" s="470"/>
      <c r="F4260" s="472" t="s">
        <v>8932</v>
      </c>
      <c r="G4260" s="472" t="s">
        <v>1711</v>
      </c>
      <c r="H4260" s="472">
        <v>4.3</v>
      </c>
      <c r="I4260" s="473"/>
    </row>
    <row r="4261" spans="1:9" ht="25.5" x14ac:dyDescent="0.25">
      <c r="A4261" s="468" t="s">
        <v>9251</v>
      </c>
      <c r="B4261" s="475" t="s">
        <v>9252</v>
      </c>
      <c r="C4261" s="472" t="s">
        <v>756</v>
      </c>
      <c r="D4261" s="471"/>
      <c r="E4261" s="470"/>
      <c r="F4261" s="472" t="s">
        <v>8932</v>
      </c>
      <c r="G4261" s="472" t="s">
        <v>1711</v>
      </c>
      <c r="H4261" s="472">
        <v>4.3</v>
      </c>
      <c r="I4261" s="473"/>
    </row>
    <row r="4262" spans="1:9" ht="25.5" x14ac:dyDescent="0.25">
      <c r="A4262" s="468" t="s">
        <v>9253</v>
      </c>
      <c r="B4262" s="474" t="s">
        <v>9254</v>
      </c>
      <c r="C4262" s="470" t="s">
        <v>833</v>
      </c>
      <c r="D4262" s="470"/>
      <c r="E4262" s="470"/>
      <c r="F4262" s="472" t="s">
        <v>8932</v>
      </c>
      <c r="G4262" s="472" t="s">
        <v>1711</v>
      </c>
      <c r="H4262" s="472">
        <v>4.3</v>
      </c>
      <c r="I4262" s="478" t="s">
        <v>756</v>
      </c>
    </row>
    <row r="4263" spans="1:9" ht="25.5" x14ac:dyDescent="0.25">
      <c r="A4263" s="468" t="s">
        <v>9255</v>
      </c>
      <c r="B4263" s="474" t="s">
        <v>9256</v>
      </c>
      <c r="C4263" s="470" t="s">
        <v>833</v>
      </c>
      <c r="D4263" s="470"/>
      <c r="E4263" s="470"/>
      <c r="F4263" s="472" t="s">
        <v>8932</v>
      </c>
      <c r="G4263" s="472" t="s">
        <v>1711</v>
      </c>
      <c r="H4263" s="472">
        <v>4.3</v>
      </c>
      <c r="I4263" s="478" t="s">
        <v>756</v>
      </c>
    </row>
    <row r="4264" spans="1:9" ht="15" x14ac:dyDescent="0.25">
      <c r="A4264" s="468" t="s">
        <v>9257</v>
      </c>
      <c r="B4264" s="475" t="s">
        <v>9258</v>
      </c>
      <c r="C4264" s="472" t="s">
        <v>909</v>
      </c>
      <c r="D4264" s="471"/>
      <c r="E4264" s="470"/>
      <c r="F4264" s="472" t="s">
        <v>8932</v>
      </c>
      <c r="G4264" s="472" t="s">
        <v>1711</v>
      </c>
      <c r="H4264" s="472">
        <v>4.3</v>
      </c>
      <c r="I4264" s="473"/>
    </row>
    <row r="4265" spans="1:9" ht="15" x14ac:dyDescent="0.25">
      <c r="A4265" s="468" t="s">
        <v>9259</v>
      </c>
      <c r="B4265" s="475" t="s">
        <v>9260</v>
      </c>
      <c r="C4265" s="472" t="s">
        <v>756</v>
      </c>
      <c r="D4265" s="471"/>
      <c r="E4265" s="470"/>
      <c r="F4265" s="472" t="s">
        <v>8932</v>
      </c>
      <c r="G4265" s="472" t="s">
        <v>1711</v>
      </c>
      <c r="H4265" s="472">
        <v>4.3</v>
      </c>
      <c r="I4265" s="473"/>
    </row>
    <row r="4266" spans="1:9" ht="15" x14ac:dyDescent="0.25">
      <c r="A4266" s="468" t="s">
        <v>9261</v>
      </c>
      <c r="B4266" s="475" t="s">
        <v>9262</v>
      </c>
      <c r="C4266" s="472" t="s">
        <v>756</v>
      </c>
      <c r="D4266" s="471"/>
      <c r="E4266" s="470"/>
      <c r="F4266" s="472" t="s">
        <v>8932</v>
      </c>
      <c r="G4266" s="472" t="s">
        <v>1711</v>
      </c>
      <c r="H4266" s="472">
        <v>4.3</v>
      </c>
      <c r="I4266" s="473"/>
    </row>
    <row r="4267" spans="1:9" ht="15" x14ac:dyDescent="0.25">
      <c r="A4267" s="468" t="s">
        <v>9263</v>
      </c>
      <c r="B4267" s="475" t="s">
        <v>9264</v>
      </c>
      <c r="C4267" s="476" t="s">
        <v>908</v>
      </c>
      <c r="D4267" s="471"/>
      <c r="E4267" s="470"/>
      <c r="F4267" s="472" t="s">
        <v>8932</v>
      </c>
      <c r="G4267" s="472" t="s">
        <v>1711</v>
      </c>
      <c r="H4267" s="472">
        <v>4.3</v>
      </c>
      <c r="I4267" s="473"/>
    </row>
    <row r="4268" spans="1:9" ht="25.5" x14ac:dyDescent="0.25">
      <c r="A4268" s="468" t="s">
        <v>9265</v>
      </c>
      <c r="B4268" s="469" t="s">
        <v>9266</v>
      </c>
      <c r="C4268" s="472" t="s">
        <v>739</v>
      </c>
      <c r="D4268" s="479"/>
      <c r="E4268" s="472"/>
      <c r="F4268" s="472" t="s">
        <v>8932</v>
      </c>
      <c r="G4268" s="472" t="s">
        <v>1711</v>
      </c>
      <c r="H4268" s="472">
        <v>4.5</v>
      </c>
      <c r="I4268" s="473"/>
    </row>
    <row r="4269" spans="1:9" ht="38.25" x14ac:dyDescent="0.25">
      <c r="A4269" s="468" t="s">
        <v>9267</v>
      </c>
      <c r="B4269" s="469" t="s">
        <v>9268</v>
      </c>
      <c r="C4269" s="472" t="s">
        <v>739</v>
      </c>
      <c r="D4269" s="479"/>
      <c r="E4269" s="472"/>
      <c r="F4269" s="472" t="s">
        <v>8932</v>
      </c>
      <c r="G4269" s="472" t="s">
        <v>1711</v>
      </c>
      <c r="H4269" s="472">
        <v>4.5</v>
      </c>
      <c r="I4269" s="473"/>
    </row>
    <row r="4270" spans="1:9" ht="25.5" x14ac:dyDescent="0.25">
      <c r="A4270" s="468" t="s">
        <v>9269</v>
      </c>
      <c r="B4270" s="475" t="s">
        <v>9270</v>
      </c>
      <c r="C4270" s="476" t="s">
        <v>908</v>
      </c>
      <c r="D4270" s="471"/>
      <c r="E4270" s="470"/>
      <c r="F4270" s="472" t="s">
        <v>8932</v>
      </c>
      <c r="G4270" s="472" t="s">
        <v>1711</v>
      </c>
      <c r="H4270" s="472">
        <v>4.3</v>
      </c>
      <c r="I4270" s="473"/>
    </row>
    <row r="4271" spans="1:9" ht="25.5" x14ac:dyDescent="0.25">
      <c r="A4271" s="468" t="s">
        <v>9271</v>
      </c>
      <c r="B4271" s="475" t="s">
        <v>9272</v>
      </c>
      <c r="C4271" s="476" t="s">
        <v>908</v>
      </c>
      <c r="D4271" s="471"/>
      <c r="E4271" s="470"/>
      <c r="F4271" s="472" t="s">
        <v>8932</v>
      </c>
      <c r="G4271" s="472" t="s">
        <v>1711</v>
      </c>
      <c r="H4271" s="472">
        <v>4.3</v>
      </c>
      <c r="I4271" s="473"/>
    </row>
    <row r="4272" spans="1:9" ht="25.5" x14ac:dyDescent="0.25">
      <c r="A4272" s="468" t="s">
        <v>9273</v>
      </c>
      <c r="B4272" s="475" t="s">
        <v>9274</v>
      </c>
      <c r="C4272" s="472" t="s">
        <v>756</v>
      </c>
      <c r="D4272" s="471"/>
      <c r="E4272" s="470"/>
      <c r="F4272" s="472" t="s">
        <v>8932</v>
      </c>
      <c r="G4272" s="472" t="s">
        <v>1711</v>
      </c>
      <c r="H4272" s="472">
        <v>4.3</v>
      </c>
      <c r="I4272" s="473"/>
    </row>
    <row r="4273" spans="1:9" ht="25.5" x14ac:dyDescent="0.25">
      <c r="A4273" s="468" t="s">
        <v>9275</v>
      </c>
      <c r="B4273" s="475" t="s">
        <v>9276</v>
      </c>
      <c r="C4273" s="472" t="s">
        <v>756</v>
      </c>
      <c r="D4273" s="471"/>
      <c r="E4273" s="470"/>
      <c r="F4273" s="472" t="s">
        <v>8932</v>
      </c>
      <c r="G4273" s="472" t="s">
        <v>1711</v>
      </c>
      <c r="H4273" s="472">
        <v>4.3</v>
      </c>
      <c r="I4273" s="473"/>
    </row>
    <row r="4274" spans="1:9" ht="25.5" x14ac:dyDescent="0.25">
      <c r="A4274" s="468" t="s">
        <v>9277</v>
      </c>
      <c r="B4274" s="475" t="s">
        <v>9278</v>
      </c>
      <c r="C4274" s="472" t="s">
        <v>756</v>
      </c>
      <c r="D4274" s="471"/>
      <c r="E4274" s="470"/>
      <c r="F4274" s="472" t="s">
        <v>8932</v>
      </c>
      <c r="G4274" s="472" t="s">
        <v>1711</v>
      </c>
      <c r="H4274" s="472">
        <v>4.3</v>
      </c>
      <c r="I4274" s="473"/>
    </row>
    <row r="4275" spans="1:9" ht="25.5" x14ac:dyDescent="0.25">
      <c r="A4275" s="468" t="s">
        <v>9279</v>
      </c>
      <c r="B4275" s="475" t="s">
        <v>9280</v>
      </c>
      <c r="C4275" s="476" t="s">
        <v>698</v>
      </c>
      <c r="D4275" s="471"/>
      <c r="E4275" s="470"/>
      <c r="F4275" s="472" t="s">
        <v>8932</v>
      </c>
      <c r="G4275" s="472" t="s">
        <v>1711</v>
      </c>
      <c r="H4275" s="472">
        <v>4.3</v>
      </c>
      <c r="I4275" s="473"/>
    </row>
    <row r="4276" spans="1:9" ht="15" x14ac:dyDescent="0.25">
      <c r="A4276" s="468" t="s">
        <v>9281</v>
      </c>
      <c r="B4276" s="475" t="s">
        <v>9282</v>
      </c>
      <c r="C4276" s="476" t="s">
        <v>756</v>
      </c>
      <c r="D4276" s="471"/>
      <c r="E4276" s="470"/>
      <c r="F4276" s="472" t="s">
        <v>8932</v>
      </c>
      <c r="G4276" s="472" t="s">
        <v>1711</v>
      </c>
      <c r="H4276" s="472">
        <v>4.3</v>
      </c>
      <c r="I4276" s="473"/>
    </row>
    <row r="4277" spans="1:9" ht="25.5" x14ac:dyDescent="0.25">
      <c r="A4277" s="468" t="s">
        <v>9283</v>
      </c>
      <c r="B4277" s="475" t="s">
        <v>9284</v>
      </c>
      <c r="C4277" s="476" t="s">
        <v>756</v>
      </c>
      <c r="D4277" s="471"/>
      <c r="E4277" s="470"/>
      <c r="F4277" s="472" t="s">
        <v>8932</v>
      </c>
      <c r="G4277" s="472" t="s">
        <v>1711</v>
      </c>
      <c r="H4277" s="472">
        <v>4.3</v>
      </c>
      <c r="I4277" s="473"/>
    </row>
    <row r="4278" spans="1:9" ht="15" x14ac:dyDescent="0.25">
      <c r="A4278" s="468" t="s">
        <v>9285</v>
      </c>
      <c r="B4278" s="475" t="s">
        <v>9286</v>
      </c>
      <c r="C4278" s="476" t="s">
        <v>756</v>
      </c>
      <c r="D4278" s="471"/>
      <c r="E4278" s="470"/>
      <c r="F4278" s="472" t="s">
        <v>8932</v>
      </c>
      <c r="G4278" s="472" t="s">
        <v>1711</v>
      </c>
      <c r="H4278" s="472">
        <v>4.3</v>
      </c>
      <c r="I4278" s="473"/>
    </row>
    <row r="4279" spans="1:9" ht="15" x14ac:dyDescent="0.25">
      <c r="A4279" s="468" t="s">
        <v>9287</v>
      </c>
      <c r="B4279" s="475" t="s">
        <v>9288</v>
      </c>
      <c r="C4279" s="476" t="s">
        <v>756</v>
      </c>
      <c r="D4279" s="471"/>
      <c r="E4279" s="470"/>
      <c r="F4279" s="472" t="s">
        <v>8932</v>
      </c>
      <c r="G4279" s="472" t="s">
        <v>1711</v>
      </c>
      <c r="H4279" s="472">
        <v>4.3</v>
      </c>
      <c r="I4279" s="473"/>
    </row>
    <row r="4280" spans="1:9" ht="25.5" x14ac:dyDescent="0.25">
      <c r="A4280" s="468" t="s">
        <v>9289</v>
      </c>
      <c r="B4280" s="475" t="s">
        <v>9290</v>
      </c>
      <c r="C4280" s="476" t="s">
        <v>698</v>
      </c>
      <c r="D4280" s="471"/>
      <c r="E4280" s="470"/>
      <c r="F4280" s="472" t="s">
        <v>8932</v>
      </c>
      <c r="G4280" s="472" t="s">
        <v>1711</v>
      </c>
      <c r="H4280" s="472">
        <v>4.3</v>
      </c>
      <c r="I4280" s="473"/>
    </row>
    <row r="4281" spans="1:9" ht="25.5" x14ac:dyDescent="0.25">
      <c r="A4281" s="468" t="s">
        <v>9291</v>
      </c>
      <c r="B4281" s="474" t="s">
        <v>9292</v>
      </c>
      <c r="C4281" s="470" t="s">
        <v>833</v>
      </c>
      <c r="D4281" s="470"/>
      <c r="E4281" s="470"/>
      <c r="F4281" s="472" t="s">
        <v>8932</v>
      </c>
      <c r="G4281" s="472" t="s">
        <v>1711</v>
      </c>
      <c r="H4281" s="472">
        <v>4.3</v>
      </c>
      <c r="I4281" s="478" t="s">
        <v>756</v>
      </c>
    </row>
    <row r="4282" spans="1:9" ht="15" x14ac:dyDescent="0.25">
      <c r="A4282" s="468" t="s">
        <v>9293</v>
      </c>
      <c r="B4282" s="474" t="s">
        <v>9294</v>
      </c>
      <c r="C4282" s="470" t="s">
        <v>833</v>
      </c>
      <c r="D4282" s="470"/>
      <c r="E4282" s="470"/>
      <c r="F4282" s="472" t="s">
        <v>8932</v>
      </c>
      <c r="G4282" s="472" t="s">
        <v>1711</v>
      </c>
      <c r="H4282" s="472">
        <v>4.3</v>
      </c>
      <c r="I4282" s="478" t="s">
        <v>756</v>
      </c>
    </row>
    <row r="4283" spans="1:9" ht="25.5" x14ac:dyDescent="0.25">
      <c r="A4283" s="468" t="s">
        <v>9295</v>
      </c>
      <c r="B4283" s="469" t="s">
        <v>9296</v>
      </c>
      <c r="C4283" s="472" t="s">
        <v>850</v>
      </c>
      <c r="D4283" s="471"/>
      <c r="E4283" s="470"/>
      <c r="F4283" s="472" t="s">
        <v>8932</v>
      </c>
      <c r="G4283" s="472" t="s">
        <v>1711</v>
      </c>
      <c r="H4283" s="472">
        <v>4.3</v>
      </c>
      <c r="I4283" s="473"/>
    </row>
    <row r="4284" spans="1:9" ht="25.5" x14ac:dyDescent="0.25">
      <c r="A4284" s="468" t="s">
        <v>9297</v>
      </c>
      <c r="B4284" s="469" t="s">
        <v>9298</v>
      </c>
      <c r="C4284" s="472" t="s">
        <v>850</v>
      </c>
      <c r="D4284" s="471"/>
      <c r="E4284" s="470"/>
      <c r="F4284" s="472" t="s">
        <v>8932</v>
      </c>
      <c r="G4284" s="472" t="s">
        <v>1711</v>
      </c>
      <c r="H4284" s="472">
        <v>4.3</v>
      </c>
      <c r="I4284" s="473"/>
    </row>
    <row r="4285" spans="1:9" ht="25.5" x14ac:dyDescent="0.25">
      <c r="A4285" s="468" t="s">
        <v>9299</v>
      </c>
      <c r="B4285" s="469" t="s">
        <v>9300</v>
      </c>
      <c r="C4285" s="472" t="s">
        <v>850</v>
      </c>
      <c r="D4285" s="471"/>
      <c r="E4285" s="470"/>
      <c r="F4285" s="472" t="s">
        <v>8932</v>
      </c>
      <c r="G4285" s="472" t="s">
        <v>1711</v>
      </c>
      <c r="H4285" s="472">
        <v>4.3</v>
      </c>
      <c r="I4285" s="473"/>
    </row>
    <row r="4286" spans="1:9" ht="25.5" x14ac:dyDescent="0.25">
      <c r="A4286" s="468" t="s">
        <v>9301</v>
      </c>
      <c r="B4286" s="469" t="s">
        <v>9302</v>
      </c>
      <c r="C4286" s="472" t="s">
        <v>850</v>
      </c>
      <c r="D4286" s="471"/>
      <c r="E4286" s="470"/>
      <c r="F4286" s="472" t="s">
        <v>8932</v>
      </c>
      <c r="G4286" s="472" t="s">
        <v>1711</v>
      </c>
      <c r="H4286" s="472">
        <v>4.3</v>
      </c>
      <c r="I4286" s="473"/>
    </row>
    <row r="4287" spans="1:9" ht="25.5" x14ac:dyDescent="0.25">
      <c r="A4287" s="468" t="s">
        <v>9303</v>
      </c>
      <c r="B4287" s="469" t="s">
        <v>9304</v>
      </c>
      <c r="C4287" s="472" t="s">
        <v>850</v>
      </c>
      <c r="D4287" s="471"/>
      <c r="E4287" s="470"/>
      <c r="F4287" s="472" t="s">
        <v>8932</v>
      </c>
      <c r="G4287" s="472" t="s">
        <v>1711</v>
      </c>
      <c r="H4287" s="472">
        <v>4.3</v>
      </c>
      <c r="I4287" s="473"/>
    </row>
    <row r="4288" spans="1:9" ht="25.5" x14ac:dyDescent="0.25">
      <c r="A4288" s="468" t="s">
        <v>9305</v>
      </c>
      <c r="B4288" s="469" t="s">
        <v>9306</v>
      </c>
      <c r="C4288" s="472" t="s">
        <v>756</v>
      </c>
      <c r="D4288" s="482"/>
      <c r="E4288" s="483"/>
      <c r="F4288" s="472" t="s">
        <v>8932</v>
      </c>
      <c r="G4288" s="472" t="s">
        <v>1711</v>
      </c>
      <c r="H4288" s="472">
        <v>4.5999999999999996</v>
      </c>
      <c r="I4288" s="473"/>
    </row>
    <row r="4289" spans="1:9" ht="25.5" x14ac:dyDescent="0.25">
      <c r="A4289" s="468" t="s">
        <v>9307</v>
      </c>
      <c r="B4289" s="474" t="s">
        <v>9308</v>
      </c>
      <c r="C4289" s="470" t="s">
        <v>850</v>
      </c>
      <c r="D4289" s="470"/>
      <c r="E4289" s="470"/>
      <c r="F4289" s="472" t="s">
        <v>8932</v>
      </c>
      <c r="G4289" s="472" t="s">
        <v>1711</v>
      </c>
      <c r="H4289" s="472">
        <v>4.3</v>
      </c>
      <c r="I4289" s="493"/>
    </row>
    <row r="4290" spans="1:9" ht="25.5" x14ac:dyDescent="0.25">
      <c r="A4290" s="468" t="s">
        <v>9309</v>
      </c>
      <c r="B4290" s="474" t="s">
        <v>9310</v>
      </c>
      <c r="C4290" s="470" t="s">
        <v>850</v>
      </c>
      <c r="D4290" s="470"/>
      <c r="E4290" s="470"/>
      <c r="F4290" s="472" t="s">
        <v>8932</v>
      </c>
      <c r="G4290" s="472" t="s">
        <v>1711</v>
      </c>
      <c r="H4290" s="472">
        <v>4.3</v>
      </c>
      <c r="I4290" s="493"/>
    </row>
    <row r="4291" spans="1:9" ht="15" x14ac:dyDescent="0.25">
      <c r="A4291" s="468" t="s">
        <v>9311</v>
      </c>
      <c r="B4291" s="474" t="s">
        <v>9312</v>
      </c>
      <c r="C4291" s="470" t="s">
        <v>698</v>
      </c>
      <c r="D4291" s="470"/>
      <c r="E4291" s="470"/>
      <c r="F4291" s="472" t="s">
        <v>8932</v>
      </c>
      <c r="G4291" s="472" t="s">
        <v>1711</v>
      </c>
      <c r="H4291" s="472">
        <v>4.3</v>
      </c>
      <c r="I4291" s="473"/>
    </row>
    <row r="4292" spans="1:9" ht="15" x14ac:dyDescent="0.25">
      <c r="A4292" s="468" t="s">
        <v>9313</v>
      </c>
      <c r="B4292" s="475" t="s">
        <v>9314</v>
      </c>
      <c r="C4292" s="476" t="s">
        <v>698</v>
      </c>
      <c r="D4292" s="471"/>
      <c r="E4292" s="470"/>
      <c r="F4292" s="472" t="s">
        <v>8932</v>
      </c>
      <c r="G4292" s="472" t="s">
        <v>1711</v>
      </c>
      <c r="H4292" s="472">
        <v>4.3</v>
      </c>
      <c r="I4292" s="473"/>
    </row>
    <row r="4293" spans="1:9" ht="15" x14ac:dyDescent="0.25">
      <c r="A4293" s="468" t="s">
        <v>9315</v>
      </c>
      <c r="B4293" s="475" t="s">
        <v>9316</v>
      </c>
      <c r="C4293" s="476" t="s">
        <v>698</v>
      </c>
      <c r="D4293" s="471"/>
      <c r="E4293" s="470"/>
      <c r="F4293" s="472" t="s">
        <v>8932</v>
      </c>
      <c r="G4293" s="472" t="s">
        <v>1711</v>
      </c>
      <c r="H4293" s="472">
        <v>4.3</v>
      </c>
      <c r="I4293" s="473"/>
    </row>
    <row r="4294" spans="1:9" ht="15" x14ac:dyDescent="0.25">
      <c r="A4294" s="468" t="s">
        <v>9317</v>
      </c>
      <c r="B4294" s="475" t="s">
        <v>9318</v>
      </c>
      <c r="C4294" s="476" t="s">
        <v>698</v>
      </c>
      <c r="D4294" s="471"/>
      <c r="E4294" s="470"/>
      <c r="F4294" s="472" t="s">
        <v>8932</v>
      </c>
      <c r="G4294" s="472" t="s">
        <v>1711</v>
      </c>
      <c r="H4294" s="472">
        <v>4.3</v>
      </c>
      <c r="I4294" s="473"/>
    </row>
    <row r="4295" spans="1:9" ht="15" x14ac:dyDescent="0.25">
      <c r="A4295" s="468" t="s">
        <v>9319</v>
      </c>
      <c r="B4295" s="475" t="s">
        <v>9320</v>
      </c>
      <c r="C4295" s="476" t="s">
        <v>698</v>
      </c>
      <c r="D4295" s="471"/>
      <c r="E4295" s="470"/>
      <c r="F4295" s="472" t="s">
        <v>8932</v>
      </c>
      <c r="G4295" s="472" t="s">
        <v>1711</v>
      </c>
      <c r="H4295" s="472">
        <v>4.3</v>
      </c>
      <c r="I4295" s="473"/>
    </row>
    <row r="4296" spans="1:9" ht="15" x14ac:dyDescent="0.25">
      <c r="A4296" s="468" t="s">
        <v>9321</v>
      </c>
      <c r="B4296" s="475" t="s">
        <v>9322</v>
      </c>
      <c r="C4296" s="476" t="s">
        <v>698</v>
      </c>
      <c r="D4296" s="471"/>
      <c r="E4296" s="470"/>
      <c r="F4296" s="472" t="s">
        <v>8932</v>
      </c>
      <c r="G4296" s="472" t="s">
        <v>1711</v>
      </c>
      <c r="H4296" s="472">
        <v>4.3</v>
      </c>
      <c r="I4296" s="473"/>
    </row>
    <row r="4297" spans="1:9" ht="15" x14ac:dyDescent="0.25">
      <c r="A4297" s="468" t="s">
        <v>9323</v>
      </c>
      <c r="B4297" s="475" t="s">
        <v>9324</v>
      </c>
      <c r="C4297" s="476" t="s">
        <v>756</v>
      </c>
      <c r="D4297" s="471"/>
      <c r="E4297" s="470"/>
      <c r="F4297" s="472" t="s">
        <v>8932</v>
      </c>
      <c r="G4297" s="472" t="s">
        <v>1711</v>
      </c>
      <c r="H4297" s="472">
        <v>4.3</v>
      </c>
      <c r="I4297" s="473"/>
    </row>
    <row r="4298" spans="1:9" ht="25.5" x14ac:dyDescent="0.25">
      <c r="A4298" s="468" t="s">
        <v>9325</v>
      </c>
      <c r="B4298" s="475" t="s">
        <v>9326</v>
      </c>
      <c r="C4298" s="476" t="s">
        <v>698</v>
      </c>
      <c r="D4298" s="471"/>
      <c r="E4298" s="470"/>
      <c r="F4298" s="472" t="s">
        <v>8932</v>
      </c>
      <c r="G4298" s="472" t="s">
        <v>1711</v>
      </c>
      <c r="H4298" s="472">
        <v>4.3</v>
      </c>
      <c r="I4298" s="473"/>
    </row>
    <row r="4299" spans="1:9" ht="25.5" x14ac:dyDescent="0.25">
      <c r="A4299" s="468" t="s">
        <v>9327</v>
      </c>
      <c r="B4299" s="469" t="s">
        <v>9328</v>
      </c>
      <c r="C4299" s="476" t="s">
        <v>698</v>
      </c>
      <c r="D4299" s="471"/>
      <c r="E4299" s="470"/>
      <c r="F4299" s="472" t="s">
        <v>8932</v>
      </c>
      <c r="G4299" s="472" t="s">
        <v>1711</v>
      </c>
      <c r="H4299" s="472">
        <v>4.3</v>
      </c>
      <c r="I4299" s="473"/>
    </row>
    <row r="4300" spans="1:9" ht="15" x14ac:dyDescent="0.25">
      <c r="A4300" s="468" t="s">
        <v>9329</v>
      </c>
      <c r="B4300" s="475" t="s">
        <v>9330</v>
      </c>
      <c r="C4300" s="476" t="s">
        <v>756</v>
      </c>
      <c r="D4300" s="471"/>
      <c r="E4300" s="470"/>
      <c r="F4300" s="472" t="s">
        <v>8932</v>
      </c>
      <c r="G4300" s="472" t="s">
        <v>1711</v>
      </c>
      <c r="H4300" s="472">
        <v>4.3</v>
      </c>
      <c r="I4300" s="473"/>
    </row>
    <row r="4301" spans="1:9" ht="15" x14ac:dyDescent="0.25">
      <c r="A4301" s="468" t="s">
        <v>9331</v>
      </c>
      <c r="B4301" s="475" t="s">
        <v>9332</v>
      </c>
      <c r="C4301" s="476" t="s">
        <v>756</v>
      </c>
      <c r="D4301" s="471"/>
      <c r="E4301" s="470"/>
      <c r="F4301" s="472" t="s">
        <v>8932</v>
      </c>
      <c r="G4301" s="472" t="s">
        <v>1711</v>
      </c>
      <c r="H4301" s="472">
        <v>4.3</v>
      </c>
      <c r="I4301" s="473"/>
    </row>
    <row r="4302" spans="1:9" ht="15" x14ac:dyDescent="0.25">
      <c r="A4302" s="468" t="s">
        <v>9333</v>
      </c>
      <c r="B4302" s="475" t="s">
        <v>9334</v>
      </c>
      <c r="C4302" s="476" t="s">
        <v>756</v>
      </c>
      <c r="D4302" s="471"/>
      <c r="E4302" s="470"/>
      <c r="F4302" s="472" t="s">
        <v>8932</v>
      </c>
      <c r="G4302" s="472" t="s">
        <v>1711</v>
      </c>
      <c r="H4302" s="472">
        <v>4.3</v>
      </c>
      <c r="I4302" s="473"/>
    </row>
    <row r="4303" spans="1:9" ht="15" x14ac:dyDescent="0.25">
      <c r="A4303" s="468" t="s">
        <v>9335</v>
      </c>
      <c r="B4303" s="475" t="s">
        <v>9336</v>
      </c>
      <c r="C4303" s="476" t="s">
        <v>756</v>
      </c>
      <c r="D4303" s="471"/>
      <c r="E4303" s="470"/>
      <c r="F4303" s="472" t="s">
        <v>8932</v>
      </c>
      <c r="G4303" s="472" t="s">
        <v>1711</v>
      </c>
      <c r="H4303" s="472">
        <v>4.3</v>
      </c>
      <c r="I4303" s="473"/>
    </row>
    <row r="4304" spans="1:9" ht="15" x14ac:dyDescent="0.25">
      <c r="A4304" s="468" t="s">
        <v>9337</v>
      </c>
      <c r="B4304" s="475" t="s">
        <v>9338</v>
      </c>
      <c r="C4304" s="476" t="s">
        <v>756</v>
      </c>
      <c r="D4304" s="471"/>
      <c r="E4304" s="470"/>
      <c r="F4304" s="472" t="s">
        <v>8932</v>
      </c>
      <c r="G4304" s="472" t="s">
        <v>1711</v>
      </c>
      <c r="H4304" s="472">
        <v>4.3</v>
      </c>
      <c r="I4304" s="473"/>
    </row>
    <row r="4305" spans="1:9" ht="15" x14ac:dyDescent="0.25">
      <c r="A4305" s="468" t="s">
        <v>9339</v>
      </c>
      <c r="B4305" s="475" t="s">
        <v>9340</v>
      </c>
      <c r="C4305" s="476" t="s">
        <v>756</v>
      </c>
      <c r="D4305" s="471"/>
      <c r="E4305" s="470"/>
      <c r="F4305" s="472" t="s">
        <v>8932</v>
      </c>
      <c r="G4305" s="472" t="s">
        <v>1711</v>
      </c>
      <c r="H4305" s="472">
        <v>4.3</v>
      </c>
      <c r="I4305" s="473"/>
    </row>
    <row r="4306" spans="1:9" ht="15" x14ac:dyDescent="0.25">
      <c r="A4306" s="468" t="s">
        <v>9341</v>
      </c>
      <c r="B4306" s="475" t="s">
        <v>9342</v>
      </c>
      <c r="C4306" s="476" t="s">
        <v>756</v>
      </c>
      <c r="D4306" s="471"/>
      <c r="E4306" s="470"/>
      <c r="F4306" s="472" t="s">
        <v>8932</v>
      </c>
      <c r="G4306" s="472" t="s">
        <v>1711</v>
      </c>
      <c r="H4306" s="472">
        <v>4.3</v>
      </c>
      <c r="I4306" s="473"/>
    </row>
    <row r="4307" spans="1:9" ht="15" x14ac:dyDescent="0.25">
      <c r="A4307" s="468" t="s">
        <v>9343</v>
      </c>
      <c r="B4307" s="475" t="s">
        <v>9344</v>
      </c>
      <c r="C4307" s="476" t="s">
        <v>756</v>
      </c>
      <c r="D4307" s="471"/>
      <c r="E4307" s="470"/>
      <c r="F4307" s="472" t="s">
        <v>8932</v>
      </c>
      <c r="G4307" s="472" t="s">
        <v>1711</v>
      </c>
      <c r="H4307" s="472">
        <v>4.3</v>
      </c>
      <c r="I4307" s="473"/>
    </row>
    <row r="4308" spans="1:9" ht="15" x14ac:dyDescent="0.25">
      <c r="A4308" s="468" t="s">
        <v>9345</v>
      </c>
      <c r="B4308" s="475" t="s">
        <v>9346</v>
      </c>
      <c r="C4308" s="476" t="s">
        <v>756</v>
      </c>
      <c r="D4308" s="471"/>
      <c r="E4308" s="470"/>
      <c r="F4308" s="472" t="s">
        <v>8932</v>
      </c>
      <c r="G4308" s="472" t="s">
        <v>1711</v>
      </c>
      <c r="H4308" s="472">
        <v>4.3</v>
      </c>
      <c r="I4308" s="473"/>
    </row>
    <row r="4309" spans="1:9" ht="15" x14ac:dyDescent="0.25">
      <c r="A4309" s="468" t="s">
        <v>9347</v>
      </c>
      <c r="B4309" s="475" t="s">
        <v>9348</v>
      </c>
      <c r="C4309" s="476" t="s">
        <v>756</v>
      </c>
      <c r="D4309" s="471"/>
      <c r="E4309" s="470"/>
      <c r="F4309" s="472" t="s">
        <v>8932</v>
      </c>
      <c r="G4309" s="472" t="s">
        <v>1711</v>
      </c>
      <c r="H4309" s="472">
        <v>4.3</v>
      </c>
      <c r="I4309" s="473"/>
    </row>
    <row r="4310" spans="1:9" ht="15" x14ac:dyDescent="0.25">
      <c r="A4310" s="468" t="s">
        <v>9349</v>
      </c>
      <c r="B4310" s="474" t="s">
        <v>9350</v>
      </c>
      <c r="C4310" s="470" t="s">
        <v>756</v>
      </c>
      <c r="D4310" s="470"/>
      <c r="E4310" s="470"/>
      <c r="F4310" s="472" t="s">
        <v>8932</v>
      </c>
      <c r="G4310" s="472" t="s">
        <v>1711</v>
      </c>
      <c r="H4310" s="472">
        <v>4.3</v>
      </c>
      <c r="I4310" s="478" t="s">
        <v>698</v>
      </c>
    </row>
    <row r="4311" spans="1:9" ht="15" x14ac:dyDescent="0.25">
      <c r="A4311" s="468" t="s">
        <v>9351</v>
      </c>
      <c r="B4311" s="475" t="s">
        <v>9352</v>
      </c>
      <c r="C4311" s="476" t="s">
        <v>756</v>
      </c>
      <c r="D4311" s="471"/>
      <c r="E4311" s="470"/>
      <c r="F4311" s="472" t="s">
        <v>8932</v>
      </c>
      <c r="G4311" s="472" t="s">
        <v>1711</v>
      </c>
      <c r="H4311" s="472">
        <v>4.3</v>
      </c>
      <c r="I4311" s="473"/>
    </row>
    <row r="4312" spans="1:9" ht="25.5" x14ac:dyDescent="0.25">
      <c r="A4312" s="468" t="s">
        <v>9353</v>
      </c>
      <c r="B4312" s="475" t="s">
        <v>9354</v>
      </c>
      <c r="C4312" s="476" t="s">
        <v>850</v>
      </c>
      <c r="D4312" s="471"/>
      <c r="E4312" s="470"/>
      <c r="F4312" s="472" t="s">
        <v>8932</v>
      </c>
      <c r="G4312" s="472" t="s">
        <v>1711</v>
      </c>
      <c r="H4312" s="472">
        <v>4.3</v>
      </c>
      <c r="I4312" s="473"/>
    </row>
    <row r="4313" spans="1:9" ht="25.5" x14ac:dyDescent="0.25">
      <c r="A4313" s="468" t="s">
        <v>9355</v>
      </c>
      <c r="B4313" s="475" t="s">
        <v>9356</v>
      </c>
      <c r="C4313" s="476" t="s">
        <v>850</v>
      </c>
      <c r="D4313" s="471"/>
      <c r="E4313" s="470"/>
      <c r="F4313" s="472" t="s">
        <v>8932</v>
      </c>
      <c r="G4313" s="472" t="s">
        <v>1711</v>
      </c>
      <c r="H4313" s="472">
        <v>4.3</v>
      </c>
      <c r="I4313" s="473"/>
    </row>
    <row r="4314" spans="1:9" ht="15" x14ac:dyDescent="0.25">
      <c r="A4314" s="468" t="s">
        <v>9357</v>
      </c>
      <c r="B4314" s="475" t="s">
        <v>9358</v>
      </c>
      <c r="C4314" s="476" t="s">
        <v>850</v>
      </c>
      <c r="D4314" s="471"/>
      <c r="E4314" s="470"/>
      <c r="F4314" s="472" t="s">
        <v>8932</v>
      </c>
      <c r="G4314" s="472" t="s">
        <v>1711</v>
      </c>
      <c r="H4314" s="472">
        <v>4.3</v>
      </c>
      <c r="I4314" s="473"/>
    </row>
    <row r="4315" spans="1:9" ht="15" x14ac:dyDescent="0.25">
      <c r="A4315" s="468" t="s">
        <v>9359</v>
      </c>
      <c r="B4315" s="475" t="s">
        <v>9360</v>
      </c>
      <c r="C4315" s="476" t="s">
        <v>850</v>
      </c>
      <c r="D4315" s="471"/>
      <c r="E4315" s="470"/>
      <c r="F4315" s="472" t="s">
        <v>8932</v>
      </c>
      <c r="G4315" s="472" t="s">
        <v>1711</v>
      </c>
      <c r="H4315" s="472">
        <v>4.3</v>
      </c>
      <c r="I4315" s="473"/>
    </row>
    <row r="4316" spans="1:9" ht="15" x14ac:dyDescent="0.25">
      <c r="A4316" s="468" t="s">
        <v>9361</v>
      </c>
      <c r="B4316" s="475" t="s">
        <v>9362</v>
      </c>
      <c r="C4316" s="476" t="s">
        <v>850</v>
      </c>
      <c r="D4316" s="471"/>
      <c r="E4316" s="470"/>
      <c r="F4316" s="472" t="s">
        <v>8932</v>
      </c>
      <c r="G4316" s="472" t="s">
        <v>1711</v>
      </c>
      <c r="H4316" s="472">
        <v>4.3</v>
      </c>
      <c r="I4316" s="473"/>
    </row>
    <row r="4317" spans="1:9" ht="15" x14ac:dyDescent="0.25">
      <c r="A4317" s="468" t="s">
        <v>9363</v>
      </c>
      <c r="B4317" s="475" t="s">
        <v>9364</v>
      </c>
      <c r="C4317" s="476" t="s">
        <v>756</v>
      </c>
      <c r="D4317" s="471"/>
      <c r="E4317" s="470"/>
      <c r="F4317" s="472" t="s">
        <v>8932</v>
      </c>
      <c r="G4317" s="472" t="s">
        <v>1711</v>
      </c>
      <c r="H4317" s="472">
        <v>4.3</v>
      </c>
      <c r="I4317" s="473"/>
    </row>
    <row r="4318" spans="1:9" ht="25.5" x14ac:dyDescent="0.25">
      <c r="A4318" s="468" t="s">
        <v>9365</v>
      </c>
      <c r="B4318" s="475" t="s">
        <v>9366</v>
      </c>
      <c r="C4318" s="476" t="s">
        <v>756</v>
      </c>
      <c r="D4318" s="471"/>
      <c r="E4318" s="470"/>
      <c r="F4318" s="472" t="s">
        <v>8932</v>
      </c>
      <c r="G4318" s="472" t="s">
        <v>1711</v>
      </c>
      <c r="H4318" s="472">
        <v>4.3</v>
      </c>
      <c r="I4318" s="473"/>
    </row>
    <row r="4319" spans="1:9" ht="25.5" x14ac:dyDescent="0.25">
      <c r="A4319" s="468" t="s">
        <v>9367</v>
      </c>
      <c r="B4319" s="475" t="s">
        <v>9368</v>
      </c>
      <c r="C4319" s="476" t="s">
        <v>756</v>
      </c>
      <c r="D4319" s="471"/>
      <c r="E4319" s="470"/>
      <c r="F4319" s="472" t="s">
        <v>8932</v>
      </c>
      <c r="G4319" s="472" t="s">
        <v>1711</v>
      </c>
      <c r="H4319" s="472">
        <v>4.3</v>
      </c>
      <c r="I4319" s="473"/>
    </row>
    <row r="4320" spans="1:9" ht="25.5" x14ac:dyDescent="0.25">
      <c r="A4320" s="468" t="s">
        <v>9369</v>
      </c>
      <c r="B4320" s="475" t="s">
        <v>9370</v>
      </c>
      <c r="C4320" s="476" t="s">
        <v>756</v>
      </c>
      <c r="D4320" s="471"/>
      <c r="E4320" s="470"/>
      <c r="F4320" s="472" t="s">
        <v>8932</v>
      </c>
      <c r="G4320" s="472" t="s">
        <v>1711</v>
      </c>
      <c r="H4320" s="472">
        <v>4.3</v>
      </c>
      <c r="I4320" s="473"/>
    </row>
    <row r="4321" spans="1:9" ht="25.5" x14ac:dyDescent="0.25">
      <c r="A4321" s="468" t="s">
        <v>9371</v>
      </c>
      <c r="B4321" s="469" t="s">
        <v>9372</v>
      </c>
      <c r="C4321" s="476" t="s">
        <v>698</v>
      </c>
      <c r="D4321" s="471"/>
      <c r="E4321" s="470"/>
      <c r="F4321" s="472" t="s">
        <v>8932</v>
      </c>
      <c r="G4321" s="472" t="s">
        <v>1711</v>
      </c>
      <c r="H4321" s="472">
        <v>4.3</v>
      </c>
      <c r="I4321" s="473"/>
    </row>
    <row r="4322" spans="1:9" ht="15" x14ac:dyDescent="0.25">
      <c r="A4322" s="468" t="s">
        <v>9373</v>
      </c>
      <c r="B4322" s="475" t="s">
        <v>9374</v>
      </c>
      <c r="C4322" s="476" t="s">
        <v>756</v>
      </c>
      <c r="D4322" s="471"/>
      <c r="E4322" s="470"/>
      <c r="F4322" s="472" t="s">
        <v>8932</v>
      </c>
      <c r="G4322" s="472" t="s">
        <v>1711</v>
      </c>
      <c r="H4322" s="472">
        <v>4.3</v>
      </c>
      <c r="I4322" s="473"/>
    </row>
    <row r="4323" spans="1:9" ht="15" x14ac:dyDescent="0.25">
      <c r="A4323" s="468" t="s">
        <v>9375</v>
      </c>
      <c r="B4323" s="475" t="s">
        <v>9376</v>
      </c>
      <c r="C4323" s="476" t="s">
        <v>756</v>
      </c>
      <c r="D4323" s="471"/>
      <c r="E4323" s="470"/>
      <c r="F4323" s="472" t="s">
        <v>8932</v>
      </c>
      <c r="G4323" s="472" t="s">
        <v>1711</v>
      </c>
      <c r="H4323" s="472">
        <v>4.3</v>
      </c>
      <c r="I4323" s="473"/>
    </row>
    <row r="4324" spans="1:9" ht="15" x14ac:dyDescent="0.25">
      <c r="A4324" s="468" t="s">
        <v>9377</v>
      </c>
      <c r="B4324" s="475" t="s">
        <v>9378</v>
      </c>
      <c r="C4324" s="476" t="s">
        <v>739</v>
      </c>
      <c r="D4324" s="471"/>
      <c r="E4324" s="470"/>
      <c r="F4324" s="472" t="s">
        <v>8932</v>
      </c>
      <c r="G4324" s="472" t="s">
        <v>1711</v>
      </c>
      <c r="H4324" s="472">
        <v>4.3</v>
      </c>
      <c r="I4324" s="473"/>
    </row>
    <row r="4325" spans="1:9" ht="15" x14ac:dyDescent="0.25">
      <c r="A4325" s="468" t="s">
        <v>9379</v>
      </c>
      <c r="B4325" s="475" t="s">
        <v>9380</v>
      </c>
      <c r="C4325" s="476" t="s">
        <v>756</v>
      </c>
      <c r="D4325" s="471"/>
      <c r="E4325" s="470"/>
      <c r="F4325" s="472" t="s">
        <v>8932</v>
      </c>
      <c r="G4325" s="472" t="s">
        <v>1711</v>
      </c>
      <c r="H4325" s="472">
        <v>4.3</v>
      </c>
      <c r="I4325" s="473"/>
    </row>
    <row r="4326" spans="1:9" ht="15" x14ac:dyDescent="0.25">
      <c r="A4326" s="468" t="s">
        <v>9381</v>
      </c>
      <c r="B4326" s="475" t="s">
        <v>9382</v>
      </c>
      <c r="C4326" s="476" t="s">
        <v>756</v>
      </c>
      <c r="D4326" s="471"/>
      <c r="E4326" s="470"/>
      <c r="F4326" s="472" t="s">
        <v>8932</v>
      </c>
      <c r="G4326" s="472" t="s">
        <v>1711</v>
      </c>
      <c r="H4326" s="472">
        <v>4.3</v>
      </c>
      <c r="I4326" s="473"/>
    </row>
    <row r="4327" spans="1:9" ht="25.5" x14ac:dyDescent="0.25">
      <c r="A4327" s="468" t="s">
        <v>9383</v>
      </c>
      <c r="B4327" s="474" t="s">
        <v>9384</v>
      </c>
      <c r="C4327" s="470" t="s">
        <v>833</v>
      </c>
      <c r="D4327" s="470"/>
      <c r="E4327" s="470"/>
      <c r="F4327" s="472" t="s">
        <v>8932</v>
      </c>
      <c r="G4327" s="472" t="s">
        <v>1711</v>
      </c>
      <c r="H4327" s="472">
        <v>4.3</v>
      </c>
      <c r="I4327" s="478" t="s">
        <v>756</v>
      </c>
    </row>
    <row r="4328" spans="1:9" ht="25.5" x14ac:dyDescent="0.25">
      <c r="A4328" s="468" t="s">
        <v>9385</v>
      </c>
      <c r="B4328" s="469" t="s">
        <v>9386</v>
      </c>
      <c r="C4328" s="470" t="s">
        <v>833</v>
      </c>
      <c r="D4328" s="470"/>
      <c r="E4328" s="470"/>
      <c r="F4328" s="472" t="s">
        <v>8932</v>
      </c>
      <c r="G4328" s="472" t="s">
        <v>1711</v>
      </c>
      <c r="H4328" s="472">
        <v>4.3</v>
      </c>
      <c r="I4328" s="478" t="s">
        <v>756</v>
      </c>
    </row>
    <row r="4329" spans="1:9" ht="25.5" x14ac:dyDescent="0.25">
      <c r="A4329" s="468" t="s">
        <v>9387</v>
      </c>
      <c r="B4329" s="469" t="s">
        <v>9388</v>
      </c>
      <c r="C4329" s="476" t="s">
        <v>698</v>
      </c>
      <c r="D4329" s="471"/>
      <c r="E4329" s="470"/>
      <c r="F4329" s="472" t="s">
        <v>8932</v>
      </c>
      <c r="G4329" s="472" t="s">
        <v>1711</v>
      </c>
      <c r="H4329" s="472">
        <v>4.3</v>
      </c>
      <c r="I4329" s="473"/>
    </row>
    <row r="4330" spans="1:9" ht="25.5" x14ac:dyDescent="0.25">
      <c r="A4330" s="468" t="s">
        <v>9389</v>
      </c>
      <c r="B4330" s="469" t="s">
        <v>9390</v>
      </c>
      <c r="C4330" s="476" t="s">
        <v>698</v>
      </c>
      <c r="D4330" s="471"/>
      <c r="E4330" s="470"/>
      <c r="F4330" s="472" t="s">
        <v>8932</v>
      </c>
      <c r="G4330" s="472" t="s">
        <v>1711</v>
      </c>
      <c r="H4330" s="472">
        <v>4.3</v>
      </c>
      <c r="I4330" s="473"/>
    </row>
    <row r="4331" spans="1:9" ht="25.5" x14ac:dyDescent="0.25">
      <c r="A4331" s="468" t="s">
        <v>9391</v>
      </c>
      <c r="B4331" s="469" t="s">
        <v>9392</v>
      </c>
      <c r="C4331" s="476" t="s">
        <v>698</v>
      </c>
      <c r="D4331" s="471"/>
      <c r="E4331" s="470"/>
      <c r="F4331" s="472" t="s">
        <v>8932</v>
      </c>
      <c r="G4331" s="472" t="s">
        <v>1711</v>
      </c>
      <c r="H4331" s="472">
        <v>4.3</v>
      </c>
      <c r="I4331" s="473"/>
    </row>
    <row r="4332" spans="1:9" ht="25.5" x14ac:dyDescent="0.25">
      <c r="A4332" s="468" t="s">
        <v>9393</v>
      </c>
      <c r="B4332" s="469" t="s">
        <v>9394</v>
      </c>
      <c r="C4332" s="476" t="s">
        <v>698</v>
      </c>
      <c r="D4332" s="471"/>
      <c r="E4332" s="470"/>
      <c r="F4332" s="472" t="s">
        <v>8932</v>
      </c>
      <c r="G4332" s="472" t="s">
        <v>1711</v>
      </c>
      <c r="H4332" s="472">
        <v>4.3</v>
      </c>
      <c r="I4332" s="473"/>
    </row>
    <row r="4333" spans="1:9" ht="25.5" x14ac:dyDescent="0.25">
      <c r="A4333" s="468" t="s">
        <v>9395</v>
      </c>
      <c r="B4333" s="469" t="s">
        <v>9396</v>
      </c>
      <c r="C4333" s="476" t="s">
        <v>698</v>
      </c>
      <c r="D4333" s="471"/>
      <c r="E4333" s="470"/>
      <c r="F4333" s="472" t="s">
        <v>8932</v>
      </c>
      <c r="G4333" s="472" t="s">
        <v>1711</v>
      </c>
      <c r="H4333" s="472">
        <v>4.3</v>
      </c>
      <c r="I4333" s="473"/>
    </row>
    <row r="4334" spans="1:9" ht="15" x14ac:dyDescent="0.25">
      <c r="A4334" s="468" t="s">
        <v>9397</v>
      </c>
      <c r="B4334" s="475" t="s">
        <v>9398</v>
      </c>
      <c r="C4334" s="476" t="s">
        <v>756</v>
      </c>
      <c r="D4334" s="471"/>
      <c r="E4334" s="470"/>
      <c r="F4334" s="472" t="s">
        <v>8932</v>
      </c>
      <c r="G4334" s="472" t="s">
        <v>1711</v>
      </c>
      <c r="H4334" s="472">
        <v>4.3</v>
      </c>
      <c r="I4334" s="473"/>
    </row>
    <row r="4335" spans="1:9" ht="25.5" x14ac:dyDescent="0.25">
      <c r="A4335" s="468" t="s">
        <v>9399</v>
      </c>
      <c r="B4335" s="475" t="s">
        <v>9400</v>
      </c>
      <c r="C4335" s="476" t="s">
        <v>756</v>
      </c>
      <c r="D4335" s="471"/>
      <c r="E4335" s="470"/>
      <c r="F4335" s="472" t="s">
        <v>8932</v>
      </c>
      <c r="G4335" s="472" t="s">
        <v>1711</v>
      </c>
      <c r="H4335" s="472">
        <v>4.3</v>
      </c>
      <c r="I4335" s="473"/>
    </row>
    <row r="4336" spans="1:9" ht="15" x14ac:dyDescent="0.25">
      <c r="A4336" s="468" t="s">
        <v>9401</v>
      </c>
      <c r="B4336" s="475" t="s">
        <v>9402</v>
      </c>
      <c r="C4336" s="476" t="s">
        <v>756</v>
      </c>
      <c r="D4336" s="471"/>
      <c r="E4336" s="470"/>
      <c r="F4336" s="472" t="s">
        <v>8932</v>
      </c>
      <c r="G4336" s="472" t="s">
        <v>1711</v>
      </c>
      <c r="H4336" s="472">
        <v>4.3</v>
      </c>
      <c r="I4336" s="473"/>
    </row>
    <row r="4337" spans="1:9" ht="25.5" x14ac:dyDescent="0.25">
      <c r="A4337" s="468" t="s">
        <v>9403</v>
      </c>
      <c r="B4337" s="475" t="s">
        <v>9404</v>
      </c>
      <c r="C4337" s="476" t="s">
        <v>756</v>
      </c>
      <c r="D4337" s="471"/>
      <c r="E4337" s="470"/>
      <c r="F4337" s="472" t="s">
        <v>8932</v>
      </c>
      <c r="G4337" s="472" t="s">
        <v>1711</v>
      </c>
      <c r="H4337" s="472">
        <v>4.3</v>
      </c>
      <c r="I4337" s="473"/>
    </row>
    <row r="4338" spans="1:9" ht="25.5" x14ac:dyDescent="0.25">
      <c r="A4338" s="468" t="s">
        <v>9405</v>
      </c>
      <c r="B4338" s="475" t="s">
        <v>9406</v>
      </c>
      <c r="C4338" s="476" t="s">
        <v>756</v>
      </c>
      <c r="D4338" s="471"/>
      <c r="E4338" s="470"/>
      <c r="F4338" s="472" t="s">
        <v>8932</v>
      </c>
      <c r="G4338" s="472" t="s">
        <v>1711</v>
      </c>
      <c r="H4338" s="472">
        <v>4.3</v>
      </c>
      <c r="I4338" s="473"/>
    </row>
    <row r="4339" spans="1:9" ht="25.5" x14ac:dyDescent="0.25">
      <c r="A4339" s="468" t="s">
        <v>9407</v>
      </c>
      <c r="B4339" s="475" t="s">
        <v>9408</v>
      </c>
      <c r="C4339" s="476" t="s">
        <v>756</v>
      </c>
      <c r="D4339" s="471"/>
      <c r="E4339" s="470"/>
      <c r="F4339" s="472" t="s">
        <v>8932</v>
      </c>
      <c r="G4339" s="472" t="s">
        <v>1711</v>
      </c>
      <c r="H4339" s="472">
        <v>4.3</v>
      </c>
      <c r="I4339" s="473"/>
    </row>
    <row r="4340" spans="1:9" ht="15" x14ac:dyDescent="0.25">
      <c r="A4340" s="468" t="s">
        <v>9409</v>
      </c>
      <c r="B4340" s="475" t="s">
        <v>9410</v>
      </c>
      <c r="C4340" s="476" t="s">
        <v>756</v>
      </c>
      <c r="D4340" s="471"/>
      <c r="E4340" s="470"/>
      <c r="F4340" s="472" t="s">
        <v>8932</v>
      </c>
      <c r="G4340" s="472" t="s">
        <v>1711</v>
      </c>
      <c r="H4340" s="472">
        <v>4.3</v>
      </c>
      <c r="I4340" s="473"/>
    </row>
    <row r="4341" spans="1:9" ht="25.5" x14ac:dyDescent="0.25">
      <c r="A4341" s="468" t="s">
        <v>9411</v>
      </c>
      <c r="B4341" s="475" t="s">
        <v>9412</v>
      </c>
      <c r="C4341" s="476" t="s">
        <v>756</v>
      </c>
      <c r="D4341" s="471"/>
      <c r="E4341" s="470"/>
      <c r="F4341" s="472" t="s">
        <v>8932</v>
      </c>
      <c r="G4341" s="472" t="s">
        <v>1711</v>
      </c>
      <c r="H4341" s="472">
        <v>4.3</v>
      </c>
      <c r="I4341" s="473"/>
    </row>
    <row r="4342" spans="1:9" ht="25.5" x14ac:dyDescent="0.25">
      <c r="A4342" s="468" t="s">
        <v>9413</v>
      </c>
      <c r="B4342" s="475" t="s">
        <v>9414</v>
      </c>
      <c r="C4342" s="476" t="s">
        <v>756</v>
      </c>
      <c r="D4342" s="471"/>
      <c r="E4342" s="470"/>
      <c r="F4342" s="472" t="s">
        <v>8932</v>
      </c>
      <c r="G4342" s="472" t="s">
        <v>1711</v>
      </c>
      <c r="H4342" s="472">
        <v>4.3</v>
      </c>
      <c r="I4342" s="473"/>
    </row>
    <row r="4343" spans="1:9" ht="25.5" x14ac:dyDescent="0.25">
      <c r="A4343" s="468" t="s">
        <v>9415</v>
      </c>
      <c r="B4343" s="475" t="s">
        <v>9416</v>
      </c>
      <c r="C4343" s="476" t="s">
        <v>756</v>
      </c>
      <c r="D4343" s="471"/>
      <c r="E4343" s="470"/>
      <c r="F4343" s="472" t="s">
        <v>8932</v>
      </c>
      <c r="G4343" s="472" t="s">
        <v>1711</v>
      </c>
      <c r="H4343" s="472">
        <v>4.3</v>
      </c>
      <c r="I4343" s="473"/>
    </row>
    <row r="4344" spans="1:9" ht="25.5" x14ac:dyDescent="0.25">
      <c r="A4344" s="468" t="s">
        <v>9417</v>
      </c>
      <c r="B4344" s="475" t="s">
        <v>9418</v>
      </c>
      <c r="C4344" s="476" t="s">
        <v>756</v>
      </c>
      <c r="D4344" s="471"/>
      <c r="E4344" s="470"/>
      <c r="F4344" s="472" t="s">
        <v>8932</v>
      </c>
      <c r="G4344" s="472" t="s">
        <v>1711</v>
      </c>
      <c r="H4344" s="472">
        <v>4.3</v>
      </c>
      <c r="I4344" s="473"/>
    </row>
    <row r="4345" spans="1:9" ht="25.5" x14ac:dyDescent="0.25">
      <c r="A4345" s="468" t="s">
        <v>9419</v>
      </c>
      <c r="B4345" s="475" t="s">
        <v>9420</v>
      </c>
      <c r="C4345" s="476" t="s">
        <v>756</v>
      </c>
      <c r="D4345" s="471"/>
      <c r="E4345" s="470"/>
      <c r="F4345" s="472" t="s">
        <v>8932</v>
      </c>
      <c r="G4345" s="472" t="s">
        <v>1711</v>
      </c>
      <c r="H4345" s="472">
        <v>4.3</v>
      </c>
      <c r="I4345" s="473"/>
    </row>
    <row r="4346" spans="1:9" ht="38.25" x14ac:dyDescent="0.25">
      <c r="A4346" s="468" t="s">
        <v>9421</v>
      </c>
      <c r="B4346" s="475" t="s">
        <v>9422</v>
      </c>
      <c r="C4346" s="476" t="s">
        <v>739</v>
      </c>
      <c r="D4346" s="471"/>
      <c r="E4346" s="470"/>
      <c r="F4346" s="472" t="s">
        <v>8932</v>
      </c>
      <c r="G4346" s="472" t="s">
        <v>1711</v>
      </c>
      <c r="H4346" s="472">
        <v>4.3</v>
      </c>
      <c r="I4346" s="473"/>
    </row>
    <row r="4347" spans="1:9" ht="38.25" x14ac:dyDescent="0.25">
      <c r="A4347" s="468" t="s">
        <v>9423</v>
      </c>
      <c r="B4347" s="475" t="s">
        <v>9424</v>
      </c>
      <c r="C4347" s="476" t="s">
        <v>739</v>
      </c>
      <c r="D4347" s="471"/>
      <c r="E4347" s="470"/>
      <c r="F4347" s="472" t="s">
        <v>8932</v>
      </c>
      <c r="G4347" s="472" t="s">
        <v>1711</v>
      </c>
      <c r="H4347" s="472">
        <v>4.3</v>
      </c>
      <c r="I4347" s="473"/>
    </row>
    <row r="4348" spans="1:9" ht="38.25" x14ac:dyDescent="0.25">
      <c r="A4348" s="468" t="s">
        <v>9425</v>
      </c>
      <c r="B4348" s="475" t="s">
        <v>9426</v>
      </c>
      <c r="C4348" s="476" t="s">
        <v>739</v>
      </c>
      <c r="D4348" s="471"/>
      <c r="E4348" s="470"/>
      <c r="F4348" s="472" t="s">
        <v>8932</v>
      </c>
      <c r="G4348" s="472" t="s">
        <v>1711</v>
      </c>
      <c r="H4348" s="472">
        <v>4.3</v>
      </c>
      <c r="I4348" s="473"/>
    </row>
    <row r="4349" spans="1:9" ht="38.25" x14ac:dyDescent="0.25">
      <c r="A4349" s="468" t="s">
        <v>9427</v>
      </c>
      <c r="B4349" s="475" t="s">
        <v>9428</v>
      </c>
      <c r="C4349" s="476" t="s">
        <v>739</v>
      </c>
      <c r="D4349" s="471"/>
      <c r="E4349" s="470"/>
      <c r="F4349" s="472" t="s">
        <v>8932</v>
      </c>
      <c r="G4349" s="472" t="s">
        <v>1711</v>
      </c>
      <c r="H4349" s="472">
        <v>4.3</v>
      </c>
      <c r="I4349" s="473"/>
    </row>
    <row r="4350" spans="1:9" ht="25.5" x14ac:dyDescent="0.25">
      <c r="A4350" s="468" t="s">
        <v>9429</v>
      </c>
      <c r="B4350" s="475" t="s">
        <v>9430</v>
      </c>
      <c r="C4350" s="476" t="s">
        <v>908</v>
      </c>
      <c r="D4350" s="471"/>
      <c r="E4350" s="470"/>
      <c r="F4350" s="472" t="s">
        <v>8932</v>
      </c>
      <c r="G4350" s="472" t="s">
        <v>1711</v>
      </c>
      <c r="H4350" s="472">
        <v>4.3</v>
      </c>
      <c r="I4350" s="473"/>
    </row>
    <row r="4351" spans="1:9" ht="25.5" x14ac:dyDescent="0.25">
      <c r="A4351" s="468" t="s">
        <v>9431</v>
      </c>
      <c r="B4351" s="475" t="s">
        <v>9432</v>
      </c>
      <c r="C4351" s="476" t="s">
        <v>908</v>
      </c>
      <c r="D4351" s="471"/>
      <c r="E4351" s="470"/>
      <c r="F4351" s="472" t="s">
        <v>8932</v>
      </c>
      <c r="G4351" s="472" t="s">
        <v>1711</v>
      </c>
      <c r="H4351" s="472">
        <v>4.3</v>
      </c>
      <c r="I4351" s="473"/>
    </row>
    <row r="4352" spans="1:9" ht="25.5" x14ac:dyDescent="0.25">
      <c r="A4352" s="468" t="s">
        <v>9433</v>
      </c>
      <c r="B4352" s="475" t="s">
        <v>9434</v>
      </c>
      <c r="C4352" s="476" t="s">
        <v>908</v>
      </c>
      <c r="D4352" s="471"/>
      <c r="E4352" s="470"/>
      <c r="F4352" s="472" t="s">
        <v>8932</v>
      </c>
      <c r="G4352" s="472" t="s">
        <v>1711</v>
      </c>
      <c r="H4352" s="472">
        <v>4.3</v>
      </c>
      <c r="I4352" s="473"/>
    </row>
    <row r="4353" spans="1:9" ht="15" x14ac:dyDescent="0.25">
      <c r="A4353" s="468" t="s">
        <v>9435</v>
      </c>
      <c r="B4353" s="475" t="s">
        <v>9436</v>
      </c>
      <c r="C4353" s="476" t="s">
        <v>756</v>
      </c>
      <c r="D4353" s="471"/>
      <c r="E4353" s="470"/>
      <c r="F4353" s="472" t="s">
        <v>8932</v>
      </c>
      <c r="G4353" s="472" t="s">
        <v>1711</v>
      </c>
      <c r="H4353" s="472">
        <v>4.3</v>
      </c>
      <c r="I4353" s="473"/>
    </row>
    <row r="4354" spans="1:9" ht="15" x14ac:dyDescent="0.25">
      <c r="A4354" s="468" t="s">
        <v>9437</v>
      </c>
      <c r="B4354" s="475" t="s">
        <v>9438</v>
      </c>
      <c r="C4354" s="476" t="s">
        <v>756</v>
      </c>
      <c r="D4354" s="471"/>
      <c r="E4354" s="470"/>
      <c r="F4354" s="472" t="s">
        <v>8932</v>
      </c>
      <c r="G4354" s="472" t="s">
        <v>1711</v>
      </c>
      <c r="H4354" s="472">
        <v>4.3</v>
      </c>
      <c r="I4354" s="473"/>
    </row>
    <row r="4355" spans="1:9" ht="25.5" x14ac:dyDescent="0.25">
      <c r="A4355" s="468" t="s">
        <v>9439</v>
      </c>
      <c r="B4355" s="475" t="s">
        <v>9440</v>
      </c>
      <c r="C4355" s="476" t="s">
        <v>756</v>
      </c>
      <c r="D4355" s="471"/>
      <c r="E4355" s="470"/>
      <c r="F4355" s="472" t="s">
        <v>8932</v>
      </c>
      <c r="G4355" s="472" t="s">
        <v>1711</v>
      </c>
      <c r="H4355" s="472">
        <v>4.3</v>
      </c>
      <c r="I4355" s="473"/>
    </row>
    <row r="4356" spans="1:9" ht="15" x14ac:dyDescent="0.25">
      <c r="A4356" s="468" t="s">
        <v>9441</v>
      </c>
      <c r="B4356" s="475" t="s">
        <v>9442</v>
      </c>
      <c r="C4356" s="476" t="s">
        <v>756</v>
      </c>
      <c r="D4356" s="471"/>
      <c r="E4356" s="470"/>
      <c r="F4356" s="472" t="s">
        <v>8932</v>
      </c>
      <c r="G4356" s="472" t="s">
        <v>1711</v>
      </c>
      <c r="H4356" s="472">
        <v>4.3</v>
      </c>
      <c r="I4356" s="473"/>
    </row>
    <row r="4357" spans="1:9" ht="25.5" x14ac:dyDescent="0.25">
      <c r="A4357" s="468" t="s">
        <v>9443</v>
      </c>
      <c r="B4357" s="469" t="s">
        <v>9444</v>
      </c>
      <c r="C4357" s="472" t="s">
        <v>756</v>
      </c>
      <c r="D4357" s="471"/>
      <c r="E4357" s="470"/>
      <c r="F4357" s="472" t="s">
        <v>8932</v>
      </c>
      <c r="G4357" s="472" t="s">
        <v>1711</v>
      </c>
      <c r="H4357" s="472">
        <v>4.4000000000000004</v>
      </c>
      <c r="I4357" s="473"/>
    </row>
    <row r="4358" spans="1:9" ht="25.5" x14ac:dyDescent="0.25">
      <c r="A4358" s="468" t="s">
        <v>9445</v>
      </c>
      <c r="B4358" s="475" t="s">
        <v>9446</v>
      </c>
      <c r="C4358" s="476" t="s">
        <v>756</v>
      </c>
      <c r="D4358" s="471"/>
      <c r="E4358" s="470"/>
      <c r="F4358" s="472" t="s">
        <v>8932</v>
      </c>
      <c r="G4358" s="472" t="s">
        <v>1711</v>
      </c>
      <c r="H4358" s="472">
        <v>4.3</v>
      </c>
      <c r="I4358" s="473"/>
    </row>
    <row r="4359" spans="1:9" ht="25.5" x14ac:dyDescent="0.25">
      <c r="A4359" s="468" t="s">
        <v>9447</v>
      </c>
      <c r="B4359" s="475" t="s">
        <v>9448</v>
      </c>
      <c r="C4359" s="476" t="s">
        <v>756</v>
      </c>
      <c r="D4359" s="471"/>
      <c r="E4359" s="470"/>
      <c r="F4359" s="472" t="s">
        <v>8932</v>
      </c>
      <c r="G4359" s="472" t="s">
        <v>1711</v>
      </c>
      <c r="H4359" s="472">
        <v>4.3</v>
      </c>
      <c r="I4359" s="473"/>
    </row>
    <row r="4360" spans="1:9" ht="15" x14ac:dyDescent="0.25">
      <c r="A4360" s="468" t="s">
        <v>9449</v>
      </c>
      <c r="B4360" s="469" t="s">
        <v>9450</v>
      </c>
      <c r="C4360" s="472" t="s">
        <v>756</v>
      </c>
      <c r="D4360" s="471"/>
      <c r="E4360" s="470"/>
      <c r="F4360" s="472" t="s">
        <v>8932</v>
      </c>
      <c r="G4360" s="472" t="s">
        <v>1711</v>
      </c>
      <c r="H4360" s="472">
        <v>4.4000000000000004</v>
      </c>
      <c r="I4360" s="473"/>
    </row>
    <row r="4361" spans="1:9" ht="15" x14ac:dyDescent="0.25">
      <c r="A4361" s="468" t="s">
        <v>9451</v>
      </c>
      <c r="B4361" s="469" t="s">
        <v>9452</v>
      </c>
      <c r="C4361" s="472" t="s">
        <v>833</v>
      </c>
      <c r="D4361" s="470"/>
      <c r="E4361" s="470"/>
      <c r="F4361" s="472" t="s">
        <v>8932</v>
      </c>
      <c r="G4361" s="472" t="s">
        <v>1711</v>
      </c>
      <c r="H4361" s="472">
        <v>4.4000000000000004</v>
      </c>
      <c r="I4361" s="478" t="s">
        <v>698</v>
      </c>
    </row>
    <row r="4362" spans="1:9" ht="15" x14ac:dyDescent="0.25">
      <c r="A4362" s="468" t="s">
        <v>9453</v>
      </c>
      <c r="B4362" s="469" t="s">
        <v>9454</v>
      </c>
      <c r="C4362" s="472" t="s">
        <v>833</v>
      </c>
      <c r="D4362" s="470"/>
      <c r="E4362" s="470"/>
      <c r="F4362" s="472" t="s">
        <v>8932</v>
      </c>
      <c r="G4362" s="472" t="s">
        <v>1711</v>
      </c>
      <c r="H4362" s="472">
        <v>4.4000000000000004</v>
      </c>
      <c r="I4362" s="478" t="s">
        <v>698</v>
      </c>
    </row>
    <row r="4363" spans="1:9" ht="15" x14ac:dyDescent="0.25">
      <c r="A4363" s="468" t="s">
        <v>9455</v>
      </c>
      <c r="B4363" s="475" t="s">
        <v>9456</v>
      </c>
      <c r="C4363" s="476" t="s">
        <v>756</v>
      </c>
      <c r="D4363" s="471"/>
      <c r="E4363" s="470"/>
      <c r="F4363" s="472" t="s">
        <v>8932</v>
      </c>
      <c r="G4363" s="472" t="s">
        <v>1711</v>
      </c>
      <c r="H4363" s="472">
        <v>4.3</v>
      </c>
      <c r="I4363" s="473"/>
    </row>
    <row r="4364" spans="1:9" ht="15" x14ac:dyDescent="0.25">
      <c r="A4364" s="468" t="s">
        <v>9457</v>
      </c>
      <c r="B4364" s="475" t="s">
        <v>9458</v>
      </c>
      <c r="C4364" s="476" t="s">
        <v>756</v>
      </c>
      <c r="D4364" s="471"/>
      <c r="E4364" s="470"/>
      <c r="F4364" s="472" t="s">
        <v>8932</v>
      </c>
      <c r="G4364" s="472" t="s">
        <v>1711</v>
      </c>
      <c r="H4364" s="472">
        <v>4.3</v>
      </c>
      <c r="I4364" s="473"/>
    </row>
    <row r="4365" spans="1:9" ht="15" x14ac:dyDescent="0.25">
      <c r="A4365" s="468" t="s">
        <v>9459</v>
      </c>
      <c r="B4365" s="475" t="s">
        <v>9460</v>
      </c>
      <c r="C4365" s="476" t="s">
        <v>756</v>
      </c>
      <c r="D4365" s="471"/>
      <c r="E4365" s="470"/>
      <c r="F4365" s="472" t="s">
        <v>8932</v>
      </c>
      <c r="G4365" s="472" t="s">
        <v>1711</v>
      </c>
      <c r="H4365" s="472">
        <v>4.3</v>
      </c>
      <c r="I4365" s="473"/>
    </row>
    <row r="4366" spans="1:9" ht="25.5" x14ac:dyDescent="0.25">
      <c r="A4366" s="468" t="s">
        <v>9461</v>
      </c>
      <c r="B4366" s="475" t="s">
        <v>9462</v>
      </c>
      <c r="C4366" s="476" t="s">
        <v>756</v>
      </c>
      <c r="D4366" s="471"/>
      <c r="E4366" s="470"/>
      <c r="F4366" s="472" t="s">
        <v>8932</v>
      </c>
      <c r="G4366" s="472" t="s">
        <v>1711</v>
      </c>
      <c r="H4366" s="472">
        <v>4.3</v>
      </c>
      <c r="I4366" s="473"/>
    </row>
    <row r="4367" spans="1:9" ht="25.5" x14ac:dyDescent="0.25">
      <c r="A4367" s="468" t="s">
        <v>9463</v>
      </c>
      <c r="B4367" s="475" t="s">
        <v>9464</v>
      </c>
      <c r="C4367" s="476" t="s">
        <v>756</v>
      </c>
      <c r="D4367" s="471"/>
      <c r="E4367" s="470"/>
      <c r="F4367" s="472" t="s">
        <v>8932</v>
      </c>
      <c r="G4367" s="472" t="s">
        <v>1711</v>
      </c>
      <c r="H4367" s="472">
        <v>4.3</v>
      </c>
      <c r="I4367" s="473"/>
    </row>
    <row r="4368" spans="1:9" ht="15" x14ac:dyDescent="0.25">
      <c r="A4368" s="468" t="s">
        <v>9465</v>
      </c>
      <c r="B4368" s="475" t="s">
        <v>9466</v>
      </c>
      <c r="C4368" s="476" t="s">
        <v>909</v>
      </c>
      <c r="D4368" s="471"/>
      <c r="E4368" s="470"/>
      <c r="F4368" s="472" t="s">
        <v>8932</v>
      </c>
      <c r="G4368" s="472" t="s">
        <v>1711</v>
      </c>
      <c r="H4368" s="472">
        <v>4.3</v>
      </c>
      <c r="I4368" s="473"/>
    </row>
    <row r="4369" spans="1:9" ht="25.5" x14ac:dyDescent="0.25">
      <c r="A4369" s="468" t="s">
        <v>9467</v>
      </c>
      <c r="B4369" s="469" t="s">
        <v>9468</v>
      </c>
      <c r="C4369" s="472" t="s">
        <v>698</v>
      </c>
      <c r="D4369" s="471"/>
      <c r="E4369" s="470"/>
      <c r="F4369" s="472" t="s">
        <v>8932</v>
      </c>
      <c r="G4369" s="472" t="s">
        <v>1711</v>
      </c>
      <c r="H4369" s="472">
        <v>4.4000000000000004</v>
      </c>
      <c r="I4369" s="473"/>
    </row>
    <row r="4370" spans="1:9" ht="25.5" x14ac:dyDescent="0.25">
      <c r="A4370" s="468" t="s">
        <v>9469</v>
      </c>
      <c r="B4370" s="474" t="s">
        <v>9470</v>
      </c>
      <c r="C4370" s="470" t="s">
        <v>833</v>
      </c>
      <c r="D4370" s="470"/>
      <c r="E4370" s="470"/>
      <c r="F4370" s="472" t="s">
        <v>8932</v>
      </c>
      <c r="G4370" s="472" t="s">
        <v>1711</v>
      </c>
      <c r="H4370" s="472">
        <v>4.3</v>
      </c>
      <c r="I4370" s="478" t="s">
        <v>756</v>
      </c>
    </row>
    <row r="4371" spans="1:9" ht="15" x14ac:dyDescent="0.25">
      <c r="A4371" s="468" t="s">
        <v>9471</v>
      </c>
      <c r="B4371" s="474" t="s">
        <v>9472</v>
      </c>
      <c r="C4371" s="470" t="s">
        <v>833</v>
      </c>
      <c r="D4371" s="470"/>
      <c r="E4371" s="470"/>
      <c r="F4371" s="472" t="s">
        <v>8932</v>
      </c>
      <c r="G4371" s="472" t="s">
        <v>1711</v>
      </c>
      <c r="H4371" s="472">
        <v>4.3</v>
      </c>
      <c r="I4371" s="478" t="s">
        <v>756</v>
      </c>
    </row>
    <row r="4372" spans="1:9" ht="15" x14ac:dyDescent="0.25">
      <c r="A4372" s="468" t="s">
        <v>9473</v>
      </c>
      <c r="B4372" s="475" t="s">
        <v>9474</v>
      </c>
      <c r="C4372" s="476" t="s">
        <v>756</v>
      </c>
      <c r="D4372" s="471"/>
      <c r="E4372" s="470"/>
      <c r="F4372" s="472" t="s">
        <v>8932</v>
      </c>
      <c r="G4372" s="472" t="s">
        <v>1711</v>
      </c>
      <c r="H4372" s="472">
        <v>4.3</v>
      </c>
      <c r="I4372" s="473"/>
    </row>
    <row r="4373" spans="1:9" ht="25.5" x14ac:dyDescent="0.25">
      <c r="A4373" s="468" t="s">
        <v>9475</v>
      </c>
      <c r="B4373" s="475" t="s">
        <v>9476</v>
      </c>
      <c r="C4373" s="476" t="s">
        <v>756</v>
      </c>
      <c r="D4373" s="471"/>
      <c r="E4373" s="470"/>
      <c r="F4373" s="472" t="s">
        <v>8932</v>
      </c>
      <c r="G4373" s="472" t="s">
        <v>1711</v>
      </c>
      <c r="H4373" s="472">
        <v>4.3</v>
      </c>
      <c r="I4373" s="473"/>
    </row>
    <row r="4374" spans="1:9" ht="38.25" x14ac:dyDescent="0.25">
      <c r="A4374" s="468" t="s">
        <v>9477</v>
      </c>
      <c r="B4374" s="475" t="s">
        <v>9478</v>
      </c>
      <c r="C4374" s="476" t="s">
        <v>756</v>
      </c>
      <c r="D4374" s="471"/>
      <c r="E4374" s="470"/>
      <c r="F4374" s="472" t="s">
        <v>8932</v>
      </c>
      <c r="G4374" s="472" t="s">
        <v>1711</v>
      </c>
      <c r="H4374" s="472">
        <v>4.3</v>
      </c>
      <c r="I4374" s="473"/>
    </row>
    <row r="4375" spans="1:9" ht="38.25" x14ac:dyDescent="0.25">
      <c r="A4375" s="468" t="s">
        <v>9479</v>
      </c>
      <c r="B4375" s="475" t="s">
        <v>9480</v>
      </c>
      <c r="C4375" s="476" t="s">
        <v>756</v>
      </c>
      <c r="D4375" s="471"/>
      <c r="E4375" s="470"/>
      <c r="F4375" s="472" t="s">
        <v>8932</v>
      </c>
      <c r="G4375" s="472" t="s">
        <v>1711</v>
      </c>
      <c r="H4375" s="472">
        <v>4.3</v>
      </c>
      <c r="I4375" s="473"/>
    </row>
    <row r="4376" spans="1:9" ht="15" x14ac:dyDescent="0.25">
      <c r="A4376" s="468" t="s">
        <v>9481</v>
      </c>
      <c r="B4376" s="475" t="s">
        <v>9482</v>
      </c>
      <c r="C4376" s="476" t="s">
        <v>756</v>
      </c>
      <c r="D4376" s="471"/>
      <c r="E4376" s="470"/>
      <c r="F4376" s="472" t="s">
        <v>8932</v>
      </c>
      <c r="G4376" s="472" t="s">
        <v>1711</v>
      </c>
      <c r="H4376" s="472">
        <v>4.3</v>
      </c>
      <c r="I4376" s="473"/>
    </row>
    <row r="4377" spans="1:9" ht="15" x14ac:dyDescent="0.25">
      <c r="A4377" s="468" t="s">
        <v>9483</v>
      </c>
      <c r="B4377" s="475" t="s">
        <v>9484</v>
      </c>
      <c r="C4377" s="476" t="s">
        <v>756</v>
      </c>
      <c r="D4377" s="471"/>
      <c r="E4377" s="470"/>
      <c r="F4377" s="472" t="s">
        <v>8932</v>
      </c>
      <c r="G4377" s="472" t="s">
        <v>1711</v>
      </c>
      <c r="H4377" s="472">
        <v>4.3</v>
      </c>
      <c r="I4377" s="473"/>
    </row>
    <row r="4378" spans="1:9" ht="15" x14ac:dyDescent="0.25">
      <c r="A4378" s="468" t="s">
        <v>9485</v>
      </c>
      <c r="B4378" s="475" t="s">
        <v>9486</v>
      </c>
      <c r="C4378" s="476" t="s">
        <v>756</v>
      </c>
      <c r="D4378" s="471"/>
      <c r="E4378" s="470"/>
      <c r="F4378" s="472" t="s">
        <v>8932</v>
      </c>
      <c r="G4378" s="472" t="s">
        <v>1711</v>
      </c>
      <c r="H4378" s="472">
        <v>4.3</v>
      </c>
      <c r="I4378" s="473"/>
    </row>
    <row r="4379" spans="1:9" ht="15" x14ac:dyDescent="0.25">
      <c r="A4379" s="468" t="s">
        <v>9487</v>
      </c>
      <c r="B4379" s="475" t="s">
        <v>9488</v>
      </c>
      <c r="C4379" s="476" t="s">
        <v>756</v>
      </c>
      <c r="D4379" s="471"/>
      <c r="E4379" s="470"/>
      <c r="F4379" s="472" t="s">
        <v>8932</v>
      </c>
      <c r="G4379" s="472" t="s">
        <v>1711</v>
      </c>
      <c r="H4379" s="472">
        <v>4.3</v>
      </c>
      <c r="I4379" s="473"/>
    </row>
    <row r="4380" spans="1:9" ht="25.5" x14ac:dyDescent="0.25">
      <c r="A4380" s="468" t="s">
        <v>9489</v>
      </c>
      <c r="B4380" s="475" t="s">
        <v>9490</v>
      </c>
      <c r="C4380" s="476" t="s">
        <v>756</v>
      </c>
      <c r="D4380" s="471"/>
      <c r="E4380" s="470"/>
      <c r="F4380" s="472" t="s">
        <v>8932</v>
      </c>
      <c r="G4380" s="472" t="s">
        <v>1711</v>
      </c>
      <c r="H4380" s="472">
        <v>4.3</v>
      </c>
      <c r="I4380" s="473"/>
    </row>
    <row r="4381" spans="1:9" ht="25.5" x14ac:dyDescent="0.25">
      <c r="A4381" s="468" t="s">
        <v>9491</v>
      </c>
      <c r="B4381" s="475" t="s">
        <v>9492</v>
      </c>
      <c r="C4381" s="476" t="s">
        <v>756</v>
      </c>
      <c r="D4381" s="471"/>
      <c r="E4381" s="470"/>
      <c r="F4381" s="472" t="s">
        <v>8932</v>
      </c>
      <c r="G4381" s="472" t="s">
        <v>1711</v>
      </c>
      <c r="H4381" s="472">
        <v>4.3</v>
      </c>
      <c r="I4381" s="473"/>
    </row>
    <row r="4382" spans="1:9" ht="15" x14ac:dyDescent="0.25">
      <c r="A4382" s="468" t="s">
        <v>9493</v>
      </c>
      <c r="B4382" s="475" t="s">
        <v>9494</v>
      </c>
      <c r="C4382" s="476" t="s">
        <v>756</v>
      </c>
      <c r="D4382" s="471"/>
      <c r="E4382" s="470"/>
      <c r="F4382" s="472" t="s">
        <v>8932</v>
      </c>
      <c r="G4382" s="472" t="s">
        <v>1711</v>
      </c>
      <c r="H4382" s="472">
        <v>4.3</v>
      </c>
      <c r="I4382" s="473"/>
    </row>
    <row r="4383" spans="1:9" ht="25.5" x14ac:dyDescent="0.25">
      <c r="A4383" s="468" t="s">
        <v>9495</v>
      </c>
      <c r="B4383" s="475" t="s">
        <v>9496</v>
      </c>
      <c r="C4383" s="476" t="s">
        <v>756</v>
      </c>
      <c r="D4383" s="471"/>
      <c r="E4383" s="470"/>
      <c r="F4383" s="472" t="s">
        <v>8932</v>
      </c>
      <c r="G4383" s="472" t="s">
        <v>1711</v>
      </c>
      <c r="H4383" s="472">
        <v>4.3</v>
      </c>
      <c r="I4383" s="473"/>
    </row>
    <row r="4384" spans="1:9" ht="15" x14ac:dyDescent="0.25">
      <c r="A4384" s="468" t="s">
        <v>9497</v>
      </c>
      <c r="B4384" s="475" t="s">
        <v>9498</v>
      </c>
      <c r="C4384" s="476" t="s">
        <v>756</v>
      </c>
      <c r="D4384" s="471"/>
      <c r="E4384" s="470"/>
      <c r="F4384" s="472" t="s">
        <v>8932</v>
      </c>
      <c r="G4384" s="472" t="s">
        <v>1711</v>
      </c>
      <c r="H4384" s="472">
        <v>4.3</v>
      </c>
      <c r="I4384" s="473"/>
    </row>
    <row r="4385" spans="1:9" ht="15" x14ac:dyDescent="0.25">
      <c r="A4385" s="468" t="s">
        <v>9499</v>
      </c>
      <c r="B4385" s="475" t="s">
        <v>9500</v>
      </c>
      <c r="C4385" s="476" t="s">
        <v>756</v>
      </c>
      <c r="D4385" s="471"/>
      <c r="E4385" s="470"/>
      <c r="F4385" s="472" t="s">
        <v>8932</v>
      </c>
      <c r="G4385" s="472" t="s">
        <v>1711</v>
      </c>
      <c r="H4385" s="472">
        <v>4.3</v>
      </c>
      <c r="I4385" s="473"/>
    </row>
    <row r="4386" spans="1:9" ht="25.5" x14ac:dyDescent="0.25">
      <c r="A4386" s="468" t="s">
        <v>9501</v>
      </c>
      <c r="B4386" s="475" t="s">
        <v>9502</v>
      </c>
      <c r="C4386" s="476" t="s">
        <v>756</v>
      </c>
      <c r="D4386" s="471"/>
      <c r="E4386" s="470"/>
      <c r="F4386" s="472" t="s">
        <v>8932</v>
      </c>
      <c r="G4386" s="472" t="s">
        <v>1711</v>
      </c>
      <c r="H4386" s="472">
        <v>4.3</v>
      </c>
      <c r="I4386" s="473"/>
    </row>
    <row r="4387" spans="1:9" ht="15" x14ac:dyDescent="0.25">
      <c r="A4387" s="468" t="s">
        <v>9503</v>
      </c>
      <c r="B4387" s="475" t="s">
        <v>9504</v>
      </c>
      <c r="C4387" s="476" t="s">
        <v>756</v>
      </c>
      <c r="D4387" s="471"/>
      <c r="E4387" s="470"/>
      <c r="F4387" s="472" t="s">
        <v>8932</v>
      </c>
      <c r="G4387" s="472" t="s">
        <v>1711</v>
      </c>
      <c r="H4387" s="472">
        <v>4.3</v>
      </c>
      <c r="I4387" s="473"/>
    </row>
    <row r="4388" spans="1:9" ht="15" x14ac:dyDescent="0.25">
      <c r="A4388" s="468" t="s">
        <v>9505</v>
      </c>
      <c r="B4388" s="475" t="s">
        <v>9506</v>
      </c>
      <c r="C4388" s="476" t="s">
        <v>756</v>
      </c>
      <c r="D4388" s="471"/>
      <c r="E4388" s="470"/>
      <c r="F4388" s="472" t="s">
        <v>8932</v>
      </c>
      <c r="G4388" s="472" t="s">
        <v>1711</v>
      </c>
      <c r="H4388" s="472">
        <v>4.3</v>
      </c>
      <c r="I4388" s="473"/>
    </row>
    <row r="4389" spans="1:9" ht="25.5" x14ac:dyDescent="0.25">
      <c r="A4389" s="468" t="s">
        <v>9507</v>
      </c>
      <c r="B4389" s="475" t="s">
        <v>9508</v>
      </c>
      <c r="C4389" s="476" t="s">
        <v>756</v>
      </c>
      <c r="D4389" s="471"/>
      <c r="E4389" s="470"/>
      <c r="F4389" s="472" t="s">
        <v>8932</v>
      </c>
      <c r="G4389" s="472" t="s">
        <v>1711</v>
      </c>
      <c r="H4389" s="472">
        <v>4.3</v>
      </c>
      <c r="I4389" s="473"/>
    </row>
    <row r="4390" spans="1:9" ht="25.5" x14ac:dyDescent="0.25">
      <c r="A4390" s="468" t="s">
        <v>9509</v>
      </c>
      <c r="B4390" s="475" t="s">
        <v>9510</v>
      </c>
      <c r="C4390" s="476" t="s">
        <v>756</v>
      </c>
      <c r="D4390" s="471"/>
      <c r="E4390" s="470"/>
      <c r="F4390" s="472" t="s">
        <v>8932</v>
      </c>
      <c r="G4390" s="472" t="s">
        <v>1711</v>
      </c>
      <c r="H4390" s="472">
        <v>4.3</v>
      </c>
      <c r="I4390" s="473"/>
    </row>
    <row r="4391" spans="1:9" ht="15" x14ac:dyDescent="0.25">
      <c r="A4391" s="468" t="s">
        <v>9511</v>
      </c>
      <c r="B4391" s="475" t="s">
        <v>9512</v>
      </c>
      <c r="C4391" s="476" t="s">
        <v>756</v>
      </c>
      <c r="D4391" s="471"/>
      <c r="E4391" s="470"/>
      <c r="F4391" s="472" t="s">
        <v>8932</v>
      </c>
      <c r="G4391" s="472" t="s">
        <v>1711</v>
      </c>
      <c r="H4391" s="472">
        <v>4.3</v>
      </c>
      <c r="I4391" s="473"/>
    </row>
    <row r="4392" spans="1:9" ht="25.5" x14ac:dyDescent="0.25">
      <c r="A4392" s="468" t="s">
        <v>9513</v>
      </c>
      <c r="B4392" s="475" t="s">
        <v>9514</v>
      </c>
      <c r="C4392" s="476" t="s">
        <v>756</v>
      </c>
      <c r="D4392" s="471"/>
      <c r="E4392" s="470"/>
      <c r="F4392" s="472" t="s">
        <v>8932</v>
      </c>
      <c r="G4392" s="472" t="s">
        <v>1711</v>
      </c>
      <c r="H4392" s="472">
        <v>4.3</v>
      </c>
      <c r="I4392" s="473"/>
    </row>
    <row r="4393" spans="1:9" ht="25.5" x14ac:dyDescent="0.25">
      <c r="A4393" s="468" t="s">
        <v>9515</v>
      </c>
      <c r="B4393" s="475" t="s">
        <v>9516</v>
      </c>
      <c r="C4393" s="476" t="s">
        <v>756</v>
      </c>
      <c r="D4393" s="471"/>
      <c r="E4393" s="470"/>
      <c r="F4393" s="472" t="s">
        <v>8932</v>
      </c>
      <c r="G4393" s="472" t="s">
        <v>1711</v>
      </c>
      <c r="H4393" s="472">
        <v>4.3</v>
      </c>
      <c r="I4393" s="473"/>
    </row>
    <row r="4394" spans="1:9" ht="25.5" x14ac:dyDescent="0.25">
      <c r="A4394" s="468" t="s">
        <v>9517</v>
      </c>
      <c r="B4394" s="475" t="s">
        <v>9518</v>
      </c>
      <c r="C4394" s="476" t="s">
        <v>756</v>
      </c>
      <c r="D4394" s="471"/>
      <c r="E4394" s="470"/>
      <c r="F4394" s="472" t="s">
        <v>8932</v>
      </c>
      <c r="G4394" s="472" t="s">
        <v>1711</v>
      </c>
      <c r="H4394" s="472">
        <v>4.3</v>
      </c>
      <c r="I4394" s="473"/>
    </row>
    <row r="4395" spans="1:9" ht="25.5" x14ac:dyDescent="0.25">
      <c r="A4395" s="468" t="s">
        <v>9519</v>
      </c>
      <c r="B4395" s="475" t="s">
        <v>9520</v>
      </c>
      <c r="C4395" s="476" t="s">
        <v>698</v>
      </c>
      <c r="D4395" s="471"/>
      <c r="E4395" s="470"/>
      <c r="F4395" s="472" t="s">
        <v>8932</v>
      </c>
      <c r="G4395" s="472" t="s">
        <v>1711</v>
      </c>
      <c r="H4395" s="472">
        <v>4.3</v>
      </c>
      <c r="I4395" s="473"/>
    </row>
    <row r="4396" spans="1:9" ht="25.5" x14ac:dyDescent="0.25">
      <c r="A4396" s="468" t="s">
        <v>9521</v>
      </c>
      <c r="B4396" s="475" t="s">
        <v>9522</v>
      </c>
      <c r="C4396" s="476" t="s">
        <v>756</v>
      </c>
      <c r="D4396" s="471"/>
      <c r="E4396" s="470"/>
      <c r="F4396" s="472" t="s">
        <v>8932</v>
      </c>
      <c r="G4396" s="472" t="s">
        <v>1711</v>
      </c>
      <c r="H4396" s="472">
        <v>4.3</v>
      </c>
      <c r="I4396" s="473"/>
    </row>
    <row r="4397" spans="1:9" ht="25.5" x14ac:dyDescent="0.25">
      <c r="A4397" s="468" t="s">
        <v>9523</v>
      </c>
      <c r="B4397" s="475" t="s">
        <v>9524</v>
      </c>
      <c r="C4397" s="476" t="s">
        <v>756</v>
      </c>
      <c r="D4397" s="471"/>
      <c r="E4397" s="470"/>
      <c r="F4397" s="472" t="s">
        <v>8932</v>
      </c>
      <c r="G4397" s="472" t="s">
        <v>1711</v>
      </c>
      <c r="H4397" s="472">
        <v>4.3</v>
      </c>
      <c r="I4397" s="473"/>
    </row>
    <row r="4398" spans="1:9" ht="25.5" x14ac:dyDescent="0.25">
      <c r="A4398" s="468" t="s">
        <v>9525</v>
      </c>
      <c r="B4398" s="475" t="s">
        <v>9526</v>
      </c>
      <c r="C4398" s="476" t="s">
        <v>756</v>
      </c>
      <c r="D4398" s="471"/>
      <c r="E4398" s="470"/>
      <c r="F4398" s="472" t="s">
        <v>8932</v>
      </c>
      <c r="G4398" s="472" t="s">
        <v>1711</v>
      </c>
      <c r="H4398" s="472">
        <v>4.3</v>
      </c>
      <c r="I4398" s="473"/>
    </row>
    <row r="4399" spans="1:9" ht="25.5" x14ac:dyDescent="0.25">
      <c r="A4399" s="468" t="s">
        <v>9527</v>
      </c>
      <c r="B4399" s="475" t="s">
        <v>9528</v>
      </c>
      <c r="C4399" s="476" t="s">
        <v>756</v>
      </c>
      <c r="D4399" s="471"/>
      <c r="E4399" s="470"/>
      <c r="F4399" s="472" t="s">
        <v>8932</v>
      </c>
      <c r="G4399" s="472" t="s">
        <v>1711</v>
      </c>
      <c r="H4399" s="472">
        <v>4.3</v>
      </c>
      <c r="I4399" s="473"/>
    </row>
    <row r="4400" spans="1:9" ht="25.5" x14ac:dyDescent="0.25">
      <c r="A4400" s="468" t="s">
        <v>9529</v>
      </c>
      <c r="B4400" s="469" t="s">
        <v>9530</v>
      </c>
      <c r="C4400" s="472" t="s">
        <v>756</v>
      </c>
      <c r="D4400" s="471"/>
      <c r="E4400" s="470"/>
      <c r="F4400" s="472" t="s">
        <v>8932</v>
      </c>
      <c r="G4400" s="472" t="s">
        <v>1711</v>
      </c>
      <c r="H4400" s="472">
        <v>4.3</v>
      </c>
      <c r="I4400" s="473"/>
    </row>
    <row r="4401" spans="1:9" ht="15" x14ac:dyDescent="0.25">
      <c r="A4401" s="468" t="s">
        <v>9531</v>
      </c>
      <c r="B4401" s="469" t="s">
        <v>9532</v>
      </c>
      <c r="C4401" s="472" t="s">
        <v>756</v>
      </c>
      <c r="D4401" s="471"/>
      <c r="E4401" s="470"/>
      <c r="F4401" s="472" t="s">
        <v>8932</v>
      </c>
      <c r="G4401" s="472" t="s">
        <v>1711</v>
      </c>
      <c r="H4401" s="472">
        <v>4.3</v>
      </c>
      <c r="I4401" s="473"/>
    </row>
    <row r="4402" spans="1:9" ht="25.5" x14ac:dyDescent="0.25">
      <c r="A4402" s="468" t="s">
        <v>9533</v>
      </c>
      <c r="B4402" s="474" t="s">
        <v>9516</v>
      </c>
      <c r="C4402" s="470" t="s">
        <v>833</v>
      </c>
      <c r="D4402" s="470"/>
      <c r="E4402" s="470"/>
      <c r="F4402" s="472" t="s">
        <v>8932</v>
      </c>
      <c r="G4402" s="472" t="s">
        <v>1711</v>
      </c>
      <c r="H4402" s="472">
        <v>4.3</v>
      </c>
      <c r="I4402" s="478" t="s">
        <v>756</v>
      </c>
    </row>
    <row r="4403" spans="1:9" ht="25.5" x14ac:dyDescent="0.25">
      <c r="A4403" s="468" t="s">
        <v>9534</v>
      </c>
      <c r="B4403" s="474" t="s">
        <v>9518</v>
      </c>
      <c r="C4403" s="470" t="s">
        <v>833</v>
      </c>
      <c r="D4403" s="470"/>
      <c r="E4403" s="470"/>
      <c r="F4403" s="472" t="s">
        <v>8932</v>
      </c>
      <c r="G4403" s="472" t="s">
        <v>1711</v>
      </c>
      <c r="H4403" s="472">
        <v>4.3</v>
      </c>
      <c r="I4403" s="478" t="s">
        <v>756</v>
      </c>
    </row>
    <row r="4404" spans="1:9" ht="25.5" x14ac:dyDescent="0.25">
      <c r="A4404" s="468" t="s">
        <v>9535</v>
      </c>
      <c r="B4404" s="475" t="s">
        <v>9536</v>
      </c>
      <c r="C4404" s="476" t="s">
        <v>698</v>
      </c>
      <c r="D4404" s="471"/>
      <c r="E4404" s="470"/>
      <c r="F4404" s="472" t="s">
        <v>8932</v>
      </c>
      <c r="G4404" s="472" t="s">
        <v>1711</v>
      </c>
      <c r="H4404" s="472">
        <v>4.3</v>
      </c>
      <c r="I4404" s="473"/>
    </row>
    <row r="4405" spans="1:9" ht="25.5" x14ac:dyDescent="0.25">
      <c r="A4405" s="468" t="s">
        <v>9537</v>
      </c>
      <c r="B4405" s="475" t="s">
        <v>9538</v>
      </c>
      <c r="C4405" s="476" t="s">
        <v>756</v>
      </c>
      <c r="D4405" s="471"/>
      <c r="E4405" s="470"/>
      <c r="F4405" s="472" t="s">
        <v>8932</v>
      </c>
      <c r="G4405" s="472" t="s">
        <v>1711</v>
      </c>
      <c r="H4405" s="472">
        <v>4.3</v>
      </c>
      <c r="I4405" s="473"/>
    </row>
    <row r="4406" spans="1:9" ht="25.5" x14ac:dyDescent="0.25">
      <c r="A4406" s="468" t="s">
        <v>9539</v>
      </c>
      <c r="B4406" s="475" t="s">
        <v>9540</v>
      </c>
      <c r="C4406" s="476" t="s">
        <v>756</v>
      </c>
      <c r="D4406" s="471"/>
      <c r="E4406" s="470"/>
      <c r="F4406" s="472" t="s">
        <v>8932</v>
      </c>
      <c r="G4406" s="472" t="s">
        <v>1711</v>
      </c>
      <c r="H4406" s="472">
        <v>4.3</v>
      </c>
      <c r="I4406" s="473"/>
    </row>
    <row r="4407" spans="1:9" ht="25.5" x14ac:dyDescent="0.25">
      <c r="A4407" s="468" t="s">
        <v>9541</v>
      </c>
      <c r="B4407" s="474" t="s">
        <v>9542</v>
      </c>
      <c r="C4407" s="470" t="s">
        <v>833</v>
      </c>
      <c r="D4407" s="470"/>
      <c r="E4407" s="470"/>
      <c r="F4407" s="472" t="s">
        <v>8932</v>
      </c>
      <c r="G4407" s="472" t="s">
        <v>1711</v>
      </c>
      <c r="H4407" s="472">
        <v>4.3</v>
      </c>
      <c r="I4407" s="478" t="s">
        <v>756</v>
      </c>
    </row>
    <row r="4408" spans="1:9" ht="25.5" x14ac:dyDescent="0.25">
      <c r="A4408" s="468" t="s">
        <v>9543</v>
      </c>
      <c r="B4408" s="474" t="s">
        <v>9544</v>
      </c>
      <c r="C4408" s="470" t="s">
        <v>833</v>
      </c>
      <c r="D4408" s="470"/>
      <c r="E4408" s="470"/>
      <c r="F4408" s="472" t="s">
        <v>8932</v>
      </c>
      <c r="G4408" s="472" t="s">
        <v>1711</v>
      </c>
      <c r="H4408" s="472">
        <v>4.3</v>
      </c>
      <c r="I4408" s="478" t="s">
        <v>756</v>
      </c>
    </row>
    <row r="4409" spans="1:9" ht="25.5" x14ac:dyDescent="0.25">
      <c r="A4409" s="468" t="s">
        <v>9545</v>
      </c>
      <c r="B4409" s="475" t="s">
        <v>9546</v>
      </c>
      <c r="C4409" s="476" t="s">
        <v>756</v>
      </c>
      <c r="D4409" s="471"/>
      <c r="E4409" s="470"/>
      <c r="F4409" s="472" t="s">
        <v>8932</v>
      </c>
      <c r="G4409" s="472" t="s">
        <v>1711</v>
      </c>
      <c r="H4409" s="472">
        <v>4.3</v>
      </c>
      <c r="I4409" s="473"/>
    </row>
    <row r="4410" spans="1:9" ht="15" x14ac:dyDescent="0.25">
      <c r="A4410" s="468" t="s">
        <v>9547</v>
      </c>
      <c r="B4410" s="475" t="s">
        <v>9548</v>
      </c>
      <c r="C4410" s="476" t="s">
        <v>756</v>
      </c>
      <c r="D4410" s="471"/>
      <c r="E4410" s="470"/>
      <c r="F4410" s="472" t="s">
        <v>8932</v>
      </c>
      <c r="G4410" s="472" t="s">
        <v>1711</v>
      </c>
      <c r="H4410" s="472">
        <v>4.3</v>
      </c>
      <c r="I4410" s="473"/>
    </row>
    <row r="4411" spans="1:9" ht="25.5" x14ac:dyDescent="0.25">
      <c r="A4411" s="468" t="s">
        <v>9549</v>
      </c>
      <c r="B4411" s="475" t="s">
        <v>9550</v>
      </c>
      <c r="C4411" s="476" t="s">
        <v>756</v>
      </c>
      <c r="D4411" s="471"/>
      <c r="E4411" s="470"/>
      <c r="F4411" s="472" t="s">
        <v>8932</v>
      </c>
      <c r="G4411" s="472" t="s">
        <v>1711</v>
      </c>
      <c r="H4411" s="472">
        <v>4.3</v>
      </c>
      <c r="I4411" s="473"/>
    </row>
    <row r="4412" spans="1:9" ht="25.5" x14ac:dyDescent="0.25">
      <c r="A4412" s="468" t="s">
        <v>9551</v>
      </c>
      <c r="B4412" s="475" t="s">
        <v>9552</v>
      </c>
      <c r="C4412" s="476" t="s">
        <v>756</v>
      </c>
      <c r="D4412" s="471"/>
      <c r="E4412" s="470"/>
      <c r="F4412" s="472" t="s">
        <v>8932</v>
      </c>
      <c r="G4412" s="472" t="s">
        <v>1711</v>
      </c>
      <c r="H4412" s="472">
        <v>4.3</v>
      </c>
      <c r="I4412" s="473"/>
    </row>
    <row r="4413" spans="1:9" ht="25.5" x14ac:dyDescent="0.25">
      <c r="A4413" s="468" t="s">
        <v>9553</v>
      </c>
      <c r="B4413" s="475" t="s">
        <v>9554</v>
      </c>
      <c r="C4413" s="476" t="s">
        <v>756</v>
      </c>
      <c r="D4413" s="482"/>
      <c r="E4413" s="483"/>
      <c r="F4413" s="472" t="s">
        <v>8932</v>
      </c>
      <c r="G4413" s="472" t="s">
        <v>1711</v>
      </c>
      <c r="H4413" s="472">
        <v>4.5999999999999996</v>
      </c>
      <c r="I4413" s="473"/>
    </row>
    <row r="4414" spans="1:9" ht="15" x14ac:dyDescent="0.25">
      <c r="A4414" s="468" t="s">
        <v>9555</v>
      </c>
      <c r="B4414" s="475" t="s">
        <v>9556</v>
      </c>
      <c r="C4414" s="476" t="s">
        <v>756</v>
      </c>
      <c r="D4414" s="482"/>
      <c r="E4414" s="483"/>
      <c r="F4414" s="472" t="s">
        <v>8932</v>
      </c>
      <c r="G4414" s="472" t="s">
        <v>1711</v>
      </c>
      <c r="H4414" s="472">
        <v>4.5999999999999996</v>
      </c>
      <c r="I4414" s="473"/>
    </row>
    <row r="4415" spans="1:9" ht="25.5" x14ac:dyDescent="0.25">
      <c r="A4415" s="468" t="s">
        <v>9557</v>
      </c>
      <c r="B4415" s="475" t="s">
        <v>9558</v>
      </c>
      <c r="C4415" s="476" t="s">
        <v>756</v>
      </c>
      <c r="D4415" s="482"/>
      <c r="E4415" s="483"/>
      <c r="F4415" s="472" t="s">
        <v>8932</v>
      </c>
      <c r="G4415" s="472" t="s">
        <v>1711</v>
      </c>
      <c r="H4415" s="472">
        <v>4.5999999999999996</v>
      </c>
      <c r="I4415" s="473"/>
    </row>
    <row r="4416" spans="1:9" ht="25.5" x14ac:dyDescent="0.25">
      <c r="A4416" s="468" t="s">
        <v>9559</v>
      </c>
      <c r="B4416" s="475" t="s">
        <v>9560</v>
      </c>
      <c r="C4416" s="476" t="s">
        <v>756</v>
      </c>
      <c r="D4416" s="482"/>
      <c r="E4416" s="483"/>
      <c r="F4416" s="472" t="s">
        <v>8932</v>
      </c>
      <c r="G4416" s="472" t="s">
        <v>1711</v>
      </c>
      <c r="H4416" s="472">
        <v>4.5999999999999996</v>
      </c>
      <c r="I4416" s="473"/>
    </row>
    <row r="4417" spans="1:9" ht="63.75" x14ac:dyDescent="0.25">
      <c r="A4417" s="468" t="s">
        <v>9561</v>
      </c>
      <c r="B4417" s="469" t="s">
        <v>9562</v>
      </c>
      <c r="C4417" s="476" t="s">
        <v>698</v>
      </c>
      <c r="D4417" s="471"/>
      <c r="E4417" s="470"/>
      <c r="F4417" s="472" t="s">
        <v>8932</v>
      </c>
      <c r="G4417" s="472" t="s">
        <v>1711</v>
      </c>
      <c r="H4417" s="472">
        <v>4.3</v>
      </c>
      <c r="I4417" s="473"/>
    </row>
    <row r="4418" spans="1:9" ht="25.5" x14ac:dyDescent="0.25">
      <c r="A4418" s="468" t="s">
        <v>9563</v>
      </c>
      <c r="B4418" s="469" t="s">
        <v>9564</v>
      </c>
      <c r="C4418" s="476" t="s">
        <v>698</v>
      </c>
      <c r="D4418" s="471"/>
      <c r="E4418" s="470"/>
      <c r="F4418" s="472" t="s">
        <v>8932</v>
      </c>
      <c r="G4418" s="472" t="s">
        <v>1711</v>
      </c>
      <c r="H4418" s="472">
        <v>4.3</v>
      </c>
      <c r="I4418" s="473"/>
    </row>
    <row r="4419" spans="1:9" ht="15" x14ac:dyDescent="0.25">
      <c r="A4419" s="468" t="s">
        <v>9565</v>
      </c>
      <c r="B4419" s="469" t="s">
        <v>9566</v>
      </c>
      <c r="C4419" s="476" t="s">
        <v>698</v>
      </c>
      <c r="D4419" s="471"/>
      <c r="E4419" s="470"/>
      <c r="F4419" s="472" t="s">
        <v>8932</v>
      </c>
      <c r="G4419" s="472" t="s">
        <v>1711</v>
      </c>
      <c r="H4419" s="472">
        <v>4.3</v>
      </c>
      <c r="I4419" s="473"/>
    </row>
    <row r="4420" spans="1:9" ht="15" x14ac:dyDescent="0.25">
      <c r="A4420" s="468" t="s">
        <v>9567</v>
      </c>
      <c r="B4420" s="469" t="s">
        <v>9568</v>
      </c>
      <c r="C4420" s="476" t="s">
        <v>698</v>
      </c>
      <c r="D4420" s="471"/>
      <c r="E4420" s="470"/>
      <c r="F4420" s="472" t="s">
        <v>8932</v>
      </c>
      <c r="G4420" s="472" t="s">
        <v>1711</v>
      </c>
      <c r="H4420" s="472">
        <v>4.3</v>
      </c>
      <c r="I4420" s="473"/>
    </row>
    <row r="4421" spans="1:9" ht="15" x14ac:dyDescent="0.25">
      <c r="A4421" s="468" t="s">
        <v>9569</v>
      </c>
      <c r="B4421" s="469" t="s">
        <v>9570</v>
      </c>
      <c r="C4421" s="476" t="s">
        <v>698</v>
      </c>
      <c r="D4421" s="471"/>
      <c r="E4421" s="470"/>
      <c r="F4421" s="472" t="s">
        <v>8932</v>
      </c>
      <c r="G4421" s="472" t="s">
        <v>1711</v>
      </c>
      <c r="H4421" s="472">
        <v>4.3</v>
      </c>
      <c r="I4421" s="473"/>
    </row>
    <row r="4422" spans="1:9" ht="25.5" x14ac:dyDescent="0.25">
      <c r="A4422" s="468" t="s">
        <v>9571</v>
      </c>
      <c r="B4422" s="469" t="s">
        <v>9572</v>
      </c>
      <c r="C4422" s="476" t="s">
        <v>698</v>
      </c>
      <c r="D4422" s="471"/>
      <c r="E4422" s="470"/>
      <c r="F4422" s="472" t="s">
        <v>8932</v>
      </c>
      <c r="G4422" s="472" t="s">
        <v>1711</v>
      </c>
      <c r="H4422" s="472">
        <v>4.3</v>
      </c>
      <c r="I4422" s="473"/>
    </row>
    <row r="4423" spans="1:9" ht="25.5" x14ac:dyDescent="0.25">
      <c r="A4423" s="468" t="s">
        <v>9573</v>
      </c>
      <c r="B4423" s="469" t="s">
        <v>9574</v>
      </c>
      <c r="C4423" s="476" t="s">
        <v>698</v>
      </c>
      <c r="D4423" s="471"/>
      <c r="E4423" s="470"/>
      <c r="F4423" s="472" t="s">
        <v>8932</v>
      </c>
      <c r="G4423" s="472" t="s">
        <v>1711</v>
      </c>
      <c r="H4423" s="472">
        <v>4.3</v>
      </c>
      <c r="I4423" s="473"/>
    </row>
    <row r="4424" spans="1:9" ht="15" x14ac:dyDescent="0.25">
      <c r="A4424" s="468" t="s">
        <v>9575</v>
      </c>
      <c r="B4424" s="475" t="s">
        <v>9576</v>
      </c>
      <c r="C4424" s="476" t="s">
        <v>739</v>
      </c>
      <c r="D4424" s="471"/>
      <c r="E4424" s="470"/>
      <c r="F4424" s="472" t="s">
        <v>8932</v>
      </c>
      <c r="G4424" s="472" t="s">
        <v>1711</v>
      </c>
      <c r="H4424" s="472">
        <v>4.3</v>
      </c>
      <c r="I4424" s="473"/>
    </row>
    <row r="4425" spans="1:9" ht="15" x14ac:dyDescent="0.25">
      <c r="A4425" s="468" t="s">
        <v>9577</v>
      </c>
      <c r="B4425" s="475" t="s">
        <v>9578</v>
      </c>
      <c r="C4425" s="476" t="s">
        <v>756</v>
      </c>
      <c r="D4425" s="471"/>
      <c r="E4425" s="470"/>
      <c r="F4425" s="472" t="s">
        <v>8932</v>
      </c>
      <c r="G4425" s="472" t="s">
        <v>1711</v>
      </c>
      <c r="H4425" s="472">
        <v>4.3</v>
      </c>
      <c r="I4425" s="473"/>
    </row>
    <row r="4426" spans="1:9" ht="15" x14ac:dyDescent="0.25">
      <c r="A4426" s="468" t="s">
        <v>9579</v>
      </c>
      <c r="B4426" s="475" t="s">
        <v>9580</v>
      </c>
      <c r="C4426" s="476" t="s">
        <v>756</v>
      </c>
      <c r="D4426" s="471"/>
      <c r="E4426" s="470"/>
      <c r="F4426" s="472" t="s">
        <v>8932</v>
      </c>
      <c r="G4426" s="472" t="s">
        <v>1711</v>
      </c>
      <c r="H4426" s="472">
        <v>4.3</v>
      </c>
      <c r="I4426" s="473"/>
    </row>
    <row r="4427" spans="1:9" ht="25.5" x14ac:dyDescent="0.25">
      <c r="A4427" s="468" t="s">
        <v>9581</v>
      </c>
      <c r="B4427" s="474" t="s">
        <v>9582</v>
      </c>
      <c r="C4427" s="470" t="s">
        <v>833</v>
      </c>
      <c r="D4427" s="470"/>
      <c r="E4427" s="470"/>
      <c r="F4427" s="472" t="s">
        <v>8932</v>
      </c>
      <c r="G4427" s="472" t="s">
        <v>1711</v>
      </c>
      <c r="H4427" s="472">
        <v>4.3</v>
      </c>
      <c r="I4427" s="478" t="s">
        <v>756</v>
      </c>
    </row>
    <row r="4428" spans="1:9" ht="25.5" x14ac:dyDescent="0.25">
      <c r="A4428" s="468" t="s">
        <v>9583</v>
      </c>
      <c r="B4428" s="474" t="s">
        <v>9584</v>
      </c>
      <c r="C4428" s="470" t="s">
        <v>833</v>
      </c>
      <c r="D4428" s="470"/>
      <c r="E4428" s="470"/>
      <c r="F4428" s="472" t="s">
        <v>8932</v>
      </c>
      <c r="G4428" s="472" t="s">
        <v>1711</v>
      </c>
      <c r="H4428" s="472">
        <v>4.3</v>
      </c>
      <c r="I4428" s="478" t="s">
        <v>756</v>
      </c>
    </row>
    <row r="4429" spans="1:9" ht="15" x14ac:dyDescent="0.25">
      <c r="A4429" s="468" t="s">
        <v>9585</v>
      </c>
      <c r="B4429" s="475" t="s">
        <v>9586</v>
      </c>
      <c r="C4429" s="476" t="s">
        <v>698</v>
      </c>
      <c r="D4429" s="471"/>
      <c r="E4429" s="470"/>
      <c r="F4429" s="472" t="s">
        <v>8932</v>
      </c>
      <c r="G4429" s="472" t="s">
        <v>1711</v>
      </c>
      <c r="H4429" s="472">
        <v>4.3</v>
      </c>
      <c r="I4429" s="473"/>
    </row>
    <row r="4430" spans="1:9" ht="25.5" x14ac:dyDescent="0.25">
      <c r="A4430" s="468" t="s">
        <v>9587</v>
      </c>
      <c r="B4430" s="475" t="s">
        <v>9588</v>
      </c>
      <c r="C4430" s="476" t="s">
        <v>756</v>
      </c>
      <c r="D4430" s="471"/>
      <c r="E4430" s="470"/>
      <c r="F4430" s="472" t="s">
        <v>8932</v>
      </c>
      <c r="G4430" s="472" t="s">
        <v>1711</v>
      </c>
      <c r="H4430" s="472">
        <v>4.3</v>
      </c>
      <c r="I4430" s="473"/>
    </row>
    <row r="4431" spans="1:9" ht="25.5" x14ac:dyDescent="0.25">
      <c r="A4431" s="468" t="s">
        <v>9589</v>
      </c>
      <c r="B4431" s="475" t="s">
        <v>9590</v>
      </c>
      <c r="C4431" s="476" t="s">
        <v>756</v>
      </c>
      <c r="D4431" s="471"/>
      <c r="E4431" s="470"/>
      <c r="F4431" s="472" t="s">
        <v>8932</v>
      </c>
      <c r="G4431" s="472" t="s">
        <v>1711</v>
      </c>
      <c r="H4431" s="472">
        <v>4.3</v>
      </c>
      <c r="I4431" s="473"/>
    </row>
    <row r="4432" spans="1:9" ht="25.5" x14ac:dyDescent="0.25">
      <c r="A4432" s="468" t="s">
        <v>9591</v>
      </c>
      <c r="B4432" s="475" t="s">
        <v>9592</v>
      </c>
      <c r="C4432" s="476" t="s">
        <v>756</v>
      </c>
      <c r="D4432" s="471"/>
      <c r="E4432" s="470"/>
      <c r="F4432" s="472" t="s">
        <v>8932</v>
      </c>
      <c r="G4432" s="472" t="s">
        <v>1711</v>
      </c>
      <c r="H4432" s="472">
        <v>4.3</v>
      </c>
      <c r="I4432" s="473"/>
    </row>
    <row r="4433" spans="1:9" ht="25.5" x14ac:dyDescent="0.25">
      <c r="A4433" s="468" t="s">
        <v>9593</v>
      </c>
      <c r="B4433" s="475" t="s">
        <v>9594</v>
      </c>
      <c r="C4433" s="476" t="s">
        <v>756</v>
      </c>
      <c r="D4433" s="471"/>
      <c r="E4433" s="470"/>
      <c r="F4433" s="472" t="s">
        <v>8932</v>
      </c>
      <c r="G4433" s="472" t="s">
        <v>1711</v>
      </c>
      <c r="H4433" s="472">
        <v>4.3</v>
      </c>
      <c r="I4433" s="473"/>
    </row>
    <row r="4434" spans="1:9" ht="25.5" x14ac:dyDescent="0.25">
      <c r="A4434" s="468" t="s">
        <v>9595</v>
      </c>
      <c r="B4434" s="475" t="s">
        <v>9596</v>
      </c>
      <c r="C4434" s="476" t="s">
        <v>756</v>
      </c>
      <c r="D4434" s="471"/>
      <c r="E4434" s="470"/>
      <c r="F4434" s="472" t="s">
        <v>8932</v>
      </c>
      <c r="G4434" s="472" t="s">
        <v>1711</v>
      </c>
      <c r="H4434" s="472">
        <v>4.3</v>
      </c>
      <c r="I4434" s="473"/>
    </row>
    <row r="4435" spans="1:9" ht="15" x14ac:dyDescent="0.25">
      <c r="A4435" s="468" t="s">
        <v>9597</v>
      </c>
      <c r="B4435" s="469" t="s">
        <v>9598</v>
      </c>
      <c r="C4435" s="472" t="s">
        <v>756</v>
      </c>
      <c r="D4435" s="479"/>
      <c r="E4435" s="472"/>
      <c r="F4435" s="472" t="s">
        <v>756</v>
      </c>
      <c r="G4435" s="472" t="s">
        <v>9599</v>
      </c>
      <c r="H4435" s="472">
        <v>4.5</v>
      </c>
      <c r="I4435" s="473"/>
    </row>
    <row r="4436" spans="1:9" ht="25.5" x14ac:dyDescent="0.25">
      <c r="A4436" s="468" t="s">
        <v>9600</v>
      </c>
      <c r="B4436" s="474" t="s">
        <v>9601</v>
      </c>
      <c r="C4436" s="470" t="s">
        <v>833</v>
      </c>
      <c r="D4436" s="470"/>
      <c r="E4436" s="470"/>
      <c r="F4436" s="472" t="s">
        <v>8932</v>
      </c>
      <c r="G4436" s="472" t="s">
        <v>1711</v>
      </c>
      <c r="H4436" s="472">
        <v>4.3</v>
      </c>
      <c r="I4436" s="478" t="s">
        <v>756</v>
      </c>
    </row>
    <row r="4437" spans="1:9" ht="25.5" x14ac:dyDescent="0.25">
      <c r="A4437" s="468" t="s">
        <v>9602</v>
      </c>
      <c r="B4437" s="474" t="s">
        <v>9603</v>
      </c>
      <c r="C4437" s="470" t="s">
        <v>833</v>
      </c>
      <c r="D4437" s="470"/>
      <c r="E4437" s="470"/>
      <c r="F4437" s="472" t="s">
        <v>8932</v>
      </c>
      <c r="G4437" s="472" t="s">
        <v>1711</v>
      </c>
      <c r="H4437" s="472">
        <v>4.3</v>
      </c>
      <c r="I4437" s="478" t="s">
        <v>756</v>
      </c>
    </row>
    <row r="4438" spans="1:9" ht="25.5" x14ac:dyDescent="0.25">
      <c r="A4438" s="468" t="s">
        <v>9604</v>
      </c>
      <c r="B4438" s="475" t="s">
        <v>9605</v>
      </c>
      <c r="C4438" s="476" t="s">
        <v>698</v>
      </c>
      <c r="D4438" s="471"/>
      <c r="E4438" s="470"/>
      <c r="F4438" s="472" t="s">
        <v>8932</v>
      </c>
      <c r="G4438" s="472" t="s">
        <v>1711</v>
      </c>
      <c r="H4438" s="472">
        <v>4.3</v>
      </c>
      <c r="I4438" s="473"/>
    </row>
    <row r="4439" spans="1:9" ht="25.5" x14ac:dyDescent="0.25">
      <c r="A4439" s="468" t="s">
        <v>9606</v>
      </c>
      <c r="B4439" s="475" t="s">
        <v>9607</v>
      </c>
      <c r="C4439" s="476" t="s">
        <v>698</v>
      </c>
      <c r="D4439" s="471"/>
      <c r="E4439" s="470"/>
      <c r="F4439" s="472" t="s">
        <v>8932</v>
      </c>
      <c r="G4439" s="472" t="s">
        <v>1711</v>
      </c>
      <c r="H4439" s="472">
        <v>4.3</v>
      </c>
      <c r="I4439" s="473"/>
    </row>
    <row r="4440" spans="1:9" ht="25.5" x14ac:dyDescent="0.25">
      <c r="A4440" s="468" t="s">
        <v>9608</v>
      </c>
      <c r="B4440" s="469" t="s">
        <v>9609</v>
      </c>
      <c r="C4440" s="476" t="s">
        <v>698</v>
      </c>
      <c r="D4440" s="471"/>
      <c r="E4440" s="470"/>
      <c r="F4440" s="472" t="s">
        <v>8932</v>
      </c>
      <c r="G4440" s="472" t="s">
        <v>1711</v>
      </c>
      <c r="H4440" s="472">
        <v>4.3</v>
      </c>
      <c r="I4440" s="473"/>
    </row>
    <row r="4441" spans="1:9" ht="25.5" x14ac:dyDescent="0.25">
      <c r="A4441" s="468" t="s">
        <v>9610</v>
      </c>
      <c r="B4441" s="475" t="s">
        <v>9611</v>
      </c>
      <c r="C4441" s="476" t="s">
        <v>698</v>
      </c>
      <c r="D4441" s="471"/>
      <c r="E4441" s="470"/>
      <c r="F4441" s="472" t="s">
        <v>8932</v>
      </c>
      <c r="G4441" s="472" t="s">
        <v>1711</v>
      </c>
      <c r="H4441" s="472">
        <v>4.3</v>
      </c>
      <c r="I4441" s="473"/>
    </row>
    <row r="4442" spans="1:9" ht="25.5" x14ac:dyDescent="0.25">
      <c r="A4442" s="468" t="s">
        <v>9612</v>
      </c>
      <c r="B4442" s="469" t="s">
        <v>9613</v>
      </c>
      <c r="C4442" s="472" t="s">
        <v>698</v>
      </c>
      <c r="D4442" s="471"/>
      <c r="E4442" s="470"/>
      <c r="F4442" s="472" t="s">
        <v>8932</v>
      </c>
      <c r="G4442" s="472" t="s">
        <v>1711</v>
      </c>
      <c r="H4442" s="472">
        <v>4.4000000000000004</v>
      </c>
      <c r="I4442" s="473"/>
    </row>
    <row r="4443" spans="1:9" ht="25.5" x14ac:dyDescent="0.25">
      <c r="A4443" s="468" t="s">
        <v>9614</v>
      </c>
      <c r="B4443" s="475" t="s">
        <v>9615</v>
      </c>
      <c r="C4443" s="476" t="s">
        <v>698</v>
      </c>
      <c r="D4443" s="471"/>
      <c r="E4443" s="470"/>
      <c r="F4443" s="472" t="s">
        <v>8932</v>
      </c>
      <c r="G4443" s="472" t="s">
        <v>1711</v>
      </c>
      <c r="H4443" s="472">
        <v>4.3</v>
      </c>
      <c r="I4443" s="473"/>
    </row>
    <row r="4444" spans="1:9" ht="25.5" x14ac:dyDescent="0.25">
      <c r="A4444" s="468" t="s">
        <v>9616</v>
      </c>
      <c r="B4444" s="469" t="s">
        <v>9617</v>
      </c>
      <c r="C4444" s="476" t="s">
        <v>698</v>
      </c>
      <c r="D4444" s="471"/>
      <c r="E4444" s="470"/>
      <c r="F4444" s="472" t="s">
        <v>8932</v>
      </c>
      <c r="G4444" s="472" t="s">
        <v>1711</v>
      </c>
      <c r="H4444" s="472">
        <v>4.3</v>
      </c>
      <c r="I4444" s="473"/>
    </row>
    <row r="4445" spans="1:9" ht="25.5" x14ac:dyDescent="0.25">
      <c r="A4445" s="468" t="s">
        <v>9618</v>
      </c>
      <c r="B4445" s="475" t="s">
        <v>9619</v>
      </c>
      <c r="C4445" s="476" t="s">
        <v>756</v>
      </c>
      <c r="D4445" s="471"/>
      <c r="E4445" s="470"/>
      <c r="F4445" s="472" t="s">
        <v>8932</v>
      </c>
      <c r="G4445" s="472" t="s">
        <v>1711</v>
      </c>
      <c r="H4445" s="472">
        <v>4.3</v>
      </c>
      <c r="I4445" s="473"/>
    </row>
    <row r="4446" spans="1:9" ht="25.5" x14ac:dyDescent="0.25">
      <c r="A4446" s="468" t="s">
        <v>9620</v>
      </c>
      <c r="B4446" s="475" t="s">
        <v>9621</v>
      </c>
      <c r="C4446" s="476" t="s">
        <v>756</v>
      </c>
      <c r="D4446" s="471"/>
      <c r="E4446" s="470"/>
      <c r="F4446" s="472" t="s">
        <v>8932</v>
      </c>
      <c r="G4446" s="472" t="s">
        <v>1711</v>
      </c>
      <c r="H4446" s="472">
        <v>4.3</v>
      </c>
      <c r="I4446" s="473"/>
    </row>
    <row r="4447" spans="1:9" ht="25.5" x14ac:dyDescent="0.25">
      <c r="A4447" s="468" t="s">
        <v>9622</v>
      </c>
      <c r="B4447" s="475" t="s">
        <v>9623</v>
      </c>
      <c r="C4447" s="476" t="s">
        <v>756</v>
      </c>
      <c r="D4447" s="471"/>
      <c r="E4447" s="470"/>
      <c r="F4447" s="472" t="s">
        <v>8932</v>
      </c>
      <c r="G4447" s="472" t="s">
        <v>1711</v>
      </c>
      <c r="H4447" s="472">
        <v>4.3</v>
      </c>
      <c r="I4447" s="473"/>
    </row>
    <row r="4448" spans="1:9" ht="38.25" x14ac:dyDescent="0.25">
      <c r="A4448" s="468" t="s">
        <v>9624</v>
      </c>
      <c r="B4448" s="475" t="s">
        <v>9625</v>
      </c>
      <c r="C4448" s="476" t="s">
        <v>756</v>
      </c>
      <c r="D4448" s="471"/>
      <c r="E4448" s="470"/>
      <c r="F4448" s="472" t="s">
        <v>8932</v>
      </c>
      <c r="G4448" s="472" t="s">
        <v>1711</v>
      </c>
      <c r="H4448" s="472">
        <v>4.3</v>
      </c>
      <c r="I4448" s="473"/>
    </row>
    <row r="4449" spans="1:9" ht="25.5" x14ac:dyDescent="0.25">
      <c r="A4449" s="468" t="s">
        <v>9626</v>
      </c>
      <c r="B4449" s="475" t="s">
        <v>9627</v>
      </c>
      <c r="C4449" s="476" t="s">
        <v>756</v>
      </c>
      <c r="D4449" s="471"/>
      <c r="E4449" s="470"/>
      <c r="F4449" s="472" t="s">
        <v>8932</v>
      </c>
      <c r="G4449" s="472" t="s">
        <v>1711</v>
      </c>
      <c r="H4449" s="472">
        <v>4.3</v>
      </c>
      <c r="I4449" s="473"/>
    </row>
    <row r="4450" spans="1:9" ht="25.5" x14ac:dyDescent="0.25">
      <c r="A4450" s="468" t="s">
        <v>9628</v>
      </c>
      <c r="B4450" s="475" t="s">
        <v>9629</v>
      </c>
      <c r="C4450" s="476" t="s">
        <v>698</v>
      </c>
      <c r="D4450" s="471"/>
      <c r="E4450" s="470"/>
      <c r="F4450" s="472" t="s">
        <v>8932</v>
      </c>
      <c r="G4450" s="472" t="s">
        <v>1711</v>
      </c>
      <c r="H4450" s="472">
        <v>4.3</v>
      </c>
      <c r="I4450" s="473"/>
    </row>
    <row r="4451" spans="1:9" ht="25.5" x14ac:dyDescent="0.25">
      <c r="A4451" s="468" t="s">
        <v>9630</v>
      </c>
      <c r="B4451" s="475" t="s">
        <v>9631</v>
      </c>
      <c r="C4451" s="476" t="s">
        <v>698</v>
      </c>
      <c r="D4451" s="471"/>
      <c r="E4451" s="470"/>
      <c r="F4451" s="472" t="s">
        <v>8932</v>
      </c>
      <c r="G4451" s="472" t="s">
        <v>1711</v>
      </c>
      <c r="H4451" s="472">
        <v>4.3</v>
      </c>
      <c r="I4451" s="473"/>
    </row>
    <row r="4452" spans="1:9" ht="15" x14ac:dyDescent="0.25">
      <c r="A4452" s="468" t="s">
        <v>9632</v>
      </c>
      <c r="B4452" s="475" t="s">
        <v>9633</v>
      </c>
      <c r="C4452" s="476" t="s">
        <v>756</v>
      </c>
      <c r="D4452" s="471"/>
      <c r="E4452" s="470"/>
      <c r="F4452" s="472" t="s">
        <v>8932</v>
      </c>
      <c r="G4452" s="472" t="s">
        <v>1711</v>
      </c>
      <c r="H4452" s="472">
        <v>4.3</v>
      </c>
      <c r="I4452" s="473"/>
    </row>
    <row r="4453" spans="1:9" ht="25.5" x14ac:dyDescent="0.25">
      <c r="A4453" s="468" t="s">
        <v>9634</v>
      </c>
      <c r="B4453" s="475" t="s">
        <v>9635</v>
      </c>
      <c r="C4453" s="476" t="s">
        <v>756</v>
      </c>
      <c r="D4453" s="471"/>
      <c r="E4453" s="470"/>
      <c r="F4453" s="472" t="s">
        <v>8932</v>
      </c>
      <c r="G4453" s="472" t="s">
        <v>1711</v>
      </c>
      <c r="H4453" s="472">
        <v>4.3</v>
      </c>
      <c r="I4453" s="473"/>
    </row>
    <row r="4454" spans="1:9" ht="25.5" x14ac:dyDescent="0.25">
      <c r="A4454" s="468" t="s">
        <v>9636</v>
      </c>
      <c r="B4454" s="475" t="s">
        <v>9637</v>
      </c>
      <c r="C4454" s="476" t="s">
        <v>698</v>
      </c>
      <c r="D4454" s="471"/>
      <c r="E4454" s="470"/>
      <c r="F4454" s="472" t="s">
        <v>8932</v>
      </c>
      <c r="G4454" s="472" t="s">
        <v>1711</v>
      </c>
      <c r="H4454" s="472">
        <v>4.3</v>
      </c>
      <c r="I4454" s="473"/>
    </row>
    <row r="4455" spans="1:9" ht="25.5" x14ac:dyDescent="0.25">
      <c r="A4455" s="468" t="s">
        <v>9638</v>
      </c>
      <c r="B4455" s="475" t="s">
        <v>9639</v>
      </c>
      <c r="C4455" s="476" t="s">
        <v>698</v>
      </c>
      <c r="D4455" s="471"/>
      <c r="E4455" s="470"/>
      <c r="F4455" s="472" t="s">
        <v>8932</v>
      </c>
      <c r="G4455" s="472" t="s">
        <v>1711</v>
      </c>
      <c r="H4455" s="472">
        <v>4.3</v>
      </c>
      <c r="I4455" s="473"/>
    </row>
    <row r="4456" spans="1:9" ht="25.5" x14ac:dyDescent="0.25">
      <c r="A4456" s="468" t="s">
        <v>9640</v>
      </c>
      <c r="B4456" s="474" t="s">
        <v>9641</v>
      </c>
      <c r="C4456" s="470" t="s">
        <v>833</v>
      </c>
      <c r="D4456" s="470"/>
      <c r="E4456" s="470"/>
      <c r="F4456" s="472" t="s">
        <v>8932</v>
      </c>
      <c r="G4456" s="472" t="s">
        <v>1711</v>
      </c>
      <c r="H4456" s="472">
        <v>4.3</v>
      </c>
      <c r="I4456" s="478" t="s">
        <v>756</v>
      </c>
    </row>
    <row r="4457" spans="1:9" ht="25.5" x14ac:dyDescent="0.25">
      <c r="A4457" s="468" t="s">
        <v>9642</v>
      </c>
      <c r="B4457" s="474" t="s">
        <v>9643</v>
      </c>
      <c r="C4457" s="470" t="s">
        <v>833</v>
      </c>
      <c r="D4457" s="470"/>
      <c r="E4457" s="470"/>
      <c r="F4457" s="472" t="s">
        <v>8932</v>
      </c>
      <c r="G4457" s="472" t="s">
        <v>1711</v>
      </c>
      <c r="H4457" s="472">
        <v>4.3</v>
      </c>
      <c r="I4457" s="478" t="s">
        <v>756</v>
      </c>
    </row>
    <row r="4458" spans="1:9" ht="15" x14ac:dyDescent="0.25">
      <c r="A4458" s="468" t="s">
        <v>9644</v>
      </c>
      <c r="B4458" s="475" t="s">
        <v>9645</v>
      </c>
      <c r="C4458" s="476" t="s">
        <v>850</v>
      </c>
      <c r="D4458" s="471"/>
      <c r="E4458" s="470"/>
      <c r="F4458" s="472" t="s">
        <v>8932</v>
      </c>
      <c r="G4458" s="472" t="s">
        <v>1711</v>
      </c>
      <c r="H4458" s="472">
        <v>4.3</v>
      </c>
      <c r="I4458" s="473"/>
    </row>
    <row r="4459" spans="1:9" ht="15" x14ac:dyDescent="0.25">
      <c r="A4459" s="468" t="s">
        <v>9646</v>
      </c>
      <c r="B4459" s="475" t="s">
        <v>9647</v>
      </c>
      <c r="C4459" s="476" t="s">
        <v>756</v>
      </c>
      <c r="D4459" s="471"/>
      <c r="E4459" s="470"/>
      <c r="F4459" s="472" t="s">
        <v>8932</v>
      </c>
      <c r="G4459" s="472" t="s">
        <v>1711</v>
      </c>
      <c r="H4459" s="472">
        <v>4.3</v>
      </c>
      <c r="I4459" s="473"/>
    </row>
    <row r="4460" spans="1:9" ht="25.5" x14ac:dyDescent="0.25">
      <c r="A4460" s="468" t="s">
        <v>9648</v>
      </c>
      <c r="B4460" s="475" t="s">
        <v>9649</v>
      </c>
      <c r="C4460" s="476" t="s">
        <v>850</v>
      </c>
      <c r="D4460" s="471"/>
      <c r="E4460" s="470"/>
      <c r="F4460" s="472" t="s">
        <v>8932</v>
      </c>
      <c r="G4460" s="472" t="s">
        <v>1711</v>
      </c>
      <c r="H4460" s="472">
        <v>4.3</v>
      </c>
      <c r="I4460" s="473"/>
    </row>
    <row r="4461" spans="1:9" ht="25.5" x14ac:dyDescent="0.25">
      <c r="A4461" s="468" t="s">
        <v>9650</v>
      </c>
      <c r="B4461" s="475" t="s">
        <v>9651</v>
      </c>
      <c r="C4461" s="476" t="s">
        <v>850</v>
      </c>
      <c r="D4461" s="471"/>
      <c r="E4461" s="470"/>
      <c r="F4461" s="472" t="s">
        <v>8932</v>
      </c>
      <c r="G4461" s="472" t="s">
        <v>1711</v>
      </c>
      <c r="H4461" s="472">
        <v>4.3</v>
      </c>
      <c r="I4461" s="473"/>
    </row>
    <row r="4462" spans="1:9" ht="15" x14ac:dyDescent="0.25">
      <c r="A4462" s="468" t="s">
        <v>9652</v>
      </c>
      <c r="B4462" s="475" t="s">
        <v>9653</v>
      </c>
      <c r="C4462" s="476" t="s">
        <v>756</v>
      </c>
      <c r="D4462" s="471"/>
      <c r="E4462" s="470"/>
      <c r="F4462" s="472" t="s">
        <v>8932</v>
      </c>
      <c r="G4462" s="472" t="s">
        <v>1711</v>
      </c>
      <c r="H4462" s="472">
        <v>4.3</v>
      </c>
      <c r="I4462" s="473"/>
    </row>
    <row r="4463" spans="1:9" ht="15" x14ac:dyDescent="0.25">
      <c r="A4463" s="468" t="s">
        <v>9654</v>
      </c>
      <c r="B4463" s="475" t="s">
        <v>9655</v>
      </c>
      <c r="C4463" s="476" t="s">
        <v>739</v>
      </c>
      <c r="D4463" s="471"/>
      <c r="E4463" s="470"/>
      <c r="F4463" s="472" t="s">
        <v>8932</v>
      </c>
      <c r="G4463" s="472" t="s">
        <v>1711</v>
      </c>
      <c r="H4463" s="472">
        <v>4.3</v>
      </c>
      <c r="I4463" s="473"/>
    </row>
    <row r="4464" spans="1:9" ht="15" x14ac:dyDescent="0.25">
      <c r="A4464" s="468" t="s">
        <v>9656</v>
      </c>
      <c r="B4464" s="475" t="s">
        <v>9657</v>
      </c>
      <c r="C4464" s="476" t="s">
        <v>739</v>
      </c>
      <c r="D4464" s="471"/>
      <c r="E4464" s="470"/>
      <c r="F4464" s="472" t="s">
        <v>8932</v>
      </c>
      <c r="G4464" s="472" t="s">
        <v>1711</v>
      </c>
      <c r="H4464" s="472">
        <v>4.3</v>
      </c>
      <c r="I4464" s="473"/>
    </row>
    <row r="4465" spans="1:9" ht="15" x14ac:dyDescent="0.25">
      <c r="A4465" s="468" t="s">
        <v>9658</v>
      </c>
      <c r="B4465" s="475" t="s">
        <v>9659</v>
      </c>
      <c r="C4465" s="476" t="s">
        <v>756</v>
      </c>
      <c r="D4465" s="471"/>
      <c r="E4465" s="470"/>
      <c r="F4465" s="472" t="s">
        <v>8932</v>
      </c>
      <c r="G4465" s="472" t="s">
        <v>1711</v>
      </c>
      <c r="H4465" s="472">
        <v>4.3</v>
      </c>
      <c r="I4465" s="473"/>
    </row>
    <row r="4466" spans="1:9" ht="15" x14ac:dyDescent="0.25">
      <c r="A4466" s="468" t="s">
        <v>9660</v>
      </c>
      <c r="B4466" s="475" t="s">
        <v>9661</v>
      </c>
      <c r="C4466" s="476" t="s">
        <v>756</v>
      </c>
      <c r="D4466" s="471"/>
      <c r="E4466" s="470"/>
      <c r="F4466" s="472" t="s">
        <v>8932</v>
      </c>
      <c r="G4466" s="472" t="s">
        <v>1711</v>
      </c>
      <c r="H4466" s="472">
        <v>4.3</v>
      </c>
      <c r="I4466" s="473"/>
    </row>
    <row r="4467" spans="1:9" ht="25.5" x14ac:dyDescent="0.25">
      <c r="A4467" s="468" t="s">
        <v>9662</v>
      </c>
      <c r="B4467" s="469" t="s">
        <v>9663</v>
      </c>
      <c r="C4467" s="472" t="s">
        <v>830</v>
      </c>
      <c r="D4467" s="471"/>
      <c r="E4467" s="470"/>
      <c r="F4467" s="472" t="s">
        <v>8932</v>
      </c>
      <c r="G4467" s="472" t="s">
        <v>1711</v>
      </c>
      <c r="H4467" s="472">
        <v>4.3</v>
      </c>
      <c r="I4467" s="473"/>
    </row>
    <row r="4468" spans="1:9" ht="25.5" x14ac:dyDescent="0.25">
      <c r="A4468" s="468" t="s">
        <v>9664</v>
      </c>
      <c r="B4468" s="475" t="s">
        <v>9665</v>
      </c>
      <c r="C4468" s="476" t="s">
        <v>698</v>
      </c>
      <c r="D4468" s="471"/>
      <c r="E4468" s="470"/>
      <c r="F4468" s="472" t="s">
        <v>8932</v>
      </c>
      <c r="G4468" s="472" t="s">
        <v>1711</v>
      </c>
      <c r="H4468" s="472">
        <v>4.3</v>
      </c>
      <c r="I4468" s="473"/>
    </row>
    <row r="4469" spans="1:9" ht="25.5" x14ac:dyDescent="0.25">
      <c r="A4469" s="468" t="s">
        <v>9666</v>
      </c>
      <c r="B4469" s="474" t="s">
        <v>9667</v>
      </c>
      <c r="C4469" s="470" t="s">
        <v>833</v>
      </c>
      <c r="D4469" s="470"/>
      <c r="E4469" s="470"/>
      <c r="F4469" s="472" t="s">
        <v>8932</v>
      </c>
      <c r="G4469" s="472" t="s">
        <v>1711</v>
      </c>
      <c r="H4469" s="472">
        <v>4.3</v>
      </c>
      <c r="I4469" s="478" t="s">
        <v>756</v>
      </c>
    </row>
    <row r="4470" spans="1:9" ht="25.5" x14ac:dyDescent="0.25">
      <c r="A4470" s="468" t="s">
        <v>9668</v>
      </c>
      <c r="B4470" s="474" t="s">
        <v>9669</v>
      </c>
      <c r="C4470" s="470" t="s">
        <v>833</v>
      </c>
      <c r="D4470" s="470"/>
      <c r="E4470" s="470"/>
      <c r="F4470" s="472" t="s">
        <v>8932</v>
      </c>
      <c r="G4470" s="472" t="s">
        <v>1711</v>
      </c>
      <c r="H4470" s="472">
        <v>4.3</v>
      </c>
      <c r="I4470" s="478" t="s">
        <v>756</v>
      </c>
    </row>
    <row r="4471" spans="1:9" ht="25.5" x14ac:dyDescent="0.25">
      <c r="A4471" s="468" t="s">
        <v>9670</v>
      </c>
      <c r="B4471" s="469" t="s">
        <v>9671</v>
      </c>
      <c r="C4471" s="472" t="s">
        <v>698</v>
      </c>
      <c r="D4471" s="471"/>
      <c r="E4471" s="470"/>
      <c r="F4471" s="472" t="s">
        <v>8932</v>
      </c>
      <c r="G4471" s="472" t="s">
        <v>1711</v>
      </c>
      <c r="H4471" s="472">
        <v>4.4000000000000004</v>
      </c>
      <c r="I4471" s="473"/>
    </row>
    <row r="4472" spans="1:9" ht="25.5" x14ac:dyDescent="0.25">
      <c r="A4472" s="468" t="s">
        <v>9672</v>
      </c>
      <c r="B4472" s="469" t="s">
        <v>9673</v>
      </c>
      <c r="C4472" s="472" t="s">
        <v>830</v>
      </c>
      <c r="D4472" s="479"/>
      <c r="E4472" s="472"/>
      <c r="F4472" s="472" t="s">
        <v>9674</v>
      </c>
      <c r="G4472" s="472" t="s">
        <v>1711</v>
      </c>
      <c r="H4472" s="472">
        <v>4.5</v>
      </c>
      <c r="I4472" s="473"/>
    </row>
    <row r="4473" spans="1:9" ht="25.5" x14ac:dyDescent="0.25">
      <c r="A4473" s="468" t="s">
        <v>9675</v>
      </c>
      <c r="B4473" s="469" t="s">
        <v>9676</v>
      </c>
      <c r="C4473" s="470" t="s">
        <v>833</v>
      </c>
      <c r="D4473" s="470"/>
      <c r="E4473" s="470"/>
      <c r="F4473" s="472" t="s">
        <v>8932</v>
      </c>
      <c r="G4473" s="472" t="s">
        <v>1711</v>
      </c>
      <c r="H4473" s="472">
        <v>4.4000000000000004</v>
      </c>
      <c r="I4473" s="478" t="s">
        <v>756</v>
      </c>
    </row>
    <row r="4474" spans="1:9" ht="25.5" x14ac:dyDescent="0.25">
      <c r="A4474" s="468" t="s">
        <v>9677</v>
      </c>
      <c r="B4474" s="469" t="s">
        <v>9678</v>
      </c>
      <c r="C4474" s="470" t="s">
        <v>833</v>
      </c>
      <c r="D4474" s="470"/>
      <c r="E4474" s="470"/>
      <c r="F4474" s="472" t="s">
        <v>8932</v>
      </c>
      <c r="G4474" s="472" t="s">
        <v>1711</v>
      </c>
      <c r="H4474" s="472">
        <v>4.4000000000000004</v>
      </c>
      <c r="I4474" s="478" t="s">
        <v>756</v>
      </c>
    </row>
    <row r="4475" spans="1:9" ht="15" x14ac:dyDescent="0.25">
      <c r="A4475" s="468" t="s">
        <v>9679</v>
      </c>
      <c r="B4475" s="475" t="s">
        <v>9680</v>
      </c>
      <c r="C4475" s="476" t="s">
        <v>698</v>
      </c>
      <c r="D4475" s="471"/>
      <c r="E4475" s="470"/>
      <c r="F4475" s="472" t="s">
        <v>8932</v>
      </c>
      <c r="G4475" s="472" t="s">
        <v>1711</v>
      </c>
      <c r="H4475" s="472">
        <v>4.3</v>
      </c>
      <c r="I4475" s="473"/>
    </row>
    <row r="4476" spans="1:9" ht="15" x14ac:dyDescent="0.25">
      <c r="A4476" s="468" t="s">
        <v>9681</v>
      </c>
      <c r="B4476" s="475" t="s">
        <v>9682</v>
      </c>
      <c r="C4476" s="476" t="s">
        <v>698</v>
      </c>
      <c r="D4476" s="471"/>
      <c r="E4476" s="470"/>
      <c r="F4476" s="472" t="s">
        <v>8932</v>
      </c>
      <c r="G4476" s="472" t="s">
        <v>1711</v>
      </c>
      <c r="H4476" s="472">
        <v>4.3</v>
      </c>
      <c r="I4476" s="473"/>
    </row>
    <row r="4477" spans="1:9" ht="15" x14ac:dyDescent="0.25">
      <c r="A4477" s="468" t="s">
        <v>9683</v>
      </c>
      <c r="B4477" s="475" t="s">
        <v>9684</v>
      </c>
      <c r="C4477" s="476" t="s">
        <v>698</v>
      </c>
      <c r="D4477" s="471"/>
      <c r="E4477" s="470"/>
      <c r="F4477" s="472" t="s">
        <v>8932</v>
      </c>
      <c r="G4477" s="472" t="s">
        <v>1711</v>
      </c>
      <c r="H4477" s="472">
        <v>4.3</v>
      </c>
      <c r="I4477" s="473"/>
    </row>
    <row r="4478" spans="1:9" ht="15" x14ac:dyDescent="0.25">
      <c r="A4478" s="468" t="s">
        <v>9685</v>
      </c>
      <c r="B4478" s="475" t="s">
        <v>9686</v>
      </c>
      <c r="C4478" s="476" t="s">
        <v>698</v>
      </c>
      <c r="D4478" s="471"/>
      <c r="E4478" s="470"/>
      <c r="F4478" s="472" t="s">
        <v>8932</v>
      </c>
      <c r="G4478" s="472" t="s">
        <v>1711</v>
      </c>
      <c r="H4478" s="472">
        <v>4.3</v>
      </c>
      <c r="I4478" s="473"/>
    </row>
    <row r="4479" spans="1:9" ht="15" x14ac:dyDescent="0.25">
      <c r="A4479" s="468" t="s">
        <v>9687</v>
      </c>
      <c r="B4479" s="475" t="s">
        <v>9688</v>
      </c>
      <c r="C4479" s="476" t="s">
        <v>698</v>
      </c>
      <c r="D4479" s="471"/>
      <c r="E4479" s="470"/>
      <c r="F4479" s="472" t="s">
        <v>8932</v>
      </c>
      <c r="G4479" s="472" t="s">
        <v>1711</v>
      </c>
      <c r="H4479" s="472">
        <v>4.3</v>
      </c>
      <c r="I4479" s="473"/>
    </row>
    <row r="4480" spans="1:9" ht="15" x14ac:dyDescent="0.25">
      <c r="A4480" s="468" t="s">
        <v>9689</v>
      </c>
      <c r="B4480" s="475" t="s">
        <v>9690</v>
      </c>
      <c r="C4480" s="476" t="s">
        <v>698</v>
      </c>
      <c r="D4480" s="471"/>
      <c r="E4480" s="470"/>
      <c r="F4480" s="472" t="s">
        <v>8932</v>
      </c>
      <c r="G4480" s="472" t="s">
        <v>1711</v>
      </c>
      <c r="H4480" s="472">
        <v>4.3</v>
      </c>
      <c r="I4480" s="473"/>
    </row>
    <row r="4481" spans="1:9" ht="15" x14ac:dyDescent="0.25">
      <c r="A4481" s="468" t="s">
        <v>9691</v>
      </c>
      <c r="B4481" s="475" t="s">
        <v>9692</v>
      </c>
      <c r="C4481" s="476" t="s">
        <v>756</v>
      </c>
      <c r="D4481" s="471"/>
      <c r="E4481" s="470"/>
      <c r="F4481" s="472" t="s">
        <v>8932</v>
      </c>
      <c r="G4481" s="472" t="s">
        <v>1711</v>
      </c>
      <c r="H4481" s="472">
        <v>4.3</v>
      </c>
      <c r="I4481" s="473"/>
    </row>
    <row r="4482" spans="1:9" ht="15" x14ac:dyDescent="0.25">
      <c r="A4482" s="468" t="s">
        <v>9693</v>
      </c>
      <c r="B4482" s="475" t="s">
        <v>9694</v>
      </c>
      <c r="C4482" s="476" t="s">
        <v>756</v>
      </c>
      <c r="D4482" s="471"/>
      <c r="E4482" s="470"/>
      <c r="F4482" s="472" t="s">
        <v>8932</v>
      </c>
      <c r="G4482" s="472" t="s">
        <v>1711</v>
      </c>
      <c r="H4482" s="472">
        <v>4.3</v>
      </c>
      <c r="I4482" s="473"/>
    </row>
    <row r="4483" spans="1:9" ht="15" x14ac:dyDescent="0.25">
      <c r="A4483" s="468" t="s">
        <v>9695</v>
      </c>
      <c r="B4483" s="475" t="s">
        <v>9696</v>
      </c>
      <c r="C4483" s="476" t="s">
        <v>756</v>
      </c>
      <c r="D4483" s="471"/>
      <c r="E4483" s="470"/>
      <c r="F4483" s="472" t="s">
        <v>8932</v>
      </c>
      <c r="G4483" s="472" t="s">
        <v>1711</v>
      </c>
      <c r="H4483" s="472">
        <v>4.3</v>
      </c>
      <c r="I4483" s="473"/>
    </row>
    <row r="4484" spans="1:9" ht="15" x14ac:dyDescent="0.25">
      <c r="A4484" s="468" t="s">
        <v>9697</v>
      </c>
      <c r="B4484" s="475" t="s">
        <v>9698</v>
      </c>
      <c r="C4484" s="476" t="s">
        <v>756</v>
      </c>
      <c r="D4484" s="471"/>
      <c r="E4484" s="470"/>
      <c r="F4484" s="472" t="s">
        <v>8932</v>
      </c>
      <c r="G4484" s="472" t="s">
        <v>1711</v>
      </c>
      <c r="H4484" s="472">
        <v>4.3</v>
      </c>
      <c r="I4484" s="473"/>
    </row>
    <row r="4485" spans="1:9" ht="15" x14ac:dyDescent="0.25">
      <c r="A4485" s="468" t="s">
        <v>9699</v>
      </c>
      <c r="B4485" s="475" t="s">
        <v>9700</v>
      </c>
      <c r="C4485" s="476" t="s">
        <v>756</v>
      </c>
      <c r="D4485" s="471"/>
      <c r="E4485" s="470"/>
      <c r="F4485" s="472" t="s">
        <v>8932</v>
      </c>
      <c r="G4485" s="472" t="s">
        <v>1711</v>
      </c>
      <c r="H4485" s="472">
        <v>4.3</v>
      </c>
      <c r="I4485" s="473"/>
    </row>
    <row r="4486" spans="1:9" ht="15" x14ac:dyDescent="0.25">
      <c r="A4486" s="468" t="s">
        <v>9701</v>
      </c>
      <c r="B4486" s="475" t="s">
        <v>9702</v>
      </c>
      <c r="C4486" s="476" t="s">
        <v>756</v>
      </c>
      <c r="D4486" s="471"/>
      <c r="E4486" s="470"/>
      <c r="F4486" s="472" t="s">
        <v>8932</v>
      </c>
      <c r="G4486" s="472" t="s">
        <v>1711</v>
      </c>
      <c r="H4486" s="472">
        <v>4.3</v>
      </c>
      <c r="I4486" s="473"/>
    </row>
    <row r="4487" spans="1:9" ht="15" x14ac:dyDescent="0.25">
      <c r="A4487" s="468" t="s">
        <v>9703</v>
      </c>
      <c r="B4487" s="475" t="s">
        <v>9704</v>
      </c>
      <c r="C4487" s="476" t="s">
        <v>756</v>
      </c>
      <c r="D4487" s="471"/>
      <c r="E4487" s="470"/>
      <c r="F4487" s="472" t="s">
        <v>8932</v>
      </c>
      <c r="G4487" s="472" t="s">
        <v>1711</v>
      </c>
      <c r="H4487" s="472">
        <v>4.3</v>
      </c>
      <c r="I4487" s="473"/>
    </row>
    <row r="4488" spans="1:9" ht="15" x14ac:dyDescent="0.25">
      <c r="A4488" s="468" t="s">
        <v>9705</v>
      </c>
      <c r="B4488" s="475" t="s">
        <v>9706</v>
      </c>
      <c r="C4488" s="476" t="s">
        <v>756</v>
      </c>
      <c r="D4488" s="471"/>
      <c r="E4488" s="470"/>
      <c r="F4488" s="472" t="s">
        <v>8932</v>
      </c>
      <c r="G4488" s="472" t="s">
        <v>1711</v>
      </c>
      <c r="H4488" s="472">
        <v>4.3</v>
      </c>
      <c r="I4488" s="473"/>
    </row>
    <row r="4489" spans="1:9" ht="15" x14ac:dyDescent="0.25">
      <c r="A4489" s="468" t="s">
        <v>9707</v>
      </c>
      <c r="B4489" s="475" t="s">
        <v>9708</v>
      </c>
      <c r="C4489" s="476" t="s">
        <v>756</v>
      </c>
      <c r="D4489" s="471"/>
      <c r="E4489" s="470"/>
      <c r="F4489" s="472" t="s">
        <v>8932</v>
      </c>
      <c r="G4489" s="472" t="s">
        <v>1711</v>
      </c>
      <c r="H4489" s="472">
        <v>4.3</v>
      </c>
      <c r="I4489" s="473"/>
    </row>
    <row r="4490" spans="1:9" ht="15" x14ac:dyDescent="0.25">
      <c r="A4490" s="468" t="s">
        <v>9709</v>
      </c>
      <c r="B4490" s="475" t="s">
        <v>9710</v>
      </c>
      <c r="C4490" s="476" t="s">
        <v>739</v>
      </c>
      <c r="D4490" s="471"/>
      <c r="E4490" s="470"/>
      <c r="F4490" s="472" t="s">
        <v>8932</v>
      </c>
      <c r="G4490" s="472" t="s">
        <v>1711</v>
      </c>
      <c r="H4490" s="472">
        <v>4.3</v>
      </c>
      <c r="I4490" s="473"/>
    </row>
    <row r="4491" spans="1:9" ht="25.5" x14ac:dyDescent="0.25">
      <c r="A4491" s="468" t="s">
        <v>9711</v>
      </c>
      <c r="B4491" s="475" t="s">
        <v>9712</v>
      </c>
      <c r="C4491" s="476" t="s">
        <v>756</v>
      </c>
      <c r="D4491" s="471"/>
      <c r="E4491" s="470"/>
      <c r="F4491" s="472" t="s">
        <v>8932</v>
      </c>
      <c r="G4491" s="472" t="s">
        <v>1711</v>
      </c>
      <c r="H4491" s="472">
        <v>4.3</v>
      </c>
      <c r="I4491" s="473"/>
    </row>
    <row r="4492" spans="1:9" ht="15" x14ac:dyDescent="0.25">
      <c r="A4492" s="468" t="s">
        <v>9713</v>
      </c>
      <c r="B4492" s="475" t="s">
        <v>9714</v>
      </c>
      <c r="C4492" s="476" t="s">
        <v>756</v>
      </c>
      <c r="D4492" s="471"/>
      <c r="E4492" s="470"/>
      <c r="F4492" s="472" t="s">
        <v>8932</v>
      </c>
      <c r="G4492" s="472" t="s">
        <v>1711</v>
      </c>
      <c r="H4492" s="472">
        <v>4.3</v>
      </c>
      <c r="I4492" s="473"/>
    </row>
    <row r="4493" spans="1:9" ht="15" x14ac:dyDescent="0.25">
      <c r="A4493" s="468" t="s">
        <v>9715</v>
      </c>
      <c r="B4493" s="475" t="s">
        <v>9716</v>
      </c>
      <c r="C4493" s="476" t="s">
        <v>756</v>
      </c>
      <c r="D4493" s="471"/>
      <c r="E4493" s="470"/>
      <c r="F4493" s="472" t="s">
        <v>8932</v>
      </c>
      <c r="G4493" s="472" t="s">
        <v>1711</v>
      </c>
      <c r="H4493" s="472">
        <v>4.3</v>
      </c>
      <c r="I4493" s="473"/>
    </row>
    <row r="4494" spans="1:9" ht="25.5" x14ac:dyDescent="0.25">
      <c r="A4494" s="468" t="s">
        <v>9717</v>
      </c>
      <c r="B4494" s="474" t="s">
        <v>9718</v>
      </c>
      <c r="C4494" s="470" t="s">
        <v>833</v>
      </c>
      <c r="D4494" s="470"/>
      <c r="E4494" s="470"/>
      <c r="F4494" s="472" t="s">
        <v>8932</v>
      </c>
      <c r="G4494" s="472" t="s">
        <v>1711</v>
      </c>
      <c r="H4494" s="472">
        <v>4.3</v>
      </c>
      <c r="I4494" s="478" t="s">
        <v>756</v>
      </c>
    </row>
    <row r="4495" spans="1:9" ht="25.5" x14ac:dyDescent="0.25">
      <c r="A4495" s="468" t="s">
        <v>9719</v>
      </c>
      <c r="B4495" s="474" t="s">
        <v>9720</v>
      </c>
      <c r="C4495" s="470" t="s">
        <v>833</v>
      </c>
      <c r="D4495" s="470"/>
      <c r="E4495" s="470"/>
      <c r="F4495" s="472" t="s">
        <v>8932</v>
      </c>
      <c r="G4495" s="472" t="s">
        <v>1711</v>
      </c>
      <c r="H4495" s="472">
        <v>4.3</v>
      </c>
      <c r="I4495" s="478" t="s">
        <v>756</v>
      </c>
    </row>
    <row r="4496" spans="1:9" ht="25.5" x14ac:dyDescent="0.25">
      <c r="A4496" s="468" t="s">
        <v>9721</v>
      </c>
      <c r="B4496" s="475" t="s">
        <v>9722</v>
      </c>
      <c r="C4496" s="476" t="s">
        <v>698</v>
      </c>
      <c r="D4496" s="471"/>
      <c r="E4496" s="470"/>
      <c r="F4496" s="472" t="s">
        <v>8932</v>
      </c>
      <c r="G4496" s="472" t="s">
        <v>1711</v>
      </c>
      <c r="H4496" s="472">
        <v>4.3</v>
      </c>
      <c r="I4496" s="473"/>
    </row>
    <row r="4497" spans="1:9" ht="25.5" x14ac:dyDescent="0.25">
      <c r="A4497" s="468" t="s">
        <v>9723</v>
      </c>
      <c r="B4497" s="475" t="s">
        <v>9724</v>
      </c>
      <c r="C4497" s="476" t="s">
        <v>756</v>
      </c>
      <c r="D4497" s="471"/>
      <c r="E4497" s="470"/>
      <c r="F4497" s="472" t="s">
        <v>8932</v>
      </c>
      <c r="G4497" s="472" t="s">
        <v>1711</v>
      </c>
      <c r="H4497" s="472">
        <v>4.3</v>
      </c>
      <c r="I4497" s="473"/>
    </row>
    <row r="4498" spans="1:9" ht="15" x14ac:dyDescent="0.25">
      <c r="A4498" s="468" t="s">
        <v>9725</v>
      </c>
      <c r="B4498" s="475" t="s">
        <v>9726</v>
      </c>
      <c r="C4498" s="476" t="s">
        <v>756</v>
      </c>
      <c r="D4498" s="471"/>
      <c r="E4498" s="470"/>
      <c r="F4498" s="472" t="s">
        <v>8932</v>
      </c>
      <c r="G4498" s="472" t="s">
        <v>1711</v>
      </c>
      <c r="H4498" s="472">
        <v>4.3</v>
      </c>
      <c r="I4498" s="473"/>
    </row>
    <row r="4499" spans="1:9" ht="15" x14ac:dyDescent="0.25">
      <c r="A4499" s="468" t="s">
        <v>9727</v>
      </c>
      <c r="B4499" s="475" t="s">
        <v>9728</v>
      </c>
      <c r="C4499" s="476" t="s">
        <v>756</v>
      </c>
      <c r="D4499" s="471"/>
      <c r="E4499" s="470"/>
      <c r="F4499" s="472" t="s">
        <v>8932</v>
      </c>
      <c r="G4499" s="472" t="s">
        <v>1711</v>
      </c>
      <c r="H4499" s="472">
        <v>4.3</v>
      </c>
      <c r="I4499" s="473"/>
    </row>
    <row r="4500" spans="1:9" ht="15" x14ac:dyDescent="0.25">
      <c r="A4500" s="468" t="s">
        <v>9729</v>
      </c>
      <c r="B4500" s="475" t="s">
        <v>9730</v>
      </c>
      <c r="C4500" s="476" t="s">
        <v>756</v>
      </c>
      <c r="D4500" s="471"/>
      <c r="E4500" s="470"/>
      <c r="F4500" s="472" t="s">
        <v>8932</v>
      </c>
      <c r="G4500" s="472" t="s">
        <v>1711</v>
      </c>
      <c r="H4500" s="472">
        <v>4.3</v>
      </c>
      <c r="I4500" s="473"/>
    </row>
    <row r="4501" spans="1:9" ht="15" x14ac:dyDescent="0.25">
      <c r="A4501" s="468" t="s">
        <v>9731</v>
      </c>
      <c r="B4501" s="475" t="s">
        <v>9732</v>
      </c>
      <c r="C4501" s="476" t="s">
        <v>850</v>
      </c>
      <c r="D4501" s="471"/>
      <c r="E4501" s="470"/>
      <c r="F4501" s="472" t="s">
        <v>8932</v>
      </c>
      <c r="G4501" s="472" t="s">
        <v>1711</v>
      </c>
      <c r="H4501" s="472">
        <v>4.3</v>
      </c>
      <c r="I4501" s="473"/>
    </row>
    <row r="4502" spans="1:9" ht="15" x14ac:dyDescent="0.25">
      <c r="A4502" s="468" t="s">
        <v>9733</v>
      </c>
      <c r="B4502" s="475" t="s">
        <v>9734</v>
      </c>
      <c r="C4502" s="476" t="s">
        <v>756</v>
      </c>
      <c r="D4502" s="471"/>
      <c r="E4502" s="470"/>
      <c r="F4502" s="472" t="s">
        <v>8932</v>
      </c>
      <c r="G4502" s="472" t="s">
        <v>1711</v>
      </c>
      <c r="H4502" s="472">
        <v>4.3</v>
      </c>
      <c r="I4502" s="473"/>
    </row>
    <row r="4503" spans="1:9" ht="25.5" x14ac:dyDescent="0.25">
      <c r="A4503" s="468" t="s">
        <v>9735</v>
      </c>
      <c r="B4503" s="474" t="s">
        <v>9736</v>
      </c>
      <c r="C4503" s="470" t="s">
        <v>833</v>
      </c>
      <c r="D4503" s="470"/>
      <c r="E4503" s="470"/>
      <c r="F4503" s="472" t="s">
        <v>8932</v>
      </c>
      <c r="G4503" s="472" t="s">
        <v>1711</v>
      </c>
      <c r="H4503" s="472">
        <v>4.3</v>
      </c>
      <c r="I4503" s="478" t="s">
        <v>756</v>
      </c>
    </row>
    <row r="4504" spans="1:9" ht="25.5" x14ac:dyDescent="0.25">
      <c r="A4504" s="468" t="s">
        <v>9737</v>
      </c>
      <c r="B4504" s="474" t="s">
        <v>9738</v>
      </c>
      <c r="C4504" s="470" t="s">
        <v>833</v>
      </c>
      <c r="D4504" s="470"/>
      <c r="E4504" s="470"/>
      <c r="F4504" s="472" t="s">
        <v>8932</v>
      </c>
      <c r="G4504" s="472" t="s">
        <v>1711</v>
      </c>
      <c r="H4504" s="472">
        <v>4.3</v>
      </c>
      <c r="I4504" s="478" t="s">
        <v>756</v>
      </c>
    </row>
    <row r="4505" spans="1:9" ht="25.5" x14ac:dyDescent="0.25">
      <c r="A4505" s="468" t="s">
        <v>9739</v>
      </c>
      <c r="B4505" s="475" t="s">
        <v>9740</v>
      </c>
      <c r="C4505" s="476" t="s">
        <v>739</v>
      </c>
      <c r="D4505" s="471"/>
      <c r="E4505" s="470"/>
      <c r="F4505" s="472" t="s">
        <v>8932</v>
      </c>
      <c r="G4505" s="472" t="s">
        <v>1711</v>
      </c>
      <c r="H4505" s="472">
        <v>4.3</v>
      </c>
      <c r="I4505" s="473"/>
    </row>
    <row r="4506" spans="1:9" ht="25.5" x14ac:dyDescent="0.25">
      <c r="A4506" s="468" t="s">
        <v>9741</v>
      </c>
      <c r="B4506" s="475" t="s">
        <v>9742</v>
      </c>
      <c r="C4506" s="476" t="s">
        <v>908</v>
      </c>
      <c r="D4506" s="471"/>
      <c r="E4506" s="470"/>
      <c r="F4506" s="472" t="s">
        <v>8932</v>
      </c>
      <c r="G4506" s="472" t="s">
        <v>1711</v>
      </c>
      <c r="H4506" s="472">
        <v>4.3</v>
      </c>
      <c r="I4506" s="473"/>
    </row>
    <row r="4507" spans="1:9" ht="25.5" x14ac:dyDescent="0.25">
      <c r="A4507" s="468" t="s">
        <v>9743</v>
      </c>
      <c r="B4507" s="475" t="s">
        <v>9744</v>
      </c>
      <c r="C4507" s="476" t="s">
        <v>908</v>
      </c>
      <c r="D4507" s="471"/>
      <c r="E4507" s="470"/>
      <c r="F4507" s="472" t="s">
        <v>8932</v>
      </c>
      <c r="G4507" s="472" t="s">
        <v>1711</v>
      </c>
      <c r="H4507" s="472">
        <v>4.3</v>
      </c>
      <c r="I4507" s="473"/>
    </row>
    <row r="4508" spans="1:9" ht="15" x14ac:dyDescent="0.25">
      <c r="A4508" s="468" t="s">
        <v>9745</v>
      </c>
      <c r="B4508" s="475" t="s">
        <v>9746</v>
      </c>
      <c r="C4508" s="476" t="s">
        <v>756</v>
      </c>
      <c r="D4508" s="471"/>
      <c r="E4508" s="470"/>
      <c r="F4508" s="472" t="s">
        <v>8932</v>
      </c>
      <c r="G4508" s="472" t="s">
        <v>1711</v>
      </c>
      <c r="H4508" s="472">
        <v>4.3</v>
      </c>
      <c r="I4508" s="473"/>
    </row>
    <row r="4509" spans="1:9" ht="15" x14ac:dyDescent="0.25">
      <c r="A4509" s="468" t="s">
        <v>9747</v>
      </c>
      <c r="B4509" s="475" t="s">
        <v>9748</v>
      </c>
      <c r="C4509" s="476" t="s">
        <v>756</v>
      </c>
      <c r="D4509" s="471"/>
      <c r="E4509" s="470"/>
      <c r="F4509" s="472" t="s">
        <v>8932</v>
      </c>
      <c r="G4509" s="472" t="s">
        <v>1711</v>
      </c>
      <c r="H4509" s="472">
        <v>4.3</v>
      </c>
      <c r="I4509" s="473"/>
    </row>
    <row r="4510" spans="1:9" ht="15" x14ac:dyDescent="0.25">
      <c r="A4510" s="468" t="s">
        <v>9749</v>
      </c>
      <c r="B4510" s="475" t="s">
        <v>9750</v>
      </c>
      <c r="C4510" s="476" t="s">
        <v>756</v>
      </c>
      <c r="D4510" s="471"/>
      <c r="E4510" s="470"/>
      <c r="F4510" s="472" t="s">
        <v>8932</v>
      </c>
      <c r="G4510" s="472" t="s">
        <v>1711</v>
      </c>
      <c r="H4510" s="472">
        <v>4.3</v>
      </c>
      <c r="I4510" s="473"/>
    </row>
    <row r="4511" spans="1:9" ht="15" x14ac:dyDescent="0.25">
      <c r="A4511" s="468" t="s">
        <v>9751</v>
      </c>
      <c r="B4511" s="475" t="s">
        <v>9752</v>
      </c>
      <c r="C4511" s="476" t="s">
        <v>756</v>
      </c>
      <c r="D4511" s="471"/>
      <c r="E4511" s="470"/>
      <c r="F4511" s="472" t="s">
        <v>8932</v>
      </c>
      <c r="G4511" s="472" t="s">
        <v>1711</v>
      </c>
      <c r="H4511" s="472">
        <v>4.3</v>
      </c>
      <c r="I4511" s="473"/>
    </row>
    <row r="4512" spans="1:9" ht="15" x14ac:dyDescent="0.25">
      <c r="A4512" s="468" t="s">
        <v>9753</v>
      </c>
      <c r="B4512" s="475" t="s">
        <v>9754</v>
      </c>
      <c r="C4512" s="476" t="s">
        <v>909</v>
      </c>
      <c r="D4512" s="471"/>
      <c r="E4512" s="470"/>
      <c r="F4512" s="472" t="s">
        <v>8932</v>
      </c>
      <c r="G4512" s="472" t="s">
        <v>1711</v>
      </c>
      <c r="H4512" s="472">
        <v>4.3</v>
      </c>
      <c r="I4512" s="473"/>
    </row>
    <row r="4513" spans="1:9" ht="15" x14ac:dyDescent="0.25">
      <c r="A4513" s="468" t="s">
        <v>9755</v>
      </c>
      <c r="B4513" s="475" t="s">
        <v>9756</v>
      </c>
      <c r="C4513" s="476" t="s">
        <v>909</v>
      </c>
      <c r="D4513" s="471"/>
      <c r="E4513" s="470"/>
      <c r="F4513" s="472" t="s">
        <v>8932</v>
      </c>
      <c r="G4513" s="472" t="s">
        <v>1711</v>
      </c>
      <c r="H4513" s="472">
        <v>4.3</v>
      </c>
      <c r="I4513" s="473"/>
    </row>
    <row r="4514" spans="1:9" ht="15" x14ac:dyDescent="0.25">
      <c r="A4514" s="468" t="s">
        <v>9757</v>
      </c>
      <c r="B4514" s="475" t="s">
        <v>9758</v>
      </c>
      <c r="C4514" s="476" t="s">
        <v>909</v>
      </c>
      <c r="D4514" s="471"/>
      <c r="E4514" s="470"/>
      <c r="F4514" s="472" t="s">
        <v>8932</v>
      </c>
      <c r="G4514" s="472" t="s">
        <v>1711</v>
      </c>
      <c r="H4514" s="472">
        <v>4.3</v>
      </c>
      <c r="I4514" s="473"/>
    </row>
    <row r="4515" spans="1:9" ht="25.5" x14ac:dyDescent="0.25">
      <c r="A4515" s="468" t="s">
        <v>9759</v>
      </c>
      <c r="B4515" s="474" t="s">
        <v>9760</v>
      </c>
      <c r="C4515" s="470" t="s">
        <v>833</v>
      </c>
      <c r="D4515" s="470"/>
      <c r="E4515" s="470"/>
      <c r="F4515" s="472" t="s">
        <v>8932</v>
      </c>
      <c r="G4515" s="472" t="s">
        <v>1711</v>
      </c>
      <c r="H4515" s="472">
        <v>4.3</v>
      </c>
      <c r="I4515" s="478" t="s">
        <v>756</v>
      </c>
    </row>
    <row r="4516" spans="1:9" ht="15" x14ac:dyDescent="0.25">
      <c r="A4516" s="468" t="s">
        <v>9761</v>
      </c>
      <c r="B4516" s="474" t="s">
        <v>9762</v>
      </c>
      <c r="C4516" s="470" t="s">
        <v>833</v>
      </c>
      <c r="D4516" s="470"/>
      <c r="E4516" s="470"/>
      <c r="F4516" s="472" t="s">
        <v>8932</v>
      </c>
      <c r="G4516" s="472" t="s">
        <v>1711</v>
      </c>
      <c r="H4516" s="472">
        <v>4.3</v>
      </c>
      <c r="I4516" s="478" t="s">
        <v>756</v>
      </c>
    </row>
    <row r="4517" spans="1:9" ht="15" x14ac:dyDescent="0.25">
      <c r="A4517" s="468" t="s">
        <v>9763</v>
      </c>
      <c r="B4517" s="475" t="s">
        <v>9764</v>
      </c>
      <c r="C4517" s="476" t="s">
        <v>698</v>
      </c>
      <c r="D4517" s="471"/>
      <c r="E4517" s="470"/>
      <c r="F4517" s="472" t="s">
        <v>8932</v>
      </c>
      <c r="G4517" s="472" t="s">
        <v>1711</v>
      </c>
      <c r="H4517" s="472">
        <v>4.3</v>
      </c>
      <c r="I4517" s="473"/>
    </row>
    <row r="4518" spans="1:9" ht="15" x14ac:dyDescent="0.25">
      <c r="A4518" s="468" t="s">
        <v>9765</v>
      </c>
      <c r="B4518" s="475" t="s">
        <v>9766</v>
      </c>
      <c r="C4518" s="476" t="s">
        <v>756</v>
      </c>
      <c r="D4518" s="471"/>
      <c r="E4518" s="470"/>
      <c r="F4518" s="472" t="s">
        <v>8932</v>
      </c>
      <c r="G4518" s="472" t="s">
        <v>1711</v>
      </c>
      <c r="H4518" s="472">
        <v>4.3</v>
      </c>
      <c r="I4518" s="473"/>
    </row>
    <row r="4519" spans="1:9" ht="15" x14ac:dyDescent="0.25">
      <c r="A4519" s="468" t="s">
        <v>9767</v>
      </c>
      <c r="B4519" s="475" t="s">
        <v>9768</v>
      </c>
      <c r="C4519" s="476" t="s">
        <v>756</v>
      </c>
      <c r="D4519" s="471"/>
      <c r="E4519" s="470"/>
      <c r="F4519" s="472" t="s">
        <v>8932</v>
      </c>
      <c r="G4519" s="472" t="s">
        <v>1711</v>
      </c>
      <c r="H4519" s="472">
        <v>4.3</v>
      </c>
      <c r="I4519" s="473"/>
    </row>
    <row r="4520" spans="1:9" ht="15" x14ac:dyDescent="0.25">
      <c r="A4520" s="468" t="s">
        <v>9769</v>
      </c>
      <c r="B4520" s="475" t="s">
        <v>9770</v>
      </c>
      <c r="C4520" s="476" t="s">
        <v>756</v>
      </c>
      <c r="D4520" s="471"/>
      <c r="E4520" s="470"/>
      <c r="F4520" s="472" t="s">
        <v>8932</v>
      </c>
      <c r="G4520" s="472" t="s">
        <v>1711</v>
      </c>
      <c r="H4520" s="472">
        <v>4.3</v>
      </c>
      <c r="I4520" s="473"/>
    </row>
    <row r="4521" spans="1:9" ht="25.5" x14ac:dyDescent="0.25">
      <c r="A4521" s="468" t="s">
        <v>9771</v>
      </c>
      <c r="B4521" s="474" t="s">
        <v>9772</v>
      </c>
      <c r="C4521" s="470" t="s">
        <v>833</v>
      </c>
      <c r="D4521" s="470"/>
      <c r="E4521" s="470"/>
      <c r="F4521" s="472" t="s">
        <v>8932</v>
      </c>
      <c r="G4521" s="472" t="s">
        <v>1711</v>
      </c>
      <c r="H4521" s="472">
        <v>4.3</v>
      </c>
      <c r="I4521" s="478" t="s">
        <v>756</v>
      </c>
    </row>
    <row r="4522" spans="1:9" ht="25.5" x14ac:dyDescent="0.25">
      <c r="A4522" s="468" t="s">
        <v>9773</v>
      </c>
      <c r="B4522" s="474" t="s">
        <v>9774</v>
      </c>
      <c r="C4522" s="470" t="s">
        <v>833</v>
      </c>
      <c r="D4522" s="470"/>
      <c r="E4522" s="470"/>
      <c r="F4522" s="472" t="s">
        <v>8932</v>
      </c>
      <c r="G4522" s="472" t="s">
        <v>1711</v>
      </c>
      <c r="H4522" s="472">
        <v>4.3</v>
      </c>
      <c r="I4522" s="478" t="s">
        <v>756</v>
      </c>
    </row>
    <row r="4523" spans="1:9" ht="15" x14ac:dyDescent="0.25">
      <c r="A4523" s="468" t="s">
        <v>9775</v>
      </c>
      <c r="B4523" s="475" t="s">
        <v>9776</v>
      </c>
      <c r="C4523" s="476" t="s">
        <v>756</v>
      </c>
      <c r="D4523" s="471"/>
      <c r="E4523" s="470"/>
      <c r="F4523" s="472" t="s">
        <v>8932</v>
      </c>
      <c r="G4523" s="472" t="s">
        <v>1711</v>
      </c>
      <c r="H4523" s="472">
        <v>4.3</v>
      </c>
      <c r="I4523" s="473"/>
    </row>
    <row r="4524" spans="1:9" ht="15" x14ac:dyDescent="0.25">
      <c r="A4524" s="468" t="s">
        <v>9777</v>
      </c>
      <c r="B4524" s="475" t="s">
        <v>9778</v>
      </c>
      <c r="C4524" s="476" t="s">
        <v>756</v>
      </c>
      <c r="D4524" s="471"/>
      <c r="E4524" s="470"/>
      <c r="F4524" s="472" t="s">
        <v>8932</v>
      </c>
      <c r="G4524" s="472" t="s">
        <v>1711</v>
      </c>
      <c r="H4524" s="472">
        <v>4.3</v>
      </c>
      <c r="I4524" s="473"/>
    </row>
    <row r="4525" spans="1:9" ht="25.5" x14ac:dyDescent="0.25">
      <c r="A4525" s="468" t="s">
        <v>9779</v>
      </c>
      <c r="B4525" s="475" t="s">
        <v>9780</v>
      </c>
      <c r="C4525" s="476" t="s">
        <v>756</v>
      </c>
      <c r="D4525" s="471"/>
      <c r="E4525" s="470"/>
      <c r="F4525" s="472" t="s">
        <v>8932</v>
      </c>
      <c r="G4525" s="472" t="s">
        <v>1711</v>
      </c>
      <c r="H4525" s="472">
        <v>4.3</v>
      </c>
      <c r="I4525" s="473"/>
    </row>
    <row r="4526" spans="1:9" ht="25.5" x14ac:dyDescent="0.25">
      <c r="A4526" s="468" t="s">
        <v>9781</v>
      </c>
      <c r="B4526" s="475" t="s">
        <v>9782</v>
      </c>
      <c r="C4526" s="476" t="s">
        <v>756</v>
      </c>
      <c r="D4526" s="471"/>
      <c r="E4526" s="470"/>
      <c r="F4526" s="472" t="s">
        <v>8932</v>
      </c>
      <c r="G4526" s="472" t="s">
        <v>1711</v>
      </c>
      <c r="H4526" s="472">
        <v>4.3</v>
      </c>
      <c r="I4526" s="473"/>
    </row>
    <row r="4527" spans="1:9" ht="25.5" x14ac:dyDescent="0.25">
      <c r="A4527" s="468" t="s">
        <v>9783</v>
      </c>
      <c r="B4527" s="475" t="s">
        <v>9784</v>
      </c>
      <c r="C4527" s="476" t="s">
        <v>756</v>
      </c>
      <c r="D4527" s="471"/>
      <c r="E4527" s="470"/>
      <c r="F4527" s="472" t="s">
        <v>8932</v>
      </c>
      <c r="G4527" s="472" t="s">
        <v>1711</v>
      </c>
      <c r="H4527" s="472">
        <v>4.3</v>
      </c>
      <c r="I4527" s="473"/>
    </row>
    <row r="4528" spans="1:9" ht="25.5" x14ac:dyDescent="0.25">
      <c r="A4528" s="468" t="s">
        <v>9785</v>
      </c>
      <c r="B4528" s="475" t="s">
        <v>9786</v>
      </c>
      <c r="C4528" s="476" t="s">
        <v>756</v>
      </c>
      <c r="D4528" s="471"/>
      <c r="E4528" s="470"/>
      <c r="F4528" s="472" t="s">
        <v>8932</v>
      </c>
      <c r="G4528" s="472" t="s">
        <v>1711</v>
      </c>
      <c r="H4528" s="472">
        <v>4.3</v>
      </c>
      <c r="I4528" s="473"/>
    </row>
    <row r="4529" spans="1:9" ht="25.5" x14ac:dyDescent="0.25">
      <c r="A4529" s="468" t="s">
        <v>9787</v>
      </c>
      <c r="B4529" s="475" t="s">
        <v>9788</v>
      </c>
      <c r="C4529" s="476" t="s">
        <v>908</v>
      </c>
      <c r="D4529" s="471"/>
      <c r="E4529" s="470"/>
      <c r="F4529" s="472" t="s">
        <v>8932</v>
      </c>
      <c r="G4529" s="472" t="s">
        <v>1711</v>
      </c>
      <c r="H4529" s="472">
        <v>4.3</v>
      </c>
      <c r="I4529" s="473"/>
    </row>
    <row r="4530" spans="1:9" ht="25.5" x14ac:dyDescent="0.25">
      <c r="A4530" s="468" t="s">
        <v>9789</v>
      </c>
      <c r="B4530" s="475" t="s">
        <v>9790</v>
      </c>
      <c r="C4530" s="476" t="s">
        <v>908</v>
      </c>
      <c r="D4530" s="471"/>
      <c r="E4530" s="470"/>
      <c r="F4530" s="472" t="s">
        <v>8932</v>
      </c>
      <c r="G4530" s="472" t="s">
        <v>1711</v>
      </c>
      <c r="H4530" s="472">
        <v>4.3</v>
      </c>
      <c r="I4530" s="473"/>
    </row>
    <row r="4531" spans="1:9" ht="25.5" x14ac:dyDescent="0.25">
      <c r="A4531" s="468" t="s">
        <v>9791</v>
      </c>
      <c r="B4531" s="469" t="s">
        <v>9792</v>
      </c>
      <c r="C4531" s="472" t="s">
        <v>756</v>
      </c>
      <c r="D4531" s="471"/>
      <c r="E4531" s="470"/>
      <c r="F4531" s="472" t="s">
        <v>8932</v>
      </c>
      <c r="G4531" s="472" t="s">
        <v>1711</v>
      </c>
      <c r="H4531" s="472">
        <v>4.4000000000000004</v>
      </c>
      <c r="I4531" s="473"/>
    </row>
    <row r="4532" spans="1:9" ht="25.5" x14ac:dyDescent="0.25">
      <c r="A4532" s="468" t="s">
        <v>9793</v>
      </c>
      <c r="B4532" s="469" t="s">
        <v>9794</v>
      </c>
      <c r="C4532" s="472" t="s">
        <v>850</v>
      </c>
      <c r="D4532" s="471"/>
      <c r="E4532" s="470"/>
      <c r="F4532" s="472" t="s">
        <v>8932</v>
      </c>
      <c r="G4532" s="472" t="s">
        <v>1711</v>
      </c>
      <c r="H4532" s="472">
        <v>4.4000000000000004</v>
      </c>
      <c r="I4532" s="473"/>
    </row>
    <row r="4533" spans="1:9" ht="25.5" x14ac:dyDescent="0.25">
      <c r="A4533" s="468" t="s">
        <v>9795</v>
      </c>
      <c r="B4533" s="469" t="s">
        <v>9796</v>
      </c>
      <c r="C4533" s="472" t="s">
        <v>850</v>
      </c>
      <c r="D4533" s="471"/>
      <c r="E4533" s="470"/>
      <c r="F4533" s="472" t="s">
        <v>8932</v>
      </c>
      <c r="G4533" s="472" t="s">
        <v>1711</v>
      </c>
      <c r="H4533" s="472">
        <v>4.4000000000000004</v>
      </c>
      <c r="I4533" s="473"/>
    </row>
    <row r="4534" spans="1:9" ht="15" x14ac:dyDescent="0.25">
      <c r="A4534" s="468" t="s">
        <v>9797</v>
      </c>
      <c r="B4534" s="475" t="s">
        <v>9798</v>
      </c>
      <c r="C4534" s="476" t="s">
        <v>698</v>
      </c>
      <c r="D4534" s="471"/>
      <c r="E4534" s="470"/>
      <c r="F4534" s="472" t="s">
        <v>9674</v>
      </c>
      <c r="G4534" s="472" t="s">
        <v>1711</v>
      </c>
      <c r="H4534" s="472">
        <v>4.3</v>
      </c>
      <c r="I4534" s="473"/>
    </row>
    <row r="4535" spans="1:9" ht="15" x14ac:dyDescent="0.25">
      <c r="A4535" s="468" t="s">
        <v>9799</v>
      </c>
      <c r="B4535" s="475" t="s">
        <v>9800</v>
      </c>
      <c r="C4535" s="476" t="s">
        <v>698</v>
      </c>
      <c r="D4535" s="471"/>
      <c r="E4535" s="470"/>
      <c r="F4535" s="472" t="s">
        <v>9674</v>
      </c>
      <c r="G4535" s="472" t="s">
        <v>1711</v>
      </c>
      <c r="H4535" s="472">
        <v>4.3</v>
      </c>
      <c r="I4535" s="473"/>
    </row>
    <row r="4536" spans="1:9" ht="15" x14ac:dyDescent="0.25">
      <c r="A4536" s="468" t="s">
        <v>9801</v>
      </c>
      <c r="B4536" s="475" t="s">
        <v>9802</v>
      </c>
      <c r="C4536" s="476" t="s">
        <v>698</v>
      </c>
      <c r="D4536" s="471"/>
      <c r="E4536" s="470"/>
      <c r="F4536" s="472" t="s">
        <v>9674</v>
      </c>
      <c r="G4536" s="472" t="s">
        <v>1711</v>
      </c>
      <c r="H4536" s="472">
        <v>4.3</v>
      </c>
      <c r="I4536" s="473"/>
    </row>
    <row r="4537" spans="1:9" ht="15" x14ac:dyDescent="0.25">
      <c r="A4537" s="468" t="s">
        <v>9803</v>
      </c>
      <c r="B4537" s="475" t="s">
        <v>9804</v>
      </c>
      <c r="C4537" s="476" t="s">
        <v>698</v>
      </c>
      <c r="D4537" s="471"/>
      <c r="E4537" s="470"/>
      <c r="F4537" s="472" t="s">
        <v>9674</v>
      </c>
      <c r="G4537" s="472" t="s">
        <v>1711</v>
      </c>
      <c r="H4537" s="472">
        <v>4.3</v>
      </c>
      <c r="I4537" s="473"/>
    </row>
    <row r="4538" spans="1:9" ht="15" x14ac:dyDescent="0.25">
      <c r="A4538" s="468" t="s">
        <v>9805</v>
      </c>
      <c r="B4538" s="475" t="s">
        <v>9806</v>
      </c>
      <c r="C4538" s="476" t="s">
        <v>698</v>
      </c>
      <c r="D4538" s="471"/>
      <c r="E4538" s="470"/>
      <c r="F4538" s="472" t="s">
        <v>9674</v>
      </c>
      <c r="G4538" s="472" t="s">
        <v>1711</v>
      </c>
      <c r="H4538" s="472">
        <v>4.3</v>
      </c>
      <c r="I4538" s="473"/>
    </row>
    <row r="4539" spans="1:9" ht="15" x14ac:dyDescent="0.25">
      <c r="A4539" s="468" t="s">
        <v>9807</v>
      </c>
      <c r="B4539" s="475" t="s">
        <v>9808</v>
      </c>
      <c r="C4539" s="476" t="s">
        <v>739</v>
      </c>
      <c r="D4539" s="471"/>
      <c r="E4539" s="470"/>
      <c r="F4539" s="472" t="s">
        <v>9674</v>
      </c>
      <c r="G4539" s="472" t="s">
        <v>1711</v>
      </c>
      <c r="H4539" s="472">
        <v>4.3</v>
      </c>
      <c r="I4539" s="473"/>
    </row>
    <row r="4540" spans="1:9" ht="15" x14ac:dyDescent="0.25">
      <c r="A4540" s="468" t="s">
        <v>9809</v>
      </c>
      <c r="B4540" s="475" t="s">
        <v>9810</v>
      </c>
      <c r="C4540" s="476" t="s">
        <v>756</v>
      </c>
      <c r="D4540" s="471"/>
      <c r="E4540" s="470"/>
      <c r="F4540" s="472" t="s">
        <v>9674</v>
      </c>
      <c r="G4540" s="472" t="s">
        <v>1711</v>
      </c>
      <c r="H4540" s="472">
        <v>4.3</v>
      </c>
      <c r="I4540" s="473"/>
    </row>
    <row r="4541" spans="1:9" ht="15" x14ac:dyDescent="0.25">
      <c r="A4541" s="468" t="s">
        <v>9811</v>
      </c>
      <c r="B4541" s="475" t="s">
        <v>9812</v>
      </c>
      <c r="C4541" s="476" t="s">
        <v>756</v>
      </c>
      <c r="D4541" s="471"/>
      <c r="E4541" s="470"/>
      <c r="F4541" s="472" t="s">
        <v>9674</v>
      </c>
      <c r="G4541" s="472" t="s">
        <v>1711</v>
      </c>
      <c r="H4541" s="472">
        <v>4.3</v>
      </c>
      <c r="I4541" s="473"/>
    </row>
    <row r="4542" spans="1:9" ht="15" x14ac:dyDescent="0.25">
      <c r="A4542" s="468" t="s">
        <v>9813</v>
      </c>
      <c r="B4542" s="475" t="s">
        <v>9814</v>
      </c>
      <c r="C4542" s="476" t="s">
        <v>756</v>
      </c>
      <c r="D4542" s="471"/>
      <c r="E4542" s="470"/>
      <c r="F4542" s="472" t="s">
        <v>9674</v>
      </c>
      <c r="G4542" s="472" t="s">
        <v>1711</v>
      </c>
      <c r="H4542" s="472">
        <v>4.3</v>
      </c>
      <c r="I4542" s="473"/>
    </row>
    <row r="4543" spans="1:9" ht="15" x14ac:dyDescent="0.25">
      <c r="A4543" s="468" t="s">
        <v>9815</v>
      </c>
      <c r="B4543" s="475" t="s">
        <v>9816</v>
      </c>
      <c r="C4543" s="476" t="s">
        <v>756</v>
      </c>
      <c r="D4543" s="471"/>
      <c r="E4543" s="470"/>
      <c r="F4543" s="472" t="s">
        <v>9674</v>
      </c>
      <c r="G4543" s="472" t="s">
        <v>1711</v>
      </c>
      <c r="H4543" s="472">
        <v>4.3</v>
      </c>
      <c r="I4543" s="473"/>
    </row>
    <row r="4544" spans="1:9" ht="15" x14ac:dyDescent="0.25">
      <c r="A4544" s="468" t="s">
        <v>9817</v>
      </c>
      <c r="B4544" s="475" t="s">
        <v>9818</v>
      </c>
      <c r="C4544" s="476" t="s">
        <v>756</v>
      </c>
      <c r="D4544" s="471"/>
      <c r="E4544" s="470"/>
      <c r="F4544" s="472" t="s">
        <v>8932</v>
      </c>
      <c r="G4544" s="472" t="s">
        <v>1711</v>
      </c>
      <c r="H4544" s="472">
        <v>4.3</v>
      </c>
      <c r="I4544" s="473"/>
    </row>
    <row r="4545" spans="1:9" ht="25.5" x14ac:dyDescent="0.25">
      <c r="A4545" s="468" t="s">
        <v>9819</v>
      </c>
      <c r="B4545" s="474" t="s">
        <v>9820</v>
      </c>
      <c r="C4545" s="470" t="s">
        <v>833</v>
      </c>
      <c r="D4545" s="470"/>
      <c r="E4545" s="470"/>
      <c r="F4545" s="472" t="s">
        <v>8932</v>
      </c>
      <c r="G4545" s="472" t="s">
        <v>1711</v>
      </c>
      <c r="H4545" s="472">
        <v>4.3</v>
      </c>
      <c r="I4545" s="478" t="s">
        <v>756</v>
      </c>
    </row>
    <row r="4546" spans="1:9" ht="15" x14ac:dyDescent="0.25">
      <c r="A4546" s="468" t="s">
        <v>9821</v>
      </c>
      <c r="B4546" s="474" t="s">
        <v>9822</v>
      </c>
      <c r="C4546" s="470" t="s">
        <v>833</v>
      </c>
      <c r="D4546" s="470"/>
      <c r="E4546" s="470"/>
      <c r="F4546" s="472" t="s">
        <v>8932</v>
      </c>
      <c r="G4546" s="472" t="s">
        <v>1711</v>
      </c>
      <c r="H4546" s="472">
        <v>4.3</v>
      </c>
      <c r="I4546" s="478" t="s">
        <v>756</v>
      </c>
    </row>
    <row r="4547" spans="1:9" ht="15" x14ac:dyDescent="0.25">
      <c r="A4547" s="468" t="s">
        <v>9823</v>
      </c>
      <c r="B4547" s="475" t="s">
        <v>9824</v>
      </c>
      <c r="C4547" s="476" t="s">
        <v>698</v>
      </c>
      <c r="D4547" s="471"/>
      <c r="E4547" s="470"/>
      <c r="F4547" s="472" t="s">
        <v>9674</v>
      </c>
      <c r="G4547" s="472" t="s">
        <v>1711</v>
      </c>
      <c r="H4547" s="472">
        <v>4.3</v>
      </c>
      <c r="I4547" s="473"/>
    </row>
    <row r="4548" spans="1:9" ht="25.5" x14ac:dyDescent="0.25">
      <c r="A4548" s="468" t="s">
        <v>9825</v>
      </c>
      <c r="B4548" s="469" t="s">
        <v>9826</v>
      </c>
      <c r="C4548" s="476" t="s">
        <v>698</v>
      </c>
      <c r="D4548" s="471"/>
      <c r="E4548" s="470"/>
      <c r="F4548" s="472" t="s">
        <v>9674</v>
      </c>
      <c r="G4548" s="472" t="s">
        <v>1711</v>
      </c>
      <c r="H4548" s="472">
        <v>4.3</v>
      </c>
      <c r="I4548" s="473"/>
    </row>
    <row r="4549" spans="1:9" ht="25.5" x14ac:dyDescent="0.25">
      <c r="A4549" s="468" t="s">
        <v>9827</v>
      </c>
      <c r="B4549" s="469" t="s">
        <v>9828</v>
      </c>
      <c r="C4549" s="476" t="s">
        <v>698</v>
      </c>
      <c r="D4549" s="471"/>
      <c r="E4549" s="470"/>
      <c r="F4549" s="472" t="s">
        <v>9674</v>
      </c>
      <c r="G4549" s="472" t="s">
        <v>1711</v>
      </c>
      <c r="H4549" s="472">
        <v>4.3</v>
      </c>
      <c r="I4549" s="473"/>
    </row>
    <row r="4550" spans="1:9" ht="25.5" x14ac:dyDescent="0.25">
      <c r="A4550" s="468" t="s">
        <v>9829</v>
      </c>
      <c r="B4550" s="469" t="s">
        <v>9830</v>
      </c>
      <c r="C4550" s="476" t="s">
        <v>698</v>
      </c>
      <c r="D4550" s="471"/>
      <c r="E4550" s="470"/>
      <c r="F4550" s="472" t="s">
        <v>9674</v>
      </c>
      <c r="G4550" s="472" t="s">
        <v>1711</v>
      </c>
      <c r="H4550" s="472">
        <v>4.3</v>
      </c>
      <c r="I4550" s="473"/>
    </row>
    <row r="4551" spans="1:9" ht="15" x14ac:dyDescent="0.25">
      <c r="A4551" s="468" t="s">
        <v>9831</v>
      </c>
      <c r="B4551" s="469" t="s">
        <v>9832</v>
      </c>
      <c r="C4551" s="476" t="s">
        <v>698</v>
      </c>
      <c r="D4551" s="471"/>
      <c r="E4551" s="470"/>
      <c r="F4551" s="472" t="s">
        <v>9674</v>
      </c>
      <c r="G4551" s="472" t="s">
        <v>1711</v>
      </c>
      <c r="H4551" s="472">
        <v>4.3</v>
      </c>
      <c r="I4551" s="473"/>
    </row>
    <row r="4552" spans="1:9" ht="15" x14ac:dyDescent="0.25">
      <c r="A4552" s="468" t="s">
        <v>9833</v>
      </c>
      <c r="B4552" s="475" t="s">
        <v>9834</v>
      </c>
      <c r="C4552" s="476" t="s">
        <v>698</v>
      </c>
      <c r="D4552" s="471"/>
      <c r="E4552" s="470"/>
      <c r="F4552" s="472" t="s">
        <v>9674</v>
      </c>
      <c r="G4552" s="472" t="s">
        <v>1711</v>
      </c>
      <c r="H4552" s="472">
        <v>4.3</v>
      </c>
      <c r="I4552" s="473"/>
    </row>
    <row r="4553" spans="1:9" ht="15" x14ac:dyDescent="0.25">
      <c r="A4553" s="468" t="s">
        <v>9835</v>
      </c>
      <c r="B4553" s="491" t="s">
        <v>9836</v>
      </c>
      <c r="C4553" s="472" t="s">
        <v>698</v>
      </c>
      <c r="D4553" s="471"/>
      <c r="E4553" s="472"/>
      <c r="F4553" s="472" t="s">
        <v>9674</v>
      </c>
      <c r="G4553" s="472" t="s">
        <v>1711</v>
      </c>
      <c r="H4553" s="472">
        <v>4.3</v>
      </c>
      <c r="I4553" s="473"/>
    </row>
    <row r="4554" spans="1:9" ht="15" x14ac:dyDescent="0.25">
      <c r="A4554" s="468" t="s">
        <v>9837</v>
      </c>
      <c r="B4554" s="475" t="s">
        <v>9838</v>
      </c>
      <c r="C4554" s="476" t="s">
        <v>756</v>
      </c>
      <c r="D4554" s="471"/>
      <c r="E4554" s="470"/>
      <c r="F4554" s="472" t="s">
        <v>9674</v>
      </c>
      <c r="G4554" s="472" t="s">
        <v>1711</v>
      </c>
      <c r="H4554" s="472">
        <v>4.3</v>
      </c>
      <c r="I4554" s="473"/>
    </row>
    <row r="4555" spans="1:9" ht="15" x14ac:dyDescent="0.25">
      <c r="A4555" s="468" t="s">
        <v>9839</v>
      </c>
      <c r="B4555" s="475" t="s">
        <v>9840</v>
      </c>
      <c r="C4555" s="476" t="s">
        <v>756</v>
      </c>
      <c r="D4555" s="471"/>
      <c r="E4555" s="470"/>
      <c r="F4555" s="472" t="s">
        <v>9674</v>
      </c>
      <c r="G4555" s="472" t="s">
        <v>1711</v>
      </c>
      <c r="H4555" s="472">
        <v>4.3</v>
      </c>
      <c r="I4555" s="473"/>
    </row>
    <row r="4556" spans="1:9" ht="15" x14ac:dyDescent="0.25">
      <c r="A4556" s="468" t="s">
        <v>9841</v>
      </c>
      <c r="B4556" s="469" t="s">
        <v>9842</v>
      </c>
      <c r="C4556" s="476" t="s">
        <v>698</v>
      </c>
      <c r="D4556" s="471"/>
      <c r="E4556" s="470"/>
      <c r="F4556" s="472" t="s">
        <v>8932</v>
      </c>
      <c r="G4556" s="472" t="s">
        <v>1711</v>
      </c>
      <c r="H4556" s="472">
        <v>4.3</v>
      </c>
      <c r="I4556" s="473"/>
    </row>
    <row r="4557" spans="1:9" ht="15" x14ac:dyDescent="0.25">
      <c r="A4557" s="468" t="s">
        <v>9843</v>
      </c>
      <c r="B4557" s="475" t="s">
        <v>9844</v>
      </c>
      <c r="C4557" s="476" t="s">
        <v>698</v>
      </c>
      <c r="D4557" s="471"/>
      <c r="E4557" s="470"/>
      <c r="F4557" s="472" t="s">
        <v>8932</v>
      </c>
      <c r="G4557" s="472" t="s">
        <v>1711</v>
      </c>
      <c r="H4557" s="472">
        <v>4.3</v>
      </c>
      <c r="I4557" s="473"/>
    </row>
    <row r="4558" spans="1:9" ht="15" x14ac:dyDescent="0.25">
      <c r="A4558" s="468" t="s">
        <v>9845</v>
      </c>
      <c r="B4558" s="475" t="s">
        <v>9846</v>
      </c>
      <c r="C4558" s="476" t="s">
        <v>698</v>
      </c>
      <c r="D4558" s="471"/>
      <c r="E4558" s="470"/>
      <c r="F4558" s="472" t="s">
        <v>9674</v>
      </c>
      <c r="G4558" s="472" t="s">
        <v>1711</v>
      </c>
      <c r="H4558" s="472">
        <v>4.3</v>
      </c>
      <c r="I4558" s="473"/>
    </row>
    <row r="4559" spans="1:9" ht="15" x14ac:dyDescent="0.25">
      <c r="A4559" s="468" t="s">
        <v>9847</v>
      </c>
      <c r="B4559" s="475" t="s">
        <v>9848</v>
      </c>
      <c r="C4559" s="476" t="s">
        <v>698</v>
      </c>
      <c r="D4559" s="471"/>
      <c r="E4559" s="470"/>
      <c r="F4559" s="472" t="s">
        <v>9674</v>
      </c>
      <c r="G4559" s="472" t="s">
        <v>1711</v>
      </c>
      <c r="H4559" s="472">
        <v>4.3</v>
      </c>
      <c r="I4559" s="473"/>
    </row>
    <row r="4560" spans="1:9" ht="25.5" x14ac:dyDescent="0.25">
      <c r="A4560" s="468" t="s">
        <v>9849</v>
      </c>
      <c r="B4560" s="469" t="s">
        <v>9850</v>
      </c>
      <c r="C4560" s="476" t="s">
        <v>698</v>
      </c>
      <c r="D4560" s="471"/>
      <c r="E4560" s="470"/>
      <c r="F4560" s="472" t="s">
        <v>9674</v>
      </c>
      <c r="G4560" s="472" t="s">
        <v>1711</v>
      </c>
      <c r="H4560" s="472">
        <v>4.3</v>
      </c>
      <c r="I4560" s="473"/>
    </row>
    <row r="4561" spans="1:9" ht="15" x14ac:dyDescent="0.25">
      <c r="A4561" s="468" t="s">
        <v>9851</v>
      </c>
      <c r="B4561" s="469" t="s">
        <v>9852</v>
      </c>
      <c r="C4561" s="476" t="s">
        <v>698</v>
      </c>
      <c r="D4561" s="471"/>
      <c r="E4561" s="470"/>
      <c r="F4561" s="472" t="s">
        <v>9674</v>
      </c>
      <c r="G4561" s="472" t="s">
        <v>1711</v>
      </c>
      <c r="H4561" s="472">
        <v>4.3</v>
      </c>
      <c r="I4561" s="473"/>
    </row>
    <row r="4562" spans="1:9" ht="25.5" x14ac:dyDescent="0.25">
      <c r="A4562" s="468" t="s">
        <v>9853</v>
      </c>
      <c r="B4562" s="475" t="s">
        <v>9854</v>
      </c>
      <c r="C4562" s="476" t="s">
        <v>756</v>
      </c>
      <c r="D4562" s="471"/>
      <c r="E4562" s="470"/>
      <c r="F4562" s="472" t="s">
        <v>9674</v>
      </c>
      <c r="G4562" s="472" t="s">
        <v>1711</v>
      </c>
      <c r="H4562" s="472">
        <v>4.3</v>
      </c>
      <c r="I4562" s="473"/>
    </row>
    <row r="4563" spans="1:9" ht="15" x14ac:dyDescent="0.25">
      <c r="A4563" s="468" t="s">
        <v>9855</v>
      </c>
      <c r="B4563" s="475" t="s">
        <v>9856</v>
      </c>
      <c r="C4563" s="476" t="s">
        <v>756</v>
      </c>
      <c r="D4563" s="471"/>
      <c r="E4563" s="470"/>
      <c r="F4563" s="472" t="s">
        <v>9674</v>
      </c>
      <c r="G4563" s="472" t="s">
        <v>1711</v>
      </c>
      <c r="H4563" s="472">
        <v>4.3</v>
      </c>
      <c r="I4563" s="473"/>
    </row>
    <row r="4564" spans="1:9" ht="15" x14ac:dyDescent="0.25">
      <c r="A4564" s="468" t="s">
        <v>9857</v>
      </c>
      <c r="B4564" s="475" t="s">
        <v>9858</v>
      </c>
      <c r="C4564" s="476" t="s">
        <v>756</v>
      </c>
      <c r="D4564" s="471"/>
      <c r="E4564" s="470"/>
      <c r="F4564" s="472" t="s">
        <v>9674</v>
      </c>
      <c r="G4564" s="472" t="s">
        <v>1711</v>
      </c>
      <c r="H4564" s="472">
        <v>4.3</v>
      </c>
      <c r="I4564" s="473"/>
    </row>
    <row r="4565" spans="1:9" ht="15" x14ac:dyDescent="0.25">
      <c r="A4565" s="468" t="s">
        <v>9859</v>
      </c>
      <c r="B4565" s="475" t="s">
        <v>9860</v>
      </c>
      <c r="C4565" s="476" t="s">
        <v>756</v>
      </c>
      <c r="D4565" s="471"/>
      <c r="E4565" s="470"/>
      <c r="F4565" s="472" t="s">
        <v>9674</v>
      </c>
      <c r="G4565" s="472" t="s">
        <v>1711</v>
      </c>
      <c r="H4565" s="472">
        <v>4.3</v>
      </c>
      <c r="I4565" s="473"/>
    </row>
    <row r="4566" spans="1:9" ht="25.5" x14ac:dyDescent="0.25">
      <c r="A4566" s="468" t="s">
        <v>9861</v>
      </c>
      <c r="B4566" s="475" t="s">
        <v>9862</v>
      </c>
      <c r="C4566" s="476" t="s">
        <v>756</v>
      </c>
      <c r="D4566" s="471"/>
      <c r="E4566" s="470"/>
      <c r="F4566" s="472" t="s">
        <v>9674</v>
      </c>
      <c r="G4566" s="472" t="s">
        <v>1711</v>
      </c>
      <c r="H4566" s="472">
        <v>4.3</v>
      </c>
      <c r="I4566" s="473"/>
    </row>
    <row r="4567" spans="1:9" ht="25.5" x14ac:dyDescent="0.25">
      <c r="A4567" s="468" t="s">
        <v>9863</v>
      </c>
      <c r="B4567" s="475" t="s">
        <v>9864</v>
      </c>
      <c r="C4567" s="476" t="s">
        <v>756</v>
      </c>
      <c r="D4567" s="471"/>
      <c r="E4567" s="470"/>
      <c r="F4567" s="472" t="s">
        <v>9674</v>
      </c>
      <c r="G4567" s="472" t="s">
        <v>1711</v>
      </c>
      <c r="H4567" s="472">
        <v>4.3</v>
      </c>
      <c r="I4567" s="473"/>
    </row>
    <row r="4568" spans="1:9" ht="25.5" x14ac:dyDescent="0.25">
      <c r="A4568" s="468" t="s">
        <v>9865</v>
      </c>
      <c r="B4568" s="475" t="s">
        <v>9866</v>
      </c>
      <c r="C4568" s="476" t="s">
        <v>756</v>
      </c>
      <c r="D4568" s="471"/>
      <c r="E4568" s="470"/>
      <c r="F4568" s="472" t="s">
        <v>9674</v>
      </c>
      <c r="G4568" s="472" t="s">
        <v>1711</v>
      </c>
      <c r="H4568" s="472">
        <v>4.3</v>
      </c>
      <c r="I4568" s="473"/>
    </row>
    <row r="4569" spans="1:9" ht="15" x14ac:dyDescent="0.25">
      <c r="A4569" s="468" t="s">
        <v>9867</v>
      </c>
      <c r="B4569" s="475" t="s">
        <v>9868</v>
      </c>
      <c r="C4569" s="476" t="s">
        <v>756</v>
      </c>
      <c r="D4569" s="471"/>
      <c r="E4569" s="470"/>
      <c r="F4569" s="472" t="s">
        <v>9674</v>
      </c>
      <c r="G4569" s="472" t="s">
        <v>1711</v>
      </c>
      <c r="H4569" s="472">
        <v>4.3</v>
      </c>
      <c r="I4569" s="473"/>
    </row>
    <row r="4570" spans="1:9" ht="15" x14ac:dyDescent="0.25">
      <c r="A4570" s="468" t="s">
        <v>9869</v>
      </c>
      <c r="B4570" s="475" t="s">
        <v>9870</v>
      </c>
      <c r="C4570" s="476" t="s">
        <v>756</v>
      </c>
      <c r="D4570" s="471"/>
      <c r="E4570" s="470"/>
      <c r="F4570" s="472" t="s">
        <v>9674</v>
      </c>
      <c r="G4570" s="472" t="s">
        <v>1711</v>
      </c>
      <c r="H4570" s="472">
        <v>4.3</v>
      </c>
      <c r="I4570" s="473"/>
    </row>
    <row r="4571" spans="1:9" ht="15" x14ac:dyDescent="0.25">
      <c r="A4571" s="468" t="s">
        <v>9871</v>
      </c>
      <c r="B4571" s="475" t="s">
        <v>9872</v>
      </c>
      <c r="C4571" s="476" t="s">
        <v>756</v>
      </c>
      <c r="D4571" s="471"/>
      <c r="E4571" s="470"/>
      <c r="F4571" s="472" t="s">
        <v>9674</v>
      </c>
      <c r="G4571" s="472" t="s">
        <v>1711</v>
      </c>
      <c r="H4571" s="472">
        <v>4.3</v>
      </c>
      <c r="I4571" s="473"/>
    </row>
    <row r="4572" spans="1:9" ht="25.5" x14ac:dyDescent="0.25">
      <c r="A4572" s="468" t="s">
        <v>9873</v>
      </c>
      <c r="B4572" s="475" t="s">
        <v>9874</v>
      </c>
      <c r="C4572" s="476" t="s">
        <v>756</v>
      </c>
      <c r="D4572" s="471"/>
      <c r="E4572" s="470"/>
      <c r="F4572" s="472" t="s">
        <v>9674</v>
      </c>
      <c r="G4572" s="472" t="s">
        <v>1711</v>
      </c>
      <c r="H4572" s="472">
        <v>4.3</v>
      </c>
      <c r="I4572" s="473"/>
    </row>
    <row r="4573" spans="1:9" ht="25.5" x14ac:dyDescent="0.25">
      <c r="A4573" s="468" t="s">
        <v>9875</v>
      </c>
      <c r="B4573" s="475" t="s">
        <v>9876</v>
      </c>
      <c r="C4573" s="476" t="s">
        <v>756</v>
      </c>
      <c r="D4573" s="471"/>
      <c r="E4573" s="470"/>
      <c r="F4573" s="472" t="s">
        <v>9674</v>
      </c>
      <c r="G4573" s="472" t="s">
        <v>1711</v>
      </c>
      <c r="H4573" s="472">
        <v>4.3</v>
      </c>
      <c r="I4573" s="473"/>
    </row>
    <row r="4574" spans="1:9" ht="25.5" x14ac:dyDescent="0.25">
      <c r="A4574" s="468" t="s">
        <v>9877</v>
      </c>
      <c r="B4574" s="475" t="s">
        <v>9878</v>
      </c>
      <c r="C4574" s="476" t="s">
        <v>756</v>
      </c>
      <c r="D4574" s="471"/>
      <c r="E4574" s="470"/>
      <c r="F4574" s="472" t="s">
        <v>9674</v>
      </c>
      <c r="G4574" s="472" t="s">
        <v>1711</v>
      </c>
      <c r="H4574" s="472">
        <v>4.3</v>
      </c>
      <c r="I4574" s="473"/>
    </row>
    <row r="4575" spans="1:9" ht="25.5" x14ac:dyDescent="0.25">
      <c r="A4575" s="468" t="s">
        <v>9879</v>
      </c>
      <c r="B4575" s="475" t="s">
        <v>9880</v>
      </c>
      <c r="C4575" s="476" t="s">
        <v>756</v>
      </c>
      <c r="D4575" s="471"/>
      <c r="E4575" s="470"/>
      <c r="F4575" s="472" t="s">
        <v>9674</v>
      </c>
      <c r="G4575" s="472" t="s">
        <v>1711</v>
      </c>
      <c r="H4575" s="472">
        <v>4.3</v>
      </c>
      <c r="I4575" s="473"/>
    </row>
    <row r="4576" spans="1:9" ht="15" x14ac:dyDescent="0.25">
      <c r="A4576" s="468" t="s">
        <v>9881</v>
      </c>
      <c r="B4576" s="475" t="s">
        <v>9882</v>
      </c>
      <c r="C4576" s="476" t="s">
        <v>756</v>
      </c>
      <c r="D4576" s="471"/>
      <c r="E4576" s="470"/>
      <c r="F4576" s="472" t="s">
        <v>9674</v>
      </c>
      <c r="G4576" s="472" t="s">
        <v>1711</v>
      </c>
      <c r="H4576" s="472">
        <v>4.3</v>
      </c>
      <c r="I4576" s="473"/>
    </row>
    <row r="4577" spans="1:9" ht="15" x14ac:dyDescent="0.25">
      <c r="A4577" s="468" t="s">
        <v>9883</v>
      </c>
      <c r="B4577" s="475" t="s">
        <v>9884</v>
      </c>
      <c r="C4577" s="476" t="s">
        <v>756</v>
      </c>
      <c r="D4577" s="471"/>
      <c r="E4577" s="470"/>
      <c r="F4577" s="472" t="s">
        <v>9674</v>
      </c>
      <c r="G4577" s="472" t="s">
        <v>1711</v>
      </c>
      <c r="H4577" s="472">
        <v>4.3</v>
      </c>
      <c r="I4577" s="473"/>
    </row>
    <row r="4578" spans="1:9" ht="15" x14ac:dyDescent="0.25">
      <c r="A4578" s="468" t="s">
        <v>9885</v>
      </c>
      <c r="B4578" s="475" t="s">
        <v>9886</v>
      </c>
      <c r="C4578" s="476" t="s">
        <v>756</v>
      </c>
      <c r="D4578" s="471"/>
      <c r="E4578" s="470"/>
      <c r="F4578" s="472" t="s">
        <v>9674</v>
      </c>
      <c r="G4578" s="472" t="s">
        <v>1711</v>
      </c>
      <c r="H4578" s="472">
        <v>4.3</v>
      </c>
      <c r="I4578" s="473"/>
    </row>
    <row r="4579" spans="1:9" ht="15" x14ac:dyDescent="0.25">
      <c r="A4579" s="468" t="s">
        <v>9887</v>
      </c>
      <c r="B4579" s="475" t="s">
        <v>9888</v>
      </c>
      <c r="C4579" s="476" t="s">
        <v>756</v>
      </c>
      <c r="D4579" s="471"/>
      <c r="E4579" s="470"/>
      <c r="F4579" s="472" t="s">
        <v>9674</v>
      </c>
      <c r="G4579" s="472" t="s">
        <v>1711</v>
      </c>
      <c r="H4579" s="472">
        <v>4.3</v>
      </c>
      <c r="I4579" s="473"/>
    </row>
    <row r="4580" spans="1:9" ht="15" x14ac:dyDescent="0.25">
      <c r="A4580" s="468" t="s">
        <v>9889</v>
      </c>
      <c r="B4580" s="475" t="s">
        <v>9890</v>
      </c>
      <c r="C4580" s="476" t="s">
        <v>756</v>
      </c>
      <c r="D4580" s="471"/>
      <c r="E4580" s="470"/>
      <c r="F4580" s="472" t="s">
        <v>9674</v>
      </c>
      <c r="G4580" s="472" t="s">
        <v>1711</v>
      </c>
      <c r="H4580" s="472">
        <v>4.3</v>
      </c>
      <c r="I4580" s="473"/>
    </row>
    <row r="4581" spans="1:9" ht="15" x14ac:dyDescent="0.25">
      <c r="A4581" s="468" t="s">
        <v>9891</v>
      </c>
      <c r="B4581" s="475" t="s">
        <v>9892</v>
      </c>
      <c r="C4581" s="476" t="s">
        <v>756</v>
      </c>
      <c r="D4581" s="471"/>
      <c r="E4581" s="470"/>
      <c r="F4581" s="472" t="s">
        <v>9674</v>
      </c>
      <c r="G4581" s="472" t="s">
        <v>1711</v>
      </c>
      <c r="H4581" s="472">
        <v>4.3</v>
      </c>
      <c r="I4581" s="473"/>
    </row>
    <row r="4582" spans="1:9" ht="15" x14ac:dyDescent="0.25">
      <c r="A4582" s="468" t="s">
        <v>9893</v>
      </c>
      <c r="B4582" s="475" t="s">
        <v>9894</v>
      </c>
      <c r="C4582" s="476" t="s">
        <v>756</v>
      </c>
      <c r="D4582" s="471"/>
      <c r="E4582" s="470"/>
      <c r="F4582" s="472" t="s">
        <v>9674</v>
      </c>
      <c r="G4582" s="472" t="s">
        <v>1711</v>
      </c>
      <c r="H4582" s="472">
        <v>4.3</v>
      </c>
      <c r="I4582" s="473"/>
    </row>
    <row r="4583" spans="1:9" ht="15" x14ac:dyDescent="0.25">
      <c r="A4583" s="468" t="s">
        <v>9895</v>
      </c>
      <c r="B4583" s="475" t="s">
        <v>9896</v>
      </c>
      <c r="C4583" s="476" t="s">
        <v>756</v>
      </c>
      <c r="D4583" s="471"/>
      <c r="E4583" s="470"/>
      <c r="F4583" s="472" t="s">
        <v>9674</v>
      </c>
      <c r="G4583" s="472" t="s">
        <v>1711</v>
      </c>
      <c r="H4583" s="472">
        <v>4.3</v>
      </c>
      <c r="I4583" s="473"/>
    </row>
    <row r="4584" spans="1:9" ht="25.5" x14ac:dyDescent="0.25">
      <c r="A4584" s="468" t="s">
        <v>9897</v>
      </c>
      <c r="B4584" s="475" t="s">
        <v>9898</v>
      </c>
      <c r="C4584" s="476" t="s">
        <v>756</v>
      </c>
      <c r="D4584" s="471"/>
      <c r="E4584" s="470"/>
      <c r="F4584" s="472" t="s">
        <v>9674</v>
      </c>
      <c r="G4584" s="472" t="s">
        <v>1711</v>
      </c>
      <c r="H4584" s="472">
        <v>4.3</v>
      </c>
      <c r="I4584" s="473"/>
    </row>
    <row r="4585" spans="1:9" ht="15" x14ac:dyDescent="0.25">
      <c r="A4585" s="468" t="s">
        <v>9899</v>
      </c>
      <c r="B4585" s="475" t="s">
        <v>9900</v>
      </c>
      <c r="C4585" s="476" t="s">
        <v>756</v>
      </c>
      <c r="D4585" s="471"/>
      <c r="E4585" s="470"/>
      <c r="F4585" s="472" t="s">
        <v>9674</v>
      </c>
      <c r="G4585" s="472" t="s">
        <v>1711</v>
      </c>
      <c r="H4585" s="472">
        <v>4.3</v>
      </c>
      <c r="I4585" s="473"/>
    </row>
    <row r="4586" spans="1:9" ht="15" x14ac:dyDescent="0.25">
      <c r="A4586" s="468" t="s">
        <v>9901</v>
      </c>
      <c r="B4586" s="475" t="s">
        <v>9902</v>
      </c>
      <c r="C4586" s="476" t="s">
        <v>756</v>
      </c>
      <c r="D4586" s="471"/>
      <c r="E4586" s="470"/>
      <c r="F4586" s="472" t="s">
        <v>9674</v>
      </c>
      <c r="G4586" s="472" t="s">
        <v>1711</v>
      </c>
      <c r="H4586" s="472">
        <v>4.3</v>
      </c>
      <c r="I4586" s="473"/>
    </row>
    <row r="4587" spans="1:9" ht="15" x14ac:dyDescent="0.25">
      <c r="A4587" s="468" t="s">
        <v>9903</v>
      </c>
      <c r="B4587" s="475" t="s">
        <v>9904</v>
      </c>
      <c r="C4587" s="476" t="s">
        <v>756</v>
      </c>
      <c r="D4587" s="471"/>
      <c r="E4587" s="470"/>
      <c r="F4587" s="472" t="s">
        <v>9674</v>
      </c>
      <c r="G4587" s="472" t="s">
        <v>1711</v>
      </c>
      <c r="H4587" s="472">
        <v>4.3</v>
      </c>
      <c r="I4587" s="473"/>
    </row>
    <row r="4588" spans="1:9" ht="15" x14ac:dyDescent="0.25">
      <c r="A4588" s="468" t="s">
        <v>9905</v>
      </c>
      <c r="B4588" s="475" t="s">
        <v>9906</v>
      </c>
      <c r="C4588" s="476" t="s">
        <v>756</v>
      </c>
      <c r="D4588" s="471"/>
      <c r="E4588" s="470"/>
      <c r="F4588" s="472" t="s">
        <v>9674</v>
      </c>
      <c r="G4588" s="472" t="s">
        <v>1711</v>
      </c>
      <c r="H4588" s="472">
        <v>4.3</v>
      </c>
      <c r="I4588" s="473"/>
    </row>
    <row r="4589" spans="1:9" ht="15" x14ac:dyDescent="0.25">
      <c r="A4589" s="468" t="s">
        <v>9907</v>
      </c>
      <c r="B4589" s="475" t="s">
        <v>9908</v>
      </c>
      <c r="C4589" s="476" t="s">
        <v>739</v>
      </c>
      <c r="D4589" s="471"/>
      <c r="E4589" s="470"/>
      <c r="F4589" s="472" t="s">
        <v>9674</v>
      </c>
      <c r="G4589" s="472" t="s">
        <v>1711</v>
      </c>
      <c r="H4589" s="472">
        <v>4.3</v>
      </c>
      <c r="I4589" s="473"/>
    </row>
    <row r="4590" spans="1:9" ht="15" x14ac:dyDescent="0.25">
      <c r="A4590" s="468" t="s">
        <v>9909</v>
      </c>
      <c r="B4590" s="475" t="s">
        <v>9910</v>
      </c>
      <c r="C4590" s="476" t="s">
        <v>756</v>
      </c>
      <c r="D4590" s="471"/>
      <c r="E4590" s="470"/>
      <c r="F4590" s="472" t="s">
        <v>9674</v>
      </c>
      <c r="G4590" s="472" t="s">
        <v>1711</v>
      </c>
      <c r="H4590" s="472">
        <v>4.3</v>
      </c>
      <c r="I4590" s="473"/>
    </row>
    <row r="4591" spans="1:9" ht="15" x14ac:dyDescent="0.25">
      <c r="A4591" s="468" t="s">
        <v>9911</v>
      </c>
      <c r="B4591" s="475" t="s">
        <v>9912</v>
      </c>
      <c r="C4591" s="476" t="s">
        <v>756</v>
      </c>
      <c r="D4591" s="471"/>
      <c r="E4591" s="470"/>
      <c r="F4591" s="472" t="s">
        <v>9674</v>
      </c>
      <c r="G4591" s="472" t="s">
        <v>1711</v>
      </c>
      <c r="H4591" s="472">
        <v>4.3</v>
      </c>
      <c r="I4591" s="473"/>
    </row>
    <row r="4592" spans="1:9" ht="15" x14ac:dyDescent="0.25">
      <c r="A4592" s="468" t="s">
        <v>9913</v>
      </c>
      <c r="B4592" s="475" t="s">
        <v>9914</v>
      </c>
      <c r="C4592" s="476" t="s">
        <v>756</v>
      </c>
      <c r="D4592" s="471"/>
      <c r="E4592" s="470"/>
      <c r="F4592" s="472" t="s">
        <v>9674</v>
      </c>
      <c r="G4592" s="472" t="s">
        <v>1711</v>
      </c>
      <c r="H4592" s="472">
        <v>4.3</v>
      </c>
      <c r="I4592" s="473"/>
    </row>
    <row r="4593" spans="1:9" ht="15" x14ac:dyDescent="0.25">
      <c r="A4593" s="468" t="s">
        <v>9915</v>
      </c>
      <c r="B4593" s="474" t="s">
        <v>9916</v>
      </c>
      <c r="C4593" s="470" t="s">
        <v>833</v>
      </c>
      <c r="D4593" s="470"/>
      <c r="E4593" s="470"/>
      <c r="F4593" s="472" t="s">
        <v>8932</v>
      </c>
      <c r="G4593" s="472" t="s">
        <v>1711</v>
      </c>
      <c r="H4593" s="472">
        <v>4.3</v>
      </c>
      <c r="I4593" s="478" t="s">
        <v>756</v>
      </c>
    </row>
    <row r="4594" spans="1:9" ht="15" x14ac:dyDescent="0.25">
      <c r="A4594" s="468" t="s">
        <v>9917</v>
      </c>
      <c r="B4594" s="474" t="s">
        <v>9918</v>
      </c>
      <c r="C4594" s="470" t="s">
        <v>833</v>
      </c>
      <c r="D4594" s="470"/>
      <c r="E4594" s="470"/>
      <c r="F4594" s="472" t="s">
        <v>8932</v>
      </c>
      <c r="G4594" s="472" t="s">
        <v>1711</v>
      </c>
      <c r="H4594" s="472">
        <v>4.3</v>
      </c>
      <c r="I4594" s="478" t="s">
        <v>756</v>
      </c>
    </row>
    <row r="4595" spans="1:9" ht="15" x14ac:dyDescent="0.25">
      <c r="A4595" s="468" t="s">
        <v>9919</v>
      </c>
      <c r="B4595" s="475" t="s">
        <v>9920</v>
      </c>
      <c r="C4595" s="476" t="s">
        <v>698</v>
      </c>
      <c r="D4595" s="471"/>
      <c r="E4595" s="470"/>
      <c r="F4595" s="472" t="s">
        <v>9674</v>
      </c>
      <c r="G4595" s="472" t="s">
        <v>1711</v>
      </c>
      <c r="H4595" s="472">
        <v>4.3</v>
      </c>
      <c r="I4595" s="473"/>
    </row>
    <row r="4596" spans="1:9" ht="15" x14ac:dyDescent="0.25">
      <c r="A4596" s="468" t="s">
        <v>9921</v>
      </c>
      <c r="B4596" s="475" t="s">
        <v>9922</v>
      </c>
      <c r="C4596" s="476" t="s">
        <v>698</v>
      </c>
      <c r="D4596" s="471"/>
      <c r="E4596" s="470"/>
      <c r="F4596" s="472" t="s">
        <v>9674</v>
      </c>
      <c r="G4596" s="472" t="s">
        <v>1711</v>
      </c>
      <c r="H4596" s="472">
        <v>4.3</v>
      </c>
      <c r="I4596" s="473"/>
    </row>
    <row r="4597" spans="1:9" ht="15" x14ac:dyDescent="0.25">
      <c r="A4597" s="468" t="s">
        <v>9923</v>
      </c>
      <c r="B4597" s="475" t="s">
        <v>9924</v>
      </c>
      <c r="C4597" s="476" t="s">
        <v>698</v>
      </c>
      <c r="D4597" s="471"/>
      <c r="E4597" s="470"/>
      <c r="F4597" s="472" t="s">
        <v>9674</v>
      </c>
      <c r="G4597" s="472" t="s">
        <v>1711</v>
      </c>
      <c r="H4597" s="472">
        <v>4.3</v>
      </c>
      <c r="I4597" s="473"/>
    </row>
    <row r="4598" spans="1:9" ht="15" x14ac:dyDescent="0.25">
      <c r="A4598" s="468" t="s">
        <v>9925</v>
      </c>
      <c r="B4598" s="475" t="s">
        <v>9926</v>
      </c>
      <c r="C4598" s="476" t="s">
        <v>756</v>
      </c>
      <c r="D4598" s="471"/>
      <c r="E4598" s="470"/>
      <c r="F4598" s="472" t="s">
        <v>9674</v>
      </c>
      <c r="G4598" s="472" t="s">
        <v>1711</v>
      </c>
      <c r="H4598" s="472">
        <v>4.3</v>
      </c>
      <c r="I4598" s="473"/>
    </row>
    <row r="4599" spans="1:9" ht="15" x14ac:dyDescent="0.25">
      <c r="A4599" s="468" t="s">
        <v>9927</v>
      </c>
      <c r="B4599" s="475" t="s">
        <v>9928</v>
      </c>
      <c r="C4599" s="476" t="s">
        <v>739</v>
      </c>
      <c r="D4599" s="471"/>
      <c r="E4599" s="470"/>
      <c r="F4599" s="472" t="s">
        <v>9674</v>
      </c>
      <c r="G4599" s="472" t="s">
        <v>1711</v>
      </c>
      <c r="H4599" s="472">
        <v>4.3</v>
      </c>
      <c r="I4599" s="473"/>
    </row>
    <row r="4600" spans="1:9" ht="15" x14ac:dyDescent="0.25">
      <c r="A4600" s="468" t="s">
        <v>9929</v>
      </c>
      <c r="B4600" s="475" t="s">
        <v>9930</v>
      </c>
      <c r="C4600" s="476" t="s">
        <v>756</v>
      </c>
      <c r="D4600" s="471"/>
      <c r="E4600" s="470"/>
      <c r="F4600" s="472" t="s">
        <v>9674</v>
      </c>
      <c r="G4600" s="472" t="s">
        <v>1711</v>
      </c>
      <c r="H4600" s="472">
        <v>4.3</v>
      </c>
      <c r="I4600" s="473"/>
    </row>
    <row r="4601" spans="1:9" ht="15" x14ac:dyDescent="0.25">
      <c r="A4601" s="468" t="s">
        <v>9931</v>
      </c>
      <c r="B4601" s="475" t="s">
        <v>9932</v>
      </c>
      <c r="C4601" s="476" t="s">
        <v>756</v>
      </c>
      <c r="D4601" s="471"/>
      <c r="E4601" s="470"/>
      <c r="F4601" s="472" t="s">
        <v>8932</v>
      </c>
      <c r="G4601" s="472" t="s">
        <v>1711</v>
      </c>
      <c r="H4601" s="472">
        <v>4.3</v>
      </c>
      <c r="I4601" s="473"/>
    </row>
    <row r="4602" spans="1:9" ht="15" x14ac:dyDescent="0.25">
      <c r="A4602" s="468" t="s">
        <v>9933</v>
      </c>
      <c r="B4602" s="469" t="s">
        <v>9934</v>
      </c>
      <c r="C4602" s="476" t="s">
        <v>698</v>
      </c>
      <c r="D4602" s="471"/>
      <c r="E4602" s="470"/>
      <c r="F4602" s="472" t="s">
        <v>9674</v>
      </c>
      <c r="G4602" s="472" t="s">
        <v>1711</v>
      </c>
      <c r="H4602" s="472">
        <v>4.3</v>
      </c>
      <c r="I4602" s="473"/>
    </row>
    <row r="4603" spans="1:9" ht="15" x14ac:dyDescent="0.25">
      <c r="A4603" s="468" t="s">
        <v>9935</v>
      </c>
      <c r="B4603" s="469" t="s">
        <v>9936</v>
      </c>
      <c r="C4603" s="476" t="s">
        <v>698</v>
      </c>
      <c r="D4603" s="471"/>
      <c r="E4603" s="470"/>
      <c r="F4603" s="472" t="s">
        <v>9674</v>
      </c>
      <c r="G4603" s="472" t="s">
        <v>1711</v>
      </c>
      <c r="H4603" s="472">
        <v>4.3</v>
      </c>
      <c r="I4603" s="473"/>
    </row>
    <row r="4604" spans="1:9" ht="25.5" x14ac:dyDescent="0.25">
      <c r="A4604" s="468" t="s">
        <v>9937</v>
      </c>
      <c r="B4604" s="469" t="s">
        <v>9938</v>
      </c>
      <c r="C4604" s="476" t="s">
        <v>698</v>
      </c>
      <c r="D4604" s="471"/>
      <c r="E4604" s="470"/>
      <c r="F4604" s="472" t="s">
        <v>9674</v>
      </c>
      <c r="G4604" s="472" t="s">
        <v>1711</v>
      </c>
      <c r="H4604" s="472">
        <v>4.3</v>
      </c>
      <c r="I4604" s="473"/>
    </row>
    <row r="4605" spans="1:9" ht="15" x14ac:dyDescent="0.25">
      <c r="A4605" s="468" t="s">
        <v>9939</v>
      </c>
      <c r="B4605" s="475" t="s">
        <v>9940</v>
      </c>
      <c r="C4605" s="476" t="s">
        <v>756</v>
      </c>
      <c r="D4605" s="471"/>
      <c r="E4605" s="470"/>
      <c r="F4605" s="472" t="s">
        <v>9674</v>
      </c>
      <c r="G4605" s="472" t="s">
        <v>1711</v>
      </c>
      <c r="H4605" s="472">
        <v>4.3</v>
      </c>
      <c r="I4605" s="473"/>
    </row>
    <row r="4606" spans="1:9" ht="15" x14ac:dyDescent="0.25">
      <c r="A4606" s="468" t="s">
        <v>9941</v>
      </c>
      <c r="B4606" s="469" t="s">
        <v>9942</v>
      </c>
      <c r="C4606" s="476" t="s">
        <v>698</v>
      </c>
      <c r="D4606" s="471"/>
      <c r="E4606" s="470"/>
      <c r="F4606" s="472" t="s">
        <v>9674</v>
      </c>
      <c r="G4606" s="472" t="s">
        <v>1711</v>
      </c>
      <c r="H4606" s="472">
        <v>4.3</v>
      </c>
      <c r="I4606" s="473"/>
    </row>
    <row r="4607" spans="1:9" ht="15" x14ac:dyDescent="0.25">
      <c r="A4607" s="468" t="s">
        <v>9943</v>
      </c>
      <c r="B4607" s="469" t="s">
        <v>9944</v>
      </c>
      <c r="C4607" s="476" t="s">
        <v>698</v>
      </c>
      <c r="D4607" s="471"/>
      <c r="E4607" s="470"/>
      <c r="F4607" s="472" t="s">
        <v>9674</v>
      </c>
      <c r="G4607" s="472" t="s">
        <v>1711</v>
      </c>
      <c r="H4607" s="472">
        <v>4.3</v>
      </c>
      <c r="I4607" s="473"/>
    </row>
    <row r="4608" spans="1:9" ht="15" x14ac:dyDescent="0.25">
      <c r="A4608" s="468" t="s">
        <v>9945</v>
      </c>
      <c r="B4608" s="475" t="s">
        <v>9946</v>
      </c>
      <c r="C4608" s="476" t="s">
        <v>756</v>
      </c>
      <c r="D4608" s="471"/>
      <c r="E4608" s="470"/>
      <c r="F4608" s="472" t="s">
        <v>9674</v>
      </c>
      <c r="G4608" s="472" t="s">
        <v>1711</v>
      </c>
      <c r="H4608" s="472">
        <v>4.3</v>
      </c>
      <c r="I4608" s="473"/>
    </row>
    <row r="4609" spans="1:9" ht="15" x14ac:dyDescent="0.25">
      <c r="A4609" s="468" t="s">
        <v>9947</v>
      </c>
      <c r="B4609" s="475" t="s">
        <v>9948</v>
      </c>
      <c r="C4609" s="476" t="s">
        <v>756</v>
      </c>
      <c r="D4609" s="471"/>
      <c r="E4609" s="470"/>
      <c r="F4609" s="472" t="s">
        <v>9674</v>
      </c>
      <c r="G4609" s="472" t="s">
        <v>1711</v>
      </c>
      <c r="H4609" s="472">
        <v>4.3</v>
      </c>
      <c r="I4609" s="473"/>
    </row>
    <row r="4610" spans="1:9" ht="15" x14ac:dyDescent="0.25">
      <c r="A4610" s="468" t="s">
        <v>9949</v>
      </c>
      <c r="B4610" s="475" t="s">
        <v>9950</v>
      </c>
      <c r="C4610" s="476" t="s">
        <v>756</v>
      </c>
      <c r="D4610" s="471"/>
      <c r="E4610" s="470"/>
      <c r="F4610" s="472" t="s">
        <v>9674</v>
      </c>
      <c r="G4610" s="472" t="s">
        <v>1711</v>
      </c>
      <c r="H4610" s="472">
        <v>4.3</v>
      </c>
      <c r="I4610" s="473"/>
    </row>
    <row r="4611" spans="1:9" ht="15" x14ac:dyDescent="0.25">
      <c r="A4611" s="468" t="s">
        <v>9951</v>
      </c>
      <c r="B4611" s="475" t="s">
        <v>9952</v>
      </c>
      <c r="C4611" s="476" t="s">
        <v>756</v>
      </c>
      <c r="D4611" s="471"/>
      <c r="E4611" s="470"/>
      <c r="F4611" s="472" t="s">
        <v>9674</v>
      </c>
      <c r="G4611" s="472" t="s">
        <v>1711</v>
      </c>
      <c r="H4611" s="472">
        <v>4.3</v>
      </c>
      <c r="I4611" s="473"/>
    </row>
    <row r="4612" spans="1:9" ht="15" x14ac:dyDescent="0.25">
      <c r="A4612" s="468" t="s">
        <v>9953</v>
      </c>
      <c r="B4612" s="475" t="s">
        <v>9954</v>
      </c>
      <c r="C4612" s="476" t="s">
        <v>756</v>
      </c>
      <c r="D4612" s="471"/>
      <c r="E4612" s="470"/>
      <c r="F4612" s="472" t="s">
        <v>9674</v>
      </c>
      <c r="G4612" s="472" t="s">
        <v>1711</v>
      </c>
      <c r="H4612" s="472">
        <v>4.3</v>
      </c>
      <c r="I4612" s="473"/>
    </row>
    <row r="4613" spans="1:9" ht="15" x14ac:dyDescent="0.25">
      <c r="A4613" s="468" t="s">
        <v>9955</v>
      </c>
      <c r="B4613" s="475" t="s">
        <v>9956</v>
      </c>
      <c r="C4613" s="476" t="s">
        <v>756</v>
      </c>
      <c r="D4613" s="471"/>
      <c r="E4613" s="470"/>
      <c r="F4613" s="472" t="s">
        <v>9674</v>
      </c>
      <c r="G4613" s="472" t="s">
        <v>1711</v>
      </c>
      <c r="H4613" s="472">
        <v>4.3</v>
      </c>
      <c r="I4613" s="473"/>
    </row>
    <row r="4614" spans="1:9" ht="15" x14ac:dyDescent="0.25">
      <c r="A4614" s="468" t="s">
        <v>9957</v>
      </c>
      <c r="B4614" s="475" t="s">
        <v>9958</v>
      </c>
      <c r="C4614" s="476" t="s">
        <v>756</v>
      </c>
      <c r="D4614" s="471"/>
      <c r="E4614" s="470"/>
      <c r="F4614" s="472" t="s">
        <v>9674</v>
      </c>
      <c r="G4614" s="472" t="s">
        <v>1711</v>
      </c>
      <c r="H4614" s="472">
        <v>4.3</v>
      </c>
      <c r="I4614" s="473"/>
    </row>
    <row r="4615" spans="1:9" ht="15" x14ac:dyDescent="0.25">
      <c r="A4615" s="468" t="s">
        <v>9959</v>
      </c>
      <c r="B4615" s="475" t="s">
        <v>9960</v>
      </c>
      <c r="C4615" s="476" t="s">
        <v>756</v>
      </c>
      <c r="D4615" s="471"/>
      <c r="E4615" s="470"/>
      <c r="F4615" s="472" t="s">
        <v>9674</v>
      </c>
      <c r="G4615" s="472" t="s">
        <v>1711</v>
      </c>
      <c r="H4615" s="472">
        <v>4.3</v>
      </c>
      <c r="I4615" s="473"/>
    </row>
    <row r="4616" spans="1:9" ht="15" x14ac:dyDescent="0.25">
      <c r="A4616" s="468" t="s">
        <v>9961</v>
      </c>
      <c r="B4616" s="475" t="s">
        <v>9962</v>
      </c>
      <c r="C4616" s="476" t="s">
        <v>698</v>
      </c>
      <c r="D4616" s="471"/>
      <c r="E4616" s="470"/>
      <c r="F4616" s="472" t="s">
        <v>9674</v>
      </c>
      <c r="G4616" s="472" t="s">
        <v>1711</v>
      </c>
      <c r="H4616" s="472">
        <v>4.3</v>
      </c>
      <c r="I4616" s="473"/>
    </row>
    <row r="4617" spans="1:9" ht="15" x14ac:dyDescent="0.25">
      <c r="A4617" s="468" t="s">
        <v>9963</v>
      </c>
      <c r="B4617" s="475" t="s">
        <v>9964</v>
      </c>
      <c r="C4617" s="476" t="s">
        <v>739</v>
      </c>
      <c r="D4617" s="471"/>
      <c r="E4617" s="470"/>
      <c r="F4617" s="472" t="s">
        <v>9674</v>
      </c>
      <c r="G4617" s="472" t="s">
        <v>1711</v>
      </c>
      <c r="H4617" s="472">
        <v>4.3</v>
      </c>
      <c r="I4617" s="473"/>
    </row>
    <row r="4618" spans="1:9" ht="15" x14ac:dyDescent="0.25">
      <c r="A4618" s="468" t="s">
        <v>9965</v>
      </c>
      <c r="B4618" s="475" t="s">
        <v>9966</v>
      </c>
      <c r="C4618" s="476" t="s">
        <v>756</v>
      </c>
      <c r="D4618" s="471"/>
      <c r="E4618" s="470"/>
      <c r="F4618" s="472" t="s">
        <v>9674</v>
      </c>
      <c r="G4618" s="472" t="s">
        <v>1711</v>
      </c>
      <c r="H4618" s="472">
        <v>4.3</v>
      </c>
      <c r="I4618" s="473"/>
    </row>
    <row r="4619" spans="1:9" ht="15" x14ac:dyDescent="0.25">
      <c r="A4619" s="468" t="s">
        <v>9967</v>
      </c>
      <c r="B4619" s="475" t="s">
        <v>9968</v>
      </c>
      <c r="C4619" s="476" t="s">
        <v>756</v>
      </c>
      <c r="D4619" s="471"/>
      <c r="E4619" s="470"/>
      <c r="F4619" s="472" t="s">
        <v>9674</v>
      </c>
      <c r="G4619" s="472" t="s">
        <v>1711</v>
      </c>
      <c r="H4619" s="472">
        <v>4.3</v>
      </c>
      <c r="I4619" s="473"/>
    </row>
    <row r="4620" spans="1:9" ht="15" x14ac:dyDescent="0.25">
      <c r="A4620" s="468" t="s">
        <v>9969</v>
      </c>
      <c r="B4620" s="475" t="s">
        <v>9970</v>
      </c>
      <c r="C4620" s="476" t="s">
        <v>756</v>
      </c>
      <c r="D4620" s="471"/>
      <c r="E4620" s="470"/>
      <c r="F4620" s="472" t="s">
        <v>9674</v>
      </c>
      <c r="G4620" s="472" t="s">
        <v>1711</v>
      </c>
      <c r="H4620" s="472">
        <v>4.3</v>
      </c>
      <c r="I4620" s="473"/>
    </row>
    <row r="4621" spans="1:9" ht="25.5" x14ac:dyDescent="0.25">
      <c r="A4621" s="468" t="s">
        <v>9971</v>
      </c>
      <c r="B4621" s="474" t="s">
        <v>9972</v>
      </c>
      <c r="C4621" s="470" t="s">
        <v>833</v>
      </c>
      <c r="D4621" s="470"/>
      <c r="E4621" s="470"/>
      <c r="F4621" s="472" t="s">
        <v>8932</v>
      </c>
      <c r="G4621" s="472" t="s">
        <v>1711</v>
      </c>
      <c r="H4621" s="472">
        <v>4.3</v>
      </c>
      <c r="I4621" s="478" t="s">
        <v>756</v>
      </c>
    </row>
    <row r="4622" spans="1:9" ht="25.5" x14ac:dyDescent="0.25">
      <c r="A4622" s="468" t="s">
        <v>9973</v>
      </c>
      <c r="B4622" s="474" t="s">
        <v>9974</v>
      </c>
      <c r="C4622" s="470" t="s">
        <v>833</v>
      </c>
      <c r="D4622" s="470"/>
      <c r="E4622" s="470"/>
      <c r="F4622" s="472" t="s">
        <v>8932</v>
      </c>
      <c r="G4622" s="472" t="s">
        <v>1711</v>
      </c>
      <c r="H4622" s="472">
        <v>4.3</v>
      </c>
      <c r="I4622" s="478" t="s">
        <v>756</v>
      </c>
    </row>
    <row r="4623" spans="1:9" ht="15" x14ac:dyDescent="0.25">
      <c r="A4623" s="468" t="s">
        <v>9975</v>
      </c>
      <c r="B4623" s="469" t="s">
        <v>9976</v>
      </c>
      <c r="C4623" s="476" t="s">
        <v>698</v>
      </c>
      <c r="D4623" s="471"/>
      <c r="E4623" s="470"/>
      <c r="F4623" s="472" t="s">
        <v>9674</v>
      </c>
      <c r="G4623" s="472" t="s">
        <v>1711</v>
      </c>
      <c r="H4623" s="472">
        <v>4.3</v>
      </c>
      <c r="I4623" s="473"/>
    </row>
    <row r="4624" spans="1:9" ht="15" x14ac:dyDescent="0.25">
      <c r="A4624" s="468" t="s">
        <v>9977</v>
      </c>
      <c r="B4624" s="475" t="s">
        <v>9978</v>
      </c>
      <c r="C4624" s="476" t="s">
        <v>756</v>
      </c>
      <c r="D4624" s="471"/>
      <c r="E4624" s="470"/>
      <c r="F4624" s="472" t="s">
        <v>9674</v>
      </c>
      <c r="G4624" s="472" t="s">
        <v>1711</v>
      </c>
      <c r="H4624" s="472">
        <v>4.3</v>
      </c>
      <c r="I4624" s="473"/>
    </row>
    <row r="4625" spans="1:9" ht="15" x14ac:dyDescent="0.25">
      <c r="A4625" s="468" t="s">
        <v>9979</v>
      </c>
      <c r="B4625" s="475" t="s">
        <v>9980</v>
      </c>
      <c r="C4625" s="476" t="s">
        <v>756</v>
      </c>
      <c r="D4625" s="471"/>
      <c r="E4625" s="470"/>
      <c r="F4625" s="472" t="s">
        <v>9674</v>
      </c>
      <c r="G4625" s="472" t="s">
        <v>1711</v>
      </c>
      <c r="H4625" s="472">
        <v>4.3</v>
      </c>
      <c r="I4625" s="473"/>
    </row>
    <row r="4626" spans="1:9" ht="25.5" x14ac:dyDescent="0.25">
      <c r="A4626" s="468" t="s">
        <v>9981</v>
      </c>
      <c r="B4626" s="475" t="s">
        <v>9982</v>
      </c>
      <c r="C4626" s="476" t="s">
        <v>739</v>
      </c>
      <c r="D4626" s="471"/>
      <c r="E4626" s="470"/>
      <c r="F4626" s="472" t="s">
        <v>9674</v>
      </c>
      <c r="G4626" s="472" t="s">
        <v>1711</v>
      </c>
      <c r="H4626" s="472">
        <v>4.3</v>
      </c>
      <c r="I4626" s="473"/>
    </row>
    <row r="4627" spans="1:9" ht="25.5" x14ac:dyDescent="0.25">
      <c r="A4627" s="468" t="s">
        <v>9983</v>
      </c>
      <c r="B4627" s="474" t="s">
        <v>9984</v>
      </c>
      <c r="C4627" s="470" t="s">
        <v>833</v>
      </c>
      <c r="D4627" s="470"/>
      <c r="E4627" s="470"/>
      <c r="F4627" s="472" t="s">
        <v>8932</v>
      </c>
      <c r="G4627" s="472" t="s">
        <v>1711</v>
      </c>
      <c r="H4627" s="472">
        <v>4.3</v>
      </c>
      <c r="I4627" s="478" t="s">
        <v>756</v>
      </c>
    </row>
    <row r="4628" spans="1:9" ht="25.5" x14ac:dyDescent="0.25">
      <c r="A4628" s="468" t="s">
        <v>9985</v>
      </c>
      <c r="B4628" s="474" t="s">
        <v>9986</v>
      </c>
      <c r="C4628" s="470" t="s">
        <v>833</v>
      </c>
      <c r="D4628" s="470"/>
      <c r="E4628" s="470"/>
      <c r="F4628" s="472" t="s">
        <v>8932</v>
      </c>
      <c r="G4628" s="472" t="s">
        <v>1711</v>
      </c>
      <c r="H4628" s="472">
        <v>4.3</v>
      </c>
      <c r="I4628" s="478" t="s">
        <v>756</v>
      </c>
    </row>
    <row r="4629" spans="1:9" ht="25.5" x14ac:dyDescent="0.25">
      <c r="A4629" s="468" t="s">
        <v>9987</v>
      </c>
      <c r="B4629" s="475" t="s">
        <v>9988</v>
      </c>
      <c r="C4629" s="476" t="s">
        <v>698</v>
      </c>
      <c r="D4629" s="471"/>
      <c r="E4629" s="470"/>
      <c r="F4629" s="472" t="s">
        <v>8932</v>
      </c>
      <c r="G4629" s="472" t="s">
        <v>1711</v>
      </c>
      <c r="H4629" s="472">
        <v>4.3</v>
      </c>
      <c r="I4629" s="473"/>
    </row>
    <row r="4630" spans="1:9" ht="15" x14ac:dyDescent="0.25">
      <c r="A4630" s="468" t="s">
        <v>9989</v>
      </c>
      <c r="B4630" s="475" t="s">
        <v>9990</v>
      </c>
      <c r="C4630" s="476" t="s">
        <v>698</v>
      </c>
      <c r="D4630" s="471"/>
      <c r="E4630" s="470"/>
      <c r="F4630" s="472" t="s">
        <v>8932</v>
      </c>
      <c r="G4630" s="472" t="s">
        <v>1711</v>
      </c>
      <c r="H4630" s="472">
        <v>4.3</v>
      </c>
      <c r="I4630" s="473"/>
    </row>
    <row r="4631" spans="1:9" ht="15" x14ac:dyDescent="0.25">
      <c r="A4631" s="468" t="s">
        <v>9991</v>
      </c>
      <c r="B4631" s="475" t="s">
        <v>9992</v>
      </c>
      <c r="C4631" s="476" t="s">
        <v>698</v>
      </c>
      <c r="D4631" s="471"/>
      <c r="E4631" s="470"/>
      <c r="F4631" s="472" t="s">
        <v>8932</v>
      </c>
      <c r="G4631" s="472" t="s">
        <v>1711</v>
      </c>
      <c r="H4631" s="472">
        <v>4.3</v>
      </c>
      <c r="I4631" s="473"/>
    </row>
    <row r="4632" spans="1:9" ht="15" x14ac:dyDescent="0.25">
      <c r="A4632" s="468" t="s">
        <v>9993</v>
      </c>
      <c r="B4632" s="475" t="s">
        <v>9994</v>
      </c>
      <c r="C4632" s="476" t="s">
        <v>756</v>
      </c>
      <c r="D4632" s="471"/>
      <c r="E4632" s="470"/>
      <c r="F4632" s="472" t="s">
        <v>8932</v>
      </c>
      <c r="G4632" s="472" t="s">
        <v>1711</v>
      </c>
      <c r="H4632" s="472">
        <v>4.3</v>
      </c>
      <c r="I4632" s="473"/>
    </row>
    <row r="4633" spans="1:9" ht="25.5" x14ac:dyDescent="0.25">
      <c r="A4633" s="468" t="s">
        <v>9995</v>
      </c>
      <c r="B4633" s="474" t="s">
        <v>9996</v>
      </c>
      <c r="C4633" s="470" t="s">
        <v>833</v>
      </c>
      <c r="D4633" s="470"/>
      <c r="E4633" s="470"/>
      <c r="F4633" s="472" t="s">
        <v>8932</v>
      </c>
      <c r="G4633" s="472" t="s">
        <v>1711</v>
      </c>
      <c r="H4633" s="472">
        <v>4.3</v>
      </c>
      <c r="I4633" s="478" t="s">
        <v>756</v>
      </c>
    </row>
    <row r="4634" spans="1:9" ht="15" x14ac:dyDescent="0.25">
      <c r="A4634" s="468" t="s">
        <v>9997</v>
      </c>
      <c r="B4634" s="474" t="s">
        <v>9998</v>
      </c>
      <c r="C4634" s="470" t="s">
        <v>833</v>
      </c>
      <c r="D4634" s="470"/>
      <c r="E4634" s="470"/>
      <c r="F4634" s="472" t="s">
        <v>8932</v>
      </c>
      <c r="G4634" s="472" t="s">
        <v>1711</v>
      </c>
      <c r="H4634" s="472">
        <v>4.3</v>
      </c>
      <c r="I4634" s="478" t="s">
        <v>756</v>
      </c>
    </row>
    <row r="4635" spans="1:9" ht="15" x14ac:dyDescent="0.25">
      <c r="A4635" s="468" t="s">
        <v>9999</v>
      </c>
      <c r="B4635" s="475" t="s">
        <v>10000</v>
      </c>
      <c r="C4635" s="476" t="s">
        <v>698</v>
      </c>
      <c r="D4635" s="471"/>
      <c r="E4635" s="470"/>
      <c r="F4635" s="472" t="s">
        <v>8932</v>
      </c>
      <c r="G4635" s="472" t="s">
        <v>1711</v>
      </c>
      <c r="H4635" s="472">
        <v>4.3</v>
      </c>
      <c r="I4635" s="473"/>
    </row>
    <row r="4636" spans="1:9" ht="25.5" x14ac:dyDescent="0.25">
      <c r="A4636" s="468" t="s">
        <v>10001</v>
      </c>
      <c r="B4636" s="475" t="s">
        <v>10002</v>
      </c>
      <c r="C4636" s="476" t="s">
        <v>698</v>
      </c>
      <c r="D4636" s="471"/>
      <c r="E4636" s="470"/>
      <c r="F4636" s="472" t="s">
        <v>8932</v>
      </c>
      <c r="G4636" s="472" t="s">
        <v>1711</v>
      </c>
      <c r="H4636" s="472">
        <v>4.3</v>
      </c>
      <c r="I4636" s="473"/>
    </row>
    <row r="4637" spans="1:9" ht="15" x14ac:dyDescent="0.25">
      <c r="A4637" s="468" t="s">
        <v>10003</v>
      </c>
      <c r="B4637" s="475" t="s">
        <v>10004</v>
      </c>
      <c r="C4637" s="476" t="s">
        <v>698</v>
      </c>
      <c r="D4637" s="471"/>
      <c r="E4637" s="470"/>
      <c r="F4637" s="472" t="s">
        <v>8932</v>
      </c>
      <c r="G4637" s="472" t="s">
        <v>1711</v>
      </c>
      <c r="H4637" s="472">
        <v>4.3</v>
      </c>
      <c r="I4637" s="473"/>
    </row>
    <row r="4638" spans="1:9" ht="15" x14ac:dyDescent="0.25">
      <c r="A4638" s="468" t="s">
        <v>10005</v>
      </c>
      <c r="B4638" s="475" t="s">
        <v>10006</v>
      </c>
      <c r="C4638" s="476" t="s">
        <v>698</v>
      </c>
      <c r="D4638" s="471"/>
      <c r="E4638" s="470"/>
      <c r="F4638" s="472" t="s">
        <v>8932</v>
      </c>
      <c r="G4638" s="472" t="s">
        <v>1711</v>
      </c>
      <c r="H4638" s="472">
        <v>4.3</v>
      </c>
      <c r="I4638" s="473"/>
    </row>
    <row r="4639" spans="1:9" ht="15" x14ac:dyDescent="0.25">
      <c r="A4639" s="468" t="s">
        <v>10007</v>
      </c>
      <c r="B4639" s="475" t="s">
        <v>10008</v>
      </c>
      <c r="C4639" s="476" t="s">
        <v>698</v>
      </c>
      <c r="D4639" s="471"/>
      <c r="E4639" s="470"/>
      <c r="F4639" s="472" t="s">
        <v>8932</v>
      </c>
      <c r="G4639" s="472" t="s">
        <v>1711</v>
      </c>
      <c r="H4639" s="472">
        <v>4.3</v>
      </c>
      <c r="I4639" s="473"/>
    </row>
    <row r="4640" spans="1:9" ht="25.5" x14ac:dyDescent="0.25">
      <c r="A4640" s="468" t="s">
        <v>10009</v>
      </c>
      <c r="B4640" s="469" t="s">
        <v>10010</v>
      </c>
      <c r="C4640" s="476" t="s">
        <v>698</v>
      </c>
      <c r="D4640" s="471"/>
      <c r="E4640" s="470"/>
      <c r="F4640" s="472" t="s">
        <v>8932</v>
      </c>
      <c r="G4640" s="472" t="s">
        <v>1711</v>
      </c>
      <c r="H4640" s="472">
        <v>4.3</v>
      </c>
      <c r="I4640" s="473"/>
    </row>
    <row r="4641" spans="1:9" ht="15" x14ac:dyDescent="0.25">
      <c r="A4641" s="468" t="s">
        <v>10011</v>
      </c>
      <c r="B4641" s="475" t="s">
        <v>10012</v>
      </c>
      <c r="C4641" s="476" t="s">
        <v>698</v>
      </c>
      <c r="D4641" s="471"/>
      <c r="E4641" s="470"/>
      <c r="F4641" s="472" t="s">
        <v>8932</v>
      </c>
      <c r="G4641" s="472" t="s">
        <v>1711</v>
      </c>
      <c r="H4641" s="472">
        <v>4.3</v>
      </c>
      <c r="I4641" s="473"/>
    </row>
    <row r="4642" spans="1:9" ht="25.5" x14ac:dyDescent="0.25">
      <c r="A4642" s="468" t="s">
        <v>10013</v>
      </c>
      <c r="B4642" s="475" t="s">
        <v>10014</v>
      </c>
      <c r="C4642" s="476" t="s">
        <v>698</v>
      </c>
      <c r="D4642" s="471"/>
      <c r="E4642" s="470"/>
      <c r="F4642" s="472" t="s">
        <v>8932</v>
      </c>
      <c r="G4642" s="472" t="s">
        <v>1711</v>
      </c>
      <c r="H4642" s="472">
        <v>4.3</v>
      </c>
      <c r="I4642" s="473"/>
    </row>
    <row r="4643" spans="1:9" ht="25.5" x14ac:dyDescent="0.25">
      <c r="A4643" s="468" t="s">
        <v>10015</v>
      </c>
      <c r="B4643" s="469" t="s">
        <v>10016</v>
      </c>
      <c r="C4643" s="476" t="s">
        <v>698</v>
      </c>
      <c r="D4643" s="471"/>
      <c r="E4643" s="470"/>
      <c r="F4643" s="472" t="s">
        <v>8932</v>
      </c>
      <c r="G4643" s="472" t="s">
        <v>1711</v>
      </c>
      <c r="H4643" s="472">
        <v>4.3</v>
      </c>
      <c r="I4643" s="473"/>
    </row>
    <row r="4644" spans="1:9" ht="15" x14ac:dyDescent="0.25">
      <c r="A4644" s="468" t="s">
        <v>10017</v>
      </c>
      <c r="B4644" s="469" t="s">
        <v>10018</v>
      </c>
      <c r="C4644" s="476" t="s">
        <v>698</v>
      </c>
      <c r="D4644" s="471"/>
      <c r="E4644" s="470"/>
      <c r="F4644" s="472" t="s">
        <v>8932</v>
      </c>
      <c r="G4644" s="472" t="s">
        <v>1711</v>
      </c>
      <c r="H4644" s="472">
        <v>4.3</v>
      </c>
      <c r="I4644" s="473"/>
    </row>
    <row r="4645" spans="1:9" ht="15" x14ac:dyDescent="0.25">
      <c r="A4645" s="468" t="s">
        <v>10019</v>
      </c>
      <c r="B4645" s="475" t="s">
        <v>10020</v>
      </c>
      <c r="C4645" s="476" t="s">
        <v>756</v>
      </c>
      <c r="D4645" s="471"/>
      <c r="E4645" s="470"/>
      <c r="F4645" s="472" t="s">
        <v>8932</v>
      </c>
      <c r="G4645" s="472" t="s">
        <v>1711</v>
      </c>
      <c r="H4645" s="472">
        <v>4.3</v>
      </c>
      <c r="I4645" s="473"/>
    </row>
    <row r="4646" spans="1:9" ht="15" x14ac:dyDescent="0.25">
      <c r="A4646" s="468" t="s">
        <v>10021</v>
      </c>
      <c r="B4646" s="475" t="s">
        <v>10022</v>
      </c>
      <c r="C4646" s="476" t="s">
        <v>850</v>
      </c>
      <c r="D4646" s="471"/>
      <c r="E4646" s="470"/>
      <c r="F4646" s="472" t="s">
        <v>8932</v>
      </c>
      <c r="G4646" s="472" t="s">
        <v>1711</v>
      </c>
      <c r="H4646" s="472">
        <v>4.3</v>
      </c>
      <c r="I4646" s="473"/>
    </row>
    <row r="4647" spans="1:9" ht="15" x14ac:dyDescent="0.25">
      <c r="A4647" s="468" t="s">
        <v>10023</v>
      </c>
      <c r="B4647" s="475" t="s">
        <v>10024</v>
      </c>
      <c r="C4647" s="476" t="s">
        <v>756</v>
      </c>
      <c r="D4647" s="471"/>
      <c r="E4647" s="470"/>
      <c r="F4647" s="472" t="s">
        <v>8932</v>
      </c>
      <c r="G4647" s="472" t="s">
        <v>1711</v>
      </c>
      <c r="H4647" s="472">
        <v>4.3</v>
      </c>
      <c r="I4647" s="473"/>
    </row>
    <row r="4648" spans="1:9" ht="15" x14ac:dyDescent="0.25">
      <c r="A4648" s="468" t="s">
        <v>10025</v>
      </c>
      <c r="B4648" s="475" t="s">
        <v>10026</v>
      </c>
      <c r="C4648" s="476" t="s">
        <v>756</v>
      </c>
      <c r="D4648" s="471"/>
      <c r="E4648" s="470"/>
      <c r="F4648" s="472" t="s">
        <v>8932</v>
      </c>
      <c r="G4648" s="472" t="s">
        <v>1711</v>
      </c>
      <c r="H4648" s="472">
        <v>4.3</v>
      </c>
      <c r="I4648" s="473"/>
    </row>
    <row r="4649" spans="1:9" ht="15" x14ac:dyDescent="0.25">
      <c r="A4649" s="468" t="s">
        <v>10027</v>
      </c>
      <c r="B4649" s="475" t="s">
        <v>10028</v>
      </c>
      <c r="C4649" s="476" t="s">
        <v>756</v>
      </c>
      <c r="D4649" s="471"/>
      <c r="E4649" s="470"/>
      <c r="F4649" s="472" t="s">
        <v>8932</v>
      </c>
      <c r="G4649" s="472" t="s">
        <v>1711</v>
      </c>
      <c r="H4649" s="472">
        <v>4.3</v>
      </c>
      <c r="I4649" s="473"/>
    </row>
    <row r="4650" spans="1:9" ht="15" x14ac:dyDescent="0.25">
      <c r="A4650" s="468" t="s">
        <v>10029</v>
      </c>
      <c r="B4650" s="475" t="s">
        <v>10030</v>
      </c>
      <c r="C4650" s="476" t="s">
        <v>756</v>
      </c>
      <c r="D4650" s="471"/>
      <c r="E4650" s="470"/>
      <c r="F4650" s="472" t="s">
        <v>8932</v>
      </c>
      <c r="G4650" s="472" t="s">
        <v>1711</v>
      </c>
      <c r="H4650" s="472">
        <v>4.3</v>
      </c>
      <c r="I4650" s="473"/>
    </row>
    <row r="4651" spans="1:9" ht="15" x14ac:dyDescent="0.25">
      <c r="A4651" s="468" t="s">
        <v>10031</v>
      </c>
      <c r="B4651" s="469" t="s">
        <v>10032</v>
      </c>
      <c r="C4651" s="472" t="s">
        <v>756</v>
      </c>
      <c r="D4651" s="471"/>
      <c r="E4651" s="470"/>
      <c r="F4651" s="472" t="s">
        <v>8932</v>
      </c>
      <c r="G4651" s="472" t="s">
        <v>1711</v>
      </c>
      <c r="H4651" s="472">
        <v>4.4000000000000004</v>
      </c>
      <c r="I4651" s="473"/>
    </row>
    <row r="4652" spans="1:9" ht="25.5" x14ac:dyDescent="0.25">
      <c r="A4652" s="468" t="s">
        <v>10033</v>
      </c>
      <c r="B4652" s="474" t="s">
        <v>10034</v>
      </c>
      <c r="C4652" s="470" t="s">
        <v>833</v>
      </c>
      <c r="D4652" s="470"/>
      <c r="E4652" s="470"/>
      <c r="F4652" s="472" t="s">
        <v>8932</v>
      </c>
      <c r="G4652" s="472" t="s">
        <v>1711</v>
      </c>
      <c r="H4652" s="472">
        <v>4.3</v>
      </c>
      <c r="I4652" s="478" t="s">
        <v>756</v>
      </c>
    </row>
    <row r="4653" spans="1:9" ht="15" x14ac:dyDescent="0.25">
      <c r="A4653" s="468" t="s">
        <v>10035</v>
      </c>
      <c r="B4653" s="474" t="s">
        <v>10036</v>
      </c>
      <c r="C4653" s="470" t="s">
        <v>833</v>
      </c>
      <c r="D4653" s="470"/>
      <c r="E4653" s="470"/>
      <c r="F4653" s="472" t="s">
        <v>8932</v>
      </c>
      <c r="G4653" s="472" t="s">
        <v>1711</v>
      </c>
      <c r="H4653" s="472">
        <v>4.3</v>
      </c>
      <c r="I4653" s="478" t="s">
        <v>756</v>
      </c>
    </row>
    <row r="4654" spans="1:9" ht="15" x14ac:dyDescent="0.25">
      <c r="A4654" s="468" t="s">
        <v>10037</v>
      </c>
      <c r="B4654" s="475" t="s">
        <v>10038</v>
      </c>
      <c r="C4654" s="476" t="s">
        <v>850</v>
      </c>
      <c r="D4654" s="471"/>
      <c r="E4654" s="470"/>
      <c r="F4654" s="472" t="s">
        <v>8932</v>
      </c>
      <c r="G4654" s="472" t="s">
        <v>1711</v>
      </c>
      <c r="H4654" s="472">
        <v>4.3</v>
      </c>
      <c r="I4654" s="473"/>
    </row>
    <row r="4655" spans="1:9" ht="15" x14ac:dyDescent="0.25">
      <c r="A4655" s="468" t="s">
        <v>10039</v>
      </c>
      <c r="B4655" s="475" t="s">
        <v>10040</v>
      </c>
      <c r="C4655" s="476" t="s">
        <v>756</v>
      </c>
      <c r="D4655" s="471"/>
      <c r="E4655" s="470"/>
      <c r="F4655" s="472" t="s">
        <v>8932</v>
      </c>
      <c r="G4655" s="472" t="s">
        <v>1711</v>
      </c>
      <c r="H4655" s="472">
        <v>4.3</v>
      </c>
      <c r="I4655" s="473"/>
    </row>
    <row r="4656" spans="1:9" ht="15" x14ac:dyDescent="0.25">
      <c r="A4656" s="468" t="s">
        <v>10041</v>
      </c>
      <c r="B4656" s="475" t="s">
        <v>10042</v>
      </c>
      <c r="C4656" s="476" t="s">
        <v>756</v>
      </c>
      <c r="D4656" s="471"/>
      <c r="E4656" s="470"/>
      <c r="F4656" s="472" t="s">
        <v>8932</v>
      </c>
      <c r="G4656" s="472" t="s">
        <v>1711</v>
      </c>
      <c r="H4656" s="472">
        <v>4.3</v>
      </c>
      <c r="I4656" s="473"/>
    </row>
    <row r="4657" spans="1:9" ht="15" x14ac:dyDescent="0.25">
      <c r="A4657" s="468" t="s">
        <v>10043</v>
      </c>
      <c r="B4657" s="475" t="s">
        <v>10044</v>
      </c>
      <c r="C4657" s="476" t="s">
        <v>756</v>
      </c>
      <c r="D4657" s="471"/>
      <c r="E4657" s="470"/>
      <c r="F4657" s="472" t="s">
        <v>8932</v>
      </c>
      <c r="G4657" s="472" t="s">
        <v>1711</v>
      </c>
      <c r="H4657" s="472">
        <v>4.3</v>
      </c>
      <c r="I4657" s="473"/>
    </row>
    <row r="4658" spans="1:9" ht="15" x14ac:dyDescent="0.25">
      <c r="A4658" s="468" t="s">
        <v>10045</v>
      </c>
      <c r="B4658" s="475" t="s">
        <v>10046</v>
      </c>
      <c r="C4658" s="476" t="s">
        <v>756</v>
      </c>
      <c r="D4658" s="471"/>
      <c r="E4658" s="470"/>
      <c r="F4658" s="472" t="s">
        <v>8932</v>
      </c>
      <c r="G4658" s="472" t="s">
        <v>1711</v>
      </c>
      <c r="H4658" s="472">
        <v>4.3</v>
      </c>
      <c r="I4658" s="473"/>
    </row>
    <row r="4659" spans="1:9" ht="15" x14ac:dyDescent="0.25">
      <c r="A4659" s="468" t="s">
        <v>10047</v>
      </c>
      <c r="B4659" s="475" t="s">
        <v>10048</v>
      </c>
      <c r="C4659" s="476" t="s">
        <v>756</v>
      </c>
      <c r="D4659" s="471"/>
      <c r="E4659" s="470"/>
      <c r="F4659" s="472" t="s">
        <v>8932</v>
      </c>
      <c r="G4659" s="472" t="s">
        <v>1711</v>
      </c>
      <c r="H4659" s="472">
        <v>4.3</v>
      </c>
      <c r="I4659" s="473"/>
    </row>
    <row r="4660" spans="1:9" ht="15" x14ac:dyDescent="0.25">
      <c r="A4660" s="468" t="s">
        <v>10049</v>
      </c>
      <c r="B4660" s="475" t="s">
        <v>10050</v>
      </c>
      <c r="C4660" s="476" t="s">
        <v>698</v>
      </c>
      <c r="D4660" s="471"/>
      <c r="E4660" s="470"/>
      <c r="F4660" s="472" t="s">
        <v>8932</v>
      </c>
      <c r="G4660" s="472" t="s">
        <v>1711</v>
      </c>
      <c r="H4660" s="472">
        <v>4.3</v>
      </c>
      <c r="I4660" s="473"/>
    </row>
    <row r="4661" spans="1:9" ht="15" x14ac:dyDescent="0.25">
      <c r="A4661" s="468" t="s">
        <v>10051</v>
      </c>
      <c r="B4661" s="475" t="s">
        <v>10052</v>
      </c>
      <c r="C4661" s="476" t="s">
        <v>756</v>
      </c>
      <c r="D4661" s="471"/>
      <c r="E4661" s="470"/>
      <c r="F4661" s="472" t="s">
        <v>8932</v>
      </c>
      <c r="G4661" s="472" t="s">
        <v>1711</v>
      </c>
      <c r="H4661" s="472">
        <v>4.3</v>
      </c>
      <c r="I4661" s="473"/>
    </row>
    <row r="4662" spans="1:9" ht="15" x14ac:dyDescent="0.25">
      <c r="A4662" s="468" t="s">
        <v>10053</v>
      </c>
      <c r="B4662" s="475" t="s">
        <v>10054</v>
      </c>
      <c r="C4662" s="476" t="s">
        <v>756</v>
      </c>
      <c r="D4662" s="471"/>
      <c r="E4662" s="470"/>
      <c r="F4662" s="472" t="s">
        <v>8932</v>
      </c>
      <c r="G4662" s="472" t="s">
        <v>1711</v>
      </c>
      <c r="H4662" s="472">
        <v>4.3</v>
      </c>
      <c r="I4662" s="473"/>
    </row>
    <row r="4663" spans="1:9" ht="15" x14ac:dyDescent="0.25">
      <c r="A4663" s="468" t="s">
        <v>10055</v>
      </c>
      <c r="B4663" s="475" t="s">
        <v>10056</v>
      </c>
      <c r="C4663" s="476" t="s">
        <v>756</v>
      </c>
      <c r="D4663" s="471"/>
      <c r="E4663" s="470"/>
      <c r="F4663" s="472" t="s">
        <v>8932</v>
      </c>
      <c r="G4663" s="472" t="s">
        <v>1711</v>
      </c>
      <c r="H4663" s="472">
        <v>4.3</v>
      </c>
      <c r="I4663" s="473"/>
    </row>
    <row r="4664" spans="1:9" ht="15" x14ac:dyDescent="0.25">
      <c r="A4664" s="468" t="s">
        <v>10057</v>
      </c>
      <c r="B4664" s="474" t="s">
        <v>10058</v>
      </c>
      <c r="C4664" s="470" t="s">
        <v>833</v>
      </c>
      <c r="D4664" s="470"/>
      <c r="E4664" s="470"/>
      <c r="F4664" s="472" t="s">
        <v>8932</v>
      </c>
      <c r="G4664" s="472" t="s">
        <v>1711</v>
      </c>
      <c r="H4664" s="472">
        <v>4.3</v>
      </c>
      <c r="I4664" s="478" t="s">
        <v>756</v>
      </c>
    </row>
    <row r="4665" spans="1:9" ht="15" x14ac:dyDescent="0.25">
      <c r="A4665" s="468" t="s">
        <v>10059</v>
      </c>
      <c r="B4665" s="474" t="s">
        <v>10060</v>
      </c>
      <c r="C4665" s="470" t="s">
        <v>833</v>
      </c>
      <c r="D4665" s="470"/>
      <c r="E4665" s="470"/>
      <c r="F4665" s="472" t="s">
        <v>8932</v>
      </c>
      <c r="G4665" s="472" t="s">
        <v>1711</v>
      </c>
      <c r="H4665" s="472">
        <v>4.3</v>
      </c>
      <c r="I4665" s="478" t="s">
        <v>756</v>
      </c>
    </row>
    <row r="4666" spans="1:9" ht="15" x14ac:dyDescent="0.25">
      <c r="A4666" s="468" t="s">
        <v>10061</v>
      </c>
      <c r="B4666" s="475" t="s">
        <v>10062</v>
      </c>
      <c r="C4666" s="476" t="s">
        <v>739</v>
      </c>
      <c r="D4666" s="471"/>
      <c r="E4666" s="470"/>
      <c r="F4666" s="472" t="s">
        <v>8932</v>
      </c>
      <c r="G4666" s="472" t="s">
        <v>1711</v>
      </c>
      <c r="H4666" s="472">
        <v>4.3</v>
      </c>
      <c r="I4666" s="473"/>
    </row>
    <row r="4667" spans="1:9" ht="15" x14ac:dyDescent="0.25">
      <c r="A4667" s="468" t="s">
        <v>10063</v>
      </c>
      <c r="B4667" s="475" t="s">
        <v>10064</v>
      </c>
      <c r="C4667" s="476" t="s">
        <v>756</v>
      </c>
      <c r="D4667" s="471"/>
      <c r="E4667" s="470"/>
      <c r="F4667" s="472" t="s">
        <v>8932</v>
      </c>
      <c r="G4667" s="472" t="s">
        <v>1711</v>
      </c>
      <c r="H4667" s="472">
        <v>4.3</v>
      </c>
      <c r="I4667" s="473"/>
    </row>
    <row r="4668" spans="1:9" ht="15" x14ac:dyDescent="0.25">
      <c r="A4668" s="468" t="s">
        <v>10065</v>
      </c>
      <c r="B4668" s="475" t="s">
        <v>10066</v>
      </c>
      <c r="C4668" s="476" t="s">
        <v>756</v>
      </c>
      <c r="D4668" s="471"/>
      <c r="E4668" s="470"/>
      <c r="F4668" s="472" t="s">
        <v>8932</v>
      </c>
      <c r="G4668" s="472" t="s">
        <v>1711</v>
      </c>
      <c r="H4668" s="472">
        <v>4.3</v>
      </c>
      <c r="I4668" s="473"/>
    </row>
    <row r="4669" spans="1:9" ht="25.5" x14ac:dyDescent="0.25">
      <c r="A4669" s="468" t="s">
        <v>10067</v>
      </c>
      <c r="B4669" s="475" t="s">
        <v>10068</v>
      </c>
      <c r="C4669" s="476" t="s">
        <v>756</v>
      </c>
      <c r="D4669" s="471"/>
      <c r="E4669" s="470"/>
      <c r="F4669" s="472" t="s">
        <v>8932</v>
      </c>
      <c r="G4669" s="472" t="s">
        <v>1711</v>
      </c>
      <c r="H4669" s="472">
        <v>4.3</v>
      </c>
      <c r="I4669" s="473"/>
    </row>
    <row r="4670" spans="1:9" ht="15" x14ac:dyDescent="0.25">
      <c r="A4670" s="468" t="s">
        <v>10069</v>
      </c>
      <c r="B4670" s="475" t="s">
        <v>10070</v>
      </c>
      <c r="C4670" s="476" t="s">
        <v>756</v>
      </c>
      <c r="D4670" s="471"/>
      <c r="E4670" s="470"/>
      <c r="F4670" s="472" t="s">
        <v>8932</v>
      </c>
      <c r="G4670" s="472" t="s">
        <v>1711</v>
      </c>
      <c r="H4670" s="472">
        <v>4.3</v>
      </c>
      <c r="I4670" s="473"/>
    </row>
    <row r="4671" spans="1:9" ht="25.5" x14ac:dyDescent="0.25">
      <c r="A4671" s="468" t="s">
        <v>10071</v>
      </c>
      <c r="B4671" s="469" t="s">
        <v>10072</v>
      </c>
      <c r="C4671" s="472" t="s">
        <v>756</v>
      </c>
      <c r="D4671" s="471"/>
      <c r="E4671" s="470"/>
      <c r="F4671" s="472" t="s">
        <v>8932</v>
      </c>
      <c r="G4671" s="472" t="s">
        <v>1711</v>
      </c>
      <c r="H4671" s="472">
        <v>4.3</v>
      </c>
      <c r="I4671" s="473"/>
    </row>
    <row r="4672" spans="1:9" ht="15" x14ac:dyDescent="0.25">
      <c r="A4672" s="468" t="s">
        <v>10073</v>
      </c>
      <c r="B4672" s="474" t="s">
        <v>10074</v>
      </c>
      <c r="C4672" s="470" t="s">
        <v>833</v>
      </c>
      <c r="D4672" s="470"/>
      <c r="E4672" s="470"/>
      <c r="F4672" s="472" t="s">
        <v>8932</v>
      </c>
      <c r="G4672" s="472" t="s">
        <v>1711</v>
      </c>
      <c r="H4672" s="472">
        <v>4.3</v>
      </c>
      <c r="I4672" s="478" t="s">
        <v>756</v>
      </c>
    </row>
    <row r="4673" spans="1:9" ht="15" x14ac:dyDescent="0.25">
      <c r="A4673" s="468" t="s">
        <v>10075</v>
      </c>
      <c r="B4673" s="474" t="s">
        <v>10076</v>
      </c>
      <c r="C4673" s="470" t="s">
        <v>833</v>
      </c>
      <c r="D4673" s="470"/>
      <c r="E4673" s="470"/>
      <c r="F4673" s="472" t="s">
        <v>8932</v>
      </c>
      <c r="G4673" s="472" t="s">
        <v>1711</v>
      </c>
      <c r="H4673" s="472">
        <v>4.3</v>
      </c>
      <c r="I4673" s="478" t="s">
        <v>756</v>
      </c>
    </row>
    <row r="4674" spans="1:9" ht="15" x14ac:dyDescent="0.25">
      <c r="A4674" s="468" t="s">
        <v>10077</v>
      </c>
      <c r="B4674" s="475" t="s">
        <v>10078</v>
      </c>
      <c r="C4674" s="476" t="s">
        <v>756</v>
      </c>
      <c r="D4674" s="471"/>
      <c r="E4674" s="470"/>
      <c r="F4674" s="472" t="s">
        <v>8932</v>
      </c>
      <c r="G4674" s="472" t="s">
        <v>1711</v>
      </c>
      <c r="H4674" s="472">
        <v>4.3</v>
      </c>
      <c r="I4674" s="473"/>
    </row>
    <row r="4675" spans="1:9" ht="15" x14ac:dyDescent="0.25">
      <c r="A4675" s="468" t="s">
        <v>10079</v>
      </c>
      <c r="B4675" s="475" t="s">
        <v>10080</v>
      </c>
      <c r="C4675" s="476" t="s">
        <v>756</v>
      </c>
      <c r="D4675" s="471"/>
      <c r="E4675" s="470"/>
      <c r="F4675" s="472" t="s">
        <v>8932</v>
      </c>
      <c r="G4675" s="472" t="s">
        <v>1711</v>
      </c>
      <c r="H4675" s="472">
        <v>4.3</v>
      </c>
      <c r="I4675" s="473"/>
    </row>
    <row r="4676" spans="1:9" ht="15" x14ac:dyDescent="0.25">
      <c r="A4676" s="468" t="s">
        <v>10081</v>
      </c>
      <c r="B4676" s="475" t="s">
        <v>10082</v>
      </c>
      <c r="C4676" s="476" t="s">
        <v>756</v>
      </c>
      <c r="D4676" s="471"/>
      <c r="E4676" s="470"/>
      <c r="F4676" s="472" t="s">
        <v>8932</v>
      </c>
      <c r="G4676" s="472" t="s">
        <v>1711</v>
      </c>
      <c r="H4676" s="472">
        <v>4.3</v>
      </c>
      <c r="I4676" s="473"/>
    </row>
    <row r="4677" spans="1:9" ht="25.5" x14ac:dyDescent="0.25">
      <c r="A4677" s="468" t="s">
        <v>10083</v>
      </c>
      <c r="B4677" s="475" t="s">
        <v>10084</v>
      </c>
      <c r="C4677" s="476" t="s">
        <v>756</v>
      </c>
      <c r="D4677" s="471"/>
      <c r="E4677" s="470"/>
      <c r="F4677" s="472" t="s">
        <v>8932</v>
      </c>
      <c r="G4677" s="472" t="s">
        <v>1711</v>
      </c>
      <c r="H4677" s="472">
        <v>4.3</v>
      </c>
      <c r="I4677" s="473"/>
    </row>
    <row r="4678" spans="1:9" ht="25.5" x14ac:dyDescent="0.25">
      <c r="A4678" s="468" t="s">
        <v>10085</v>
      </c>
      <c r="B4678" s="475" t="s">
        <v>10086</v>
      </c>
      <c r="C4678" s="476" t="s">
        <v>756</v>
      </c>
      <c r="D4678" s="471"/>
      <c r="E4678" s="470"/>
      <c r="F4678" s="472" t="s">
        <v>8932</v>
      </c>
      <c r="G4678" s="472" t="s">
        <v>1711</v>
      </c>
      <c r="H4678" s="472">
        <v>4.3</v>
      </c>
      <c r="I4678" s="473"/>
    </row>
    <row r="4679" spans="1:9" ht="15" x14ac:dyDescent="0.25">
      <c r="A4679" s="468" t="s">
        <v>10087</v>
      </c>
      <c r="B4679" s="475" t="s">
        <v>10088</v>
      </c>
      <c r="C4679" s="476" t="s">
        <v>756</v>
      </c>
      <c r="D4679" s="471"/>
      <c r="E4679" s="470"/>
      <c r="F4679" s="472" t="s">
        <v>8932</v>
      </c>
      <c r="G4679" s="472" t="s">
        <v>1711</v>
      </c>
      <c r="H4679" s="472">
        <v>4.3</v>
      </c>
      <c r="I4679" s="473"/>
    </row>
    <row r="4680" spans="1:9" ht="25.5" x14ac:dyDescent="0.25">
      <c r="A4680" s="468" t="s">
        <v>10089</v>
      </c>
      <c r="B4680" s="475" t="s">
        <v>10090</v>
      </c>
      <c r="C4680" s="476" t="s">
        <v>756</v>
      </c>
      <c r="D4680" s="471"/>
      <c r="E4680" s="470"/>
      <c r="F4680" s="472" t="s">
        <v>8932</v>
      </c>
      <c r="G4680" s="472" t="s">
        <v>1711</v>
      </c>
      <c r="H4680" s="472">
        <v>4.3</v>
      </c>
      <c r="I4680" s="473"/>
    </row>
    <row r="4681" spans="1:9" ht="25.5" x14ac:dyDescent="0.25">
      <c r="A4681" s="468" t="s">
        <v>10091</v>
      </c>
      <c r="B4681" s="475" t="s">
        <v>10092</v>
      </c>
      <c r="C4681" s="476" t="s">
        <v>756</v>
      </c>
      <c r="D4681" s="471"/>
      <c r="E4681" s="470"/>
      <c r="F4681" s="472" t="s">
        <v>8932</v>
      </c>
      <c r="G4681" s="472" t="s">
        <v>1711</v>
      </c>
      <c r="H4681" s="472">
        <v>4.3</v>
      </c>
      <c r="I4681" s="473"/>
    </row>
    <row r="4682" spans="1:9" ht="25.5" x14ac:dyDescent="0.25">
      <c r="A4682" s="468" t="s">
        <v>10093</v>
      </c>
      <c r="B4682" s="475" t="s">
        <v>10094</v>
      </c>
      <c r="C4682" s="476" t="s">
        <v>756</v>
      </c>
      <c r="D4682" s="471"/>
      <c r="E4682" s="470"/>
      <c r="F4682" s="472" t="s">
        <v>8932</v>
      </c>
      <c r="G4682" s="472" t="s">
        <v>1711</v>
      </c>
      <c r="H4682" s="472">
        <v>4.3</v>
      </c>
      <c r="I4682" s="473"/>
    </row>
    <row r="4683" spans="1:9" ht="25.5" x14ac:dyDescent="0.25">
      <c r="A4683" s="468" t="s">
        <v>10095</v>
      </c>
      <c r="B4683" s="475" t="s">
        <v>10096</v>
      </c>
      <c r="C4683" s="476" t="s">
        <v>756</v>
      </c>
      <c r="D4683" s="471"/>
      <c r="E4683" s="470"/>
      <c r="F4683" s="472" t="s">
        <v>8932</v>
      </c>
      <c r="G4683" s="472" t="s">
        <v>1711</v>
      </c>
      <c r="H4683" s="472">
        <v>4.3</v>
      </c>
      <c r="I4683" s="473"/>
    </row>
    <row r="4684" spans="1:9" ht="38.25" x14ac:dyDescent="0.25">
      <c r="A4684" s="468" t="s">
        <v>10097</v>
      </c>
      <c r="B4684" s="475" t="s">
        <v>10098</v>
      </c>
      <c r="C4684" s="476" t="s">
        <v>756</v>
      </c>
      <c r="D4684" s="471"/>
      <c r="E4684" s="470"/>
      <c r="F4684" s="472" t="s">
        <v>8932</v>
      </c>
      <c r="G4684" s="472" t="s">
        <v>1711</v>
      </c>
      <c r="H4684" s="472">
        <v>4.3</v>
      </c>
      <c r="I4684" s="473"/>
    </row>
    <row r="4685" spans="1:9" ht="25.5" x14ac:dyDescent="0.25">
      <c r="A4685" s="468" t="s">
        <v>10099</v>
      </c>
      <c r="B4685" s="475" t="s">
        <v>10100</v>
      </c>
      <c r="C4685" s="476" t="s">
        <v>756</v>
      </c>
      <c r="D4685" s="471"/>
      <c r="E4685" s="470"/>
      <c r="F4685" s="472" t="s">
        <v>8932</v>
      </c>
      <c r="G4685" s="472" t="s">
        <v>1711</v>
      </c>
      <c r="H4685" s="472">
        <v>4.3</v>
      </c>
      <c r="I4685" s="473"/>
    </row>
    <row r="4686" spans="1:9" ht="25.5" x14ac:dyDescent="0.25">
      <c r="A4686" s="468" t="s">
        <v>10101</v>
      </c>
      <c r="B4686" s="475" t="s">
        <v>10102</v>
      </c>
      <c r="C4686" s="476" t="s">
        <v>756</v>
      </c>
      <c r="D4686" s="471"/>
      <c r="E4686" s="470"/>
      <c r="F4686" s="472" t="s">
        <v>8932</v>
      </c>
      <c r="G4686" s="472" t="s">
        <v>1711</v>
      </c>
      <c r="H4686" s="472">
        <v>4.3</v>
      </c>
      <c r="I4686" s="473"/>
    </row>
    <row r="4687" spans="1:9" ht="38.25" x14ac:dyDescent="0.25">
      <c r="A4687" s="494" t="s">
        <v>10103</v>
      </c>
      <c r="B4687" s="469" t="s">
        <v>10104</v>
      </c>
      <c r="C4687" s="472" t="s">
        <v>756</v>
      </c>
      <c r="D4687" s="471"/>
      <c r="E4687" s="470"/>
      <c r="F4687" s="472" t="s">
        <v>8509</v>
      </c>
      <c r="G4687" s="472" t="s">
        <v>756</v>
      </c>
      <c r="H4687" s="472">
        <v>4.4000000000000004</v>
      </c>
      <c r="I4687" s="473"/>
    </row>
    <row r="4688" spans="1:9" ht="25.5" x14ac:dyDescent="0.25">
      <c r="A4688" s="494" t="s">
        <v>10105</v>
      </c>
      <c r="B4688" s="475" t="s">
        <v>10106</v>
      </c>
      <c r="C4688" s="476" t="s">
        <v>756</v>
      </c>
      <c r="D4688" s="471"/>
      <c r="E4688" s="470"/>
      <c r="F4688" s="472" t="s">
        <v>8509</v>
      </c>
      <c r="G4688" s="472" t="s">
        <v>756</v>
      </c>
      <c r="H4688" s="472">
        <v>4.3</v>
      </c>
      <c r="I4688" s="473"/>
    </row>
    <row r="4689" spans="1:9" ht="25.5" x14ac:dyDescent="0.25">
      <c r="A4689" s="494" t="s">
        <v>10107</v>
      </c>
      <c r="B4689" s="469" t="s">
        <v>10108</v>
      </c>
      <c r="C4689" s="472" t="s">
        <v>756</v>
      </c>
      <c r="D4689" s="471"/>
      <c r="E4689" s="470"/>
      <c r="F4689" s="472" t="s">
        <v>8509</v>
      </c>
      <c r="G4689" s="472" t="s">
        <v>756</v>
      </c>
      <c r="H4689" s="472">
        <v>4.3</v>
      </c>
      <c r="I4689" s="473"/>
    </row>
    <row r="4690" spans="1:9" ht="25.5" x14ac:dyDescent="0.25">
      <c r="A4690" s="494" t="s">
        <v>10109</v>
      </c>
      <c r="B4690" s="469" t="s">
        <v>10110</v>
      </c>
      <c r="C4690" s="472" t="s">
        <v>756</v>
      </c>
      <c r="D4690" s="471"/>
      <c r="E4690" s="470"/>
      <c r="F4690" s="472" t="s">
        <v>8509</v>
      </c>
      <c r="G4690" s="472" t="s">
        <v>756</v>
      </c>
      <c r="H4690" s="472">
        <v>4.3</v>
      </c>
      <c r="I4690" s="473"/>
    </row>
    <row r="4691" spans="1:9" ht="25.5" x14ac:dyDescent="0.25">
      <c r="A4691" s="494" t="s">
        <v>10111</v>
      </c>
      <c r="B4691" s="475" t="s">
        <v>10112</v>
      </c>
      <c r="C4691" s="476" t="s">
        <v>756</v>
      </c>
      <c r="D4691" s="471"/>
      <c r="E4691" s="470"/>
      <c r="F4691" s="472" t="s">
        <v>8509</v>
      </c>
      <c r="G4691" s="472" t="s">
        <v>756</v>
      </c>
      <c r="H4691" s="472">
        <v>4.3</v>
      </c>
      <c r="I4691" s="473"/>
    </row>
    <row r="4692" spans="1:9" ht="25.5" x14ac:dyDescent="0.25">
      <c r="A4692" s="494" t="s">
        <v>10113</v>
      </c>
      <c r="B4692" s="475" t="s">
        <v>10114</v>
      </c>
      <c r="C4692" s="476" t="s">
        <v>756</v>
      </c>
      <c r="D4692" s="471"/>
      <c r="E4692" s="470"/>
      <c r="F4692" s="472" t="s">
        <v>8509</v>
      </c>
      <c r="G4692" s="472" t="s">
        <v>756</v>
      </c>
      <c r="H4692" s="472">
        <v>4.3</v>
      </c>
      <c r="I4692" s="473"/>
    </row>
    <row r="4693" spans="1:9" ht="38.25" x14ac:dyDescent="0.25">
      <c r="A4693" s="494" t="s">
        <v>10115</v>
      </c>
      <c r="B4693" s="469" t="s">
        <v>10116</v>
      </c>
      <c r="C4693" s="472" t="s">
        <v>756</v>
      </c>
      <c r="D4693" s="471"/>
      <c r="E4693" s="470"/>
      <c r="F4693" s="472" t="s">
        <v>8509</v>
      </c>
      <c r="G4693" s="472" t="s">
        <v>756</v>
      </c>
      <c r="H4693" s="472">
        <v>4.4000000000000004</v>
      </c>
      <c r="I4693" s="473"/>
    </row>
    <row r="4694" spans="1:9" ht="38.25" x14ac:dyDescent="0.25">
      <c r="A4694" s="494" t="s">
        <v>10117</v>
      </c>
      <c r="B4694" s="469" t="s">
        <v>10118</v>
      </c>
      <c r="C4694" s="472" t="s">
        <v>756</v>
      </c>
      <c r="D4694" s="471"/>
      <c r="E4694" s="470"/>
      <c r="F4694" s="472" t="s">
        <v>8509</v>
      </c>
      <c r="G4694" s="472" t="s">
        <v>756</v>
      </c>
      <c r="H4694" s="472">
        <v>4.4000000000000004</v>
      </c>
      <c r="I4694" s="473"/>
    </row>
    <row r="4695" spans="1:9" ht="38.25" x14ac:dyDescent="0.25">
      <c r="A4695" s="494" t="s">
        <v>10119</v>
      </c>
      <c r="B4695" s="469" t="s">
        <v>10120</v>
      </c>
      <c r="C4695" s="472" t="s">
        <v>756</v>
      </c>
      <c r="D4695" s="471"/>
      <c r="E4695" s="470"/>
      <c r="F4695" s="472" t="s">
        <v>8509</v>
      </c>
      <c r="G4695" s="472" t="s">
        <v>756</v>
      </c>
      <c r="H4695" s="472">
        <v>4.4000000000000004</v>
      </c>
      <c r="I4695" s="473"/>
    </row>
    <row r="4696" spans="1:9" ht="25.5" x14ac:dyDescent="0.25">
      <c r="A4696" s="494" t="s">
        <v>10121</v>
      </c>
      <c r="B4696" s="475" t="s">
        <v>10122</v>
      </c>
      <c r="C4696" s="476" t="s">
        <v>756</v>
      </c>
      <c r="D4696" s="471"/>
      <c r="E4696" s="470"/>
      <c r="F4696" s="472" t="s">
        <v>8509</v>
      </c>
      <c r="G4696" s="472" t="s">
        <v>756</v>
      </c>
      <c r="H4696" s="472">
        <v>4.3</v>
      </c>
      <c r="I4696" s="473"/>
    </row>
    <row r="4697" spans="1:9" ht="25.5" x14ac:dyDescent="0.25">
      <c r="A4697" s="494" t="s">
        <v>10123</v>
      </c>
      <c r="B4697" s="475" t="s">
        <v>10124</v>
      </c>
      <c r="C4697" s="476" t="s">
        <v>756</v>
      </c>
      <c r="D4697" s="471"/>
      <c r="E4697" s="470"/>
      <c r="F4697" s="472" t="s">
        <v>8509</v>
      </c>
      <c r="G4697" s="472" t="s">
        <v>756</v>
      </c>
      <c r="H4697" s="472">
        <v>4.3</v>
      </c>
      <c r="I4697" s="473"/>
    </row>
    <row r="4698" spans="1:9" ht="38.25" x14ac:dyDescent="0.25">
      <c r="A4698" s="494" t="s">
        <v>10125</v>
      </c>
      <c r="B4698" s="469" t="s">
        <v>10126</v>
      </c>
      <c r="C4698" s="472" t="s">
        <v>756</v>
      </c>
      <c r="D4698" s="471"/>
      <c r="E4698" s="470"/>
      <c r="F4698" s="472" t="s">
        <v>8509</v>
      </c>
      <c r="G4698" s="472" t="s">
        <v>756</v>
      </c>
      <c r="H4698" s="472">
        <v>4.4000000000000004</v>
      </c>
      <c r="I4698" s="473"/>
    </row>
    <row r="4699" spans="1:9" ht="38.25" x14ac:dyDescent="0.25">
      <c r="A4699" s="494" t="s">
        <v>10127</v>
      </c>
      <c r="B4699" s="469" t="s">
        <v>10128</v>
      </c>
      <c r="C4699" s="472" t="s">
        <v>756</v>
      </c>
      <c r="D4699" s="471"/>
      <c r="E4699" s="470"/>
      <c r="F4699" s="472" t="s">
        <v>8509</v>
      </c>
      <c r="G4699" s="472" t="s">
        <v>756</v>
      </c>
      <c r="H4699" s="472">
        <v>4.4000000000000004</v>
      </c>
      <c r="I4699" s="473"/>
    </row>
    <row r="4700" spans="1:9" ht="38.25" x14ac:dyDescent="0.25">
      <c r="A4700" s="494" t="s">
        <v>10129</v>
      </c>
      <c r="B4700" s="469" t="s">
        <v>10130</v>
      </c>
      <c r="C4700" s="472" t="s">
        <v>756</v>
      </c>
      <c r="D4700" s="471"/>
      <c r="E4700" s="470"/>
      <c r="F4700" s="472" t="s">
        <v>8509</v>
      </c>
      <c r="G4700" s="472" t="s">
        <v>756</v>
      </c>
      <c r="H4700" s="472">
        <v>4.4000000000000004</v>
      </c>
      <c r="I4700" s="473"/>
    </row>
    <row r="4701" spans="1:9" ht="25.5" x14ac:dyDescent="0.25">
      <c r="A4701" s="494" t="s">
        <v>10131</v>
      </c>
      <c r="B4701" s="475" t="s">
        <v>10132</v>
      </c>
      <c r="C4701" s="476" t="s">
        <v>756</v>
      </c>
      <c r="D4701" s="471"/>
      <c r="E4701" s="470"/>
      <c r="F4701" s="472" t="s">
        <v>8509</v>
      </c>
      <c r="G4701" s="472" t="s">
        <v>756</v>
      </c>
      <c r="H4701" s="472">
        <v>4.3</v>
      </c>
      <c r="I4701" s="473"/>
    </row>
    <row r="4702" spans="1:9" ht="25.5" x14ac:dyDescent="0.25">
      <c r="A4702" s="494" t="s">
        <v>10133</v>
      </c>
      <c r="B4702" s="475" t="s">
        <v>10134</v>
      </c>
      <c r="C4702" s="476" t="s">
        <v>756</v>
      </c>
      <c r="D4702" s="471"/>
      <c r="E4702" s="470"/>
      <c r="F4702" s="472" t="s">
        <v>8509</v>
      </c>
      <c r="G4702" s="472" t="s">
        <v>756</v>
      </c>
      <c r="H4702" s="472">
        <v>4.3</v>
      </c>
      <c r="I4702" s="473"/>
    </row>
    <row r="4703" spans="1:9" ht="38.25" x14ac:dyDescent="0.25">
      <c r="A4703" s="494" t="s">
        <v>10135</v>
      </c>
      <c r="B4703" s="469" t="s">
        <v>10136</v>
      </c>
      <c r="C4703" s="472" t="s">
        <v>756</v>
      </c>
      <c r="D4703" s="471"/>
      <c r="E4703" s="470"/>
      <c r="F4703" s="472" t="s">
        <v>8509</v>
      </c>
      <c r="G4703" s="472" t="s">
        <v>756</v>
      </c>
      <c r="H4703" s="472">
        <v>4.4000000000000004</v>
      </c>
      <c r="I4703" s="473"/>
    </row>
    <row r="4704" spans="1:9" ht="38.25" x14ac:dyDescent="0.25">
      <c r="A4704" s="494" t="s">
        <v>10137</v>
      </c>
      <c r="B4704" s="469" t="s">
        <v>10138</v>
      </c>
      <c r="C4704" s="472" t="s">
        <v>756</v>
      </c>
      <c r="D4704" s="471"/>
      <c r="E4704" s="470"/>
      <c r="F4704" s="472" t="s">
        <v>8509</v>
      </c>
      <c r="G4704" s="472" t="s">
        <v>756</v>
      </c>
      <c r="H4704" s="472">
        <v>4.4000000000000004</v>
      </c>
      <c r="I4704" s="473"/>
    </row>
    <row r="4705" spans="1:9" ht="25.5" x14ac:dyDescent="0.25">
      <c r="A4705" s="494" t="s">
        <v>10139</v>
      </c>
      <c r="B4705" s="475" t="s">
        <v>10140</v>
      </c>
      <c r="C4705" s="476" t="s">
        <v>756</v>
      </c>
      <c r="D4705" s="471"/>
      <c r="E4705" s="470"/>
      <c r="F4705" s="472" t="s">
        <v>8509</v>
      </c>
      <c r="G4705" s="472" t="s">
        <v>756</v>
      </c>
      <c r="H4705" s="472">
        <v>4.3</v>
      </c>
      <c r="I4705" s="473"/>
    </row>
    <row r="4706" spans="1:9" ht="25.5" x14ac:dyDescent="0.25">
      <c r="A4706" s="494" t="s">
        <v>10141</v>
      </c>
      <c r="B4706" s="475" t="s">
        <v>10142</v>
      </c>
      <c r="C4706" s="476" t="s">
        <v>756</v>
      </c>
      <c r="D4706" s="471"/>
      <c r="E4706" s="470"/>
      <c r="F4706" s="472" t="s">
        <v>8509</v>
      </c>
      <c r="G4706" s="472" t="s">
        <v>756</v>
      </c>
      <c r="H4706" s="472">
        <v>4.3</v>
      </c>
      <c r="I4706" s="473"/>
    </row>
    <row r="4707" spans="1:9" ht="38.25" x14ac:dyDescent="0.25">
      <c r="A4707" s="494" t="s">
        <v>10143</v>
      </c>
      <c r="B4707" s="475" t="s">
        <v>10144</v>
      </c>
      <c r="C4707" s="476" t="s">
        <v>756</v>
      </c>
      <c r="D4707" s="471"/>
      <c r="E4707" s="470"/>
      <c r="F4707" s="472" t="s">
        <v>8509</v>
      </c>
      <c r="G4707" s="472" t="s">
        <v>756</v>
      </c>
      <c r="H4707" s="472">
        <v>4.3</v>
      </c>
      <c r="I4707" s="473"/>
    </row>
    <row r="4708" spans="1:9" ht="38.25" x14ac:dyDescent="0.25">
      <c r="A4708" s="494" t="s">
        <v>10145</v>
      </c>
      <c r="B4708" s="475" t="s">
        <v>10146</v>
      </c>
      <c r="C4708" s="476" t="s">
        <v>756</v>
      </c>
      <c r="D4708" s="471"/>
      <c r="E4708" s="470"/>
      <c r="F4708" s="472" t="s">
        <v>8509</v>
      </c>
      <c r="G4708" s="472" t="s">
        <v>756</v>
      </c>
      <c r="H4708" s="472">
        <v>4.3</v>
      </c>
      <c r="I4708" s="473"/>
    </row>
    <row r="4709" spans="1:9" ht="38.25" x14ac:dyDescent="0.25">
      <c r="A4709" s="494" t="s">
        <v>10147</v>
      </c>
      <c r="B4709" s="474" t="s">
        <v>10148</v>
      </c>
      <c r="C4709" s="476" t="s">
        <v>756</v>
      </c>
      <c r="D4709" s="471"/>
      <c r="E4709" s="470"/>
      <c r="F4709" s="472" t="s">
        <v>8509</v>
      </c>
      <c r="G4709" s="472" t="s">
        <v>756</v>
      </c>
      <c r="H4709" s="472">
        <v>4.3</v>
      </c>
      <c r="I4709" s="473"/>
    </row>
    <row r="4710" spans="1:9" ht="25.5" x14ac:dyDescent="0.25">
      <c r="A4710" s="494" t="s">
        <v>10149</v>
      </c>
      <c r="B4710" s="474" t="s">
        <v>10150</v>
      </c>
      <c r="C4710" s="476" t="s">
        <v>756</v>
      </c>
      <c r="D4710" s="471"/>
      <c r="E4710" s="470"/>
      <c r="F4710" s="472" t="s">
        <v>8509</v>
      </c>
      <c r="G4710" s="472" t="s">
        <v>756</v>
      </c>
      <c r="H4710" s="472">
        <v>4.3</v>
      </c>
      <c r="I4710" s="473"/>
    </row>
    <row r="4711" spans="1:9" ht="25.5" x14ac:dyDescent="0.25">
      <c r="A4711" s="494" t="s">
        <v>10151</v>
      </c>
      <c r="B4711" s="474" t="s">
        <v>10152</v>
      </c>
      <c r="C4711" s="476" t="s">
        <v>756</v>
      </c>
      <c r="D4711" s="471"/>
      <c r="E4711" s="470"/>
      <c r="F4711" s="472" t="s">
        <v>8509</v>
      </c>
      <c r="G4711" s="472" t="s">
        <v>756</v>
      </c>
      <c r="H4711" s="472">
        <v>4.3</v>
      </c>
      <c r="I4711" s="473"/>
    </row>
    <row r="4712" spans="1:9" ht="38.25" x14ac:dyDescent="0.25">
      <c r="A4712" s="495" t="s">
        <v>10153</v>
      </c>
      <c r="B4712" s="474" t="s">
        <v>10154</v>
      </c>
      <c r="C4712" s="476" t="s">
        <v>850</v>
      </c>
      <c r="D4712" s="471"/>
      <c r="E4712" s="470"/>
      <c r="F4712" s="472" t="s">
        <v>10155</v>
      </c>
      <c r="G4712" s="472" t="s">
        <v>1767</v>
      </c>
      <c r="H4712" s="472">
        <v>4.3</v>
      </c>
      <c r="I4712" s="473"/>
    </row>
    <row r="4713" spans="1:9" ht="38.25" x14ac:dyDescent="0.25">
      <c r="A4713" s="495" t="s">
        <v>10156</v>
      </c>
      <c r="B4713" s="474" t="s">
        <v>10157</v>
      </c>
      <c r="C4713" s="476" t="s">
        <v>698</v>
      </c>
      <c r="D4713" s="471"/>
      <c r="E4713" s="470"/>
      <c r="F4713" s="472" t="s">
        <v>10155</v>
      </c>
      <c r="G4713" s="472" t="s">
        <v>1767</v>
      </c>
      <c r="H4713" s="472">
        <v>4.3</v>
      </c>
      <c r="I4713" s="473"/>
    </row>
    <row r="4714" spans="1:9" ht="38.25" x14ac:dyDescent="0.25">
      <c r="A4714" s="495" t="s">
        <v>10158</v>
      </c>
      <c r="B4714" s="474" t="s">
        <v>10159</v>
      </c>
      <c r="C4714" s="476" t="s">
        <v>850</v>
      </c>
      <c r="D4714" s="471"/>
      <c r="E4714" s="470"/>
      <c r="F4714" s="472" t="s">
        <v>10155</v>
      </c>
      <c r="G4714" s="472" t="s">
        <v>1767</v>
      </c>
      <c r="H4714" s="472">
        <v>4.3</v>
      </c>
      <c r="I4714" s="473"/>
    </row>
    <row r="4715" spans="1:9" ht="38.25" x14ac:dyDescent="0.25">
      <c r="A4715" s="495" t="s">
        <v>10160</v>
      </c>
      <c r="B4715" s="474" t="s">
        <v>10161</v>
      </c>
      <c r="C4715" s="476" t="s">
        <v>850</v>
      </c>
      <c r="D4715" s="471"/>
      <c r="E4715" s="470"/>
      <c r="F4715" s="472" t="s">
        <v>10155</v>
      </c>
      <c r="G4715" s="472" t="s">
        <v>1767</v>
      </c>
      <c r="H4715" s="472">
        <v>4.3</v>
      </c>
      <c r="I4715" s="473"/>
    </row>
    <row r="4716" spans="1:9" ht="38.25" x14ac:dyDescent="0.25">
      <c r="A4716" s="495" t="s">
        <v>10162</v>
      </c>
      <c r="B4716" s="474" t="s">
        <v>10163</v>
      </c>
      <c r="C4716" s="476" t="s">
        <v>698</v>
      </c>
      <c r="D4716" s="471"/>
      <c r="E4716" s="470"/>
      <c r="F4716" s="472" t="s">
        <v>10155</v>
      </c>
      <c r="G4716" s="472" t="s">
        <v>1767</v>
      </c>
      <c r="H4716" s="472">
        <v>4.3</v>
      </c>
      <c r="I4716" s="473"/>
    </row>
    <row r="4717" spans="1:9" ht="38.25" x14ac:dyDescent="0.25">
      <c r="A4717" s="495" t="s">
        <v>10164</v>
      </c>
      <c r="B4717" s="474" t="s">
        <v>10165</v>
      </c>
      <c r="C4717" s="476" t="s">
        <v>698</v>
      </c>
      <c r="D4717" s="471"/>
      <c r="E4717" s="470"/>
      <c r="F4717" s="472" t="s">
        <v>10155</v>
      </c>
      <c r="G4717" s="472" t="s">
        <v>1767</v>
      </c>
      <c r="H4717" s="472">
        <v>4.3</v>
      </c>
      <c r="I4717" s="473"/>
    </row>
    <row r="4718" spans="1:9" ht="38.25" x14ac:dyDescent="0.25">
      <c r="A4718" s="495" t="s">
        <v>10166</v>
      </c>
      <c r="B4718" s="474" t="s">
        <v>10167</v>
      </c>
      <c r="C4718" s="476" t="s">
        <v>850</v>
      </c>
      <c r="D4718" s="471"/>
      <c r="E4718" s="470"/>
      <c r="F4718" s="472" t="s">
        <v>10155</v>
      </c>
      <c r="G4718" s="472" t="s">
        <v>1767</v>
      </c>
      <c r="H4718" s="472">
        <v>4.3</v>
      </c>
      <c r="I4718" s="473"/>
    </row>
    <row r="4719" spans="1:9" ht="38.25" x14ac:dyDescent="0.25">
      <c r="A4719" s="495" t="s">
        <v>10168</v>
      </c>
      <c r="B4719" s="474" t="s">
        <v>10169</v>
      </c>
      <c r="C4719" s="476" t="s">
        <v>698</v>
      </c>
      <c r="D4719" s="471"/>
      <c r="E4719" s="470"/>
      <c r="F4719" s="472" t="s">
        <v>10155</v>
      </c>
      <c r="G4719" s="472" t="s">
        <v>1767</v>
      </c>
      <c r="H4719" s="472">
        <v>4.3</v>
      </c>
      <c r="I4719" s="473"/>
    </row>
    <row r="4720" spans="1:9" ht="38.25" x14ac:dyDescent="0.25">
      <c r="A4720" s="495" t="s">
        <v>10170</v>
      </c>
      <c r="B4720" s="474" t="s">
        <v>10171</v>
      </c>
      <c r="C4720" s="476" t="s">
        <v>850</v>
      </c>
      <c r="D4720" s="471"/>
      <c r="E4720" s="470"/>
      <c r="F4720" s="472" t="s">
        <v>10155</v>
      </c>
      <c r="G4720" s="472" t="s">
        <v>1767</v>
      </c>
      <c r="H4720" s="472">
        <v>4.3</v>
      </c>
      <c r="I4720" s="473"/>
    </row>
    <row r="4721" spans="1:9" ht="38.25" x14ac:dyDescent="0.25">
      <c r="A4721" s="495" t="s">
        <v>10172</v>
      </c>
      <c r="B4721" s="474" t="s">
        <v>10173</v>
      </c>
      <c r="C4721" s="476" t="s">
        <v>850</v>
      </c>
      <c r="D4721" s="471"/>
      <c r="E4721" s="470"/>
      <c r="F4721" s="472" t="s">
        <v>10155</v>
      </c>
      <c r="G4721" s="472" t="s">
        <v>1767</v>
      </c>
      <c r="H4721" s="472">
        <v>4.3</v>
      </c>
      <c r="I4721" s="473"/>
    </row>
    <row r="4722" spans="1:9" ht="38.25" x14ac:dyDescent="0.25">
      <c r="A4722" s="495" t="s">
        <v>10174</v>
      </c>
      <c r="B4722" s="474" t="s">
        <v>10175</v>
      </c>
      <c r="C4722" s="476" t="s">
        <v>698</v>
      </c>
      <c r="D4722" s="471"/>
      <c r="E4722" s="470"/>
      <c r="F4722" s="472" t="s">
        <v>10155</v>
      </c>
      <c r="G4722" s="472" t="s">
        <v>1767</v>
      </c>
      <c r="H4722" s="472">
        <v>4.3</v>
      </c>
      <c r="I4722" s="473"/>
    </row>
    <row r="4723" spans="1:9" ht="38.25" x14ac:dyDescent="0.25">
      <c r="A4723" s="495" t="s">
        <v>10176</v>
      </c>
      <c r="B4723" s="474" t="s">
        <v>10177</v>
      </c>
      <c r="C4723" s="476" t="s">
        <v>698</v>
      </c>
      <c r="D4723" s="471"/>
      <c r="E4723" s="470"/>
      <c r="F4723" s="472" t="s">
        <v>10155</v>
      </c>
      <c r="G4723" s="472" t="s">
        <v>1767</v>
      </c>
      <c r="H4723" s="472">
        <v>4.3</v>
      </c>
      <c r="I4723" s="473"/>
    </row>
    <row r="4724" spans="1:9" ht="38.25" x14ac:dyDescent="0.25">
      <c r="A4724" s="495" t="s">
        <v>10178</v>
      </c>
      <c r="B4724" s="474" t="s">
        <v>10179</v>
      </c>
      <c r="C4724" s="476" t="s">
        <v>850</v>
      </c>
      <c r="D4724" s="471"/>
      <c r="E4724" s="470"/>
      <c r="F4724" s="472" t="s">
        <v>10155</v>
      </c>
      <c r="G4724" s="472" t="s">
        <v>1767</v>
      </c>
      <c r="H4724" s="472">
        <v>4.3</v>
      </c>
      <c r="I4724" s="473"/>
    </row>
    <row r="4725" spans="1:9" ht="25.5" x14ac:dyDescent="0.25">
      <c r="A4725" s="495" t="s">
        <v>10180</v>
      </c>
      <c r="B4725" s="474" t="s">
        <v>10181</v>
      </c>
      <c r="C4725" s="476" t="s">
        <v>698</v>
      </c>
      <c r="D4725" s="471"/>
      <c r="E4725" s="470"/>
      <c r="F4725" s="472" t="s">
        <v>10155</v>
      </c>
      <c r="G4725" s="472" t="s">
        <v>1767</v>
      </c>
      <c r="H4725" s="472">
        <v>4.3</v>
      </c>
      <c r="I4725" s="473"/>
    </row>
    <row r="4726" spans="1:9" ht="38.25" x14ac:dyDescent="0.25">
      <c r="A4726" s="495" t="s">
        <v>10182</v>
      </c>
      <c r="B4726" s="474" t="s">
        <v>10183</v>
      </c>
      <c r="C4726" s="476" t="s">
        <v>850</v>
      </c>
      <c r="D4726" s="471"/>
      <c r="E4726" s="470"/>
      <c r="F4726" s="472" t="s">
        <v>10155</v>
      </c>
      <c r="G4726" s="472" t="s">
        <v>1767</v>
      </c>
      <c r="H4726" s="472">
        <v>4.3</v>
      </c>
      <c r="I4726" s="473"/>
    </row>
    <row r="4727" spans="1:9" ht="25.5" x14ac:dyDescent="0.25">
      <c r="A4727" s="495" t="s">
        <v>10184</v>
      </c>
      <c r="B4727" s="474" t="s">
        <v>10185</v>
      </c>
      <c r="C4727" s="476" t="s">
        <v>850</v>
      </c>
      <c r="D4727" s="471"/>
      <c r="E4727" s="470"/>
      <c r="F4727" s="472" t="s">
        <v>10155</v>
      </c>
      <c r="G4727" s="472" t="s">
        <v>1767</v>
      </c>
      <c r="H4727" s="472">
        <v>4.3</v>
      </c>
      <c r="I4727" s="473"/>
    </row>
    <row r="4728" spans="1:9" ht="38.25" x14ac:dyDescent="0.25">
      <c r="A4728" s="495" t="s">
        <v>10186</v>
      </c>
      <c r="B4728" s="474" t="s">
        <v>10187</v>
      </c>
      <c r="C4728" s="476" t="s">
        <v>850</v>
      </c>
      <c r="D4728" s="471"/>
      <c r="E4728" s="470"/>
      <c r="F4728" s="472" t="s">
        <v>10155</v>
      </c>
      <c r="G4728" s="472" t="s">
        <v>1767</v>
      </c>
      <c r="H4728" s="472">
        <v>4.3</v>
      </c>
      <c r="I4728" s="473"/>
    </row>
    <row r="4729" spans="1:9" ht="38.25" x14ac:dyDescent="0.25">
      <c r="A4729" s="495" t="s">
        <v>10188</v>
      </c>
      <c r="B4729" s="474" t="s">
        <v>10189</v>
      </c>
      <c r="C4729" s="476" t="s">
        <v>698</v>
      </c>
      <c r="D4729" s="471"/>
      <c r="E4729" s="470"/>
      <c r="F4729" s="472" t="s">
        <v>10155</v>
      </c>
      <c r="G4729" s="472" t="s">
        <v>1767</v>
      </c>
      <c r="H4729" s="472">
        <v>4.3</v>
      </c>
      <c r="I4729" s="473"/>
    </row>
    <row r="4730" spans="1:9" ht="38.25" x14ac:dyDescent="0.25">
      <c r="A4730" s="495" t="s">
        <v>10190</v>
      </c>
      <c r="B4730" s="474" t="s">
        <v>10191</v>
      </c>
      <c r="C4730" s="476" t="s">
        <v>698</v>
      </c>
      <c r="D4730" s="471"/>
      <c r="E4730" s="470"/>
      <c r="F4730" s="472" t="s">
        <v>10155</v>
      </c>
      <c r="G4730" s="472" t="s">
        <v>1767</v>
      </c>
      <c r="H4730" s="472">
        <v>4.3</v>
      </c>
      <c r="I4730" s="473"/>
    </row>
    <row r="4731" spans="1:9" ht="25.5" x14ac:dyDescent="0.25">
      <c r="A4731" s="495" t="s">
        <v>10192</v>
      </c>
      <c r="B4731" s="474" t="s">
        <v>10193</v>
      </c>
      <c r="C4731" s="476" t="s">
        <v>756</v>
      </c>
      <c r="D4731" s="471"/>
      <c r="E4731" s="470"/>
      <c r="F4731" s="472" t="s">
        <v>10155</v>
      </c>
      <c r="G4731" s="472" t="s">
        <v>1767</v>
      </c>
      <c r="H4731" s="472">
        <v>4.3</v>
      </c>
      <c r="I4731" s="473"/>
    </row>
    <row r="4732" spans="1:9" ht="25.5" x14ac:dyDescent="0.25">
      <c r="A4732" s="495" t="s">
        <v>10194</v>
      </c>
      <c r="B4732" s="474" t="s">
        <v>10195</v>
      </c>
      <c r="C4732" s="476" t="s">
        <v>756</v>
      </c>
      <c r="D4732" s="471"/>
      <c r="E4732" s="470"/>
      <c r="F4732" s="472" t="s">
        <v>10155</v>
      </c>
      <c r="G4732" s="472" t="s">
        <v>1767</v>
      </c>
      <c r="H4732" s="472">
        <v>4.3</v>
      </c>
      <c r="I4732" s="473"/>
    </row>
    <row r="4733" spans="1:9" ht="15" x14ac:dyDescent="0.25">
      <c r="A4733" s="495" t="s">
        <v>10196</v>
      </c>
      <c r="B4733" s="474" t="s">
        <v>10197</v>
      </c>
      <c r="C4733" s="476" t="s">
        <v>756</v>
      </c>
      <c r="D4733" s="471"/>
      <c r="E4733" s="470"/>
      <c r="F4733" s="472" t="s">
        <v>10155</v>
      </c>
      <c r="G4733" s="472" t="s">
        <v>1767</v>
      </c>
      <c r="H4733" s="472">
        <v>4.3</v>
      </c>
      <c r="I4733" s="473"/>
    </row>
    <row r="4734" spans="1:9" ht="25.5" x14ac:dyDescent="0.25">
      <c r="A4734" s="495" t="s">
        <v>10198</v>
      </c>
      <c r="B4734" s="474" t="s">
        <v>10199</v>
      </c>
      <c r="C4734" s="476" t="s">
        <v>850</v>
      </c>
      <c r="D4734" s="471"/>
      <c r="E4734" s="470"/>
      <c r="F4734" s="472" t="s">
        <v>10155</v>
      </c>
      <c r="G4734" s="472" t="s">
        <v>1767</v>
      </c>
      <c r="H4734" s="472">
        <v>4.4000000000000004</v>
      </c>
      <c r="I4734" s="473"/>
    </row>
    <row r="4735" spans="1:9" ht="25.5" x14ac:dyDescent="0.25">
      <c r="A4735" s="495" t="s">
        <v>10200</v>
      </c>
      <c r="B4735" s="474" t="s">
        <v>10201</v>
      </c>
      <c r="C4735" s="476" t="s">
        <v>756</v>
      </c>
      <c r="D4735" s="471"/>
      <c r="E4735" s="470"/>
      <c r="F4735" s="472" t="s">
        <v>8509</v>
      </c>
      <c r="G4735" s="472" t="s">
        <v>756</v>
      </c>
      <c r="H4735" s="472">
        <v>4.3</v>
      </c>
      <c r="I4735" s="473"/>
    </row>
    <row r="4736" spans="1:9" ht="25.5" x14ac:dyDescent="0.25">
      <c r="A4736" s="495" t="s">
        <v>10202</v>
      </c>
      <c r="B4736" s="474" t="s">
        <v>10203</v>
      </c>
      <c r="C4736" s="476" t="s">
        <v>756</v>
      </c>
      <c r="D4736" s="471"/>
      <c r="E4736" s="470"/>
      <c r="F4736" s="472" t="s">
        <v>8509</v>
      </c>
      <c r="G4736" s="472" t="s">
        <v>756</v>
      </c>
      <c r="H4736" s="472">
        <v>4.3</v>
      </c>
      <c r="I4736" s="473"/>
    </row>
    <row r="4737" spans="1:9" ht="15" x14ac:dyDescent="0.25">
      <c r="A4737" s="495" t="s">
        <v>10204</v>
      </c>
      <c r="B4737" s="469" t="s">
        <v>10205</v>
      </c>
      <c r="C4737" s="472" t="s">
        <v>756</v>
      </c>
      <c r="D4737" s="471"/>
      <c r="E4737" s="470"/>
      <c r="F4737" s="472" t="s">
        <v>8509</v>
      </c>
      <c r="G4737" s="472" t="s">
        <v>756</v>
      </c>
      <c r="H4737" s="472">
        <v>4.4000000000000004</v>
      </c>
      <c r="I4737" s="473"/>
    </row>
    <row r="4738" spans="1:9" ht="15" x14ac:dyDescent="0.25">
      <c r="A4738" s="495" t="s">
        <v>10206</v>
      </c>
      <c r="B4738" s="469" t="s">
        <v>10207</v>
      </c>
      <c r="C4738" s="472" t="s">
        <v>756</v>
      </c>
      <c r="D4738" s="471"/>
      <c r="E4738" s="470"/>
      <c r="F4738" s="472" t="s">
        <v>8509</v>
      </c>
      <c r="G4738" s="472" t="s">
        <v>756</v>
      </c>
      <c r="H4738" s="472">
        <v>4.4000000000000004</v>
      </c>
      <c r="I4738" s="473"/>
    </row>
    <row r="4739" spans="1:9" ht="15" x14ac:dyDescent="0.25">
      <c r="A4739" s="495" t="s">
        <v>10208</v>
      </c>
      <c r="B4739" s="469" t="s">
        <v>10209</v>
      </c>
      <c r="C4739" s="472" t="s">
        <v>756</v>
      </c>
      <c r="D4739" s="471"/>
      <c r="E4739" s="470"/>
      <c r="F4739" s="472" t="s">
        <v>8509</v>
      </c>
      <c r="G4739" s="472" t="s">
        <v>756</v>
      </c>
      <c r="H4739" s="472">
        <v>4.4000000000000004</v>
      </c>
      <c r="I4739" s="473"/>
    </row>
    <row r="4740" spans="1:9" ht="15" x14ac:dyDescent="0.25">
      <c r="A4740" s="468" t="s">
        <v>10210</v>
      </c>
      <c r="B4740" s="469" t="s">
        <v>10211</v>
      </c>
      <c r="C4740" s="472" t="s">
        <v>756</v>
      </c>
      <c r="D4740" s="479"/>
      <c r="E4740" s="472"/>
      <c r="F4740" s="472" t="s">
        <v>756</v>
      </c>
      <c r="G4740" s="472" t="s">
        <v>3</v>
      </c>
      <c r="H4740" s="472">
        <v>4.5</v>
      </c>
      <c r="I4740" s="473"/>
    </row>
    <row r="4741" spans="1:9" ht="15" x14ac:dyDescent="0.25">
      <c r="A4741" s="468" t="s">
        <v>10212</v>
      </c>
      <c r="B4741" s="469" t="s">
        <v>10213</v>
      </c>
      <c r="C4741" s="472" t="s">
        <v>756</v>
      </c>
      <c r="D4741" s="479"/>
      <c r="E4741" s="472"/>
      <c r="F4741" s="472" t="s">
        <v>756</v>
      </c>
      <c r="G4741" s="472" t="s">
        <v>3</v>
      </c>
      <c r="H4741" s="472">
        <v>4.5</v>
      </c>
      <c r="I4741" s="473"/>
    </row>
    <row r="4742" spans="1:9" ht="25.5" x14ac:dyDescent="0.25">
      <c r="A4742" s="468" t="s">
        <v>10214</v>
      </c>
      <c r="B4742" s="469" t="s">
        <v>10215</v>
      </c>
      <c r="C4742" s="472" t="s">
        <v>756</v>
      </c>
      <c r="D4742" s="479"/>
      <c r="E4742" s="472"/>
      <c r="F4742" s="472" t="s">
        <v>756</v>
      </c>
      <c r="G4742" s="472" t="s">
        <v>3</v>
      </c>
      <c r="H4742" s="472">
        <v>4.5</v>
      </c>
      <c r="I4742" s="473"/>
    </row>
    <row r="4743" spans="1:9" ht="15" x14ac:dyDescent="0.25">
      <c r="A4743" s="468" t="s">
        <v>10216</v>
      </c>
      <c r="B4743" s="469" t="s">
        <v>10217</v>
      </c>
      <c r="C4743" s="472" t="s">
        <v>756</v>
      </c>
      <c r="D4743" s="479"/>
      <c r="E4743" s="472"/>
      <c r="F4743" s="472" t="s">
        <v>756</v>
      </c>
      <c r="G4743" s="472" t="s">
        <v>3</v>
      </c>
      <c r="H4743" s="472">
        <v>4.5</v>
      </c>
      <c r="I4743" s="473"/>
    </row>
    <row r="4744" spans="1:9" ht="15" x14ac:dyDescent="0.25">
      <c r="A4744" s="495" t="s">
        <v>10218</v>
      </c>
      <c r="B4744" s="469" t="s">
        <v>10219</v>
      </c>
      <c r="C4744" s="472" t="s">
        <v>756</v>
      </c>
      <c r="D4744" s="471"/>
      <c r="E4744" s="470"/>
      <c r="F4744" s="472" t="s">
        <v>8509</v>
      </c>
      <c r="G4744" s="472" t="s">
        <v>756</v>
      </c>
      <c r="H4744" s="472">
        <v>4.4000000000000004</v>
      </c>
      <c r="I4744" s="473"/>
    </row>
    <row r="4745" spans="1:9" ht="15" x14ac:dyDescent="0.25">
      <c r="A4745" s="495" t="s">
        <v>10220</v>
      </c>
      <c r="B4745" s="469" t="s">
        <v>10221</v>
      </c>
      <c r="C4745" s="472" t="s">
        <v>756</v>
      </c>
      <c r="D4745" s="471"/>
      <c r="E4745" s="470"/>
      <c r="F4745" s="472" t="s">
        <v>8509</v>
      </c>
      <c r="G4745" s="472" t="s">
        <v>756</v>
      </c>
      <c r="H4745" s="472">
        <v>4.4000000000000004</v>
      </c>
      <c r="I4745" s="473"/>
    </row>
    <row r="4746" spans="1:9" ht="15" x14ac:dyDescent="0.25">
      <c r="A4746" s="495" t="s">
        <v>10222</v>
      </c>
      <c r="B4746" s="469" t="s">
        <v>10223</v>
      </c>
      <c r="C4746" s="472" t="s">
        <v>756</v>
      </c>
      <c r="D4746" s="471"/>
      <c r="E4746" s="470"/>
      <c r="F4746" s="472" t="s">
        <v>8509</v>
      </c>
      <c r="G4746" s="472" t="s">
        <v>756</v>
      </c>
      <c r="H4746" s="472">
        <v>4.4000000000000004</v>
      </c>
      <c r="I4746" s="473"/>
    </row>
    <row r="4747" spans="1:9" ht="15" x14ac:dyDescent="0.25">
      <c r="A4747" s="495" t="s">
        <v>10224</v>
      </c>
      <c r="B4747" s="469" t="s">
        <v>10225</v>
      </c>
      <c r="C4747" s="472" t="s">
        <v>756</v>
      </c>
      <c r="D4747" s="471"/>
      <c r="E4747" s="470"/>
      <c r="F4747" s="472" t="s">
        <v>8509</v>
      </c>
      <c r="G4747" s="472" t="s">
        <v>756</v>
      </c>
      <c r="H4747" s="472">
        <v>4.4000000000000004</v>
      </c>
      <c r="I4747" s="473"/>
    </row>
    <row r="4748" spans="1:9" ht="15" x14ac:dyDescent="0.25">
      <c r="A4748" s="495" t="s">
        <v>10226</v>
      </c>
      <c r="B4748" s="469" t="s">
        <v>10227</v>
      </c>
      <c r="C4748" s="472" t="s">
        <v>756</v>
      </c>
      <c r="D4748" s="471"/>
      <c r="E4748" s="470"/>
      <c r="F4748" s="472" t="s">
        <v>8509</v>
      </c>
      <c r="G4748" s="472" t="s">
        <v>756</v>
      </c>
      <c r="H4748" s="472">
        <v>4.4000000000000004</v>
      </c>
      <c r="I4748" s="473"/>
    </row>
    <row r="4749" spans="1:9" ht="15" x14ac:dyDescent="0.25">
      <c r="A4749" s="495" t="s">
        <v>10228</v>
      </c>
      <c r="B4749" s="469" t="s">
        <v>10229</v>
      </c>
      <c r="C4749" s="472" t="s">
        <v>756</v>
      </c>
      <c r="D4749" s="471"/>
      <c r="E4749" s="470"/>
      <c r="F4749" s="472" t="s">
        <v>8509</v>
      </c>
      <c r="G4749" s="472" t="s">
        <v>756</v>
      </c>
      <c r="H4749" s="472">
        <v>4.4000000000000004</v>
      </c>
      <c r="I4749" s="473"/>
    </row>
    <row r="4750" spans="1:9" ht="15" x14ac:dyDescent="0.25">
      <c r="A4750" s="495" t="s">
        <v>10230</v>
      </c>
      <c r="B4750" s="469" t="s">
        <v>10231</v>
      </c>
      <c r="C4750" s="472" t="s">
        <v>756</v>
      </c>
      <c r="D4750" s="471"/>
      <c r="E4750" s="470"/>
      <c r="F4750" s="472" t="s">
        <v>8509</v>
      </c>
      <c r="G4750" s="472" t="s">
        <v>756</v>
      </c>
      <c r="H4750" s="472">
        <v>4.4000000000000004</v>
      </c>
      <c r="I4750" s="473"/>
    </row>
    <row r="4751" spans="1:9" ht="25.5" x14ac:dyDescent="0.25">
      <c r="A4751" s="495" t="s">
        <v>10232</v>
      </c>
      <c r="B4751" s="469" t="s">
        <v>10233</v>
      </c>
      <c r="C4751" s="472" t="s">
        <v>756</v>
      </c>
      <c r="D4751" s="471"/>
      <c r="E4751" s="470"/>
      <c r="F4751" s="472" t="s">
        <v>8509</v>
      </c>
      <c r="G4751" s="472" t="s">
        <v>756</v>
      </c>
      <c r="H4751" s="472">
        <v>4.4000000000000004</v>
      </c>
      <c r="I4751" s="473"/>
    </row>
    <row r="4752" spans="1:9" ht="15" x14ac:dyDescent="0.25">
      <c r="A4752" s="495" t="s">
        <v>10234</v>
      </c>
      <c r="B4752" s="469" t="s">
        <v>10235</v>
      </c>
      <c r="C4752" s="472" t="s">
        <v>756</v>
      </c>
      <c r="D4752" s="482"/>
      <c r="E4752" s="483"/>
      <c r="F4752" s="472" t="s">
        <v>8509</v>
      </c>
      <c r="G4752" s="472" t="s">
        <v>3</v>
      </c>
      <c r="H4752" s="472">
        <v>4.5999999999999996</v>
      </c>
      <c r="I4752" s="473"/>
    </row>
    <row r="4753" spans="1:9" ht="15" x14ac:dyDescent="0.25">
      <c r="A4753" s="495" t="s">
        <v>10236</v>
      </c>
      <c r="B4753" s="469" t="s">
        <v>10237</v>
      </c>
      <c r="C4753" s="472" t="s">
        <v>756</v>
      </c>
      <c r="D4753" s="482"/>
      <c r="E4753" s="483"/>
      <c r="F4753" s="472" t="s">
        <v>8509</v>
      </c>
      <c r="G4753" s="472" t="s">
        <v>3</v>
      </c>
      <c r="H4753" s="472">
        <v>4.5999999999999996</v>
      </c>
      <c r="I4753" s="473"/>
    </row>
    <row r="4754" spans="1:9" ht="25.5" x14ac:dyDescent="0.25">
      <c r="A4754" s="495" t="s">
        <v>10238</v>
      </c>
      <c r="B4754" s="469" t="s">
        <v>10239</v>
      </c>
      <c r="C4754" s="472" t="s">
        <v>756</v>
      </c>
      <c r="D4754" s="471"/>
      <c r="E4754" s="470"/>
      <c r="F4754" s="472" t="s">
        <v>8509</v>
      </c>
      <c r="G4754" s="472" t="s">
        <v>756</v>
      </c>
      <c r="H4754" s="472">
        <v>4.4000000000000004</v>
      </c>
      <c r="I4754" s="473"/>
    </row>
    <row r="4755" spans="1:9" ht="15" x14ac:dyDescent="0.25">
      <c r="A4755" s="495" t="s">
        <v>10240</v>
      </c>
      <c r="B4755" s="469" t="s">
        <v>10241</v>
      </c>
      <c r="C4755" s="472" t="s">
        <v>756</v>
      </c>
      <c r="D4755" s="471"/>
      <c r="E4755" s="470"/>
      <c r="F4755" s="472" t="s">
        <v>8509</v>
      </c>
      <c r="G4755" s="472" t="s">
        <v>756</v>
      </c>
      <c r="H4755" s="472">
        <v>4.4000000000000004</v>
      </c>
      <c r="I4755" s="473"/>
    </row>
    <row r="4756" spans="1:9" ht="15" x14ac:dyDescent="0.25">
      <c r="A4756" s="495" t="s">
        <v>10242</v>
      </c>
      <c r="B4756" s="469" t="s">
        <v>10243</v>
      </c>
      <c r="C4756" s="472" t="s">
        <v>756</v>
      </c>
      <c r="D4756" s="482"/>
      <c r="E4756" s="483"/>
      <c r="F4756" s="472" t="s">
        <v>8509</v>
      </c>
      <c r="G4756" s="472" t="s">
        <v>3</v>
      </c>
      <c r="H4756" s="472">
        <v>4.5999999999999996</v>
      </c>
      <c r="I4756" s="473"/>
    </row>
    <row r="4757" spans="1:9" ht="15" x14ac:dyDescent="0.25">
      <c r="A4757" s="495" t="s">
        <v>10244</v>
      </c>
      <c r="B4757" s="469" t="s">
        <v>10245</v>
      </c>
      <c r="C4757" s="472" t="s">
        <v>756</v>
      </c>
      <c r="D4757" s="482"/>
      <c r="E4757" s="483"/>
      <c r="F4757" s="472" t="s">
        <v>8509</v>
      </c>
      <c r="G4757" s="472" t="s">
        <v>3</v>
      </c>
      <c r="H4757" s="472">
        <v>4.5999999999999996</v>
      </c>
      <c r="I4757" s="473"/>
    </row>
    <row r="4758" spans="1:9" ht="15" x14ac:dyDescent="0.25">
      <c r="A4758" s="495" t="s">
        <v>10246</v>
      </c>
      <c r="B4758" s="469" t="s">
        <v>10247</v>
      </c>
      <c r="C4758" s="472" t="s">
        <v>756</v>
      </c>
      <c r="D4758" s="482"/>
      <c r="E4758" s="483"/>
      <c r="F4758" s="472" t="s">
        <v>8509</v>
      </c>
      <c r="G4758" s="472" t="s">
        <v>3</v>
      </c>
      <c r="H4758" s="472">
        <v>4.5999999999999996</v>
      </c>
      <c r="I4758" s="473"/>
    </row>
    <row r="4759" spans="1:9" ht="15" x14ac:dyDescent="0.25">
      <c r="A4759" s="495" t="s">
        <v>10248</v>
      </c>
      <c r="B4759" s="469" t="s">
        <v>10249</v>
      </c>
      <c r="C4759" s="472" t="s">
        <v>756</v>
      </c>
      <c r="D4759" s="482"/>
      <c r="E4759" s="483"/>
      <c r="F4759" s="472" t="s">
        <v>8509</v>
      </c>
      <c r="G4759" s="472" t="s">
        <v>3</v>
      </c>
      <c r="H4759" s="472">
        <v>4.5999999999999996</v>
      </c>
      <c r="I4759" s="473"/>
    </row>
    <row r="4760" spans="1:9" ht="38.25" x14ac:dyDescent="0.25">
      <c r="A4760" s="468" t="s">
        <v>10250</v>
      </c>
      <c r="B4760" s="469" t="s">
        <v>10251</v>
      </c>
      <c r="C4760" s="472" t="s">
        <v>756</v>
      </c>
      <c r="D4760" s="479"/>
      <c r="E4760" s="472"/>
      <c r="F4760" s="472" t="s">
        <v>10155</v>
      </c>
      <c r="G4760" s="472" t="s">
        <v>1767</v>
      </c>
      <c r="H4760" s="472">
        <v>4.5</v>
      </c>
      <c r="I4760" s="473"/>
    </row>
    <row r="4761" spans="1:9" ht="25.5" x14ac:dyDescent="0.25">
      <c r="A4761" s="468" t="s">
        <v>10252</v>
      </c>
      <c r="B4761" s="469" t="s">
        <v>10253</v>
      </c>
      <c r="C4761" s="472" t="s">
        <v>756</v>
      </c>
      <c r="D4761" s="479"/>
      <c r="E4761" s="472"/>
      <c r="F4761" s="472" t="s">
        <v>10155</v>
      </c>
      <c r="G4761" s="472" t="s">
        <v>1767</v>
      </c>
      <c r="H4761" s="472">
        <v>4.5</v>
      </c>
      <c r="I4761" s="473"/>
    </row>
    <row r="4762" spans="1:9" ht="25.5" x14ac:dyDescent="0.25">
      <c r="A4762" s="468" t="s">
        <v>10254</v>
      </c>
      <c r="B4762" s="469" t="s">
        <v>10255</v>
      </c>
      <c r="C4762" s="472" t="s">
        <v>756</v>
      </c>
      <c r="D4762" s="479"/>
      <c r="E4762" s="472"/>
      <c r="F4762" s="472" t="s">
        <v>10155</v>
      </c>
      <c r="G4762" s="472" t="s">
        <v>1767</v>
      </c>
      <c r="H4762" s="472">
        <v>4.5</v>
      </c>
      <c r="I4762" s="473"/>
    </row>
    <row r="4763" spans="1:9" ht="25.5" x14ac:dyDescent="0.25">
      <c r="A4763" s="468" t="s">
        <v>10256</v>
      </c>
      <c r="B4763" s="469" t="s">
        <v>10257</v>
      </c>
      <c r="C4763" s="472" t="s">
        <v>756</v>
      </c>
      <c r="D4763" s="479"/>
      <c r="E4763" s="472"/>
      <c r="F4763" s="472" t="s">
        <v>10155</v>
      </c>
      <c r="G4763" s="472" t="s">
        <v>1767</v>
      </c>
      <c r="H4763" s="472">
        <v>4.5</v>
      </c>
      <c r="I4763" s="473"/>
    </row>
    <row r="4764" spans="1:9" ht="25.5" x14ac:dyDescent="0.25">
      <c r="A4764" s="468" t="s">
        <v>10258</v>
      </c>
      <c r="B4764" s="469" t="s">
        <v>10259</v>
      </c>
      <c r="C4764" s="472" t="s">
        <v>756</v>
      </c>
      <c r="D4764" s="479"/>
      <c r="E4764" s="472"/>
      <c r="F4764" s="472" t="s">
        <v>10155</v>
      </c>
      <c r="G4764" s="472" t="s">
        <v>1767</v>
      </c>
      <c r="H4764" s="472">
        <v>4.5</v>
      </c>
      <c r="I4764" s="473"/>
    </row>
    <row r="4765" spans="1:9" ht="38.25" x14ac:dyDescent="0.25">
      <c r="A4765" s="468" t="s">
        <v>10260</v>
      </c>
      <c r="B4765" s="469" t="s">
        <v>10261</v>
      </c>
      <c r="C4765" s="472" t="s">
        <v>756</v>
      </c>
      <c r="D4765" s="479"/>
      <c r="E4765" s="472"/>
      <c r="F4765" s="472" t="s">
        <v>10155</v>
      </c>
      <c r="G4765" s="472" t="s">
        <v>1767</v>
      </c>
      <c r="H4765" s="472">
        <v>4.5</v>
      </c>
      <c r="I4765" s="473"/>
    </row>
    <row r="4766" spans="1:9" ht="25.5" x14ac:dyDescent="0.25">
      <c r="A4766" s="468" t="s">
        <v>10262</v>
      </c>
      <c r="B4766" s="469" t="s">
        <v>10263</v>
      </c>
      <c r="C4766" s="472" t="s">
        <v>756</v>
      </c>
      <c r="D4766" s="479"/>
      <c r="E4766" s="472"/>
      <c r="F4766" s="472" t="s">
        <v>10155</v>
      </c>
      <c r="G4766" s="472" t="s">
        <v>1767</v>
      </c>
      <c r="H4766" s="472">
        <v>4.5</v>
      </c>
      <c r="I4766" s="473"/>
    </row>
    <row r="4767" spans="1:9" ht="38.25" x14ac:dyDescent="0.25">
      <c r="A4767" s="468" t="s">
        <v>10264</v>
      </c>
      <c r="B4767" s="469" t="s">
        <v>10265</v>
      </c>
      <c r="C4767" s="472" t="s">
        <v>756</v>
      </c>
      <c r="D4767" s="479"/>
      <c r="E4767" s="472"/>
      <c r="F4767" s="472" t="s">
        <v>10155</v>
      </c>
      <c r="G4767" s="472" t="s">
        <v>1767</v>
      </c>
      <c r="H4767" s="472">
        <v>4.5</v>
      </c>
      <c r="I4767" s="473"/>
    </row>
    <row r="4768" spans="1:9" ht="25.5" x14ac:dyDescent="0.25">
      <c r="A4768" s="468" t="s">
        <v>10266</v>
      </c>
      <c r="B4768" s="469" t="s">
        <v>10267</v>
      </c>
      <c r="C4768" s="472" t="s">
        <v>698</v>
      </c>
      <c r="D4768" s="479"/>
      <c r="E4768" s="472"/>
      <c r="F4768" s="472" t="s">
        <v>10155</v>
      </c>
      <c r="G4768" s="472" t="s">
        <v>1767</v>
      </c>
      <c r="H4768" s="472">
        <v>4.5</v>
      </c>
      <c r="I4768" s="473"/>
    </row>
    <row r="4769" spans="1:9" ht="25.5" x14ac:dyDescent="0.25">
      <c r="A4769" s="468" t="s">
        <v>10268</v>
      </c>
      <c r="B4769" s="469" t="s">
        <v>10269</v>
      </c>
      <c r="C4769" s="472" t="s">
        <v>756</v>
      </c>
      <c r="D4769" s="479"/>
      <c r="E4769" s="472"/>
      <c r="F4769" s="472" t="s">
        <v>10155</v>
      </c>
      <c r="G4769" s="472" t="s">
        <v>1767</v>
      </c>
      <c r="H4769" s="472">
        <v>4.5</v>
      </c>
      <c r="I4769" s="473"/>
    </row>
    <row r="4770" spans="1:9" ht="25.5" x14ac:dyDescent="0.25">
      <c r="A4770" s="468" t="s">
        <v>10270</v>
      </c>
      <c r="B4770" s="469" t="s">
        <v>10271</v>
      </c>
      <c r="C4770" s="472" t="s">
        <v>756</v>
      </c>
      <c r="D4770" s="479"/>
      <c r="E4770" s="472"/>
      <c r="F4770" s="472" t="s">
        <v>10155</v>
      </c>
      <c r="G4770" s="472" t="s">
        <v>1767</v>
      </c>
      <c r="H4770" s="472">
        <v>4.5</v>
      </c>
      <c r="I4770" s="473"/>
    </row>
    <row r="4771" spans="1:9" ht="25.5" x14ac:dyDescent="0.25">
      <c r="A4771" s="468" t="s">
        <v>10272</v>
      </c>
      <c r="B4771" s="469" t="s">
        <v>10273</v>
      </c>
      <c r="C4771" s="472" t="s">
        <v>756</v>
      </c>
      <c r="D4771" s="479"/>
      <c r="E4771" s="472"/>
      <c r="F4771" s="472" t="s">
        <v>10155</v>
      </c>
      <c r="G4771" s="472" t="s">
        <v>1767</v>
      </c>
      <c r="H4771" s="472">
        <v>4.5</v>
      </c>
      <c r="I4771" s="473"/>
    </row>
    <row r="4772" spans="1:9" ht="25.5" x14ac:dyDescent="0.25">
      <c r="A4772" s="468" t="s">
        <v>10274</v>
      </c>
      <c r="B4772" s="469" t="s">
        <v>10275</v>
      </c>
      <c r="C4772" s="472" t="s">
        <v>698</v>
      </c>
      <c r="D4772" s="479"/>
      <c r="E4772" s="472"/>
      <c r="F4772" s="472" t="s">
        <v>10155</v>
      </c>
      <c r="G4772" s="472" t="s">
        <v>1767</v>
      </c>
      <c r="H4772" s="472">
        <v>4.5</v>
      </c>
      <c r="I4772" s="473"/>
    </row>
    <row r="4773" spans="1:9" ht="25.5" x14ac:dyDescent="0.25">
      <c r="A4773" s="468" t="s">
        <v>10276</v>
      </c>
      <c r="B4773" s="469" t="s">
        <v>10277</v>
      </c>
      <c r="C4773" s="472" t="s">
        <v>698</v>
      </c>
      <c r="D4773" s="479"/>
      <c r="E4773" s="472"/>
      <c r="F4773" s="472" t="s">
        <v>10155</v>
      </c>
      <c r="G4773" s="472" t="s">
        <v>1767</v>
      </c>
      <c r="H4773" s="472">
        <v>4.5</v>
      </c>
      <c r="I4773" s="473"/>
    </row>
    <row r="4774" spans="1:9" ht="25.5" x14ac:dyDescent="0.25">
      <c r="A4774" s="468" t="s">
        <v>10278</v>
      </c>
      <c r="B4774" s="469" t="s">
        <v>10279</v>
      </c>
      <c r="C4774" s="472" t="s">
        <v>756</v>
      </c>
      <c r="D4774" s="479"/>
      <c r="E4774" s="472"/>
      <c r="F4774" s="472" t="s">
        <v>10155</v>
      </c>
      <c r="G4774" s="472" t="s">
        <v>1767</v>
      </c>
      <c r="H4774" s="472">
        <v>4.5</v>
      </c>
      <c r="I4774" s="473"/>
    </row>
    <row r="4775" spans="1:9" ht="25.5" x14ac:dyDescent="0.25">
      <c r="A4775" s="468" t="s">
        <v>10280</v>
      </c>
      <c r="B4775" s="469" t="s">
        <v>10281</v>
      </c>
      <c r="C4775" s="472" t="s">
        <v>756</v>
      </c>
      <c r="D4775" s="479"/>
      <c r="E4775" s="472"/>
      <c r="F4775" s="472" t="s">
        <v>10155</v>
      </c>
      <c r="G4775" s="472" t="s">
        <v>1767</v>
      </c>
      <c r="H4775" s="472">
        <v>4.5</v>
      </c>
      <c r="I4775" s="473"/>
    </row>
    <row r="4776" spans="1:9" ht="38.25" x14ac:dyDescent="0.25">
      <c r="A4776" s="468" t="s">
        <v>10282</v>
      </c>
      <c r="B4776" s="469" t="s">
        <v>10283</v>
      </c>
      <c r="C4776" s="472" t="s">
        <v>756</v>
      </c>
      <c r="D4776" s="479"/>
      <c r="E4776" s="472"/>
      <c r="F4776" s="472" t="s">
        <v>10155</v>
      </c>
      <c r="G4776" s="472" t="s">
        <v>1767</v>
      </c>
      <c r="H4776" s="472">
        <v>4.5</v>
      </c>
      <c r="I4776" s="473"/>
    </row>
    <row r="4777" spans="1:9" ht="25.5" x14ac:dyDescent="0.25">
      <c r="A4777" s="468" t="s">
        <v>10284</v>
      </c>
      <c r="B4777" s="469" t="s">
        <v>10285</v>
      </c>
      <c r="C4777" s="472" t="s">
        <v>756</v>
      </c>
      <c r="D4777" s="479"/>
      <c r="E4777" s="472"/>
      <c r="F4777" s="472" t="s">
        <v>10155</v>
      </c>
      <c r="G4777" s="472" t="s">
        <v>1767</v>
      </c>
      <c r="H4777" s="472">
        <v>4.5</v>
      </c>
      <c r="I4777" s="473"/>
    </row>
    <row r="4778" spans="1:9" ht="25.5" x14ac:dyDescent="0.25">
      <c r="A4778" s="468" t="s">
        <v>10286</v>
      </c>
      <c r="B4778" s="469" t="s">
        <v>10287</v>
      </c>
      <c r="C4778" s="472" t="s">
        <v>756</v>
      </c>
      <c r="D4778" s="479"/>
      <c r="E4778" s="472"/>
      <c r="F4778" s="472" t="s">
        <v>756</v>
      </c>
      <c r="G4778" s="472" t="s">
        <v>3</v>
      </c>
      <c r="H4778" s="472">
        <v>4.5</v>
      </c>
      <c r="I4778" s="473"/>
    </row>
    <row r="4779" spans="1:9" ht="25.5" x14ac:dyDescent="0.25">
      <c r="A4779" s="468" t="s">
        <v>10288</v>
      </c>
      <c r="B4779" s="469" t="s">
        <v>10289</v>
      </c>
      <c r="C4779" s="472" t="s">
        <v>756</v>
      </c>
      <c r="D4779" s="479"/>
      <c r="E4779" s="472"/>
      <c r="F4779" s="472" t="s">
        <v>756</v>
      </c>
      <c r="G4779" s="472" t="s">
        <v>3</v>
      </c>
      <c r="H4779" s="472">
        <v>4.5</v>
      </c>
      <c r="I4779" s="473"/>
    </row>
    <row r="4780" spans="1:9" ht="25.5" x14ac:dyDescent="0.25">
      <c r="A4780" s="468" t="s">
        <v>10290</v>
      </c>
      <c r="B4780" s="469" t="s">
        <v>10291</v>
      </c>
      <c r="C4780" s="472" t="s">
        <v>756</v>
      </c>
      <c r="D4780" s="479"/>
      <c r="E4780" s="472"/>
      <c r="F4780" s="472" t="s">
        <v>756</v>
      </c>
      <c r="G4780" s="472" t="s">
        <v>3</v>
      </c>
      <c r="H4780" s="472">
        <v>4.5</v>
      </c>
      <c r="I4780" s="473"/>
    </row>
    <row r="4781" spans="1:9" ht="25.5" x14ac:dyDescent="0.25">
      <c r="A4781" s="468" t="s">
        <v>10292</v>
      </c>
      <c r="B4781" s="469" t="s">
        <v>10293</v>
      </c>
      <c r="C4781" s="472" t="s">
        <v>756</v>
      </c>
      <c r="D4781" s="479"/>
      <c r="E4781" s="472"/>
      <c r="F4781" s="472" t="s">
        <v>756</v>
      </c>
      <c r="G4781" s="472" t="s">
        <v>3</v>
      </c>
      <c r="H4781" s="472">
        <v>4.5</v>
      </c>
      <c r="I4781" s="473"/>
    </row>
    <row r="4782" spans="1:9" ht="25.5" x14ac:dyDescent="0.25">
      <c r="A4782" s="468" t="s">
        <v>10294</v>
      </c>
      <c r="B4782" s="469" t="s">
        <v>10295</v>
      </c>
      <c r="C4782" s="472" t="s">
        <v>756</v>
      </c>
      <c r="D4782" s="479"/>
      <c r="E4782" s="472"/>
      <c r="F4782" s="472" t="s">
        <v>756</v>
      </c>
      <c r="G4782" s="472" t="s">
        <v>3</v>
      </c>
      <c r="H4782" s="472">
        <v>4.5</v>
      </c>
      <c r="I4782" s="473"/>
    </row>
    <row r="4783" spans="1:9" ht="25.5" x14ac:dyDescent="0.25">
      <c r="A4783" s="468" t="s">
        <v>10296</v>
      </c>
      <c r="B4783" s="469" t="s">
        <v>10297</v>
      </c>
      <c r="C4783" s="472" t="s">
        <v>756</v>
      </c>
      <c r="D4783" s="479"/>
      <c r="E4783" s="472"/>
      <c r="F4783" s="472" t="s">
        <v>756</v>
      </c>
      <c r="G4783" s="472" t="s">
        <v>3</v>
      </c>
      <c r="H4783" s="472">
        <v>4.5</v>
      </c>
      <c r="I4783" s="473"/>
    </row>
    <row r="4784" spans="1:9" ht="25.5" x14ac:dyDescent="0.25">
      <c r="A4784" s="468" t="s">
        <v>10298</v>
      </c>
      <c r="B4784" s="469" t="s">
        <v>10299</v>
      </c>
      <c r="C4784" s="472" t="s">
        <v>756</v>
      </c>
      <c r="D4784" s="479"/>
      <c r="E4784" s="472"/>
      <c r="F4784" s="472" t="s">
        <v>756</v>
      </c>
      <c r="G4784" s="472" t="s">
        <v>3</v>
      </c>
      <c r="H4784" s="472">
        <v>4.5</v>
      </c>
      <c r="I4784" s="473"/>
    </row>
    <row r="4785" spans="1:9" ht="25.5" x14ac:dyDescent="0.25">
      <c r="A4785" s="468" t="s">
        <v>10300</v>
      </c>
      <c r="B4785" s="469" t="s">
        <v>10301</v>
      </c>
      <c r="C4785" s="472" t="s">
        <v>756</v>
      </c>
      <c r="D4785" s="479"/>
      <c r="E4785" s="472"/>
      <c r="F4785" s="472" t="s">
        <v>10155</v>
      </c>
      <c r="G4785" s="472" t="s">
        <v>1767</v>
      </c>
      <c r="H4785" s="472">
        <v>4.5</v>
      </c>
      <c r="I4785" s="473"/>
    </row>
    <row r="4786" spans="1:9" ht="25.5" x14ac:dyDescent="0.25">
      <c r="A4786" s="468" t="s">
        <v>10302</v>
      </c>
      <c r="B4786" s="469" t="s">
        <v>10303</v>
      </c>
      <c r="C4786" s="472" t="s">
        <v>698</v>
      </c>
      <c r="D4786" s="479"/>
      <c r="E4786" s="472"/>
      <c r="F4786" s="472" t="s">
        <v>10155</v>
      </c>
      <c r="G4786" s="472" t="s">
        <v>1767</v>
      </c>
      <c r="H4786" s="472">
        <v>4.5</v>
      </c>
      <c r="I4786" s="473"/>
    </row>
    <row r="4787" spans="1:9" ht="25.5" x14ac:dyDescent="0.25">
      <c r="A4787" s="468" t="s">
        <v>10304</v>
      </c>
      <c r="B4787" s="469" t="s">
        <v>10305</v>
      </c>
      <c r="C4787" s="472" t="s">
        <v>756</v>
      </c>
      <c r="D4787" s="479"/>
      <c r="E4787" s="472"/>
      <c r="F4787" s="472" t="s">
        <v>10155</v>
      </c>
      <c r="G4787" s="472" t="s">
        <v>1767</v>
      </c>
      <c r="H4787" s="472">
        <v>4.5</v>
      </c>
      <c r="I4787" s="473"/>
    </row>
    <row r="4788" spans="1:9" ht="25.5" x14ac:dyDescent="0.25">
      <c r="A4788" s="468" t="s">
        <v>10306</v>
      </c>
      <c r="B4788" s="469" t="s">
        <v>10307</v>
      </c>
      <c r="C4788" s="472" t="s">
        <v>756</v>
      </c>
      <c r="D4788" s="479"/>
      <c r="E4788" s="472"/>
      <c r="F4788" s="472" t="s">
        <v>10155</v>
      </c>
      <c r="G4788" s="472" t="s">
        <v>1767</v>
      </c>
      <c r="H4788" s="472">
        <v>4.5</v>
      </c>
      <c r="I4788" s="473"/>
    </row>
    <row r="4789" spans="1:9" ht="38.25" x14ac:dyDescent="0.25">
      <c r="A4789" s="468" t="s">
        <v>10308</v>
      </c>
      <c r="B4789" s="469" t="s">
        <v>10309</v>
      </c>
      <c r="C4789" s="472" t="s">
        <v>756</v>
      </c>
      <c r="D4789" s="479"/>
      <c r="E4789" s="472"/>
      <c r="F4789" s="472" t="s">
        <v>10155</v>
      </c>
      <c r="G4789" s="472" t="s">
        <v>1767</v>
      </c>
      <c r="H4789" s="472">
        <v>4.5</v>
      </c>
      <c r="I4789" s="473"/>
    </row>
    <row r="4790" spans="1:9" ht="25.5" x14ac:dyDescent="0.25">
      <c r="A4790" s="468" t="s">
        <v>10310</v>
      </c>
      <c r="B4790" s="469" t="s">
        <v>10311</v>
      </c>
      <c r="C4790" s="472" t="s">
        <v>698</v>
      </c>
      <c r="D4790" s="479"/>
      <c r="E4790" s="472"/>
      <c r="F4790" s="472" t="s">
        <v>10155</v>
      </c>
      <c r="G4790" s="472" t="s">
        <v>1767</v>
      </c>
      <c r="H4790" s="472">
        <v>4.5</v>
      </c>
      <c r="I4790" s="473"/>
    </row>
    <row r="4791" spans="1:9" ht="25.5" x14ac:dyDescent="0.25">
      <c r="A4791" s="468" t="s">
        <v>10312</v>
      </c>
      <c r="B4791" s="469" t="s">
        <v>10313</v>
      </c>
      <c r="C4791" s="472" t="s">
        <v>698</v>
      </c>
      <c r="D4791" s="479"/>
      <c r="E4791" s="472"/>
      <c r="F4791" s="472" t="s">
        <v>10155</v>
      </c>
      <c r="G4791" s="472" t="s">
        <v>1767</v>
      </c>
      <c r="H4791" s="472">
        <v>4.5</v>
      </c>
      <c r="I4791" s="473"/>
    </row>
    <row r="4792" spans="1:9" ht="38.25" x14ac:dyDescent="0.25">
      <c r="A4792" s="468" t="s">
        <v>10314</v>
      </c>
      <c r="B4792" s="469" t="s">
        <v>10315</v>
      </c>
      <c r="C4792" s="472" t="s">
        <v>756</v>
      </c>
      <c r="D4792" s="479"/>
      <c r="E4792" s="472"/>
      <c r="F4792" s="472" t="s">
        <v>10155</v>
      </c>
      <c r="G4792" s="472" t="s">
        <v>1767</v>
      </c>
      <c r="H4792" s="472">
        <v>4.5</v>
      </c>
      <c r="I4792" s="473"/>
    </row>
    <row r="4793" spans="1:9" ht="25.5" x14ac:dyDescent="0.25">
      <c r="A4793" s="468" t="s">
        <v>10316</v>
      </c>
      <c r="B4793" s="469" t="s">
        <v>10317</v>
      </c>
      <c r="C4793" s="472" t="s">
        <v>698</v>
      </c>
      <c r="D4793" s="479"/>
      <c r="E4793" s="472"/>
      <c r="F4793" s="472" t="s">
        <v>10155</v>
      </c>
      <c r="G4793" s="472" t="s">
        <v>1767</v>
      </c>
      <c r="H4793" s="472">
        <v>4.5</v>
      </c>
      <c r="I4793" s="473"/>
    </row>
    <row r="4794" spans="1:9" ht="38.25" x14ac:dyDescent="0.25">
      <c r="A4794" s="468" t="s">
        <v>10318</v>
      </c>
      <c r="B4794" s="469" t="s">
        <v>10319</v>
      </c>
      <c r="C4794" s="472" t="s">
        <v>756</v>
      </c>
      <c r="D4794" s="479"/>
      <c r="E4794" s="472"/>
      <c r="F4794" s="472" t="s">
        <v>10155</v>
      </c>
      <c r="G4794" s="472" t="s">
        <v>1767</v>
      </c>
      <c r="H4794" s="472">
        <v>4.5</v>
      </c>
      <c r="I4794" s="473"/>
    </row>
    <row r="4795" spans="1:9" ht="25.5" x14ac:dyDescent="0.25">
      <c r="A4795" s="468" t="s">
        <v>10320</v>
      </c>
      <c r="B4795" s="469" t="s">
        <v>10321</v>
      </c>
      <c r="C4795" s="472" t="s">
        <v>756</v>
      </c>
      <c r="D4795" s="479"/>
      <c r="E4795" s="472"/>
      <c r="F4795" s="472" t="s">
        <v>10155</v>
      </c>
      <c r="G4795" s="472" t="s">
        <v>1767</v>
      </c>
      <c r="H4795" s="472">
        <v>4.5</v>
      </c>
      <c r="I4795" s="473"/>
    </row>
    <row r="4796" spans="1:9" ht="38.25" x14ac:dyDescent="0.25">
      <c r="A4796" s="468" t="s">
        <v>10322</v>
      </c>
      <c r="B4796" s="469" t="s">
        <v>10323</v>
      </c>
      <c r="C4796" s="472" t="s">
        <v>756</v>
      </c>
      <c r="D4796" s="479"/>
      <c r="E4796" s="472"/>
      <c r="F4796" s="472" t="s">
        <v>10155</v>
      </c>
      <c r="G4796" s="472" t="s">
        <v>1767</v>
      </c>
      <c r="H4796" s="472">
        <v>4.5</v>
      </c>
      <c r="I4796" s="473"/>
    </row>
    <row r="4797" spans="1:9" ht="38.25" x14ac:dyDescent="0.25">
      <c r="A4797" s="468" t="s">
        <v>10324</v>
      </c>
      <c r="B4797" s="469" t="s">
        <v>10325</v>
      </c>
      <c r="C4797" s="472" t="s">
        <v>698</v>
      </c>
      <c r="D4797" s="479"/>
      <c r="E4797" s="472"/>
      <c r="F4797" s="472" t="s">
        <v>10155</v>
      </c>
      <c r="G4797" s="472" t="s">
        <v>1767</v>
      </c>
      <c r="H4797" s="472">
        <v>4.5</v>
      </c>
      <c r="I4797" s="473"/>
    </row>
    <row r="4798" spans="1:9" ht="25.5" x14ac:dyDescent="0.25">
      <c r="A4798" s="468" t="s">
        <v>10326</v>
      </c>
      <c r="B4798" s="469" t="s">
        <v>10327</v>
      </c>
      <c r="C4798" s="472" t="s">
        <v>698</v>
      </c>
      <c r="D4798" s="479"/>
      <c r="E4798" s="472"/>
      <c r="F4798" s="472" t="s">
        <v>10155</v>
      </c>
      <c r="G4798" s="472" t="s">
        <v>1767</v>
      </c>
      <c r="H4798" s="472">
        <v>4.5</v>
      </c>
      <c r="I4798" s="473"/>
    </row>
    <row r="4799" spans="1:9" ht="25.5" x14ac:dyDescent="0.25">
      <c r="A4799" s="468" t="s">
        <v>10328</v>
      </c>
      <c r="B4799" s="469" t="s">
        <v>10329</v>
      </c>
      <c r="C4799" s="472" t="s">
        <v>756</v>
      </c>
      <c r="D4799" s="479"/>
      <c r="E4799" s="472"/>
      <c r="F4799" s="472" t="s">
        <v>10155</v>
      </c>
      <c r="G4799" s="472" t="s">
        <v>1767</v>
      </c>
      <c r="H4799" s="472">
        <v>4.5</v>
      </c>
      <c r="I4799" s="473"/>
    </row>
    <row r="4800" spans="1:9" ht="25.5" x14ac:dyDescent="0.25">
      <c r="A4800" s="468" t="s">
        <v>10330</v>
      </c>
      <c r="B4800" s="469" t="s">
        <v>10331</v>
      </c>
      <c r="C4800" s="472" t="s">
        <v>698</v>
      </c>
      <c r="D4800" s="479"/>
      <c r="E4800" s="472"/>
      <c r="F4800" s="472" t="s">
        <v>10155</v>
      </c>
      <c r="G4800" s="472" t="s">
        <v>1767</v>
      </c>
      <c r="H4800" s="472">
        <v>4.5</v>
      </c>
      <c r="I4800" s="473"/>
    </row>
    <row r="4801" spans="1:9" ht="25.5" x14ac:dyDescent="0.25">
      <c r="A4801" s="468" t="s">
        <v>10332</v>
      </c>
      <c r="B4801" s="469" t="s">
        <v>10333</v>
      </c>
      <c r="C4801" s="472" t="s">
        <v>756</v>
      </c>
      <c r="D4801" s="479"/>
      <c r="E4801" s="472"/>
      <c r="F4801" s="472" t="s">
        <v>10155</v>
      </c>
      <c r="G4801" s="472" t="s">
        <v>1767</v>
      </c>
      <c r="H4801" s="472">
        <v>4.5</v>
      </c>
      <c r="I4801" s="473"/>
    </row>
    <row r="4802" spans="1:9" ht="25.5" x14ac:dyDescent="0.25">
      <c r="A4802" s="468" t="s">
        <v>10334</v>
      </c>
      <c r="B4802" s="469" t="s">
        <v>10335</v>
      </c>
      <c r="C4802" s="472" t="s">
        <v>756</v>
      </c>
      <c r="D4802" s="479"/>
      <c r="E4802" s="472"/>
      <c r="F4802" s="472" t="s">
        <v>10155</v>
      </c>
      <c r="G4802" s="472" t="s">
        <v>1767</v>
      </c>
      <c r="H4802" s="472">
        <v>4.5</v>
      </c>
      <c r="I4802" s="473"/>
    </row>
    <row r="4803" spans="1:9" ht="25.5" x14ac:dyDescent="0.25">
      <c r="A4803" s="468" t="s">
        <v>10336</v>
      </c>
      <c r="B4803" s="469" t="s">
        <v>10337</v>
      </c>
      <c r="C4803" s="472" t="s">
        <v>756</v>
      </c>
      <c r="D4803" s="479"/>
      <c r="E4803" s="472"/>
      <c r="F4803" s="472" t="s">
        <v>10155</v>
      </c>
      <c r="G4803" s="472" t="s">
        <v>1767</v>
      </c>
      <c r="H4803" s="472">
        <v>4.5</v>
      </c>
      <c r="I4803" s="473"/>
    </row>
    <row r="4804" spans="1:9" ht="25.5" x14ac:dyDescent="0.25">
      <c r="A4804" s="468" t="s">
        <v>10338</v>
      </c>
      <c r="B4804" s="469" t="s">
        <v>10339</v>
      </c>
      <c r="C4804" s="472" t="s">
        <v>756</v>
      </c>
      <c r="D4804" s="479"/>
      <c r="E4804" s="472"/>
      <c r="F4804" s="472" t="s">
        <v>10155</v>
      </c>
      <c r="G4804" s="472" t="s">
        <v>1767</v>
      </c>
      <c r="H4804" s="472">
        <v>4.5</v>
      </c>
      <c r="I4804" s="473"/>
    </row>
    <row r="4805" spans="1:9" ht="25.5" x14ac:dyDescent="0.25">
      <c r="A4805" s="468" t="s">
        <v>10340</v>
      </c>
      <c r="B4805" s="469" t="s">
        <v>10341</v>
      </c>
      <c r="C4805" s="472" t="s">
        <v>698</v>
      </c>
      <c r="D4805" s="479"/>
      <c r="E4805" s="472"/>
      <c r="F4805" s="472" t="s">
        <v>10155</v>
      </c>
      <c r="G4805" s="472" t="s">
        <v>1767</v>
      </c>
      <c r="H4805" s="472">
        <v>4.5</v>
      </c>
      <c r="I4805" s="473"/>
    </row>
    <row r="4806" spans="1:9" ht="25.5" x14ac:dyDescent="0.25">
      <c r="A4806" s="468" t="s">
        <v>10342</v>
      </c>
      <c r="B4806" s="469" t="s">
        <v>10343</v>
      </c>
      <c r="C4806" s="472" t="s">
        <v>698</v>
      </c>
      <c r="D4806" s="479"/>
      <c r="E4806" s="472"/>
      <c r="F4806" s="472" t="s">
        <v>10155</v>
      </c>
      <c r="G4806" s="472" t="s">
        <v>1767</v>
      </c>
      <c r="H4806" s="472">
        <v>4.5</v>
      </c>
      <c r="I4806" s="473"/>
    </row>
    <row r="4807" spans="1:9" ht="25.5" x14ac:dyDescent="0.25">
      <c r="A4807" s="468" t="s">
        <v>10344</v>
      </c>
      <c r="B4807" s="469" t="s">
        <v>10345</v>
      </c>
      <c r="C4807" s="472" t="s">
        <v>756</v>
      </c>
      <c r="D4807" s="479"/>
      <c r="E4807" s="472"/>
      <c r="F4807" s="472" t="s">
        <v>10155</v>
      </c>
      <c r="G4807" s="472" t="s">
        <v>1767</v>
      </c>
      <c r="H4807" s="472">
        <v>4.5</v>
      </c>
      <c r="I4807" s="473"/>
    </row>
    <row r="4808" spans="1:9" ht="25.5" x14ac:dyDescent="0.25">
      <c r="A4808" s="468" t="s">
        <v>10346</v>
      </c>
      <c r="B4808" s="469" t="s">
        <v>10347</v>
      </c>
      <c r="C4808" s="472" t="s">
        <v>698</v>
      </c>
      <c r="D4808" s="479"/>
      <c r="E4808" s="472"/>
      <c r="F4808" s="472" t="s">
        <v>10155</v>
      </c>
      <c r="G4808" s="472" t="s">
        <v>1767</v>
      </c>
      <c r="H4808" s="472">
        <v>4.5</v>
      </c>
      <c r="I4808" s="473"/>
    </row>
    <row r="4809" spans="1:9" ht="25.5" x14ac:dyDescent="0.25">
      <c r="A4809" s="468" t="s">
        <v>10348</v>
      </c>
      <c r="B4809" s="469" t="s">
        <v>10349</v>
      </c>
      <c r="C4809" s="472" t="s">
        <v>756</v>
      </c>
      <c r="D4809" s="479"/>
      <c r="E4809" s="472"/>
      <c r="F4809" s="472" t="s">
        <v>10155</v>
      </c>
      <c r="G4809" s="472" t="s">
        <v>1767</v>
      </c>
      <c r="H4809" s="472">
        <v>4.5</v>
      </c>
      <c r="I4809" s="473"/>
    </row>
    <row r="4810" spans="1:9" ht="25.5" x14ac:dyDescent="0.25">
      <c r="A4810" s="468" t="s">
        <v>10350</v>
      </c>
      <c r="B4810" s="469" t="s">
        <v>10351</v>
      </c>
      <c r="C4810" s="472" t="s">
        <v>756</v>
      </c>
      <c r="D4810" s="479"/>
      <c r="E4810" s="472"/>
      <c r="F4810" s="472" t="s">
        <v>10155</v>
      </c>
      <c r="G4810" s="472" t="s">
        <v>1767</v>
      </c>
      <c r="H4810" s="472">
        <v>4.5</v>
      </c>
      <c r="I4810" s="473"/>
    </row>
    <row r="4811" spans="1:9" ht="25.5" x14ac:dyDescent="0.25">
      <c r="A4811" s="468" t="s">
        <v>10352</v>
      </c>
      <c r="B4811" s="469" t="s">
        <v>10353</v>
      </c>
      <c r="C4811" s="472" t="s">
        <v>698</v>
      </c>
      <c r="D4811" s="479"/>
      <c r="E4811" s="472"/>
      <c r="F4811" s="472" t="s">
        <v>10155</v>
      </c>
      <c r="G4811" s="472" t="s">
        <v>1767</v>
      </c>
      <c r="H4811" s="472">
        <v>4.5</v>
      </c>
      <c r="I4811" s="473"/>
    </row>
    <row r="4812" spans="1:9" ht="25.5" x14ac:dyDescent="0.25">
      <c r="A4812" s="468" t="s">
        <v>10354</v>
      </c>
      <c r="B4812" s="469" t="s">
        <v>10355</v>
      </c>
      <c r="C4812" s="472" t="s">
        <v>698</v>
      </c>
      <c r="D4812" s="479"/>
      <c r="E4812" s="472"/>
      <c r="F4812" s="472" t="s">
        <v>10155</v>
      </c>
      <c r="G4812" s="472" t="s">
        <v>1767</v>
      </c>
      <c r="H4812" s="472">
        <v>4.5</v>
      </c>
      <c r="I4812" s="473"/>
    </row>
    <row r="4813" spans="1:9" ht="25.5" x14ac:dyDescent="0.25">
      <c r="A4813" s="468" t="s">
        <v>10356</v>
      </c>
      <c r="B4813" s="469" t="s">
        <v>10357</v>
      </c>
      <c r="C4813" s="472" t="s">
        <v>756</v>
      </c>
      <c r="D4813" s="479"/>
      <c r="E4813" s="472"/>
      <c r="F4813" s="472" t="s">
        <v>10155</v>
      </c>
      <c r="G4813" s="472" t="s">
        <v>1767</v>
      </c>
      <c r="H4813" s="472">
        <v>4.5</v>
      </c>
      <c r="I4813" s="473"/>
    </row>
    <row r="4814" spans="1:9" ht="25.5" x14ac:dyDescent="0.25">
      <c r="A4814" s="468" t="s">
        <v>10358</v>
      </c>
      <c r="B4814" s="469" t="s">
        <v>10359</v>
      </c>
      <c r="C4814" s="472" t="s">
        <v>698</v>
      </c>
      <c r="D4814" s="479"/>
      <c r="E4814" s="472"/>
      <c r="F4814" s="472" t="s">
        <v>10155</v>
      </c>
      <c r="G4814" s="472" t="s">
        <v>1767</v>
      </c>
      <c r="H4814" s="472">
        <v>4.5</v>
      </c>
      <c r="I4814" s="473"/>
    </row>
    <row r="4815" spans="1:9" ht="25.5" x14ac:dyDescent="0.25">
      <c r="A4815" s="468" t="s">
        <v>10360</v>
      </c>
      <c r="B4815" s="469" t="s">
        <v>10361</v>
      </c>
      <c r="C4815" s="472" t="s">
        <v>756</v>
      </c>
      <c r="D4815" s="479"/>
      <c r="E4815" s="472"/>
      <c r="F4815" s="472" t="s">
        <v>10155</v>
      </c>
      <c r="G4815" s="472" t="s">
        <v>1767</v>
      </c>
      <c r="H4815" s="472">
        <v>4.5</v>
      </c>
      <c r="I4815" s="473"/>
    </row>
    <row r="4816" spans="1:9" ht="25.5" x14ac:dyDescent="0.25">
      <c r="A4816" s="468" t="s">
        <v>10362</v>
      </c>
      <c r="B4816" s="469" t="s">
        <v>10363</v>
      </c>
      <c r="C4816" s="472" t="s">
        <v>756</v>
      </c>
      <c r="D4816" s="479"/>
      <c r="E4816" s="472"/>
      <c r="F4816" s="472" t="s">
        <v>10155</v>
      </c>
      <c r="G4816" s="472" t="s">
        <v>1767</v>
      </c>
      <c r="H4816" s="472">
        <v>4.5</v>
      </c>
      <c r="I4816" s="473"/>
    </row>
    <row r="4817" spans="1:9" ht="25.5" x14ac:dyDescent="0.25">
      <c r="A4817" s="468" t="s">
        <v>10364</v>
      </c>
      <c r="B4817" s="469" t="s">
        <v>10365</v>
      </c>
      <c r="C4817" s="472" t="s">
        <v>698</v>
      </c>
      <c r="D4817" s="479"/>
      <c r="E4817" s="472"/>
      <c r="F4817" s="472" t="s">
        <v>10155</v>
      </c>
      <c r="G4817" s="472" t="s">
        <v>1767</v>
      </c>
      <c r="H4817" s="472">
        <v>4.5</v>
      </c>
      <c r="I4817" s="473"/>
    </row>
    <row r="4818" spans="1:9" ht="25.5" x14ac:dyDescent="0.25">
      <c r="A4818" s="468" t="s">
        <v>10366</v>
      </c>
      <c r="B4818" s="469" t="s">
        <v>10367</v>
      </c>
      <c r="C4818" s="472" t="s">
        <v>698</v>
      </c>
      <c r="D4818" s="479"/>
      <c r="E4818" s="472"/>
      <c r="F4818" s="472" t="s">
        <v>10155</v>
      </c>
      <c r="G4818" s="472" t="s">
        <v>1767</v>
      </c>
      <c r="H4818" s="472">
        <v>4.5</v>
      </c>
      <c r="I4818" s="473"/>
    </row>
    <row r="4819" spans="1:9" ht="25.5" x14ac:dyDescent="0.25">
      <c r="A4819" s="468" t="s">
        <v>10368</v>
      </c>
      <c r="B4819" s="469" t="s">
        <v>10369</v>
      </c>
      <c r="C4819" s="472" t="s">
        <v>756</v>
      </c>
      <c r="D4819" s="479"/>
      <c r="E4819" s="472"/>
      <c r="F4819" s="472" t="s">
        <v>10155</v>
      </c>
      <c r="G4819" s="472" t="s">
        <v>1767</v>
      </c>
      <c r="H4819" s="472">
        <v>4.5</v>
      </c>
      <c r="I4819" s="473"/>
    </row>
    <row r="4820" spans="1:9" ht="25.5" x14ac:dyDescent="0.25">
      <c r="A4820" s="468" t="s">
        <v>10370</v>
      </c>
      <c r="B4820" s="469" t="s">
        <v>10371</v>
      </c>
      <c r="C4820" s="472" t="s">
        <v>698</v>
      </c>
      <c r="D4820" s="479"/>
      <c r="E4820" s="472"/>
      <c r="F4820" s="472" t="s">
        <v>10155</v>
      </c>
      <c r="G4820" s="472" t="s">
        <v>1767</v>
      </c>
      <c r="H4820" s="472">
        <v>4.5</v>
      </c>
      <c r="I4820" s="473"/>
    </row>
    <row r="4821" spans="1:9" ht="25.5" x14ac:dyDescent="0.25">
      <c r="A4821" s="468" t="s">
        <v>10372</v>
      </c>
      <c r="B4821" s="469" t="s">
        <v>10373</v>
      </c>
      <c r="C4821" s="472" t="s">
        <v>756</v>
      </c>
      <c r="D4821" s="479"/>
      <c r="E4821" s="472"/>
      <c r="F4821" s="472" t="s">
        <v>10155</v>
      </c>
      <c r="G4821" s="472" t="s">
        <v>1767</v>
      </c>
      <c r="H4821" s="472">
        <v>4.5</v>
      </c>
      <c r="I4821" s="473"/>
    </row>
    <row r="4822" spans="1:9" ht="25.5" x14ac:dyDescent="0.25">
      <c r="A4822" s="468" t="s">
        <v>10374</v>
      </c>
      <c r="B4822" s="469" t="s">
        <v>10375</v>
      </c>
      <c r="C4822" s="472" t="s">
        <v>756</v>
      </c>
      <c r="D4822" s="479"/>
      <c r="E4822" s="472"/>
      <c r="F4822" s="472" t="s">
        <v>10155</v>
      </c>
      <c r="G4822" s="472" t="s">
        <v>1767</v>
      </c>
      <c r="H4822" s="472">
        <v>4.5</v>
      </c>
      <c r="I4822" s="473"/>
    </row>
    <row r="4823" spans="1:9" ht="25.5" x14ac:dyDescent="0.25">
      <c r="A4823" s="468" t="s">
        <v>10376</v>
      </c>
      <c r="B4823" s="469" t="s">
        <v>10377</v>
      </c>
      <c r="C4823" s="472" t="s">
        <v>756</v>
      </c>
      <c r="D4823" s="479"/>
      <c r="E4823" s="472"/>
      <c r="F4823" s="472" t="s">
        <v>10155</v>
      </c>
      <c r="G4823" s="472" t="s">
        <v>1767</v>
      </c>
      <c r="H4823" s="472">
        <v>4.5</v>
      </c>
      <c r="I4823" s="473"/>
    </row>
    <row r="4824" spans="1:9" ht="25.5" x14ac:dyDescent="0.25">
      <c r="A4824" s="468" t="s">
        <v>10378</v>
      </c>
      <c r="B4824" s="469" t="s">
        <v>10379</v>
      </c>
      <c r="C4824" s="472" t="s">
        <v>698</v>
      </c>
      <c r="D4824" s="479"/>
      <c r="E4824" s="472"/>
      <c r="F4824" s="472" t="s">
        <v>10155</v>
      </c>
      <c r="G4824" s="472" t="s">
        <v>1767</v>
      </c>
      <c r="H4824" s="472">
        <v>4.5</v>
      </c>
      <c r="I4824" s="473"/>
    </row>
    <row r="4825" spans="1:9" ht="25.5" x14ac:dyDescent="0.25">
      <c r="A4825" s="468" t="s">
        <v>10380</v>
      </c>
      <c r="B4825" s="469" t="s">
        <v>10381</v>
      </c>
      <c r="C4825" s="472" t="s">
        <v>698</v>
      </c>
      <c r="D4825" s="479"/>
      <c r="E4825" s="472"/>
      <c r="F4825" s="472" t="s">
        <v>10155</v>
      </c>
      <c r="G4825" s="472" t="s">
        <v>1767</v>
      </c>
      <c r="H4825" s="472">
        <v>4.5</v>
      </c>
      <c r="I4825" s="473"/>
    </row>
    <row r="4826" spans="1:9" ht="25.5" x14ac:dyDescent="0.25">
      <c r="A4826" s="468" t="s">
        <v>10382</v>
      </c>
      <c r="B4826" s="469" t="s">
        <v>10383</v>
      </c>
      <c r="C4826" s="472" t="s">
        <v>756</v>
      </c>
      <c r="D4826" s="479"/>
      <c r="E4826" s="472"/>
      <c r="F4826" s="472" t="s">
        <v>10155</v>
      </c>
      <c r="G4826" s="472" t="s">
        <v>1767</v>
      </c>
      <c r="H4826" s="472">
        <v>4.5</v>
      </c>
      <c r="I4826" s="473"/>
    </row>
    <row r="4827" spans="1:9" ht="38.25" x14ac:dyDescent="0.25">
      <c r="A4827" s="468" t="s">
        <v>10384</v>
      </c>
      <c r="B4827" s="469" t="s">
        <v>10385</v>
      </c>
      <c r="C4827" s="472" t="s">
        <v>756</v>
      </c>
      <c r="D4827" s="479"/>
      <c r="E4827" s="472"/>
      <c r="F4827" s="472" t="s">
        <v>10155</v>
      </c>
      <c r="G4827" s="472" t="s">
        <v>1767</v>
      </c>
      <c r="H4827" s="472">
        <v>4.5</v>
      </c>
      <c r="I4827" s="473"/>
    </row>
    <row r="4828" spans="1:9" ht="25.5" x14ac:dyDescent="0.25">
      <c r="A4828" s="468" t="s">
        <v>10386</v>
      </c>
      <c r="B4828" s="469" t="s">
        <v>10387</v>
      </c>
      <c r="C4828" s="472" t="s">
        <v>756</v>
      </c>
      <c r="D4828" s="479"/>
      <c r="E4828" s="472"/>
      <c r="F4828" s="472" t="s">
        <v>10155</v>
      </c>
      <c r="G4828" s="472" t="s">
        <v>1767</v>
      </c>
      <c r="H4828" s="472">
        <v>4.5</v>
      </c>
      <c r="I4828" s="473"/>
    </row>
    <row r="4829" spans="1:9" ht="25.5" x14ac:dyDescent="0.25">
      <c r="A4829" s="468" t="s">
        <v>10388</v>
      </c>
      <c r="B4829" s="469" t="s">
        <v>10389</v>
      </c>
      <c r="C4829" s="472" t="s">
        <v>756</v>
      </c>
      <c r="D4829" s="479"/>
      <c r="E4829" s="472"/>
      <c r="F4829" s="472" t="s">
        <v>10155</v>
      </c>
      <c r="G4829" s="472" t="s">
        <v>1767</v>
      </c>
      <c r="H4829" s="472">
        <v>4.5</v>
      </c>
      <c r="I4829" s="473"/>
    </row>
    <row r="4830" spans="1:9" ht="25.5" x14ac:dyDescent="0.25">
      <c r="A4830" s="468" t="s">
        <v>10390</v>
      </c>
      <c r="B4830" s="469" t="s">
        <v>10391</v>
      </c>
      <c r="C4830" s="472" t="s">
        <v>756</v>
      </c>
      <c r="D4830" s="479"/>
      <c r="E4830" s="472"/>
      <c r="F4830" s="472" t="s">
        <v>10155</v>
      </c>
      <c r="G4830" s="472" t="s">
        <v>1767</v>
      </c>
      <c r="H4830" s="472">
        <v>4.5</v>
      </c>
      <c r="I4830" s="473"/>
    </row>
    <row r="4831" spans="1:9" ht="25.5" x14ac:dyDescent="0.25">
      <c r="A4831" s="468" t="s">
        <v>10392</v>
      </c>
      <c r="B4831" s="469" t="s">
        <v>10393</v>
      </c>
      <c r="C4831" s="472" t="s">
        <v>756</v>
      </c>
      <c r="D4831" s="479"/>
      <c r="E4831" s="472"/>
      <c r="F4831" s="472" t="s">
        <v>10155</v>
      </c>
      <c r="G4831" s="472" t="s">
        <v>1767</v>
      </c>
      <c r="H4831" s="472">
        <v>4.5</v>
      </c>
      <c r="I4831" s="473"/>
    </row>
    <row r="4832" spans="1:9" ht="15" x14ac:dyDescent="0.25">
      <c r="A4832" s="468" t="s">
        <v>10394</v>
      </c>
      <c r="B4832" s="469" t="s">
        <v>10395</v>
      </c>
      <c r="C4832" s="472" t="s">
        <v>756</v>
      </c>
      <c r="D4832" s="480"/>
      <c r="E4832" s="481"/>
      <c r="F4832" s="472" t="s">
        <v>8509</v>
      </c>
      <c r="G4832" s="472" t="s">
        <v>3</v>
      </c>
      <c r="H4832" s="472">
        <v>4.5999999999999996</v>
      </c>
      <c r="I4832" s="473"/>
    </row>
    <row r="4833" spans="1:9" ht="15" x14ac:dyDescent="0.25">
      <c r="A4833" s="468" t="s">
        <v>10396</v>
      </c>
      <c r="B4833" s="469" t="s">
        <v>10397</v>
      </c>
      <c r="C4833" s="472" t="s">
        <v>756</v>
      </c>
      <c r="D4833" s="480"/>
      <c r="E4833" s="481"/>
      <c r="F4833" s="472" t="s">
        <v>8509</v>
      </c>
      <c r="G4833" s="472" t="s">
        <v>3</v>
      </c>
      <c r="H4833" s="472">
        <v>4.5999999999999996</v>
      </c>
      <c r="I4833" s="473"/>
    </row>
    <row r="4834" spans="1:9" ht="15" x14ac:dyDescent="0.25">
      <c r="A4834" s="468" t="s">
        <v>10398</v>
      </c>
      <c r="B4834" s="469" t="s">
        <v>10399</v>
      </c>
      <c r="C4834" s="472" t="s">
        <v>756</v>
      </c>
      <c r="D4834" s="480"/>
      <c r="E4834" s="481"/>
      <c r="F4834" s="472" t="s">
        <v>8509</v>
      </c>
      <c r="G4834" s="472" t="s">
        <v>3</v>
      </c>
      <c r="H4834" s="472">
        <v>4.5999999999999996</v>
      </c>
      <c r="I4834" s="473"/>
    </row>
    <row r="4835" spans="1:9" ht="15" x14ac:dyDescent="0.25">
      <c r="A4835" s="468" t="s">
        <v>10400</v>
      </c>
      <c r="B4835" s="469" t="s">
        <v>10401</v>
      </c>
      <c r="C4835" s="472" t="s">
        <v>756</v>
      </c>
      <c r="D4835" s="479"/>
      <c r="E4835" s="472"/>
      <c r="F4835" s="472" t="s">
        <v>10155</v>
      </c>
      <c r="G4835" s="472" t="s">
        <v>1767</v>
      </c>
      <c r="H4835" s="472">
        <v>4.5</v>
      </c>
      <c r="I4835" s="473"/>
    </row>
    <row r="4836" spans="1:9" ht="15" x14ac:dyDescent="0.25">
      <c r="A4836" s="468" t="s">
        <v>10402</v>
      </c>
      <c r="B4836" s="469" t="s">
        <v>10403</v>
      </c>
      <c r="C4836" s="472" t="s">
        <v>698</v>
      </c>
      <c r="D4836" s="479"/>
      <c r="E4836" s="472"/>
      <c r="F4836" s="472" t="s">
        <v>10155</v>
      </c>
      <c r="G4836" s="472" t="s">
        <v>1767</v>
      </c>
      <c r="H4836" s="472">
        <v>4.5</v>
      </c>
      <c r="I4836" s="473"/>
    </row>
    <row r="4837" spans="1:9" ht="15" x14ac:dyDescent="0.25">
      <c r="A4837" s="468" t="s">
        <v>10404</v>
      </c>
      <c r="B4837" s="469" t="s">
        <v>10405</v>
      </c>
      <c r="C4837" s="472" t="s">
        <v>698</v>
      </c>
      <c r="D4837" s="479"/>
      <c r="E4837" s="472"/>
      <c r="F4837" s="472" t="s">
        <v>10155</v>
      </c>
      <c r="G4837" s="472" t="s">
        <v>1767</v>
      </c>
      <c r="H4837" s="472">
        <v>4.5</v>
      </c>
      <c r="I4837" s="473"/>
    </row>
    <row r="4838" spans="1:9" ht="15" x14ac:dyDescent="0.25">
      <c r="A4838" s="468" t="s">
        <v>10406</v>
      </c>
      <c r="B4838" s="469" t="s">
        <v>10407</v>
      </c>
      <c r="C4838" s="472" t="s">
        <v>756</v>
      </c>
      <c r="D4838" s="480"/>
      <c r="E4838" s="481"/>
      <c r="F4838" s="472" t="s">
        <v>8509</v>
      </c>
      <c r="G4838" s="472" t="s">
        <v>3</v>
      </c>
      <c r="H4838" s="472">
        <v>4.5999999999999996</v>
      </c>
      <c r="I4838" s="473"/>
    </row>
    <row r="4839" spans="1:9" ht="15" x14ac:dyDescent="0.25">
      <c r="A4839" s="468" t="s">
        <v>10408</v>
      </c>
      <c r="B4839" s="469" t="s">
        <v>10409</v>
      </c>
      <c r="C4839" s="472" t="s">
        <v>756</v>
      </c>
      <c r="D4839" s="480"/>
      <c r="E4839" s="481"/>
      <c r="F4839" s="472" t="s">
        <v>8509</v>
      </c>
      <c r="G4839" s="472" t="s">
        <v>3</v>
      </c>
      <c r="H4839" s="472">
        <v>4.5999999999999996</v>
      </c>
      <c r="I4839" s="473"/>
    </row>
    <row r="4840" spans="1:9" ht="15" x14ac:dyDescent="0.25">
      <c r="A4840" s="468" t="s">
        <v>10410</v>
      </c>
      <c r="B4840" s="469" t="s">
        <v>10411</v>
      </c>
      <c r="C4840" s="472" t="s">
        <v>756</v>
      </c>
      <c r="D4840" s="480"/>
      <c r="E4840" s="481"/>
      <c r="F4840" s="472" t="s">
        <v>8509</v>
      </c>
      <c r="G4840" s="472" t="s">
        <v>3</v>
      </c>
      <c r="H4840" s="472">
        <v>4.5999999999999996</v>
      </c>
      <c r="I4840" s="473"/>
    </row>
    <row r="4841" spans="1:9" ht="15" x14ac:dyDescent="0.25">
      <c r="A4841" s="468" t="s">
        <v>10412</v>
      </c>
      <c r="B4841" s="469" t="s">
        <v>10413</v>
      </c>
      <c r="C4841" s="472" t="s">
        <v>756</v>
      </c>
      <c r="D4841" s="480"/>
      <c r="E4841" s="481"/>
      <c r="F4841" s="472" t="s">
        <v>8509</v>
      </c>
      <c r="G4841" s="472" t="s">
        <v>3</v>
      </c>
      <c r="H4841" s="472">
        <v>4.5999999999999996</v>
      </c>
      <c r="I4841" s="473"/>
    </row>
    <row r="4842" spans="1:9" ht="15" x14ac:dyDescent="0.25">
      <c r="A4842" s="468" t="s">
        <v>10414</v>
      </c>
      <c r="B4842" s="474" t="s">
        <v>10415</v>
      </c>
      <c r="C4842" s="476" t="s">
        <v>698</v>
      </c>
      <c r="D4842" s="471"/>
      <c r="E4842" s="470"/>
      <c r="F4842" s="472" t="s">
        <v>10416</v>
      </c>
      <c r="G4842" s="472" t="s">
        <v>10417</v>
      </c>
      <c r="H4842" s="472">
        <v>4.3</v>
      </c>
      <c r="I4842" s="473"/>
    </row>
    <row r="4843" spans="1:9" ht="15" x14ac:dyDescent="0.25">
      <c r="A4843" s="468" t="s">
        <v>10418</v>
      </c>
      <c r="B4843" s="474" t="s">
        <v>10419</v>
      </c>
      <c r="C4843" s="476" t="s">
        <v>756</v>
      </c>
      <c r="D4843" s="471"/>
      <c r="E4843" s="470"/>
      <c r="F4843" s="472" t="s">
        <v>10416</v>
      </c>
      <c r="G4843" s="472" t="s">
        <v>10417</v>
      </c>
      <c r="H4843" s="472">
        <v>4.3</v>
      </c>
      <c r="I4843" s="473"/>
    </row>
    <row r="4844" spans="1:9" ht="15" x14ac:dyDescent="0.25">
      <c r="A4844" s="468" t="s">
        <v>10420</v>
      </c>
      <c r="B4844" s="474" t="s">
        <v>10421</v>
      </c>
      <c r="C4844" s="470" t="s">
        <v>698</v>
      </c>
      <c r="D4844" s="471"/>
      <c r="E4844" s="470"/>
      <c r="F4844" s="472" t="s">
        <v>10422</v>
      </c>
      <c r="G4844" s="472" t="s">
        <v>10417</v>
      </c>
      <c r="H4844" s="472">
        <v>4.3</v>
      </c>
      <c r="I4844" s="473"/>
    </row>
    <row r="4845" spans="1:9" ht="15" x14ac:dyDescent="0.25">
      <c r="A4845" s="468" t="s">
        <v>10423</v>
      </c>
      <c r="B4845" s="475" t="s">
        <v>10424</v>
      </c>
      <c r="C4845" s="470" t="s">
        <v>698</v>
      </c>
      <c r="D4845" s="471"/>
      <c r="E4845" s="470"/>
      <c r="F4845" s="472" t="s">
        <v>10422</v>
      </c>
      <c r="G4845" s="472" t="s">
        <v>10417</v>
      </c>
      <c r="H4845" s="472">
        <v>4.3</v>
      </c>
      <c r="I4845" s="473"/>
    </row>
    <row r="4846" spans="1:9" ht="15" x14ac:dyDescent="0.25">
      <c r="A4846" s="468" t="s">
        <v>10425</v>
      </c>
      <c r="B4846" s="475" t="s">
        <v>10426</v>
      </c>
      <c r="C4846" s="476" t="s">
        <v>698</v>
      </c>
      <c r="D4846" s="471"/>
      <c r="E4846" s="470"/>
      <c r="F4846" s="472" t="s">
        <v>10416</v>
      </c>
      <c r="G4846" s="472" t="s">
        <v>10417</v>
      </c>
      <c r="H4846" s="472">
        <v>4.3</v>
      </c>
      <c r="I4846" s="473"/>
    </row>
    <row r="4847" spans="1:9" ht="15" x14ac:dyDescent="0.25">
      <c r="A4847" s="468" t="s">
        <v>10427</v>
      </c>
      <c r="B4847" s="475" t="s">
        <v>10428</v>
      </c>
      <c r="C4847" s="476" t="s">
        <v>756</v>
      </c>
      <c r="D4847" s="471"/>
      <c r="E4847" s="470"/>
      <c r="F4847" s="472" t="s">
        <v>10416</v>
      </c>
      <c r="G4847" s="472" t="s">
        <v>10417</v>
      </c>
      <c r="H4847" s="472">
        <v>4.3</v>
      </c>
      <c r="I4847" s="473"/>
    </row>
    <row r="4848" spans="1:9" ht="15" x14ac:dyDescent="0.25">
      <c r="A4848" s="468" t="s">
        <v>10429</v>
      </c>
      <c r="B4848" s="475" t="s">
        <v>10430</v>
      </c>
      <c r="C4848" s="476" t="s">
        <v>698</v>
      </c>
      <c r="D4848" s="471"/>
      <c r="E4848" s="470"/>
      <c r="F4848" s="472" t="s">
        <v>10416</v>
      </c>
      <c r="G4848" s="472" t="s">
        <v>10417</v>
      </c>
      <c r="H4848" s="472">
        <v>4.3</v>
      </c>
      <c r="I4848" s="473"/>
    </row>
    <row r="4849" spans="1:9" ht="15" x14ac:dyDescent="0.25">
      <c r="A4849" s="468" t="s">
        <v>10431</v>
      </c>
      <c r="B4849" s="475" t="s">
        <v>10432</v>
      </c>
      <c r="C4849" s="476" t="s">
        <v>756</v>
      </c>
      <c r="D4849" s="471"/>
      <c r="E4849" s="470"/>
      <c r="F4849" s="472" t="s">
        <v>10416</v>
      </c>
      <c r="G4849" s="472" t="s">
        <v>10417</v>
      </c>
      <c r="H4849" s="472">
        <v>4.3</v>
      </c>
      <c r="I4849" s="473"/>
    </row>
    <row r="4850" spans="1:9" ht="15" x14ac:dyDescent="0.25">
      <c r="A4850" s="468" t="s">
        <v>10433</v>
      </c>
      <c r="B4850" s="475" t="s">
        <v>10434</v>
      </c>
      <c r="C4850" s="476" t="s">
        <v>698</v>
      </c>
      <c r="D4850" s="471"/>
      <c r="E4850" s="470"/>
      <c r="F4850" s="472" t="s">
        <v>10416</v>
      </c>
      <c r="G4850" s="472" t="s">
        <v>10417</v>
      </c>
      <c r="H4850" s="472">
        <v>4.3</v>
      </c>
      <c r="I4850" s="473"/>
    </row>
    <row r="4851" spans="1:9" ht="25.5" x14ac:dyDescent="0.25">
      <c r="A4851" s="468" t="s">
        <v>10435</v>
      </c>
      <c r="B4851" s="474" t="s">
        <v>10436</v>
      </c>
      <c r="C4851" s="470" t="s">
        <v>833</v>
      </c>
      <c r="D4851" s="470"/>
      <c r="E4851" s="470"/>
      <c r="F4851" s="472" t="s">
        <v>10416</v>
      </c>
      <c r="G4851" s="472" t="s">
        <v>10417</v>
      </c>
      <c r="H4851" s="472">
        <v>4.3</v>
      </c>
      <c r="I4851" s="478" t="s">
        <v>698</v>
      </c>
    </row>
    <row r="4852" spans="1:9" ht="25.5" x14ac:dyDescent="0.25">
      <c r="A4852" s="468" t="s">
        <v>10437</v>
      </c>
      <c r="B4852" s="474" t="s">
        <v>10438</v>
      </c>
      <c r="C4852" s="470" t="s">
        <v>833</v>
      </c>
      <c r="D4852" s="470"/>
      <c r="E4852" s="470"/>
      <c r="F4852" s="472" t="s">
        <v>10416</v>
      </c>
      <c r="G4852" s="472" t="s">
        <v>10417</v>
      </c>
      <c r="H4852" s="472">
        <v>4.3</v>
      </c>
      <c r="I4852" s="478" t="s">
        <v>698</v>
      </c>
    </row>
    <row r="4853" spans="1:9" ht="25.5" x14ac:dyDescent="0.25">
      <c r="A4853" s="468" t="s">
        <v>10439</v>
      </c>
      <c r="B4853" s="469" t="s">
        <v>10440</v>
      </c>
      <c r="C4853" s="476" t="s">
        <v>698</v>
      </c>
      <c r="D4853" s="471"/>
      <c r="E4853" s="470" t="s">
        <v>10441</v>
      </c>
      <c r="F4853" s="472" t="s">
        <v>10416</v>
      </c>
      <c r="G4853" s="472" t="s">
        <v>10417</v>
      </c>
      <c r="H4853" s="472">
        <v>4.3</v>
      </c>
      <c r="I4853" s="473"/>
    </row>
    <row r="4854" spans="1:9" ht="15" x14ac:dyDescent="0.25">
      <c r="A4854" s="468" t="s">
        <v>10442</v>
      </c>
      <c r="B4854" s="469" t="s">
        <v>10443</v>
      </c>
      <c r="C4854" s="476" t="s">
        <v>698</v>
      </c>
      <c r="D4854" s="471"/>
      <c r="E4854" s="470" t="s">
        <v>10441</v>
      </c>
      <c r="F4854" s="472" t="s">
        <v>10416</v>
      </c>
      <c r="G4854" s="472" t="s">
        <v>10417</v>
      </c>
      <c r="H4854" s="472">
        <v>4.3</v>
      </c>
      <c r="I4854" s="473"/>
    </row>
    <row r="4855" spans="1:9" ht="15" x14ac:dyDescent="0.25">
      <c r="A4855" s="468" t="s">
        <v>10444</v>
      </c>
      <c r="B4855" s="469" t="s">
        <v>10445</v>
      </c>
      <c r="C4855" s="476" t="s">
        <v>756</v>
      </c>
      <c r="D4855" s="471"/>
      <c r="E4855" s="470" t="s">
        <v>10441</v>
      </c>
      <c r="F4855" s="472" t="s">
        <v>10416</v>
      </c>
      <c r="G4855" s="472" t="s">
        <v>10417</v>
      </c>
      <c r="H4855" s="472">
        <v>4.3</v>
      </c>
      <c r="I4855" s="473"/>
    </row>
    <row r="4856" spans="1:9" ht="15" x14ac:dyDescent="0.25">
      <c r="A4856" s="468" t="s">
        <v>10446</v>
      </c>
      <c r="B4856" s="469" t="s">
        <v>10447</v>
      </c>
      <c r="C4856" s="476" t="s">
        <v>698</v>
      </c>
      <c r="D4856" s="471"/>
      <c r="E4856" s="470" t="s">
        <v>10441</v>
      </c>
      <c r="F4856" s="472" t="s">
        <v>10416</v>
      </c>
      <c r="G4856" s="472" t="s">
        <v>10417</v>
      </c>
      <c r="H4856" s="472">
        <v>4.3</v>
      </c>
      <c r="I4856" s="473"/>
    </row>
    <row r="4857" spans="1:9" ht="15" x14ac:dyDescent="0.25">
      <c r="A4857" s="468" t="s">
        <v>10448</v>
      </c>
      <c r="B4857" s="475" t="s">
        <v>10449</v>
      </c>
      <c r="C4857" s="476" t="s">
        <v>756</v>
      </c>
      <c r="D4857" s="471"/>
      <c r="E4857" s="470"/>
      <c r="F4857" s="472" t="s">
        <v>10416</v>
      </c>
      <c r="G4857" s="472" t="s">
        <v>10417</v>
      </c>
      <c r="H4857" s="472">
        <v>4.3</v>
      </c>
      <c r="I4857" s="473"/>
    </row>
    <row r="4858" spans="1:9" ht="15" x14ac:dyDescent="0.25">
      <c r="A4858" s="468" t="s">
        <v>10450</v>
      </c>
      <c r="B4858" s="475" t="s">
        <v>10451</v>
      </c>
      <c r="C4858" s="476" t="s">
        <v>756</v>
      </c>
      <c r="D4858" s="471"/>
      <c r="E4858" s="470"/>
      <c r="F4858" s="472" t="s">
        <v>10416</v>
      </c>
      <c r="G4858" s="472" t="s">
        <v>10417</v>
      </c>
      <c r="H4858" s="472">
        <v>4.3</v>
      </c>
      <c r="I4858" s="473"/>
    </row>
    <row r="4859" spans="1:9" ht="15" x14ac:dyDescent="0.25">
      <c r="A4859" s="468" t="s">
        <v>10452</v>
      </c>
      <c r="B4859" s="475" t="s">
        <v>10453</v>
      </c>
      <c r="C4859" s="476" t="s">
        <v>756</v>
      </c>
      <c r="D4859" s="471"/>
      <c r="E4859" s="470"/>
      <c r="F4859" s="472" t="s">
        <v>10416</v>
      </c>
      <c r="G4859" s="472" t="s">
        <v>10417</v>
      </c>
      <c r="H4859" s="472">
        <v>4.3</v>
      </c>
      <c r="I4859" s="473"/>
    </row>
    <row r="4860" spans="1:9" ht="15" x14ac:dyDescent="0.25">
      <c r="A4860" s="468" t="s">
        <v>10454</v>
      </c>
      <c r="B4860" s="469" t="s">
        <v>10455</v>
      </c>
      <c r="C4860" s="476" t="s">
        <v>698</v>
      </c>
      <c r="D4860" s="471"/>
      <c r="E4860" s="470" t="s">
        <v>10441</v>
      </c>
      <c r="F4860" s="472" t="s">
        <v>10422</v>
      </c>
      <c r="G4860" s="472" t="s">
        <v>10417</v>
      </c>
      <c r="H4860" s="472">
        <v>4.3</v>
      </c>
      <c r="I4860" s="473"/>
    </row>
    <row r="4861" spans="1:9" ht="25.5" x14ac:dyDescent="0.25">
      <c r="A4861" s="468" t="s">
        <v>10456</v>
      </c>
      <c r="B4861" s="469" t="s">
        <v>10457</v>
      </c>
      <c r="C4861" s="476" t="s">
        <v>698</v>
      </c>
      <c r="D4861" s="471"/>
      <c r="E4861" s="470" t="s">
        <v>10441</v>
      </c>
      <c r="F4861" s="472" t="s">
        <v>10422</v>
      </c>
      <c r="G4861" s="472" t="s">
        <v>10417</v>
      </c>
      <c r="H4861" s="472">
        <v>4.3</v>
      </c>
      <c r="I4861" s="473"/>
    </row>
    <row r="4862" spans="1:9" ht="15" x14ac:dyDescent="0.25">
      <c r="A4862" s="468" t="s">
        <v>10458</v>
      </c>
      <c r="B4862" s="469" t="s">
        <v>10459</v>
      </c>
      <c r="C4862" s="476" t="s">
        <v>698</v>
      </c>
      <c r="D4862" s="471"/>
      <c r="E4862" s="470" t="s">
        <v>10441</v>
      </c>
      <c r="F4862" s="472" t="s">
        <v>10416</v>
      </c>
      <c r="G4862" s="472" t="s">
        <v>10417</v>
      </c>
      <c r="H4862" s="472">
        <v>4.3</v>
      </c>
      <c r="I4862" s="473"/>
    </row>
    <row r="4863" spans="1:9" ht="15" x14ac:dyDescent="0.25">
      <c r="A4863" s="468" t="s">
        <v>10460</v>
      </c>
      <c r="B4863" s="469" t="s">
        <v>10461</v>
      </c>
      <c r="C4863" s="476" t="s">
        <v>698</v>
      </c>
      <c r="D4863" s="471"/>
      <c r="E4863" s="470" t="s">
        <v>10441</v>
      </c>
      <c r="F4863" s="472" t="s">
        <v>10416</v>
      </c>
      <c r="G4863" s="472" t="s">
        <v>10417</v>
      </c>
      <c r="H4863" s="472">
        <v>4.3</v>
      </c>
      <c r="I4863" s="473"/>
    </row>
    <row r="4864" spans="1:9" ht="25.5" x14ac:dyDescent="0.25">
      <c r="A4864" s="468" t="s">
        <v>10462</v>
      </c>
      <c r="B4864" s="469" t="s">
        <v>10463</v>
      </c>
      <c r="C4864" s="476" t="s">
        <v>698</v>
      </c>
      <c r="D4864" s="471"/>
      <c r="E4864" s="470" t="s">
        <v>10441</v>
      </c>
      <c r="F4864" s="472" t="s">
        <v>10416</v>
      </c>
      <c r="G4864" s="472" t="s">
        <v>10417</v>
      </c>
      <c r="H4864" s="472">
        <v>4.3</v>
      </c>
      <c r="I4864" s="473"/>
    </row>
    <row r="4865" spans="1:9" ht="25.5" x14ac:dyDescent="0.25">
      <c r="A4865" s="468" t="s">
        <v>10464</v>
      </c>
      <c r="B4865" s="475" t="s">
        <v>10465</v>
      </c>
      <c r="C4865" s="476" t="s">
        <v>830</v>
      </c>
      <c r="D4865" s="471"/>
      <c r="E4865" s="470"/>
      <c r="F4865" s="472" t="s">
        <v>10416</v>
      </c>
      <c r="G4865" s="472" t="s">
        <v>10417</v>
      </c>
      <c r="H4865" s="472">
        <v>4.3</v>
      </c>
      <c r="I4865" s="473"/>
    </row>
    <row r="4866" spans="1:9" ht="25.5" x14ac:dyDescent="0.25">
      <c r="A4866" s="468" t="s">
        <v>10466</v>
      </c>
      <c r="B4866" s="469" t="s">
        <v>10467</v>
      </c>
      <c r="C4866" s="476" t="s">
        <v>698</v>
      </c>
      <c r="D4866" s="471"/>
      <c r="E4866" s="470" t="s">
        <v>10441</v>
      </c>
      <c r="F4866" s="472" t="s">
        <v>10416</v>
      </c>
      <c r="G4866" s="472" t="s">
        <v>10417</v>
      </c>
      <c r="H4866" s="472">
        <v>4.3</v>
      </c>
      <c r="I4866" s="473"/>
    </row>
    <row r="4867" spans="1:9" ht="15" x14ac:dyDescent="0.25">
      <c r="A4867" s="468" t="s">
        <v>10468</v>
      </c>
      <c r="B4867" s="469" t="s">
        <v>10469</v>
      </c>
      <c r="C4867" s="476" t="s">
        <v>698</v>
      </c>
      <c r="D4867" s="471"/>
      <c r="E4867" s="470" t="s">
        <v>10441</v>
      </c>
      <c r="F4867" s="472" t="s">
        <v>10416</v>
      </c>
      <c r="G4867" s="472" t="s">
        <v>10417</v>
      </c>
      <c r="H4867" s="472">
        <v>4.3</v>
      </c>
      <c r="I4867" s="473"/>
    </row>
    <row r="4868" spans="1:9" ht="15" x14ac:dyDescent="0.25">
      <c r="A4868" s="468" t="s">
        <v>10470</v>
      </c>
      <c r="B4868" s="475" t="s">
        <v>10471</v>
      </c>
      <c r="C4868" s="476" t="s">
        <v>756</v>
      </c>
      <c r="D4868" s="471"/>
      <c r="E4868" s="470"/>
      <c r="F4868" s="472" t="s">
        <v>10416</v>
      </c>
      <c r="G4868" s="472" t="s">
        <v>10417</v>
      </c>
      <c r="H4868" s="472">
        <v>4.3</v>
      </c>
      <c r="I4868" s="473"/>
    </row>
    <row r="4869" spans="1:9" ht="15" x14ac:dyDescent="0.25">
      <c r="A4869" s="468" t="s">
        <v>10472</v>
      </c>
      <c r="B4869" s="475" t="s">
        <v>10473</v>
      </c>
      <c r="C4869" s="476" t="s">
        <v>756</v>
      </c>
      <c r="D4869" s="471"/>
      <c r="E4869" s="470"/>
      <c r="F4869" s="472" t="s">
        <v>10416</v>
      </c>
      <c r="G4869" s="472" t="s">
        <v>10417</v>
      </c>
      <c r="H4869" s="472">
        <v>4.3</v>
      </c>
      <c r="I4869" s="473"/>
    </row>
    <row r="4870" spans="1:9" ht="15" x14ac:dyDescent="0.25">
      <c r="A4870" s="468" t="s">
        <v>10474</v>
      </c>
      <c r="B4870" s="475" t="s">
        <v>10475</v>
      </c>
      <c r="C4870" s="476" t="s">
        <v>756</v>
      </c>
      <c r="D4870" s="471"/>
      <c r="E4870" s="470"/>
      <c r="F4870" s="472" t="s">
        <v>10416</v>
      </c>
      <c r="G4870" s="472" t="s">
        <v>10417</v>
      </c>
      <c r="H4870" s="472">
        <v>4.3</v>
      </c>
      <c r="I4870" s="473"/>
    </row>
    <row r="4871" spans="1:9" ht="15" x14ac:dyDescent="0.25">
      <c r="A4871" s="468" t="s">
        <v>10476</v>
      </c>
      <c r="B4871" s="475" t="s">
        <v>10477</v>
      </c>
      <c r="C4871" s="476" t="s">
        <v>739</v>
      </c>
      <c r="D4871" s="471"/>
      <c r="E4871" s="470"/>
      <c r="F4871" s="472" t="s">
        <v>10416</v>
      </c>
      <c r="G4871" s="472" t="s">
        <v>10417</v>
      </c>
      <c r="H4871" s="472">
        <v>4.3</v>
      </c>
      <c r="I4871" s="473"/>
    </row>
    <row r="4872" spans="1:9" ht="15" x14ac:dyDescent="0.25">
      <c r="A4872" s="468" t="s">
        <v>10478</v>
      </c>
      <c r="B4872" s="475" t="s">
        <v>10479</v>
      </c>
      <c r="C4872" s="476" t="s">
        <v>756</v>
      </c>
      <c r="D4872" s="471"/>
      <c r="E4872" s="470"/>
      <c r="F4872" s="472" t="s">
        <v>10416</v>
      </c>
      <c r="G4872" s="472" t="s">
        <v>10417</v>
      </c>
      <c r="H4872" s="472">
        <v>4.3</v>
      </c>
      <c r="I4872" s="473"/>
    </row>
    <row r="4873" spans="1:9" ht="15" x14ac:dyDescent="0.25">
      <c r="A4873" s="468" t="s">
        <v>10480</v>
      </c>
      <c r="B4873" s="475" t="s">
        <v>10481</v>
      </c>
      <c r="C4873" s="476" t="s">
        <v>756</v>
      </c>
      <c r="D4873" s="471"/>
      <c r="E4873" s="470"/>
      <c r="F4873" s="472" t="s">
        <v>10416</v>
      </c>
      <c r="G4873" s="472" t="s">
        <v>10417</v>
      </c>
      <c r="H4873" s="472">
        <v>4.3</v>
      </c>
      <c r="I4873" s="473"/>
    </row>
    <row r="4874" spans="1:9" ht="15" x14ac:dyDescent="0.25">
      <c r="A4874" s="468" t="s">
        <v>10482</v>
      </c>
      <c r="B4874" s="474" t="s">
        <v>10483</v>
      </c>
      <c r="C4874" s="470" t="s">
        <v>833</v>
      </c>
      <c r="D4874" s="470"/>
      <c r="E4874" s="470" t="s">
        <v>10441</v>
      </c>
      <c r="F4874" s="472" t="s">
        <v>10422</v>
      </c>
      <c r="G4874" s="472" t="s">
        <v>10417</v>
      </c>
      <c r="H4874" s="472">
        <v>4.3</v>
      </c>
      <c r="I4874" s="478" t="s">
        <v>698</v>
      </c>
    </row>
    <row r="4875" spans="1:9" ht="15" x14ac:dyDescent="0.25">
      <c r="A4875" s="468" t="s">
        <v>10484</v>
      </c>
      <c r="B4875" s="474" t="s">
        <v>10485</v>
      </c>
      <c r="C4875" s="470" t="s">
        <v>833</v>
      </c>
      <c r="D4875" s="470"/>
      <c r="E4875" s="470" t="s">
        <v>10441</v>
      </c>
      <c r="F4875" s="472" t="s">
        <v>10422</v>
      </c>
      <c r="G4875" s="472" t="s">
        <v>10417</v>
      </c>
      <c r="H4875" s="472">
        <v>4.3</v>
      </c>
      <c r="I4875" s="478" t="s">
        <v>698</v>
      </c>
    </row>
    <row r="4876" spans="1:9" ht="15" x14ac:dyDescent="0.25">
      <c r="A4876" s="468" t="s">
        <v>10486</v>
      </c>
      <c r="B4876" s="475" t="s">
        <v>10487</v>
      </c>
      <c r="C4876" s="476" t="s">
        <v>698</v>
      </c>
      <c r="D4876" s="471"/>
      <c r="E4876" s="470"/>
      <c r="F4876" s="472" t="s">
        <v>10416</v>
      </c>
      <c r="G4876" s="472" t="s">
        <v>10417</v>
      </c>
      <c r="H4876" s="472">
        <v>4.3</v>
      </c>
      <c r="I4876" s="473"/>
    </row>
    <row r="4877" spans="1:9" ht="25.5" x14ac:dyDescent="0.25">
      <c r="A4877" s="468" t="s">
        <v>10488</v>
      </c>
      <c r="B4877" s="475" t="s">
        <v>10489</v>
      </c>
      <c r="C4877" s="476" t="s">
        <v>698</v>
      </c>
      <c r="D4877" s="471"/>
      <c r="E4877" s="470"/>
      <c r="F4877" s="472" t="s">
        <v>10416</v>
      </c>
      <c r="G4877" s="472" t="s">
        <v>10417</v>
      </c>
      <c r="H4877" s="472">
        <v>4.3</v>
      </c>
      <c r="I4877" s="473"/>
    </row>
    <row r="4878" spans="1:9" ht="25.5" x14ac:dyDescent="0.25">
      <c r="A4878" s="468" t="s">
        <v>10490</v>
      </c>
      <c r="B4878" s="469" t="s">
        <v>10491</v>
      </c>
      <c r="C4878" s="476" t="s">
        <v>698</v>
      </c>
      <c r="D4878" s="471"/>
      <c r="E4878" s="470"/>
      <c r="F4878" s="472" t="s">
        <v>10416</v>
      </c>
      <c r="G4878" s="472" t="s">
        <v>10417</v>
      </c>
      <c r="H4878" s="472">
        <v>4.3</v>
      </c>
      <c r="I4878" s="473"/>
    </row>
    <row r="4879" spans="1:9" ht="25.5" x14ac:dyDescent="0.25">
      <c r="A4879" s="468" t="s">
        <v>10492</v>
      </c>
      <c r="B4879" s="475" t="s">
        <v>10493</v>
      </c>
      <c r="C4879" s="476" t="s">
        <v>698</v>
      </c>
      <c r="D4879" s="471"/>
      <c r="E4879" s="470"/>
      <c r="F4879" s="472" t="s">
        <v>10416</v>
      </c>
      <c r="G4879" s="472" t="s">
        <v>10417</v>
      </c>
      <c r="H4879" s="472">
        <v>4.3</v>
      </c>
      <c r="I4879" s="473"/>
    </row>
    <row r="4880" spans="1:9" ht="25.5" x14ac:dyDescent="0.25">
      <c r="A4880" s="468" t="s">
        <v>10494</v>
      </c>
      <c r="B4880" s="475" t="s">
        <v>10495</v>
      </c>
      <c r="C4880" s="476" t="s">
        <v>698</v>
      </c>
      <c r="D4880" s="471"/>
      <c r="E4880" s="470"/>
      <c r="F4880" s="472" t="s">
        <v>10416</v>
      </c>
      <c r="G4880" s="472" t="s">
        <v>10417</v>
      </c>
      <c r="H4880" s="472">
        <v>4.3</v>
      </c>
      <c r="I4880" s="473"/>
    </row>
    <row r="4881" spans="1:9" ht="25.5" x14ac:dyDescent="0.25">
      <c r="A4881" s="468" t="s">
        <v>10496</v>
      </c>
      <c r="B4881" s="475" t="s">
        <v>10497</v>
      </c>
      <c r="C4881" s="476" t="s">
        <v>698</v>
      </c>
      <c r="D4881" s="471"/>
      <c r="E4881" s="470"/>
      <c r="F4881" s="472" t="s">
        <v>10416</v>
      </c>
      <c r="G4881" s="472" t="s">
        <v>10417</v>
      </c>
      <c r="H4881" s="472">
        <v>4.3</v>
      </c>
      <c r="I4881" s="473"/>
    </row>
    <row r="4882" spans="1:9" ht="15" x14ac:dyDescent="0.25">
      <c r="A4882" s="468" t="s">
        <v>10498</v>
      </c>
      <c r="B4882" s="475" t="s">
        <v>10499</v>
      </c>
      <c r="C4882" s="476" t="s">
        <v>756</v>
      </c>
      <c r="D4882" s="471"/>
      <c r="E4882" s="470"/>
      <c r="F4882" s="472" t="s">
        <v>10416</v>
      </c>
      <c r="G4882" s="472" t="s">
        <v>10417</v>
      </c>
      <c r="H4882" s="472">
        <v>4.3</v>
      </c>
      <c r="I4882" s="473"/>
    </row>
    <row r="4883" spans="1:9" ht="15" x14ac:dyDescent="0.25">
      <c r="A4883" s="468" t="s">
        <v>10500</v>
      </c>
      <c r="B4883" s="475" t="s">
        <v>10501</v>
      </c>
      <c r="C4883" s="476" t="s">
        <v>756</v>
      </c>
      <c r="D4883" s="471"/>
      <c r="E4883" s="470"/>
      <c r="F4883" s="472" t="s">
        <v>10416</v>
      </c>
      <c r="G4883" s="472" t="s">
        <v>10417</v>
      </c>
      <c r="H4883" s="472">
        <v>4.3</v>
      </c>
      <c r="I4883" s="473"/>
    </row>
    <row r="4884" spans="1:9" ht="15" x14ac:dyDescent="0.25">
      <c r="A4884" s="468" t="s">
        <v>10502</v>
      </c>
      <c r="B4884" s="475" t="s">
        <v>10503</v>
      </c>
      <c r="C4884" s="476" t="s">
        <v>756</v>
      </c>
      <c r="D4884" s="471"/>
      <c r="E4884" s="470"/>
      <c r="F4884" s="472" t="s">
        <v>10416</v>
      </c>
      <c r="G4884" s="472" t="s">
        <v>10417</v>
      </c>
      <c r="H4884" s="472">
        <v>4.3</v>
      </c>
      <c r="I4884" s="473"/>
    </row>
    <row r="4885" spans="1:9" ht="15" x14ac:dyDescent="0.25">
      <c r="A4885" s="468" t="s">
        <v>10504</v>
      </c>
      <c r="B4885" s="475" t="s">
        <v>10505</v>
      </c>
      <c r="C4885" s="476" t="s">
        <v>756</v>
      </c>
      <c r="D4885" s="471"/>
      <c r="E4885" s="470"/>
      <c r="F4885" s="472" t="s">
        <v>10416</v>
      </c>
      <c r="G4885" s="472" t="s">
        <v>10417</v>
      </c>
      <c r="H4885" s="472">
        <v>4.3</v>
      </c>
      <c r="I4885" s="473"/>
    </row>
    <row r="4886" spans="1:9" ht="15" x14ac:dyDescent="0.25">
      <c r="A4886" s="468" t="s">
        <v>10506</v>
      </c>
      <c r="B4886" s="475" t="s">
        <v>10507</v>
      </c>
      <c r="C4886" s="476" t="s">
        <v>756</v>
      </c>
      <c r="D4886" s="471"/>
      <c r="E4886" s="470"/>
      <c r="F4886" s="472" t="s">
        <v>10416</v>
      </c>
      <c r="G4886" s="472" t="s">
        <v>10417</v>
      </c>
      <c r="H4886" s="472">
        <v>4.3</v>
      </c>
      <c r="I4886" s="473"/>
    </row>
    <row r="4887" spans="1:9" ht="25.5" x14ac:dyDescent="0.25">
      <c r="A4887" s="468" t="s">
        <v>10508</v>
      </c>
      <c r="B4887" s="475" t="s">
        <v>10509</v>
      </c>
      <c r="C4887" s="476" t="s">
        <v>698</v>
      </c>
      <c r="D4887" s="471"/>
      <c r="E4887" s="470"/>
      <c r="F4887" s="472" t="s">
        <v>10422</v>
      </c>
      <c r="G4887" s="472" t="s">
        <v>10417</v>
      </c>
      <c r="H4887" s="472">
        <v>4.3</v>
      </c>
      <c r="I4887" s="473"/>
    </row>
    <row r="4888" spans="1:9" ht="25.5" x14ac:dyDescent="0.25">
      <c r="A4888" s="468" t="s">
        <v>10510</v>
      </c>
      <c r="B4888" s="475" t="s">
        <v>10511</v>
      </c>
      <c r="C4888" s="476" t="s">
        <v>698</v>
      </c>
      <c r="D4888" s="471"/>
      <c r="E4888" s="470"/>
      <c r="F4888" s="472" t="s">
        <v>10422</v>
      </c>
      <c r="G4888" s="472" t="s">
        <v>10417</v>
      </c>
      <c r="H4888" s="472">
        <v>4.3</v>
      </c>
      <c r="I4888" s="473"/>
    </row>
    <row r="4889" spans="1:9" ht="25.5" x14ac:dyDescent="0.25">
      <c r="A4889" s="468" t="s">
        <v>10512</v>
      </c>
      <c r="B4889" s="474" t="s">
        <v>10513</v>
      </c>
      <c r="C4889" s="470" t="s">
        <v>833</v>
      </c>
      <c r="D4889" s="470"/>
      <c r="E4889" s="470"/>
      <c r="F4889" s="472" t="s">
        <v>10422</v>
      </c>
      <c r="G4889" s="472" t="s">
        <v>10417</v>
      </c>
      <c r="H4889" s="472">
        <v>4.3</v>
      </c>
      <c r="I4889" s="478" t="s">
        <v>698</v>
      </c>
    </row>
    <row r="4890" spans="1:9" ht="25.5" x14ac:dyDescent="0.25">
      <c r="A4890" s="468" t="s">
        <v>10514</v>
      </c>
      <c r="B4890" s="474" t="s">
        <v>10515</v>
      </c>
      <c r="C4890" s="470" t="s">
        <v>833</v>
      </c>
      <c r="D4890" s="470"/>
      <c r="E4890" s="470"/>
      <c r="F4890" s="472" t="s">
        <v>10422</v>
      </c>
      <c r="G4890" s="472" t="s">
        <v>10417</v>
      </c>
      <c r="H4890" s="472">
        <v>4.3</v>
      </c>
      <c r="I4890" s="478" t="s">
        <v>698</v>
      </c>
    </row>
    <row r="4891" spans="1:9" ht="25.5" x14ac:dyDescent="0.25">
      <c r="A4891" s="468" t="s">
        <v>10516</v>
      </c>
      <c r="B4891" s="475" t="s">
        <v>10517</v>
      </c>
      <c r="C4891" s="476" t="s">
        <v>756</v>
      </c>
      <c r="D4891" s="471"/>
      <c r="E4891" s="470"/>
      <c r="F4891" s="472" t="s">
        <v>10416</v>
      </c>
      <c r="G4891" s="472" t="s">
        <v>10417</v>
      </c>
      <c r="H4891" s="472">
        <v>4.3</v>
      </c>
      <c r="I4891" s="473"/>
    </row>
    <row r="4892" spans="1:9" ht="15" x14ac:dyDescent="0.25">
      <c r="A4892" s="468" t="s">
        <v>10518</v>
      </c>
      <c r="B4892" s="475" t="s">
        <v>10519</v>
      </c>
      <c r="C4892" s="476" t="s">
        <v>756</v>
      </c>
      <c r="D4892" s="471"/>
      <c r="E4892" s="470"/>
      <c r="F4892" s="472" t="s">
        <v>10416</v>
      </c>
      <c r="G4892" s="472" t="s">
        <v>10417</v>
      </c>
      <c r="H4892" s="472">
        <v>4.3</v>
      </c>
      <c r="I4892" s="473"/>
    </row>
    <row r="4893" spans="1:9" ht="15" x14ac:dyDescent="0.25">
      <c r="A4893" s="468" t="s">
        <v>10520</v>
      </c>
      <c r="B4893" s="475" t="s">
        <v>10521</v>
      </c>
      <c r="C4893" s="476" t="s">
        <v>756</v>
      </c>
      <c r="D4893" s="471"/>
      <c r="E4893" s="470"/>
      <c r="F4893" s="472" t="s">
        <v>10416</v>
      </c>
      <c r="G4893" s="472" t="s">
        <v>10417</v>
      </c>
      <c r="H4893" s="472">
        <v>4.3</v>
      </c>
      <c r="I4893" s="473"/>
    </row>
    <row r="4894" spans="1:9" ht="25.5" x14ac:dyDescent="0.25">
      <c r="A4894" s="468" t="s">
        <v>10522</v>
      </c>
      <c r="B4894" s="475" t="s">
        <v>10523</v>
      </c>
      <c r="C4894" s="476" t="s">
        <v>756</v>
      </c>
      <c r="D4894" s="471"/>
      <c r="E4894" s="470"/>
      <c r="F4894" s="472" t="s">
        <v>10416</v>
      </c>
      <c r="G4894" s="472" t="s">
        <v>10417</v>
      </c>
      <c r="H4894" s="472">
        <v>4.3</v>
      </c>
      <c r="I4894" s="473"/>
    </row>
    <row r="4895" spans="1:9" ht="25.5" x14ac:dyDescent="0.25">
      <c r="A4895" s="468" t="s">
        <v>10524</v>
      </c>
      <c r="B4895" s="475" t="s">
        <v>10525</v>
      </c>
      <c r="C4895" s="476" t="s">
        <v>756</v>
      </c>
      <c r="D4895" s="471"/>
      <c r="E4895" s="470"/>
      <c r="F4895" s="472" t="s">
        <v>10416</v>
      </c>
      <c r="G4895" s="472" t="s">
        <v>10417</v>
      </c>
      <c r="H4895" s="472">
        <v>4.3</v>
      </c>
      <c r="I4895" s="473"/>
    </row>
    <row r="4896" spans="1:9" ht="15" x14ac:dyDescent="0.25">
      <c r="A4896" s="468" t="s">
        <v>10526</v>
      </c>
      <c r="B4896" s="475" t="s">
        <v>10527</v>
      </c>
      <c r="C4896" s="476" t="s">
        <v>756</v>
      </c>
      <c r="D4896" s="471"/>
      <c r="E4896" s="470"/>
      <c r="F4896" s="472" t="s">
        <v>10416</v>
      </c>
      <c r="G4896" s="472" t="s">
        <v>10417</v>
      </c>
      <c r="H4896" s="472">
        <v>4.3</v>
      </c>
      <c r="I4896" s="473"/>
    </row>
    <row r="4897" spans="1:9" ht="15" x14ac:dyDescent="0.25">
      <c r="A4897" s="468" t="s">
        <v>10528</v>
      </c>
      <c r="B4897" s="475" t="s">
        <v>10529</v>
      </c>
      <c r="C4897" s="476" t="s">
        <v>756</v>
      </c>
      <c r="D4897" s="471"/>
      <c r="E4897" s="470"/>
      <c r="F4897" s="472" t="s">
        <v>10416</v>
      </c>
      <c r="G4897" s="472" t="s">
        <v>10417</v>
      </c>
      <c r="H4897" s="472">
        <v>4.3</v>
      </c>
      <c r="I4897" s="473"/>
    </row>
    <row r="4898" spans="1:9" ht="15" x14ac:dyDescent="0.25">
      <c r="A4898" s="468" t="s">
        <v>10530</v>
      </c>
      <c r="B4898" s="475" t="s">
        <v>10531</v>
      </c>
      <c r="C4898" s="476" t="s">
        <v>756</v>
      </c>
      <c r="D4898" s="471"/>
      <c r="E4898" s="470"/>
      <c r="F4898" s="472" t="s">
        <v>10416</v>
      </c>
      <c r="G4898" s="472" t="s">
        <v>10417</v>
      </c>
      <c r="H4898" s="472">
        <v>4.3</v>
      </c>
      <c r="I4898" s="473"/>
    </row>
    <row r="4899" spans="1:9" ht="15" x14ac:dyDescent="0.25">
      <c r="A4899" s="468" t="s">
        <v>10532</v>
      </c>
      <c r="B4899" s="475" t="s">
        <v>10533</v>
      </c>
      <c r="C4899" s="476" t="s">
        <v>756</v>
      </c>
      <c r="D4899" s="471"/>
      <c r="E4899" s="470"/>
      <c r="F4899" s="472" t="s">
        <v>10416</v>
      </c>
      <c r="G4899" s="472" t="s">
        <v>10417</v>
      </c>
      <c r="H4899" s="472">
        <v>4.3</v>
      </c>
      <c r="I4899" s="473"/>
    </row>
    <row r="4900" spans="1:9" ht="15" x14ac:dyDescent="0.25">
      <c r="A4900" s="468" t="s">
        <v>10534</v>
      </c>
      <c r="B4900" s="475" t="s">
        <v>10535</v>
      </c>
      <c r="C4900" s="476" t="s">
        <v>756</v>
      </c>
      <c r="D4900" s="471"/>
      <c r="E4900" s="470"/>
      <c r="F4900" s="472" t="s">
        <v>10416</v>
      </c>
      <c r="G4900" s="472" t="s">
        <v>10417</v>
      </c>
      <c r="H4900" s="472">
        <v>4.3</v>
      </c>
      <c r="I4900" s="473"/>
    </row>
    <row r="4901" spans="1:9" ht="25.5" x14ac:dyDescent="0.25">
      <c r="A4901" s="468" t="s">
        <v>10536</v>
      </c>
      <c r="B4901" s="475" t="s">
        <v>10537</v>
      </c>
      <c r="C4901" s="476" t="s">
        <v>756</v>
      </c>
      <c r="D4901" s="471"/>
      <c r="E4901" s="470"/>
      <c r="F4901" s="472" t="s">
        <v>10422</v>
      </c>
      <c r="G4901" s="472" t="s">
        <v>10417</v>
      </c>
      <c r="H4901" s="472">
        <v>4.3</v>
      </c>
      <c r="I4901" s="473"/>
    </row>
    <row r="4902" spans="1:9" ht="25.5" x14ac:dyDescent="0.25">
      <c r="A4902" s="468" t="s">
        <v>10538</v>
      </c>
      <c r="B4902" s="475" t="s">
        <v>10539</v>
      </c>
      <c r="C4902" s="476" t="s">
        <v>756</v>
      </c>
      <c r="D4902" s="471"/>
      <c r="E4902" s="470"/>
      <c r="F4902" s="472" t="s">
        <v>10422</v>
      </c>
      <c r="G4902" s="472" t="s">
        <v>10417</v>
      </c>
      <c r="H4902" s="472">
        <v>4.3</v>
      </c>
      <c r="I4902" s="473"/>
    </row>
    <row r="4903" spans="1:9" ht="15" x14ac:dyDescent="0.25">
      <c r="A4903" s="468" t="s">
        <v>10540</v>
      </c>
      <c r="B4903" s="469" t="s">
        <v>10541</v>
      </c>
      <c r="C4903" s="476" t="s">
        <v>698</v>
      </c>
      <c r="D4903" s="471"/>
      <c r="E4903" s="470" t="s">
        <v>10542</v>
      </c>
      <c r="F4903" s="472" t="s">
        <v>10416</v>
      </c>
      <c r="G4903" s="472" t="s">
        <v>10417</v>
      </c>
      <c r="H4903" s="472">
        <v>4.3</v>
      </c>
      <c r="I4903" s="473"/>
    </row>
    <row r="4904" spans="1:9" ht="25.5" x14ac:dyDescent="0.25">
      <c r="A4904" s="468" t="s">
        <v>10543</v>
      </c>
      <c r="B4904" s="469" t="s">
        <v>10544</v>
      </c>
      <c r="C4904" s="476" t="s">
        <v>698</v>
      </c>
      <c r="D4904" s="471"/>
      <c r="E4904" s="470" t="s">
        <v>10542</v>
      </c>
      <c r="F4904" s="472" t="s">
        <v>10416</v>
      </c>
      <c r="G4904" s="472" t="s">
        <v>10417</v>
      </c>
      <c r="H4904" s="472">
        <v>4.3</v>
      </c>
      <c r="I4904" s="473"/>
    </row>
    <row r="4905" spans="1:9" ht="15" x14ac:dyDescent="0.25">
      <c r="A4905" s="468" t="s">
        <v>10545</v>
      </c>
      <c r="B4905" s="469" t="s">
        <v>10546</v>
      </c>
      <c r="C4905" s="476" t="s">
        <v>756</v>
      </c>
      <c r="D4905" s="471"/>
      <c r="E4905" s="470" t="s">
        <v>10542</v>
      </c>
      <c r="F4905" s="472" t="s">
        <v>10416</v>
      </c>
      <c r="G4905" s="472" t="s">
        <v>10417</v>
      </c>
      <c r="H4905" s="472">
        <v>4.3</v>
      </c>
      <c r="I4905" s="473"/>
    </row>
    <row r="4906" spans="1:9" ht="15" x14ac:dyDescent="0.25">
      <c r="A4906" s="468" t="s">
        <v>10547</v>
      </c>
      <c r="B4906" s="469" t="s">
        <v>10548</v>
      </c>
      <c r="C4906" s="476" t="s">
        <v>698</v>
      </c>
      <c r="D4906" s="471"/>
      <c r="E4906" s="470" t="s">
        <v>10542</v>
      </c>
      <c r="F4906" s="472" t="s">
        <v>10416</v>
      </c>
      <c r="G4906" s="472" t="s">
        <v>10417</v>
      </c>
      <c r="H4906" s="472">
        <v>4.3</v>
      </c>
      <c r="I4906" s="473"/>
    </row>
    <row r="4907" spans="1:9" ht="15" x14ac:dyDescent="0.25">
      <c r="A4907" s="468" t="s">
        <v>10549</v>
      </c>
      <c r="B4907" s="469" t="s">
        <v>10550</v>
      </c>
      <c r="C4907" s="476" t="s">
        <v>698</v>
      </c>
      <c r="D4907" s="471"/>
      <c r="E4907" s="470" t="s">
        <v>10542</v>
      </c>
      <c r="F4907" s="472" t="s">
        <v>10416</v>
      </c>
      <c r="G4907" s="472" t="s">
        <v>10417</v>
      </c>
      <c r="H4907" s="472">
        <v>4.3</v>
      </c>
      <c r="I4907" s="473"/>
    </row>
    <row r="4908" spans="1:9" ht="15" x14ac:dyDescent="0.25">
      <c r="A4908" s="468" t="s">
        <v>10551</v>
      </c>
      <c r="B4908" s="475" t="s">
        <v>10552</v>
      </c>
      <c r="C4908" s="476" t="s">
        <v>756</v>
      </c>
      <c r="D4908" s="471"/>
      <c r="E4908" s="470"/>
      <c r="F4908" s="472" t="s">
        <v>10416</v>
      </c>
      <c r="G4908" s="472" t="s">
        <v>10417</v>
      </c>
      <c r="H4908" s="472">
        <v>4.3</v>
      </c>
      <c r="I4908" s="473"/>
    </row>
    <row r="4909" spans="1:9" ht="15" x14ac:dyDescent="0.25">
      <c r="A4909" s="468" t="s">
        <v>10553</v>
      </c>
      <c r="B4909" s="475" t="s">
        <v>10554</v>
      </c>
      <c r="C4909" s="476" t="s">
        <v>756</v>
      </c>
      <c r="D4909" s="471"/>
      <c r="E4909" s="470"/>
      <c r="F4909" s="472" t="s">
        <v>10416</v>
      </c>
      <c r="G4909" s="472" t="s">
        <v>10417</v>
      </c>
      <c r="H4909" s="472">
        <v>4.3</v>
      </c>
      <c r="I4909" s="473"/>
    </row>
    <row r="4910" spans="1:9" ht="25.5" x14ac:dyDescent="0.25">
      <c r="A4910" s="468" t="s">
        <v>10555</v>
      </c>
      <c r="B4910" s="474" t="s">
        <v>10556</v>
      </c>
      <c r="C4910" s="470" t="s">
        <v>756</v>
      </c>
      <c r="D4910" s="470"/>
      <c r="E4910" s="470"/>
      <c r="F4910" s="472" t="s">
        <v>10416</v>
      </c>
      <c r="G4910" s="472" t="s">
        <v>10417</v>
      </c>
      <c r="H4910" s="472">
        <v>4.3</v>
      </c>
      <c r="I4910" s="478" t="s">
        <v>698</v>
      </c>
    </row>
    <row r="4911" spans="1:9" ht="15" x14ac:dyDescent="0.25">
      <c r="A4911" s="468" t="s">
        <v>10557</v>
      </c>
      <c r="B4911" s="469" t="s">
        <v>10558</v>
      </c>
      <c r="C4911" s="470" t="s">
        <v>756</v>
      </c>
      <c r="D4911" s="470"/>
      <c r="E4911" s="470"/>
      <c r="F4911" s="472" t="s">
        <v>10416</v>
      </c>
      <c r="G4911" s="472" t="s">
        <v>10417</v>
      </c>
      <c r="H4911" s="472">
        <v>4.3</v>
      </c>
      <c r="I4911" s="478" t="s">
        <v>698</v>
      </c>
    </row>
    <row r="4912" spans="1:9" ht="15" x14ac:dyDescent="0.25">
      <c r="A4912" s="468" t="s">
        <v>10559</v>
      </c>
      <c r="B4912" s="475" t="s">
        <v>10560</v>
      </c>
      <c r="C4912" s="476" t="s">
        <v>756</v>
      </c>
      <c r="D4912" s="471"/>
      <c r="E4912" s="470"/>
      <c r="F4912" s="472" t="s">
        <v>10416</v>
      </c>
      <c r="G4912" s="472" t="s">
        <v>10417</v>
      </c>
      <c r="H4912" s="472">
        <v>4.3</v>
      </c>
      <c r="I4912" s="473"/>
    </row>
    <row r="4913" spans="1:9" ht="15" x14ac:dyDescent="0.25">
      <c r="A4913" s="468" t="s">
        <v>10561</v>
      </c>
      <c r="B4913" s="475" t="s">
        <v>10562</v>
      </c>
      <c r="C4913" s="476" t="s">
        <v>756</v>
      </c>
      <c r="D4913" s="471"/>
      <c r="E4913" s="470"/>
      <c r="F4913" s="472" t="s">
        <v>10416</v>
      </c>
      <c r="G4913" s="472" t="s">
        <v>10417</v>
      </c>
      <c r="H4913" s="472">
        <v>4.3</v>
      </c>
      <c r="I4913" s="473"/>
    </row>
    <row r="4914" spans="1:9" ht="15" x14ac:dyDescent="0.25">
      <c r="A4914" s="468" t="s">
        <v>10563</v>
      </c>
      <c r="B4914" s="475" t="s">
        <v>10564</v>
      </c>
      <c r="C4914" s="476" t="s">
        <v>756</v>
      </c>
      <c r="D4914" s="471"/>
      <c r="E4914" s="470"/>
      <c r="F4914" s="472" t="s">
        <v>10416</v>
      </c>
      <c r="G4914" s="472" t="s">
        <v>10417</v>
      </c>
      <c r="H4914" s="472">
        <v>4.3</v>
      </c>
      <c r="I4914" s="473"/>
    </row>
    <row r="4915" spans="1:9" ht="15" x14ac:dyDescent="0.25">
      <c r="A4915" s="468" t="s">
        <v>10565</v>
      </c>
      <c r="B4915" s="475" t="s">
        <v>10566</v>
      </c>
      <c r="C4915" s="476" t="s">
        <v>756</v>
      </c>
      <c r="D4915" s="471"/>
      <c r="E4915" s="470"/>
      <c r="F4915" s="472" t="s">
        <v>10416</v>
      </c>
      <c r="G4915" s="472" t="s">
        <v>10417</v>
      </c>
      <c r="H4915" s="472">
        <v>4.3</v>
      </c>
      <c r="I4915" s="473"/>
    </row>
    <row r="4916" spans="1:9" ht="15" x14ac:dyDescent="0.25">
      <c r="A4916" s="468" t="s">
        <v>10567</v>
      </c>
      <c r="B4916" s="475" t="s">
        <v>10568</v>
      </c>
      <c r="C4916" s="476" t="s">
        <v>756</v>
      </c>
      <c r="D4916" s="471"/>
      <c r="E4916" s="470"/>
      <c r="F4916" s="472" t="s">
        <v>10416</v>
      </c>
      <c r="G4916" s="472" t="s">
        <v>10417</v>
      </c>
      <c r="H4916" s="472">
        <v>4.3</v>
      </c>
      <c r="I4916" s="473"/>
    </row>
    <row r="4917" spans="1:9" ht="25.5" x14ac:dyDescent="0.25">
      <c r="A4917" s="468" t="s">
        <v>10569</v>
      </c>
      <c r="B4917" s="475" t="s">
        <v>10570</v>
      </c>
      <c r="C4917" s="476" t="s">
        <v>756</v>
      </c>
      <c r="D4917" s="471"/>
      <c r="E4917" s="470"/>
      <c r="F4917" s="472" t="s">
        <v>10416</v>
      </c>
      <c r="G4917" s="472" t="s">
        <v>10417</v>
      </c>
      <c r="H4917" s="472">
        <v>4.3</v>
      </c>
      <c r="I4917" s="473"/>
    </row>
    <row r="4918" spans="1:9" ht="15" x14ac:dyDescent="0.25">
      <c r="A4918" s="468" t="s">
        <v>10571</v>
      </c>
      <c r="B4918" s="475" t="s">
        <v>10572</v>
      </c>
      <c r="C4918" s="476" t="s">
        <v>756</v>
      </c>
      <c r="D4918" s="471"/>
      <c r="E4918" s="470"/>
      <c r="F4918" s="472" t="s">
        <v>10416</v>
      </c>
      <c r="G4918" s="472" t="s">
        <v>10417</v>
      </c>
      <c r="H4918" s="472">
        <v>4.3</v>
      </c>
      <c r="I4918" s="473"/>
    </row>
    <row r="4919" spans="1:9" ht="15" x14ac:dyDescent="0.25">
      <c r="A4919" s="468" t="s">
        <v>10573</v>
      </c>
      <c r="B4919" s="475" t="s">
        <v>10574</v>
      </c>
      <c r="C4919" s="476" t="s">
        <v>698</v>
      </c>
      <c r="D4919" s="471"/>
      <c r="E4919" s="470" t="s">
        <v>10542</v>
      </c>
      <c r="F4919" s="472" t="s">
        <v>10416</v>
      </c>
      <c r="G4919" s="472" t="s">
        <v>10417</v>
      </c>
      <c r="H4919" s="472">
        <v>4.3</v>
      </c>
      <c r="I4919" s="473"/>
    </row>
    <row r="4920" spans="1:9" ht="15" x14ac:dyDescent="0.25">
      <c r="A4920" s="468" t="s">
        <v>10575</v>
      </c>
      <c r="B4920" s="475" t="s">
        <v>10576</v>
      </c>
      <c r="C4920" s="476" t="s">
        <v>698</v>
      </c>
      <c r="D4920" s="471"/>
      <c r="E4920" s="470" t="s">
        <v>10542</v>
      </c>
      <c r="F4920" s="472" t="s">
        <v>10416</v>
      </c>
      <c r="G4920" s="472" t="s">
        <v>10417</v>
      </c>
      <c r="H4920" s="472">
        <v>4.3</v>
      </c>
      <c r="I4920" s="473"/>
    </row>
    <row r="4921" spans="1:9" ht="15" x14ac:dyDescent="0.25">
      <c r="A4921" s="468" t="s">
        <v>10577</v>
      </c>
      <c r="B4921" s="475" t="s">
        <v>10578</v>
      </c>
      <c r="C4921" s="476" t="s">
        <v>698</v>
      </c>
      <c r="D4921" s="471"/>
      <c r="E4921" s="470" t="s">
        <v>10542</v>
      </c>
      <c r="F4921" s="472" t="s">
        <v>10416</v>
      </c>
      <c r="G4921" s="472" t="s">
        <v>10417</v>
      </c>
      <c r="H4921" s="472">
        <v>4.3</v>
      </c>
      <c r="I4921" s="473"/>
    </row>
    <row r="4922" spans="1:9" ht="15" x14ac:dyDescent="0.25">
      <c r="A4922" s="468" t="s">
        <v>10579</v>
      </c>
      <c r="B4922" s="475" t="s">
        <v>10580</v>
      </c>
      <c r="C4922" s="476" t="s">
        <v>698</v>
      </c>
      <c r="D4922" s="471"/>
      <c r="E4922" s="470" t="s">
        <v>10542</v>
      </c>
      <c r="F4922" s="472" t="s">
        <v>10416</v>
      </c>
      <c r="G4922" s="472" t="s">
        <v>10417</v>
      </c>
      <c r="H4922" s="472">
        <v>4.3</v>
      </c>
      <c r="I4922" s="473"/>
    </row>
    <row r="4923" spans="1:9" ht="25.5" x14ac:dyDescent="0.25">
      <c r="A4923" s="468" t="s">
        <v>10581</v>
      </c>
      <c r="B4923" s="475" t="s">
        <v>10582</v>
      </c>
      <c r="C4923" s="476" t="s">
        <v>830</v>
      </c>
      <c r="D4923" s="471"/>
      <c r="E4923" s="470"/>
      <c r="F4923" s="472" t="s">
        <v>10416</v>
      </c>
      <c r="G4923" s="472" t="s">
        <v>10417</v>
      </c>
      <c r="H4923" s="472">
        <v>4.3</v>
      </c>
      <c r="I4923" s="473"/>
    </row>
    <row r="4924" spans="1:9" ht="25.5" x14ac:dyDescent="0.25">
      <c r="A4924" s="468" t="s">
        <v>10583</v>
      </c>
      <c r="B4924" s="469" t="s">
        <v>10584</v>
      </c>
      <c r="C4924" s="476" t="s">
        <v>698</v>
      </c>
      <c r="D4924" s="471"/>
      <c r="E4924" s="470" t="s">
        <v>10542</v>
      </c>
      <c r="F4924" s="472" t="s">
        <v>10416</v>
      </c>
      <c r="G4924" s="472" t="s">
        <v>10417</v>
      </c>
      <c r="H4924" s="472">
        <v>4.3</v>
      </c>
      <c r="I4924" s="473"/>
    </row>
    <row r="4925" spans="1:9" ht="15" x14ac:dyDescent="0.25">
      <c r="A4925" s="468" t="s">
        <v>10585</v>
      </c>
      <c r="B4925" s="469" t="s">
        <v>10586</v>
      </c>
      <c r="C4925" s="476" t="s">
        <v>698</v>
      </c>
      <c r="D4925" s="471"/>
      <c r="E4925" s="470" t="s">
        <v>10542</v>
      </c>
      <c r="F4925" s="472" t="s">
        <v>10416</v>
      </c>
      <c r="G4925" s="472" t="s">
        <v>10417</v>
      </c>
      <c r="H4925" s="472">
        <v>4.3</v>
      </c>
      <c r="I4925" s="473"/>
    </row>
    <row r="4926" spans="1:9" ht="15" x14ac:dyDescent="0.25">
      <c r="A4926" s="468" t="s">
        <v>10587</v>
      </c>
      <c r="B4926" s="475" t="s">
        <v>10588</v>
      </c>
      <c r="C4926" s="476" t="s">
        <v>756</v>
      </c>
      <c r="D4926" s="471"/>
      <c r="E4926" s="470"/>
      <c r="F4926" s="472" t="s">
        <v>10416</v>
      </c>
      <c r="G4926" s="472" t="s">
        <v>10417</v>
      </c>
      <c r="H4926" s="472">
        <v>4.3</v>
      </c>
      <c r="I4926" s="473"/>
    </row>
    <row r="4927" spans="1:9" ht="15" x14ac:dyDescent="0.25">
      <c r="A4927" s="468" t="s">
        <v>10589</v>
      </c>
      <c r="B4927" s="475" t="s">
        <v>10590</v>
      </c>
      <c r="C4927" s="476" t="s">
        <v>756</v>
      </c>
      <c r="D4927" s="471"/>
      <c r="E4927" s="470"/>
      <c r="F4927" s="472" t="s">
        <v>10416</v>
      </c>
      <c r="G4927" s="472" t="s">
        <v>10417</v>
      </c>
      <c r="H4927" s="472">
        <v>4.3</v>
      </c>
      <c r="I4927" s="473"/>
    </row>
    <row r="4928" spans="1:9" ht="15" x14ac:dyDescent="0.25">
      <c r="A4928" s="468" t="s">
        <v>10591</v>
      </c>
      <c r="B4928" s="475" t="s">
        <v>10592</v>
      </c>
      <c r="C4928" s="476" t="s">
        <v>756</v>
      </c>
      <c r="D4928" s="471"/>
      <c r="E4928" s="470"/>
      <c r="F4928" s="472" t="s">
        <v>10416</v>
      </c>
      <c r="G4928" s="472" t="s">
        <v>10417</v>
      </c>
      <c r="H4928" s="472">
        <v>4.3</v>
      </c>
      <c r="I4928" s="473"/>
    </row>
    <row r="4929" spans="1:9" ht="25.5" x14ac:dyDescent="0.25">
      <c r="A4929" s="468" t="s">
        <v>10593</v>
      </c>
      <c r="B4929" s="475" t="s">
        <v>10594</v>
      </c>
      <c r="C4929" s="476" t="s">
        <v>756</v>
      </c>
      <c r="D4929" s="471"/>
      <c r="E4929" s="470"/>
      <c r="F4929" s="472" t="s">
        <v>10416</v>
      </c>
      <c r="G4929" s="472" t="s">
        <v>10417</v>
      </c>
      <c r="H4929" s="472">
        <v>4.3</v>
      </c>
      <c r="I4929" s="473"/>
    </row>
    <row r="4930" spans="1:9" ht="15" x14ac:dyDescent="0.25">
      <c r="A4930" s="468" t="s">
        <v>10595</v>
      </c>
      <c r="B4930" s="475" t="s">
        <v>10596</v>
      </c>
      <c r="C4930" s="476" t="s">
        <v>756</v>
      </c>
      <c r="D4930" s="471"/>
      <c r="E4930" s="470"/>
      <c r="F4930" s="472" t="s">
        <v>10416</v>
      </c>
      <c r="G4930" s="472" t="s">
        <v>10417</v>
      </c>
      <c r="H4930" s="472">
        <v>4.3</v>
      </c>
      <c r="I4930" s="473"/>
    </row>
    <row r="4931" spans="1:9" ht="25.5" x14ac:dyDescent="0.25">
      <c r="A4931" s="468" t="s">
        <v>10597</v>
      </c>
      <c r="B4931" s="475" t="s">
        <v>10598</v>
      </c>
      <c r="C4931" s="476" t="s">
        <v>756</v>
      </c>
      <c r="D4931" s="471"/>
      <c r="E4931" s="470"/>
      <c r="F4931" s="472" t="s">
        <v>10416</v>
      </c>
      <c r="G4931" s="472" t="s">
        <v>10417</v>
      </c>
      <c r="H4931" s="472">
        <v>4.3</v>
      </c>
      <c r="I4931" s="473"/>
    </row>
    <row r="4932" spans="1:9" ht="15" x14ac:dyDescent="0.25">
      <c r="A4932" s="468" t="s">
        <v>10599</v>
      </c>
      <c r="B4932" s="475" t="s">
        <v>10600</v>
      </c>
      <c r="C4932" s="476" t="s">
        <v>756</v>
      </c>
      <c r="D4932" s="471"/>
      <c r="E4932" s="470"/>
      <c r="F4932" s="472" t="s">
        <v>10416</v>
      </c>
      <c r="G4932" s="472" t="s">
        <v>10417</v>
      </c>
      <c r="H4932" s="472">
        <v>4.3</v>
      </c>
      <c r="I4932" s="473"/>
    </row>
    <row r="4933" spans="1:9" ht="25.5" x14ac:dyDescent="0.25">
      <c r="A4933" s="468" t="s">
        <v>10601</v>
      </c>
      <c r="B4933" s="475" t="s">
        <v>10602</v>
      </c>
      <c r="C4933" s="476" t="s">
        <v>756</v>
      </c>
      <c r="D4933" s="471"/>
      <c r="E4933" s="470"/>
      <c r="F4933" s="472" t="s">
        <v>10416</v>
      </c>
      <c r="G4933" s="472" t="s">
        <v>10417</v>
      </c>
      <c r="H4933" s="472">
        <v>4.3</v>
      </c>
      <c r="I4933" s="473"/>
    </row>
    <row r="4934" spans="1:9" ht="25.5" x14ac:dyDescent="0.25">
      <c r="A4934" s="468" t="s">
        <v>10603</v>
      </c>
      <c r="B4934" s="475" t="s">
        <v>10604</v>
      </c>
      <c r="C4934" s="476" t="s">
        <v>756</v>
      </c>
      <c r="D4934" s="471"/>
      <c r="E4934" s="470"/>
      <c r="F4934" s="472" t="s">
        <v>10416</v>
      </c>
      <c r="G4934" s="472" t="s">
        <v>10417</v>
      </c>
      <c r="H4934" s="472">
        <v>4.3</v>
      </c>
      <c r="I4934" s="473"/>
    </row>
    <row r="4935" spans="1:9" ht="25.5" x14ac:dyDescent="0.25">
      <c r="A4935" s="468" t="s">
        <v>10605</v>
      </c>
      <c r="B4935" s="475" t="s">
        <v>10606</v>
      </c>
      <c r="C4935" s="476" t="s">
        <v>756</v>
      </c>
      <c r="D4935" s="471"/>
      <c r="E4935" s="470"/>
      <c r="F4935" s="472" t="s">
        <v>10416</v>
      </c>
      <c r="G4935" s="472" t="s">
        <v>10417</v>
      </c>
      <c r="H4935" s="472">
        <v>4.3</v>
      </c>
      <c r="I4935" s="473"/>
    </row>
    <row r="4936" spans="1:9" ht="25.5" x14ac:dyDescent="0.25">
      <c r="A4936" s="468" t="s">
        <v>10607</v>
      </c>
      <c r="B4936" s="475" t="s">
        <v>10608</v>
      </c>
      <c r="C4936" s="476" t="s">
        <v>756</v>
      </c>
      <c r="D4936" s="471"/>
      <c r="E4936" s="470"/>
      <c r="F4936" s="472" t="s">
        <v>10416</v>
      </c>
      <c r="G4936" s="472" t="s">
        <v>10417</v>
      </c>
      <c r="H4936" s="472">
        <v>4.3</v>
      </c>
      <c r="I4936" s="473"/>
    </row>
    <row r="4937" spans="1:9" ht="25.5" x14ac:dyDescent="0.25">
      <c r="A4937" s="468" t="s">
        <v>10609</v>
      </c>
      <c r="B4937" s="475" t="s">
        <v>10610</v>
      </c>
      <c r="C4937" s="476" t="s">
        <v>756</v>
      </c>
      <c r="D4937" s="471"/>
      <c r="E4937" s="470"/>
      <c r="F4937" s="472" t="s">
        <v>10416</v>
      </c>
      <c r="G4937" s="472" t="s">
        <v>10417</v>
      </c>
      <c r="H4937" s="472">
        <v>4.3</v>
      </c>
      <c r="I4937" s="473"/>
    </row>
    <row r="4938" spans="1:9" ht="15" x14ac:dyDescent="0.25">
      <c r="A4938" s="468" t="s">
        <v>10611</v>
      </c>
      <c r="B4938" s="475" t="s">
        <v>10612</v>
      </c>
      <c r="C4938" s="476" t="s">
        <v>756</v>
      </c>
      <c r="D4938" s="471"/>
      <c r="E4938" s="470"/>
      <c r="F4938" s="472" t="s">
        <v>10416</v>
      </c>
      <c r="G4938" s="472" t="s">
        <v>10417</v>
      </c>
      <c r="H4938" s="472">
        <v>4.3</v>
      </c>
      <c r="I4938" s="473"/>
    </row>
    <row r="4939" spans="1:9" ht="15" x14ac:dyDescent="0.25">
      <c r="A4939" s="468" t="s">
        <v>10613</v>
      </c>
      <c r="B4939" s="475" t="s">
        <v>10614</v>
      </c>
      <c r="C4939" s="476" t="s">
        <v>756</v>
      </c>
      <c r="D4939" s="471"/>
      <c r="E4939" s="470"/>
      <c r="F4939" s="472" t="s">
        <v>10416</v>
      </c>
      <c r="G4939" s="472" t="s">
        <v>10417</v>
      </c>
      <c r="H4939" s="472">
        <v>4.3</v>
      </c>
      <c r="I4939" s="473"/>
    </row>
    <row r="4940" spans="1:9" ht="15" x14ac:dyDescent="0.25">
      <c r="A4940" s="468" t="s">
        <v>10615</v>
      </c>
      <c r="B4940" s="475" t="s">
        <v>10616</v>
      </c>
      <c r="C4940" s="476" t="s">
        <v>756</v>
      </c>
      <c r="D4940" s="471"/>
      <c r="E4940" s="470"/>
      <c r="F4940" s="472" t="s">
        <v>10416</v>
      </c>
      <c r="G4940" s="472" t="s">
        <v>10417</v>
      </c>
      <c r="H4940" s="472">
        <v>4.3</v>
      </c>
      <c r="I4940" s="473"/>
    </row>
    <row r="4941" spans="1:9" ht="15" x14ac:dyDescent="0.25">
      <c r="A4941" s="468" t="s">
        <v>10617</v>
      </c>
      <c r="B4941" s="475" t="s">
        <v>10618</v>
      </c>
      <c r="C4941" s="476" t="s">
        <v>756</v>
      </c>
      <c r="D4941" s="471"/>
      <c r="E4941" s="470"/>
      <c r="F4941" s="472" t="s">
        <v>10416</v>
      </c>
      <c r="G4941" s="472" t="s">
        <v>10417</v>
      </c>
      <c r="H4941" s="472">
        <v>4.3</v>
      </c>
      <c r="I4941" s="473"/>
    </row>
    <row r="4942" spans="1:9" ht="15" x14ac:dyDescent="0.25">
      <c r="A4942" s="468" t="s">
        <v>10619</v>
      </c>
      <c r="B4942" s="475" t="s">
        <v>10620</v>
      </c>
      <c r="C4942" s="476" t="s">
        <v>756</v>
      </c>
      <c r="D4942" s="471"/>
      <c r="E4942" s="470"/>
      <c r="F4942" s="472" t="s">
        <v>10416</v>
      </c>
      <c r="G4942" s="472" t="s">
        <v>10417</v>
      </c>
      <c r="H4942" s="472">
        <v>4.3</v>
      </c>
      <c r="I4942" s="473"/>
    </row>
    <row r="4943" spans="1:9" ht="25.5" x14ac:dyDescent="0.25">
      <c r="A4943" s="468" t="s">
        <v>10621</v>
      </c>
      <c r="B4943" s="469" t="s">
        <v>10622</v>
      </c>
      <c r="C4943" s="472" t="s">
        <v>756</v>
      </c>
      <c r="D4943" s="471"/>
      <c r="E4943" s="470"/>
      <c r="F4943" s="472" t="s">
        <v>10416</v>
      </c>
      <c r="G4943" s="472" t="s">
        <v>10417</v>
      </c>
      <c r="H4943" s="472">
        <v>4.4000000000000004</v>
      </c>
      <c r="I4943" s="473"/>
    </row>
    <row r="4944" spans="1:9" ht="25.5" x14ac:dyDescent="0.25">
      <c r="A4944" s="468" t="s">
        <v>10623</v>
      </c>
      <c r="B4944" s="469" t="s">
        <v>10624</v>
      </c>
      <c r="C4944" s="472" t="s">
        <v>756</v>
      </c>
      <c r="D4944" s="471"/>
      <c r="E4944" s="470"/>
      <c r="F4944" s="472" t="s">
        <v>10416</v>
      </c>
      <c r="G4944" s="472" t="s">
        <v>10417</v>
      </c>
      <c r="H4944" s="472">
        <v>4.4000000000000004</v>
      </c>
      <c r="I4944" s="473"/>
    </row>
    <row r="4945" spans="1:9" ht="25.5" x14ac:dyDescent="0.25">
      <c r="A4945" s="468" t="s">
        <v>10625</v>
      </c>
      <c r="B4945" s="475" t="s">
        <v>10626</v>
      </c>
      <c r="C4945" s="476" t="s">
        <v>756</v>
      </c>
      <c r="D4945" s="471"/>
      <c r="E4945" s="470"/>
      <c r="F4945" s="472" t="s">
        <v>10416</v>
      </c>
      <c r="G4945" s="472" t="s">
        <v>10417</v>
      </c>
      <c r="H4945" s="472">
        <v>4.3</v>
      </c>
      <c r="I4945" s="473"/>
    </row>
    <row r="4946" spans="1:9" ht="25.5" x14ac:dyDescent="0.25">
      <c r="A4946" s="468" t="s">
        <v>10627</v>
      </c>
      <c r="B4946" s="475" t="s">
        <v>10628</v>
      </c>
      <c r="C4946" s="476" t="s">
        <v>756</v>
      </c>
      <c r="D4946" s="471"/>
      <c r="E4946" s="470"/>
      <c r="F4946" s="472" t="s">
        <v>10416</v>
      </c>
      <c r="G4946" s="472" t="s">
        <v>10417</v>
      </c>
      <c r="H4946" s="472">
        <v>4.3</v>
      </c>
      <c r="I4946" s="473"/>
    </row>
    <row r="4947" spans="1:9" ht="25.5" x14ac:dyDescent="0.25">
      <c r="A4947" s="468" t="s">
        <v>10629</v>
      </c>
      <c r="B4947" s="475" t="s">
        <v>10630</v>
      </c>
      <c r="C4947" s="476" t="s">
        <v>756</v>
      </c>
      <c r="D4947" s="471"/>
      <c r="E4947" s="470"/>
      <c r="F4947" s="472" t="s">
        <v>10416</v>
      </c>
      <c r="G4947" s="472" t="s">
        <v>10417</v>
      </c>
      <c r="H4947" s="472">
        <v>4.3</v>
      </c>
      <c r="I4947" s="473"/>
    </row>
    <row r="4948" spans="1:9" ht="15" x14ac:dyDescent="0.25">
      <c r="A4948" s="468" t="s">
        <v>10631</v>
      </c>
      <c r="B4948" s="475" t="s">
        <v>10632</v>
      </c>
      <c r="C4948" s="476" t="s">
        <v>756</v>
      </c>
      <c r="D4948" s="471"/>
      <c r="E4948" s="470"/>
      <c r="F4948" s="472" t="s">
        <v>10416</v>
      </c>
      <c r="G4948" s="472" t="s">
        <v>10417</v>
      </c>
      <c r="H4948" s="472">
        <v>4.3</v>
      </c>
      <c r="I4948" s="473"/>
    </row>
    <row r="4949" spans="1:9" ht="25.5" x14ac:dyDescent="0.25">
      <c r="A4949" s="468" t="s">
        <v>10633</v>
      </c>
      <c r="B4949" s="475" t="s">
        <v>10634</v>
      </c>
      <c r="C4949" s="476" t="s">
        <v>756</v>
      </c>
      <c r="D4949" s="471"/>
      <c r="E4949" s="470"/>
      <c r="F4949" s="472" t="s">
        <v>10416</v>
      </c>
      <c r="G4949" s="472" t="s">
        <v>10417</v>
      </c>
      <c r="H4949" s="472">
        <v>4.3</v>
      </c>
      <c r="I4949" s="473"/>
    </row>
    <row r="4950" spans="1:9" ht="25.5" x14ac:dyDescent="0.25">
      <c r="A4950" s="468" t="s">
        <v>10635</v>
      </c>
      <c r="B4950" s="475" t="s">
        <v>10636</v>
      </c>
      <c r="C4950" s="476" t="s">
        <v>756</v>
      </c>
      <c r="D4950" s="471"/>
      <c r="E4950" s="470"/>
      <c r="F4950" s="472" t="s">
        <v>10416</v>
      </c>
      <c r="G4950" s="472" t="s">
        <v>10417</v>
      </c>
      <c r="H4950" s="472">
        <v>4.3</v>
      </c>
      <c r="I4950" s="473"/>
    </row>
    <row r="4951" spans="1:9" ht="25.5" x14ac:dyDescent="0.25">
      <c r="A4951" s="468" t="s">
        <v>10637</v>
      </c>
      <c r="B4951" s="475" t="s">
        <v>10638</v>
      </c>
      <c r="C4951" s="476" t="s">
        <v>756</v>
      </c>
      <c r="D4951" s="471"/>
      <c r="E4951" s="470"/>
      <c r="F4951" s="472" t="s">
        <v>10416</v>
      </c>
      <c r="G4951" s="472" t="s">
        <v>10417</v>
      </c>
      <c r="H4951" s="472">
        <v>4.3</v>
      </c>
      <c r="I4951" s="473"/>
    </row>
    <row r="4952" spans="1:9" ht="25.5" x14ac:dyDescent="0.25">
      <c r="A4952" s="468" t="s">
        <v>10639</v>
      </c>
      <c r="B4952" s="475" t="s">
        <v>10640</v>
      </c>
      <c r="C4952" s="476" t="s">
        <v>756</v>
      </c>
      <c r="D4952" s="471"/>
      <c r="E4952" s="470"/>
      <c r="F4952" s="472" t="s">
        <v>10416</v>
      </c>
      <c r="G4952" s="472" t="s">
        <v>10417</v>
      </c>
      <c r="H4952" s="472">
        <v>4.3</v>
      </c>
      <c r="I4952" s="473"/>
    </row>
    <row r="4953" spans="1:9" ht="15" x14ac:dyDescent="0.25">
      <c r="A4953" s="468" t="s">
        <v>10641</v>
      </c>
      <c r="B4953" s="475" t="s">
        <v>10642</v>
      </c>
      <c r="C4953" s="476" t="s">
        <v>756</v>
      </c>
      <c r="D4953" s="471"/>
      <c r="E4953" s="470"/>
      <c r="F4953" s="472" t="s">
        <v>10416</v>
      </c>
      <c r="G4953" s="472" t="s">
        <v>10417</v>
      </c>
      <c r="H4953" s="472">
        <v>4.3</v>
      </c>
      <c r="I4953" s="473"/>
    </row>
    <row r="4954" spans="1:9" ht="15" x14ac:dyDescent="0.25">
      <c r="A4954" s="468" t="s">
        <v>10643</v>
      </c>
      <c r="B4954" s="475" t="s">
        <v>10644</v>
      </c>
      <c r="C4954" s="476" t="s">
        <v>756</v>
      </c>
      <c r="D4954" s="471"/>
      <c r="E4954" s="470"/>
      <c r="F4954" s="472" t="s">
        <v>10416</v>
      </c>
      <c r="G4954" s="472" t="s">
        <v>10417</v>
      </c>
      <c r="H4954" s="472">
        <v>4.3</v>
      </c>
      <c r="I4954" s="473"/>
    </row>
    <row r="4955" spans="1:9" ht="15" x14ac:dyDescent="0.25">
      <c r="A4955" s="468" t="s">
        <v>10645</v>
      </c>
      <c r="B4955" s="475" t="s">
        <v>10646</v>
      </c>
      <c r="C4955" s="476" t="s">
        <v>756</v>
      </c>
      <c r="D4955" s="471"/>
      <c r="E4955" s="470"/>
      <c r="F4955" s="472" t="s">
        <v>10416</v>
      </c>
      <c r="G4955" s="472" t="s">
        <v>10417</v>
      </c>
      <c r="H4955" s="472">
        <v>4.3</v>
      </c>
      <c r="I4955" s="473"/>
    </row>
    <row r="4956" spans="1:9" ht="15" x14ac:dyDescent="0.25">
      <c r="A4956" s="468" t="s">
        <v>10647</v>
      </c>
      <c r="B4956" s="475" t="s">
        <v>10648</v>
      </c>
      <c r="C4956" s="476" t="s">
        <v>756</v>
      </c>
      <c r="D4956" s="471"/>
      <c r="E4956" s="470"/>
      <c r="F4956" s="472" t="s">
        <v>10416</v>
      </c>
      <c r="G4956" s="472" t="s">
        <v>10417</v>
      </c>
      <c r="H4956" s="472">
        <v>4.3</v>
      </c>
      <c r="I4956" s="473"/>
    </row>
    <row r="4957" spans="1:9" ht="15" x14ac:dyDescent="0.25">
      <c r="A4957" s="468" t="s">
        <v>10649</v>
      </c>
      <c r="B4957" s="475" t="s">
        <v>10650</v>
      </c>
      <c r="C4957" s="476" t="s">
        <v>756</v>
      </c>
      <c r="D4957" s="471"/>
      <c r="E4957" s="470"/>
      <c r="F4957" s="472" t="s">
        <v>10416</v>
      </c>
      <c r="G4957" s="472" t="s">
        <v>10417</v>
      </c>
      <c r="H4957" s="472">
        <v>4.3</v>
      </c>
      <c r="I4957" s="473"/>
    </row>
    <row r="4958" spans="1:9" ht="15" x14ac:dyDescent="0.25">
      <c r="A4958" s="468" t="s">
        <v>10651</v>
      </c>
      <c r="B4958" s="475" t="s">
        <v>10652</v>
      </c>
      <c r="C4958" s="476" t="s">
        <v>756</v>
      </c>
      <c r="D4958" s="471"/>
      <c r="E4958" s="470"/>
      <c r="F4958" s="472" t="s">
        <v>10416</v>
      </c>
      <c r="G4958" s="472" t="s">
        <v>10417</v>
      </c>
      <c r="H4958" s="472">
        <v>4.3</v>
      </c>
      <c r="I4958" s="473"/>
    </row>
    <row r="4959" spans="1:9" ht="15" x14ac:dyDescent="0.25">
      <c r="A4959" s="468" t="s">
        <v>10653</v>
      </c>
      <c r="B4959" s="475" t="s">
        <v>10654</v>
      </c>
      <c r="C4959" s="476" t="s">
        <v>756</v>
      </c>
      <c r="D4959" s="471"/>
      <c r="E4959" s="470"/>
      <c r="F4959" s="472" t="s">
        <v>10416</v>
      </c>
      <c r="G4959" s="472" t="s">
        <v>10417</v>
      </c>
      <c r="H4959" s="472">
        <v>4.3</v>
      </c>
      <c r="I4959" s="473"/>
    </row>
    <row r="4960" spans="1:9" ht="15" x14ac:dyDescent="0.25">
      <c r="A4960" s="468" t="s">
        <v>10655</v>
      </c>
      <c r="B4960" s="475" t="s">
        <v>10656</v>
      </c>
      <c r="C4960" s="476" t="s">
        <v>756</v>
      </c>
      <c r="D4960" s="471"/>
      <c r="E4960" s="470"/>
      <c r="F4960" s="472" t="s">
        <v>10416</v>
      </c>
      <c r="G4960" s="472" t="s">
        <v>10417</v>
      </c>
      <c r="H4960" s="472">
        <v>4.3</v>
      </c>
      <c r="I4960" s="473"/>
    </row>
    <row r="4961" spans="1:9" ht="15" x14ac:dyDescent="0.25">
      <c r="A4961" s="468" t="s">
        <v>10657</v>
      </c>
      <c r="B4961" s="475" t="s">
        <v>10658</v>
      </c>
      <c r="C4961" s="476" t="s">
        <v>756</v>
      </c>
      <c r="D4961" s="471"/>
      <c r="E4961" s="470"/>
      <c r="F4961" s="472" t="s">
        <v>10416</v>
      </c>
      <c r="G4961" s="472" t="s">
        <v>10417</v>
      </c>
      <c r="H4961" s="472">
        <v>4.3</v>
      </c>
      <c r="I4961" s="473"/>
    </row>
    <row r="4962" spans="1:9" ht="15" x14ac:dyDescent="0.25">
      <c r="A4962" s="468" t="s">
        <v>10659</v>
      </c>
      <c r="B4962" s="475" t="s">
        <v>10660</v>
      </c>
      <c r="C4962" s="476" t="s">
        <v>756</v>
      </c>
      <c r="D4962" s="471"/>
      <c r="E4962" s="470"/>
      <c r="F4962" s="472" t="s">
        <v>10416</v>
      </c>
      <c r="G4962" s="472" t="s">
        <v>10417</v>
      </c>
      <c r="H4962" s="472">
        <v>4.3</v>
      </c>
      <c r="I4962" s="473"/>
    </row>
    <row r="4963" spans="1:9" ht="15" x14ac:dyDescent="0.25">
      <c r="A4963" s="468" t="s">
        <v>10661</v>
      </c>
      <c r="B4963" s="475" t="s">
        <v>10662</v>
      </c>
      <c r="C4963" s="476" t="s">
        <v>756</v>
      </c>
      <c r="D4963" s="471"/>
      <c r="E4963" s="470"/>
      <c r="F4963" s="472" t="s">
        <v>10416</v>
      </c>
      <c r="G4963" s="472" t="s">
        <v>10417</v>
      </c>
      <c r="H4963" s="472">
        <v>4.3</v>
      </c>
      <c r="I4963" s="473"/>
    </row>
    <row r="4964" spans="1:9" ht="15" x14ac:dyDescent="0.25">
      <c r="A4964" s="468" t="s">
        <v>10663</v>
      </c>
      <c r="B4964" s="469" t="s">
        <v>10664</v>
      </c>
      <c r="C4964" s="472" t="s">
        <v>756</v>
      </c>
      <c r="D4964" s="471"/>
      <c r="E4964" s="470"/>
      <c r="F4964" s="472" t="s">
        <v>10416</v>
      </c>
      <c r="G4964" s="472" t="s">
        <v>10417</v>
      </c>
      <c r="H4964" s="472">
        <v>4.3</v>
      </c>
      <c r="I4964" s="473"/>
    </row>
    <row r="4965" spans="1:9" ht="25.5" x14ac:dyDescent="0.25">
      <c r="A4965" s="468" t="s">
        <v>10665</v>
      </c>
      <c r="B4965" s="475" t="s">
        <v>10666</v>
      </c>
      <c r="C4965" s="476" t="s">
        <v>756</v>
      </c>
      <c r="D4965" s="471"/>
      <c r="E4965" s="470"/>
      <c r="F4965" s="472" t="s">
        <v>10416</v>
      </c>
      <c r="G4965" s="472" t="s">
        <v>10417</v>
      </c>
      <c r="H4965" s="472">
        <v>4.3</v>
      </c>
      <c r="I4965" s="473"/>
    </row>
    <row r="4966" spans="1:9" ht="15" x14ac:dyDescent="0.25">
      <c r="A4966" s="468" t="s">
        <v>10667</v>
      </c>
      <c r="B4966" s="469" t="s">
        <v>10668</v>
      </c>
      <c r="C4966" s="472" t="s">
        <v>756</v>
      </c>
      <c r="D4966" s="471"/>
      <c r="E4966" s="470"/>
      <c r="F4966" s="472" t="s">
        <v>10416</v>
      </c>
      <c r="G4966" s="472" t="s">
        <v>10417</v>
      </c>
      <c r="H4966" s="472">
        <v>4.4000000000000004</v>
      </c>
      <c r="I4966" s="473"/>
    </row>
    <row r="4967" spans="1:9" ht="25.5" x14ac:dyDescent="0.25">
      <c r="A4967" s="468" t="s">
        <v>10669</v>
      </c>
      <c r="B4967" s="475" t="s">
        <v>10670</v>
      </c>
      <c r="C4967" s="476" t="s">
        <v>756</v>
      </c>
      <c r="D4967" s="471"/>
      <c r="E4967" s="470"/>
      <c r="F4967" s="472" t="s">
        <v>10416</v>
      </c>
      <c r="G4967" s="472" t="s">
        <v>10417</v>
      </c>
      <c r="H4967" s="472">
        <v>4.3</v>
      </c>
      <c r="I4967" s="473"/>
    </row>
    <row r="4968" spans="1:9" ht="25.5" x14ac:dyDescent="0.25">
      <c r="A4968" s="468" t="s">
        <v>10671</v>
      </c>
      <c r="B4968" s="475" t="s">
        <v>10672</v>
      </c>
      <c r="C4968" s="476" t="s">
        <v>756</v>
      </c>
      <c r="D4968" s="471"/>
      <c r="E4968" s="470"/>
      <c r="F4968" s="472" t="s">
        <v>10416</v>
      </c>
      <c r="G4968" s="472" t="s">
        <v>10417</v>
      </c>
      <c r="H4968" s="472">
        <v>4.3</v>
      </c>
      <c r="I4968" s="473"/>
    </row>
    <row r="4969" spans="1:9" ht="15" x14ac:dyDescent="0.25">
      <c r="A4969" s="468" t="s">
        <v>10673</v>
      </c>
      <c r="B4969" s="475" t="s">
        <v>10674</v>
      </c>
      <c r="C4969" s="476" t="s">
        <v>756</v>
      </c>
      <c r="D4969" s="471"/>
      <c r="E4969" s="470"/>
      <c r="F4969" s="472" t="s">
        <v>10416</v>
      </c>
      <c r="G4969" s="472" t="s">
        <v>10417</v>
      </c>
      <c r="H4969" s="472">
        <v>4.3</v>
      </c>
      <c r="I4969" s="473"/>
    </row>
    <row r="4970" spans="1:9" ht="15" x14ac:dyDescent="0.25">
      <c r="A4970" s="468" t="s">
        <v>10675</v>
      </c>
      <c r="B4970" s="475" t="s">
        <v>10676</v>
      </c>
      <c r="C4970" s="476" t="s">
        <v>756</v>
      </c>
      <c r="D4970" s="471"/>
      <c r="E4970" s="470"/>
      <c r="F4970" s="472" t="s">
        <v>10416</v>
      </c>
      <c r="G4970" s="472" t="s">
        <v>10417</v>
      </c>
      <c r="H4970" s="472">
        <v>4.3</v>
      </c>
      <c r="I4970" s="473"/>
    </row>
    <row r="4971" spans="1:9" ht="15" x14ac:dyDescent="0.25">
      <c r="A4971" s="468" t="s">
        <v>10677</v>
      </c>
      <c r="B4971" s="475" t="s">
        <v>10678</v>
      </c>
      <c r="C4971" s="476" t="s">
        <v>908</v>
      </c>
      <c r="D4971" s="471"/>
      <c r="E4971" s="470"/>
      <c r="F4971" s="472" t="s">
        <v>10422</v>
      </c>
      <c r="G4971" s="472" t="s">
        <v>10417</v>
      </c>
      <c r="H4971" s="472">
        <v>4.3</v>
      </c>
      <c r="I4971" s="473"/>
    </row>
    <row r="4972" spans="1:9" ht="15" x14ac:dyDescent="0.25">
      <c r="A4972" s="468" t="s">
        <v>10679</v>
      </c>
      <c r="B4972" s="475" t="s">
        <v>10680</v>
      </c>
      <c r="C4972" s="476" t="s">
        <v>908</v>
      </c>
      <c r="D4972" s="471"/>
      <c r="E4972" s="470"/>
      <c r="F4972" s="472" t="s">
        <v>10416</v>
      </c>
      <c r="G4972" s="472" t="s">
        <v>10417</v>
      </c>
      <c r="H4972" s="472">
        <v>4.3</v>
      </c>
      <c r="I4972" s="473"/>
    </row>
    <row r="4973" spans="1:9" ht="15" x14ac:dyDescent="0.25">
      <c r="A4973" s="468" t="s">
        <v>10681</v>
      </c>
      <c r="B4973" s="475" t="s">
        <v>10682</v>
      </c>
      <c r="C4973" s="476" t="s">
        <v>908</v>
      </c>
      <c r="D4973" s="471"/>
      <c r="E4973" s="470"/>
      <c r="F4973" s="472" t="s">
        <v>10416</v>
      </c>
      <c r="G4973" s="472" t="s">
        <v>10417</v>
      </c>
      <c r="H4973" s="472">
        <v>4.3</v>
      </c>
      <c r="I4973" s="473"/>
    </row>
    <row r="4974" spans="1:9" ht="15" x14ac:dyDescent="0.25">
      <c r="A4974" s="468" t="s">
        <v>10683</v>
      </c>
      <c r="B4974" s="475" t="s">
        <v>10684</v>
      </c>
      <c r="C4974" s="476" t="s">
        <v>756</v>
      </c>
      <c r="D4974" s="471"/>
      <c r="E4974" s="470"/>
      <c r="F4974" s="472" t="s">
        <v>10416</v>
      </c>
      <c r="G4974" s="472" t="s">
        <v>10417</v>
      </c>
      <c r="H4974" s="472">
        <v>4.3</v>
      </c>
      <c r="I4974" s="473"/>
    </row>
    <row r="4975" spans="1:9" ht="15" x14ac:dyDescent="0.25">
      <c r="A4975" s="468" t="s">
        <v>10685</v>
      </c>
      <c r="B4975" s="475" t="s">
        <v>10686</v>
      </c>
      <c r="C4975" s="476" t="s">
        <v>756</v>
      </c>
      <c r="D4975" s="471"/>
      <c r="E4975" s="470"/>
      <c r="F4975" s="472" t="s">
        <v>10416</v>
      </c>
      <c r="G4975" s="472" t="s">
        <v>10417</v>
      </c>
      <c r="H4975" s="472">
        <v>4.3</v>
      </c>
      <c r="I4975" s="473"/>
    </row>
    <row r="4976" spans="1:9" ht="15" x14ac:dyDescent="0.25">
      <c r="A4976" s="468" t="s">
        <v>10687</v>
      </c>
      <c r="B4976" s="475" t="s">
        <v>10688</v>
      </c>
      <c r="C4976" s="476" t="s">
        <v>739</v>
      </c>
      <c r="D4976" s="471"/>
      <c r="E4976" s="470"/>
      <c r="F4976" s="472" t="s">
        <v>10416</v>
      </c>
      <c r="G4976" s="472" t="s">
        <v>10417</v>
      </c>
      <c r="H4976" s="472">
        <v>4.3</v>
      </c>
      <c r="I4976" s="473"/>
    </row>
    <row r="4977" spans="1:9" ht="15" x14ac:dyDescent="0.25">
      <c r="A4977" s="468" t="s">
        <v>10689</v>
      </c>
      <c r="B4977" s="475" t="s">
        <v>10690</v>
      </c>
      <c r="C4977" s="476" t="s">
        <v>756</v>
      </c>
      <c r="D4977" s="471"/>
      <c r="E4977" s="470"/>
      <c r="F4977" s="472" t="s">
        <v>10416</v>
      </c>
      <c r="G4977" s="472" t="s">
        <v>10417</v>
      </c>
      <c r="H4977" s="472">
        <v>4.3</v>
      </c>
      <c r="I4977" s="473"/>
    </row>
    <row r="4978" spans="1:9" ht="15" x14ac:dyDescent="0.25">
      <c r="A4978" s="468" t="s">
        <v>10691</v>
      </c>
      <c r="B4978" s="475" t="s">
        <v>10692</v>
      </c>
      <c r="C4978" s="476" t="s">
        <v>756</v>
      </c>
      <c r="D4978" s="471"/>
      <c r="E4978" s="470"/>
      <c r="F4978" s="472" t="s">
        <v>10416</v>
      </c>
      <c r="G4978" s="472" t="s">
        <v>10417</v>
      </c>
      <c r="H4978" s="472">
        <v>4.3</v>
      </c>
      <c r="I4978" s="473"/>
    </row>
    <row r="4979" spans="1:9" ht="25.5" x14ac:dyDescent="0.25">
      <c r="A4979" s="468" t="s">
        <v>10693</v>
      </c>
      <c r="B4979" s="474" t="s">
        <v>10694</v>
      </c>
      <c r="C4979" s="470" t="s">
        <v>833</v>
      </c>
      <c r="D4979" s="470"/>
      <c r="E4979" s="470"/>
      <c r="F4979" s="472" t="s">
        <v>10416</v>
      </c>
      <c r="G4979" s="472" t="s">
        <v>10417</v>
      </c>
      <c r="H4979" s="472">
        <v>4.3</v>
      </c>
      <c r="I4979" s="478" t="s">
        <v>756</v>
      </c>
    </row>
    <row r="4980" spans="1:9" ht="15" x14ac:dyDescent="0.25">
      <c r="A4980" s="468" t="s">
        <v>10695</v>
      </c>
      <c r="B4980" s="474" t="s">
        <v>10696</v>
      </c>
      <c r="C4980" s="470" t="s">
        <v>833</v>
      </c>
      <c r="D4980" s="470"/>
      <c r="E4980" s="470"/>
      <c r="F4980" s="472" t="s">
        <v>10416</v>
      </c>
      <c r="G4980" s="472" t="s">
        <v>10417</v>
      </c>
      <c r="H4980" s="472">
        <v>4.3</v>
      </c>
      <c r="I4980" s="478" t="s">
        <v>756</v>
      </c>
    </row>
    <row r="4981" spans="1:9" ht="15" x14ac:dyDescent="0.25">
      <c r="A4981" s="468" t="s">
        <v>10697</v>
      </c>
      <c r="B4981" s="475" t="s">
        <v>10698</v>
      </c>
      <c r="C4981" s="476" t="s">
        <v>756</v>
      </c>
      <c r="D4981" s="471"/>
      <c r="E4981" s="470"/>
      <c r="F4981" s="472" t="s">
        <v>10416</v>
      </c>
      <c r="G4981" s="472" t="s">
        <v>10417</v>
      </c>
      <c r="H4981" s="472">
        <v>4.3</v>
      </c>
      <c r="I4981" s="473"/>
    </row>
    <row r="4982" spans="1:9" ht="15" x14ac:dyDescent="0.25">
      <c r="A4982" s="468" t="s">
        <v>10699</v>
      </c>
      <c r="B4982" s="475" t="s">
        <v>10700</v>
      </c>
      <c r="C4982" s="476" t="s">
        <v>756</v>
      </c>
      <c r="D4982" s="471"/>
      <c r="E4982" s="470"/>
      <c r="F4982" s="472" t="s">
        <v>10416</v>
      </c>
      <c r="G4982" s="472" t="s">
        <v>10417</v>
      </c>
      <c r="H4982" s="472">
        <v>4.3</v>
      </c>
      <c r="I4982" s="473"/>
    </row>
    <row r="4983" spans="1:9" ht="15" x14ac:dyDescent="0.25">
      <c r="A4983" s="468" t="s">
        <v>10701</v>
      </c>
      <c r="B4983" s="475" t="s">
        <v>10702</v>
      </c>
      <c r="C4983" s="476" t="s">
        <v>756</v>
      </c>
      <c r="D4983" s="471"/>
      <c r="E4983" s="470"/>
      <c r="F4983" s="472" t="s">
        <v>10416</v>
      </c>
      <c r="G4983" s="472" t="s">
        <v>10417</v>
      </c>
      <c r="H4983" s="472">
        <v>4.3</v>
      </c>
      <c r="I4983" s="473"/>
    </row>
    <row r="4984" spans="1:9" ht="15" x14ac:dyDescent="0.25">
      <c r="A4984" s="468" t="s">
        <v>10703</v>
      </c>
      <c r="B4984" s="475" t="s">
        <v>10704</v>
      </c>
      <c r="C4984" s="476" t="s">
        <v>756</v>
      </c>
      <c r="D4984" s="471"/>
      <c r="E4984" s="470"/>
      <c r="F4984" s="472" t="s">
        <v>10416</v>
      </c>
      <c r="G4984" s="472" t="s">
        <v>10417</v>
      </c>
      <c r="H4984" s="472">
        <v>4.3</v>
      </c>
      <c r="I4984" s="473"/>
    </row>
    <row r="4985" spans="1:9" ht="25.5" x14ac:dyDescent="0.25">
      <c r="A4985" s="468" t="s">
        <v>10705</v>
      </c>
      <c r="B4985" s="475" t="s">
        <v>10706</v>
      </c>
      <c r="C4985" s="476" t="s">
        <v>756</v>
      </c>
      <c r="D4985" s="471"/>
      <c r="E4985" s="470"/>
      <c r="F4985" s="472" t="s">
        <v>10416</v>
      </c>
      <c r="G4985" s="472" t="s">
        <v>10417</v>
      </c>
      <c r="H4985" s="472">
        <v>4.3</v>
      </c>
      <c r="I4985" s="473"/>
    </row>
    <row r="4986" spans="1:9" ht="25.5" x14ac:dyDescent="0.25">
      <c r="A4986" s="468" t="s">
        <v>10707</v>
      </c>
      <c r="B4986" s="475" t="s">
        <v>10708</v>
      </c>
      <c r="C4986" s="476" t="s">
        <v>756</v>
      </c>
      <c r="D4986" s="471"/>
      <c r="E4986" s="470"/>
      <c r="F4986" s="472" t="s">
        <v>10416</v>
      </c>
      <c r="G4986" s="472" t="s">
        <v>10417</v>
      </c>
      <c r="H4986" s="472">
        <v>4.3</v>
      </c>
      <c r="I4986" s="473"/>
    </row>
    <row r="4987" spans="1:9" ht="25.5" x14ac:dyDescent="0.25">
      <c r="A4987" s="468" t="s">
        <v>10709</v>
      </c>
      <c r="B4987" s="474" t="s">
        <v>10710</v>
      </c>
      <c r="C4987" s="470" t="s">
        <v>756</v>
      </c>
      <c r="D4987" s="470"/>
      <c r="E4987" s="470"/>
      <c r="F4987" s="472" t="s">
        <v>10422</v>
      </c>
      <c r="G4987" s="472" t="s">
        <v>10417</v>
      </c>
      <c r="H4987" s="472">
        <v>4.3</v>
      </c>
      <c r="I4987" s="478" t="s">
        <v>698</v>
      </c>
    </row>
    <row r="4988" spans="1:9" ht="25.5" x14ac:dyDescent="0.25">
      <c r="A4988" s="468" t="s">
        <v>10711</v>
      </c>
      <c r="B4988" s="474" t="s">
        <v>10712</v>
      </c>
      <c r="C4988" s="470" t="s">
        <v>756</v>
      </c>
      <c r="D4988" s="470"/>
      <c r="E4988" s="470"/>
      <c r="F4988" s="472" t="s">
        <v>10422</v>
      </c>
      <c r="G4988" s="472" t="s">
        <v>10417</v>
      </c>
      <c r="H4988" s="472">
        <v>4.3</v>
      </c>
      <c r="I4988" s="478" t="s">
        <v>698</v>
      </c>
    </row>
    <row r="4989" spans="1:9" ht="25.5" x14ac:dyDescent="0.25">
      <c r="A4989" s="468" t="s">
        <v>10713</v>
      </c>
      <c r="B4989" s="475" t="s">
        <v>10714</v>
      </c>
      <c r="C4989" s="476" t="s">
        <v>756</v>
      </c>
      <c r="D4989" s="471"/>
      <c r="E4989" s="470"/>
      <c r="F4989" s="472" t="s">
        <v>10416</v>
      </c>
      <c r="G4989" s="472" t="s">
        <v>10417</v>
      </c>
      <c r="H4989" s="472">
        <v>4.3</v>
      </c>
      <c r="I4989" s="473"/>
    </row>
    <row r="4990" spans="1:9" ht="25.5" x14ac:dyDescent="0.25">
      <c r="A4990" s="468" t="s">
        <v>10715</v>
      </c>
      <c r="B4990" s="475" t="s">
        <v>10716</v>
      </c>
      <c r="C4990" s="476" t="s">
        <v>756</v>
      </c>
      <c r="D4990" s="471"/>
      <c r="E4990" s="470"/>
      <c r="F4990" s="472" t="s">
        <v>10416</v>
      </c>
      <c r="G4990" s="472" t="s">
        <v>10417</v>
      </c>
      <c r="H4990" s="472">
        <v>4.3</v>
      </c>
      <c r="I4990" s="473"/>
    </row>
    <row r="4991" spans="1:9" ht="25.5" x14ac:dyDescent="0.25">
      <c r="A4991" s="468" t="s">
        <v>10717</v>
      </c>
      <c r="B4991" s="475" t="s">
        <v>10718</v>
      </c>
      <c r="C4991" s="476" t="s">
        <v>756</v>
      </c>
      <c r="D4991" s="471"/>
      <c r="E4991" s="470"/>
      <c r="F4991" s="472" t="s">
        <v>10416</v>
      </c>
      <c r="G4991" s="472" t="s">
        <v>10417</v>
      </c>
      <c r="H4991" s="472">
        <v>4.3</v>
      </c>
      <c r="I4991" s="473"/>
    </row>
    <row r="4992" spans="1:9" ht="15" x14ac:dyDescent="0.25">
      <c r="A4992" s="468" t="s">
        <v>10719</v>
      </c>
      <c r="B4992" s="475" t="s">
        <v>10720</v>
      </c>
      <c r="C4992" s="476" t="s">
        <v>756</v>
      </c>
      <c r="D4992" s="471"/>
      <c r="E4992" s="470"/>
      <c r="F4992" s="472" t="s">
        <v>10416</v>
      </c>
      <c r="G4992" s="472" t="s">
        <v>10417</v>
      </c>
      <c r="H4992" s="472">
        <v>4.3</v>
      </c>
      <c r="I4992" s="473"/>
    </row>
    <row r="4993" spans="1:9" ht="15" x14ac:dyDescent="0.25">
      <c r="A4993" s="468" t="s">
        <v>10721</v>
      </c>
      <c r="B4993" s="475" t="s">
        <v>10722</v>
      </c>
      <c r="C4993" s="476" t="s">
        <v>756</v>
      </c>
      <c r="D4993" s="471"/>
      <c r="E4993" s="470"/>
      <c r="F4993" s="472" t="s">
        <v>10416</v>
      </c>
      <c r="G4993" s="472" t="s">
        <v>10417</v>
      </c>
      <c r="H4993" s="472">
        <v>4.3</v>
      </c>
      <c r="I4993" s="473"/>
    </row>
    <row r="4994" spans="1:9" ht="25.5" x14ac:dyDescent="0.25">
      <c r="A4994" s="468" t="s">
        <v>10723</v>
      </c>
      <c r="B4994" s="475" t="s">
        <v>10724</v>
      </c>
      <c r="C4994" s="476" t="s">
        <v>756</v>
      </c>
      <c r="D4994" s="471"/>
      <c r="E4994" s="470"/>
      <c r="F4994" s="472" t="s">
        <v>10416</v>
      </c>
      <c r="G4994" s="472" t="s">
        <v>10417</v>
      </c>
      <c r="H4994" s="472">
        <v>4.3</v>
      </c>
      <c r="I4994" s="473"/>
    </row>
    <row r="4995" spans="1:9" ht="15" x14ac:dyDescent="0.25">
      <c r="A4995" s="468" t="s">
        <v>10725</v>
      </c>
      <c r="B4995" s="475" t="s">
        <v>10726</v>
      </c>
      <c r="C4995" s="476" t="s">
        <v>756</v>
      </c>
      <c r="D4995" s="471"/>
      <c r="E4995" s="470"/>
      <c r="F4995" s="472" t="s">
        <v>10416</v>
      </c>
      <c r="G4995" s="472" t="s">
        <v>10417</v>
      </c>
      <c r="H4995" s="472">
        <v>4.3</v>
      </c>
      <c r="I4995" s="473"/>
    </row>
    <row r="4996" spans="1:9" ht="25.5" x14ac:dyDescent="0.25">
      <c r="A4996" s="468" t="s">
        <v>10727</v>
      </c>
      <c r="B4996" s="475" t="s">
        <v>10728</v>
      </c>
      <c r="C4996" s="476" t="s">
        <v>756</v>
      </c>
      <c r="D4996" s="471"/>
      <c r="E4996" s="470"/>
      <c r="F4996" s="472" t="s">
        <v>10416</v>
      </c>
      <c r="G4996" s="472" t="s">
        <v>10417</v>
      </c>
      <c r="H4996" s="472">
        <v>4.3</v>
      </c>
      <c r="I4996" s="473"/>
    </row>
    <row r="4997" spans="1:9" ht="25.5" x14ac:dyDescent="0.25">
      <c r="A4997" s="468" t="s">
        <v>10729</v>
      </c>
      <c r="B4997" s="475" t="s">
        <v>10730</v>
      </c>
      <c r="C4997" s="476" t="s">
        <v>756</v>
      </c>
      <c r="D4997" s="471"/>
      <c r="E4997" s="470"/>
      <c r="F4997" s="472" t="s">
        <v>10416</v>
      </c>
      <c r="G4997" s="472" t="s">
        <v>10417</v>
      </c>
      <c r="H4997" s="472">
        <v>4.3</v>
      </c>
      <c r="I4997" s="473"/>
    </row>
    <row r="4998" spans="1:9" ht="25.5" x14ac:dyDescent="0.25">
      <c r="A4998" s="468" t="s">
        <v>10731</v>
      </c>
      <c r="B4998" s="469" t="s">
        <v>10732</v>
      </c>
      <c r="C4998" s="476" t="s">
        <v>698</v>
      </c>
      <c r="D4998" s="471"/>
      <c r="E4998" s="470" t="s">
        <v>10733</v>
      </c>
      <c r="F4998" s="472" t="s">
        <v>10416</v>
      </c>
      <c r="G4998" s="472" t="s">
        <v>10417</v>
      </c>
      <c r="H4998" s="472">
        <v>4.3</v>
      </c>
      <c r="I4998" s="473"/>
    </row>
    <row r="4999" spans="1:9" ht="25.5" x14ac:dyDescent="0.25">
      <c r="A4999" s="468" t="s">
        <v>10734</v>
      </c>
      <c r="B4999" s="475" t="s">
        <v>10735</v>
      </c>
      <c r="C4999" s="476" t="s">
        <v>698</v>
      </c>
      <c r="D4999" s="471"/>
      <c r="E4999" s="470" t="s">
        <v>10733</v>
      </c>
      <c r="F4999" s="472" t="s">
        <v>10416</v>
      </c>
      <c r="G4999" s="472" t="s">
        <v>10417</v>
      </c>
      <c r="H4999" s="472">
        <v>4.3</v>
      </c>
      <c r="I4999" s="473"/>
    </row>
    <row r="5000" spans="1:9" ht="25.5" x14ac:dyDescent="0.25">
      <c r="A5000" s="468" t="s">
        <v>10736</v>
      </c>
      <c r="B5000" s="469" t="s">
        <v>10737</v>
      </c>
      <c r="C5000" s="476" t="s">
        <v>698</v>
      </c>
      <c r="D5000" s="471"/>
      <c r="E5000" s="470" t="s">
        <v>10733</v>
      </c>
      <c r="F5000" s="472" t="s">
        <v>10416</v>
      </c>
      <c r="G5000" s="472" t="s">
        <v>10417</v>
      </c>
      <c r="H5000" s="472">
        <v>4.3</v>
      </c>
      <c r="I5000" s="473"/>
    </row>
    <row r="5001" spans="1:9" ht="51" x14ac:dyDescent="0.25">
      <c r="A5001" s="468" t="s">
        <v>10738</v>
      </c>
      <c r="B5001" s="469" t="s">
        <v>10739</v>
      </c>
      <c r="C5001" s="476" t="s">
        <v>698</v>
      </c>
      <c r="D5001" s="471"/>
      <c r="E5001" s="470" t="s">
        <v>10733</v>
      </c>
      <c r="F5001" s="472" t="s">
        <v>10416</v>
      </c>
      <c r="G5001" s="472" t="s">
        <v>10417</v>
      </c>
      <c r="H5001" s="472">
        <v>4.3</v>
      </c>
      <c r="I5001" s="473"/>
    </row>
    <row r="5002" spans="1:9" ht="15" x14ac:dyDescent="0.25">
      <c r="A5002" s="468" t="s">
        <v>10740</v>
      </c>
      <c r="B5002" s="475" t="s">
        <v>10741</v>
      </c>
      <c r="C5002" s="476" t="s">
        <v>698</v>
      </c>
      <c r="D5002" s="471"/>
      <c r="E5002" s="470" t="s">
        <v>10733</v>
      </c>
      <c r="F5002" s="472" t="s">
        <v>10416</v>
      </c>
      <c r="G5002" s="472" t="s">
        <v>10417</v>
      </c>
      <c r="H5002" s="472">
        <v>4.3</v>
      </c>
      <c r="I5002" s="473"/>
    </row>
    <row r="5003" spans="1:9" ht="15" x14ac:dyDescent="0.25">
      <c r="A5003" s="468" t="s">
        <v>10742</v>
      </c>
      <c r="B5003" s="469" t="s">
        <v>10743</v>
      </c>
      <c r="C5003" s="476" t="s">
        <v>698</v>
      </c>
      <c r="D5003" s="471"/>
      <c r="E5003" s="470" t="s">
        <v>10733</v>
      </c>
      <c r="F5003" s="472" t="s">
        <v>10416</v>
      </c>
      <c r="G5003" s="472" t="s">
        <v>10417</v>
      </c>
      <c r="H5003" s="472">
        <v>4.3</v>
      </c>
      <c r="I5003" s="473"/>
    </row>
    <row r="5004" spans="1:9" ht="15" x14ac:dyDescent="0.25">
      <c r="A5004" s="468" t="s">
        <v>10744</v>
      </c>
      <c r="B5004" s="475" t="s">
        <v>10745</v>
      </c>
      <c r="C5004" s="476" t="s">
        <v>698</v>
      </c>
      <c r="D5004" s="471"/>
      <c r="E5004" s="470" t="s">
        <v>10733</v>
      </c>
      <c r="F5004" s="472" t="s">
        <v>10416</v>
      </c>
      <c r="G5004" s="472" t="s">
        <v>10417</v>
      </c>
      <c r="H5004" s="472">
        <v>4.3</v>
      </c>
      <c r="I5004" s="473"/>
    </row>
    <row r="5005" spans="1:9" ht="15" x14ac:dyDescent="0.25">
      <c r="A5005" s="468" t="s">
        <v>10746</v>
      </c>
      <c r="B5005" s="475" t="s">
        <v>10747</v>
      </c>
      <c r="C5005" s="476" t="s">
        <v>698</v>
      </c>
      <c r="D5005" s="471"/>
      <c r="E5005" s="470" t="s">
        <v>10733</v>
      </c>
      <c r="F5005" s="472" t="s">
        <v>10416</v>
      </c>
      <c r="G5005" s="472" t="s">
        <v>10417</v>
      </c>
      <c r="H5005" s="472">
        <v>4.3</v>
      </c>
      <c r="I5005" s="473"/>
    </row>
    <row r="5006" spans="1:9" ht="15" x14ac:dyDescent="0.25">
      <c r="A5006" s="468" t="s">
        <v>10748</v>
      </c>
      <c r="B5006" s="475" t="s">
        <v>10749</v>
      </c>
      <c r="C5006" s="476" t="s">
        <v>698</v>
      </c>
      <c r="D5006" s="471"/>
      <c r="E5006" s="470" t="s">
        <v>10733</v>
      </c>
      <c r="F5006" s="472" t="s">
        <v>10416</v>
      </c>
      <c r="G5006" s="472" t="s">
        <v>10417</v>
      </c>
      <c r="H5006" s="472">
        <v>4.3</v>
      </c>
      <c r="I5006" s="473"/>
    </row>
    <row r="5007" spans="1:9" ht="15" x14ac:dyDescent="0.25">
      <c r="A5007" s="468" t="s">
        <v>10750</v>
      </c>
      <c r="B5007" s="475" t="s">
        <v>10751</v>
      </c>
      <c r="C5007" s="476" t="s">
        <v>698</v>
      </c>
      <c r="D5007" s="471"/>
      <c r="E5007" s="470" t="s">
        <v>10733</v>
      </c>
      <c r="F5007" s="472" t="s">
        <v>10416</v>
      </c>
      <c r="G5007" s="472" t="s">
        <v>10417</v>
      </c>
      <c r="H5007" s="472">
        <v>4.3</v>
      </c>
      <c r="I5007" s="473"/>
    </row>
    <row r="5008" spans="1:9" ht="25.5" x14ac:dyDescent="0.25">
      <c r="A5008" s="468" t="s">
        <v>10752</v>
      </c>
      <c r="B5008" s="475" t="s">
        <v>10753</v>
      </c>
      <c r="C5008" s="476" t="s">
        <v>698</v>
      </c>
      <c r="D5008" s="471"/>
      <c r="E5008" s="470" t="s">
        <v>10733</v>
      </c>
      <c r="F5008" s="472" t="s">
        <v>10416</v>
      </c>
      <c r="G5008" s="472" t="s">
        <v>10417</v>
      </c>
      <c r="H5008" s="472">
        <v>4.3</v>
      </c>
      <c r="I5008" s="473"/>
    </row>
    <row r="5009" spans="1:9" ht="25.5" x14ac:dyDescent="0.25">
      <c r="A5009" s="468" t="s">
        <v>10754</v>
      </c>
      <c r="B5009" s="475" t="s">
        <v>10755</v>
      </c>
      <c r="C5009" s="476" t="s">
        <v>698</v>
      </c>
      <c r="D5009" s="471"/>
      <c r="E5009" s="470" t="s">
        <v>10733</v>
      </c>
      <c r="F5009" s="472" t="s">
        <v>10416</v>
      </c>
      <c r="G5009" s="472" t="s">
        <v>10417</v>
      </c>
      <c r="H5009" s="472">
        <v>4.3</v>
      </c>
      <c r="I5009" s="473"/>
    </row>
    <row r="5010" spans="1:9" ht="25.5" x14ac:dyDescent="0.25">
      <c r="A5010" s="468" t="s">
        <v>10756</v>
      </c>
      <c r="B5010" s="475" t="s">
        <v>10757</v>
      </c>
      <c r="C5010" s="476" t="s">
        <v>698</v>
      </c>
      <c r="D5010" s="471"/>
      <c r="E5010" s="470" t="s">
        <v>10733</v>
      </c>
      <c r="F5010" s="472" t="s">
        <v>10416</v>
      </c>
      <c r="G5010" s="472" t="s">
        <v>10417</v>
      </c>
      <c r="H5010" s="472">
        <v>4.3</v>
      </c>
      <c r="I5010" s="473"/>
    </row>
    <row r="5011" spans="1:9" ht="15" x14ac:dyDescent="0.25">
      <c r="A5011" s="468" t="s">
        <v>10758</v>
      </c>
      <c r="B5011" s="475" t="s">
        <v>10759</v>
      </c>
      <c r="C5011" s="476" t="s">
        <v>698</v>
      </c>
      <c r="D5011" s="471"/>
      <c r="E5011" s="470" t="s">
        <v>10733</v>
      </c>
      <c r="F5011" s="472" t="s">
        <v>10416</v>
      </c>
      <c r="G5011" s="472" t="s">
        <v>10417</v>
      </c>
      <c r="H5011" s="472">
        <v>4.3</v>
      </c>
      <c r="I5011" s="473"/>
    </row>
    <row r="5012" spans="1:9" ht="15" x14ac:dyDescent="0.25">
      <c r="A5012" s="468" t="s">
        <v>10760</v>
      </c>
      <c r="B5012" s="475" t="s">
        <v>10761</v>
      </c>
      <c r="C5012" s="476" t="s">
        <v>698</v>
      </c>
      <c r="D5012" s="471"/>
      <c r="E5012" s="470" t="s">
        <v>10733</v>
      </c>
      <c r="F5012" s="472" t="s">
        <v>10416</v>
      </c>
      <c r="G5012" s="472" t="s">
        <v>10417</v>
      </c>
      <c r="H5012" s="472">
        <v>4.3</v>
      </c>
      <c r="I5012" s="473"/>
    </row>
    <row r="5013" spans="1:9" ht="15" x14ac:dyDescent="0.25">
      <c r="A5013" s="468" t="s">
        <v>10762</v>
      </c>
      <c r="B5013" s="475" t="s">
        <v>10763</v>
      </c>
      <c r="C5013" s="476" t="s">
        <v>739</v>
      </c>
      <c r="D5013" s="471"/>
      <c r="E5013" s="470"/>
      <c r="F5013" s="472" t="s">
        <v>10422</v>
      </c>
      <c r="G5013" s="472" t="s">
        <v>10417</v>
      </c>
      <c r="H5013" s="472">
        <v>4.3</v>
      </c>
      <c r="I5013" s="473"/>
    </row>
    <row r="5014" spans="1:9" ht="15" x14ac:dyDescent="0.25">
      <c r="A5014" s="468" t="s">
        <v>10764</v>
      </c>
      <c r="B5014" s="475" t="s">
        <v>10765</v>
      </c>
      <c r="C5014" s="476" t="s">
        <v>739</v>
      </c>
      <c r="D5014" s="471"/>
      <c r="E5014" s="470" t="s">
        <v>10733</v>
      </c>
      <c r="F5014" s="472" t="s">
        <v>10416</v>
      </c>
      <c r="G5014" s="472" t="s">
        <v>10417</v>
      </c>
      <c r="H5014" s="472">
        <v>4.3</v>
      </c>
      <c r="I5014" s="473"/>
    </row>
    <row r="5015" spans="1:9" ht="15" x14ac:dyDescent="0.25">
      <c r="A5015" s="468" t="s">
        <v>10766</v>
      </c>
      <c r="B5015" s="475" t="s">
        <v>10767</v>
      </c>
      <c r="C5015" s="476" t="s">
        <v>739</v>
      </c>
      <c r="D5015" s="471"/>
      <c r="E5015" s="470" t="s">
        <v>10733</v>
      </c>
      <c r="F5015" s="472" t="s">
        <v>10422</v>
      </c>
      <c r="G5015" s="472" t="s">
        <v>10417</v>
      </c>
      <c r="H5015" s="472">
        <v>4.3</v>
      </c>
      <c r="I5015" s="473"/>
    </row>
    <row r="5016" spans="1:9" ht="15" x14ac:dyDescent="0.25">
      <c r="A5016" s="468" t="s">
        <v>10768</v>
      </c>
      <c r="B5016" s="475" t="s">
        <v>10769</v>
      </c>
      <c r="C5016" s="476" t="s">
        <v>739</v>
      </c>
      <c r="D5016" s="471"/>
      <c r="E5016" s="470" t="s">
        <v>10733</v>
      </c>
      <c r="F5016" s="472" t="s">
        <v>10422</v>
      </c>
      <c r="G5016" s="472" t="s">
        <v>10417</v>
      </c>
      <c r="H5016" s="472">
        <v>4.3</v>
      </c>
      <c r="I5016" s="473"/>
    </row>
    <row r="5017" spans="1:9" ht="15" x14ac:dyDescent="0.25">
      <c r="A5017" s="468" t="s">
        <v>10770</v>
      </c>
      <c r="B5017" s="475" t="s">
        <v>10771</v>
      </c>
      <c r="C5017" s="476" t="s">
        <v>756</v>
      </c>
      <c r="D5017" s="471"/>
      <c r="E5017" s="470"/>
      <c r="F5017" s="472" t="s">
        <v>10416</v>
      </c>
      <c r="G5017" s="472" t="s">
        <v>10417</v>
      </c>
      <c r="H5017" s="472">
        <v>4.3</v>
      </c>
      <c r="I5017" s="473"/>
    </row>
    <row r="5018" spans="1:9" ht="15" x14ac:dyDescent="0.25">
      <c r="A5018" s="468" t="s">
        <v>10772</v>
      </c>
      <c r="B5018" s="475" t="s">
        <v>10773</v>
      </c>
      <c r="C5018" s="476" t="s">
        <v>756</v>
      </c>
      <c r="D5018" s="471"/>
      <c r="E5018" s="470"/>
      <c r="F5018" s="472" t="s">
        <v>10416</v>
      </c>
      <c r="G5018" s="472" t="s">
        <v>10417</v>
      </c>
      <c r="H5018" s="472">
        <v>4.3</v>
      </c>
      <c r="I5018" s="473"/>
    </row>
    <row r="5019" spans="1:9" ht="25.5" x14ac:dyDescent="0.25">
      <c r="A5019" s="468" t="s">
        <v>10774</v>
      </c>
      <c r="B5019" s="474" t="s">
        <v>10775</v>
      </c>
      <c r="C5019" s="470" t="s">
        <v>833</v>
      </c>
      <c r="D5019" s="470"/>
      <c r="E5019" s="470" t="s">
        <v>10733</v>
      </c>
      <c r="F5019" s="472" t="s">
        <v>10422</v>
      </c>
      <c r="G5019" s="472" t="s">
        <v>10417</v>
      </c>
      <c r="H5019" s="472">
        <v>4.3</v>
      </c>
      <c r="I5019" s="478" t="s">
        <v>698</v>
      </c>
    </row>
    <row r="5020" spans="1:9" ht="25.5" x14ac:dyDescent="0.25">
      <c r="A5020" s="468" t="s">
        <v>10776</v>
      </c>
      <c r="B5020" s="474" t="s">
        <v>10777</v>
      </c>
      <c r="C5020" s="470" t="s">
        <v>833</v>
      </c>
      <c r="D5020" s="470"/>
      <c r="E5020" s="470" t="s">
        <v>10733</v>
      </c>
      <c r="F5020" s="472" t="s">
        <v>10422</v>
      </c>
      <c r="G5020" s="472" t="s">
        <v>10417</v>
      </c>
      <c r="H5020" s="472">
        <v>4.3</v>
      </c>
      <c r="I5020" s="478" t="s">
        <v>698</v>
      </c>
    </row>
    <row r="5021" spans="1:9" ht="25.5" x14ac:dyDescent="0.25">
      <c r="A5021" s="468" t="s">
        <v>10778</v>
      </c>
      <c r="B5021" s="469" t="s">
        <v>10779</v>
      </c>
      <c r="C5021" s="476" t="s">
        <v>698</v>
      </c>
      <c r="D5021" s="471"/>
      <c r="E5021" s="470" t="s">
        <v>10780</v>
      </c>
      <c r="F5021" s="472" t="s">
        <v>10416</v>
      </c>
      <c r="G5021" s="472" t="s">
        <v>10417</v>
      </c>
      <c r="H5021" s="472">
        <v>4.3</v>
      </c>
      <c r="I5021" s="473"/>
    </row>
    <row r="5022" spans="1:9" ht="38.25" x14ac:dyDescent="0.25">
      <c r="A5022" s="468" t="s">
        <v>10781</v>
      </c>
      <c r="B5022" s="469" t="s">
        <v>10782</v>
      </c>
      <c r="C5022" s="476" t="s">
        <v>698</v>
      </c>
      <c r="D5022" s="471"/>
      <c r="E5022" s="470" t="s">
        <v>10780</v>
      </c>
      <c r="F5022" s="472" t="s">
        <v>10416</v>
      </c>
      <c r="G5022" s="472" t="s">
        <v>10417</v>
      </c>
      <c r="H5022" s="472">
        <v>4.3</v>
      </c>
      <c r="I5022" s="473"/>
    </row>
    <row r="5023" spans="1:9" ht="25.5" x14ac:dyDescent="0.25">
      <c r="A5023" s="468" t="s">
        <v>10783</v>
      </c>
      <c r="B5023" s="469" t="s">
        <v>10784</v>
      </c>
      <c r="C5023" s="476" t="s">
        <v>698</v>
      </c>
      <c r="D5023" s="471"/>
      <c r="E5023" s="470" t="s">
        <v>10785</v>
      </c>
      <c r="F5023" s="472" t="s">
        <v>10416</v>
      </c>
      <c r="G5023" s="472" t="s">
        <v>10417</v>
      </c>
      <c r="H5023" s="472">
        <v>4.3</v>
      </c>
      <c r="I5023" s="473"/>
    </row>
    <row r="5024" spans="1:9" ht="38.25" x14ac:dyDescent="0.25">
      <c r="A5024" s="468" t="s">
        <v>10786</v>
      </c>
      <c r="B5024" s="469" t="s">
        <v>10787</v>
      </c>
      <c r="C5024" s="476" t="s">
        <v>698</v>
      </c>
      <c r="D5024" s="471"/>
      <c r="E5024" s="470" t="s">
        <v>10780</v>
      </c>
      <c r="F5024" s="472" t="s">
        <v>10416</v>
      </c>
      <c r="G5024" s="472" t="s">
        <v>10417</v>
      </c>
      <c r="H5024" s="472">
        <v>4.3</v>
      </c>
      <c r="I5024" s="473"/>
    </row>
    <row r="5025" spans="1:9" ht="25.5" x14ac:dyDescent="0.25">
      <c r="A5025" s="468" t="s">
        <v>10788</v>
      </c>
      <c r="B5025" s="469" t="s">
        <v>10789</v>
      </c>
      <c r="C5025" s="476" t="s">
        <v>698</v>
      </c>
      <c r="D5025" s="471"/>
      <c r="E5025" s="470" t="s">
        <v>10790</v>
      </c>
      <c r="F5025" s="472" t="s">
        <v>10416</v>
      </c>
      <c r="G5025" s="472" t="s">
        <v>10417</v>
      </c>
      <c r="H5025" s="472">
        <v>4.3</v>
      </c>
      <c r="I5025" s="473"/>
    </row>
    <row r="5026" spans="1:9" ht="15" x14ac:dyDescent="0.25">
      <c r="A5026" s="468" t="s">
        <v>10791</v>
      </c>
      <c r="B5026" s="475" t="s">
        <v>10792</v>
      </c>
      <c r="C5026" s="476" t="s">
        <v>756</v>
      </c>
      <c r="D5026" s="471"/>
      <c r="E5026" s="470"/>
      <c r="F5026" s="472" t="s">
        <v>10416</v>
      </c>
      <c r="G5026" s="472" t="s">
        <v>10417</v>
      </c>
      <c r="H5026" s="472">
        <v>4.3</v>
      </c>
      <c r="I5026" s="473"/>
    </row>
    <row r="5027" spans="1:9" ht="25.5" x14ac:dyDescent="0.25">
      <c r="A5027" s="468" t="s">
        <v>10793</v>
      </c>
      <c r="B5027" s="475" t="s">
        <v>10794</v>
      </c>
      <c r="C5027" s="476" t="s">
        <v>698</v>
      </c>
      <c r="D5027" s="471"/>
      <c r="E5027" s="470" t="s">
        <v>10785</v>
      </c>
      <c r="F5027" s="472" t="s">
        <v>10416</v>
      </c>
      <c r="G5027" s="472" t="s">
        <v>10417</v>
      </c>
      <c r="H5027" s="472">
        <v>4.3</v>
      </c>
      <c r="I5027" s="473"/>
    </row>
    <row r="5028" spans="1:9" ht="15" x14ac:dyDescent="0.25">
      <c r="A5028" s="468" t="s">
        <v>10795</v>
      </c>
      <c r="B5028" s="475" t="s">
        <v>10796</v>
      </c>
      <c r="C5028" s="476" t="s">
        <v>698</v>
      </c>
      <c r="D5028" s="471"/>
      <c r="E5028" s="470" t="s">
        <v>10790</v>
      </c>
      <c r="F5028" s="472" t="s">
        <v>10416</v>
      </c>
      <c r="G5028" s="472" t="s">
        <v>10417</v>
      </c>
      <c r="H5028" s="472">
        <v>4.3</v>
      </c>
      <c r="I5028" s="473"/>
    </row>
    <row r="5029" spans="1:9" ht="25.5" x14ac:dyDescent="0.25">
      <c r="A5029" s="468" t="s">
        <v>10797</v>
      </c>
      <c r="B5029" s="475" t="s">
        <v>10798</v>
      </c>
      <c r="C5029" s="476" t="s">
        <v>698</v>
      </c>
      <c r="D5029" s="471"/>
      <c r="E5029" s="470" t="s">
        <v>10785</v>
      </c>
      <c r="F5029" s="472" t="s">
        <v>10416</v>
      </c>
      <c r="G5029" s="472" t="s">
        <v>10417</v>
      </c>
      <c r="H5029" s="472">
        <v>4.3</v>
      </c>
      <c r="I5029" s="473"/>
    </row>
    <row r="5030" spans="1:9" ht="25.5" x14ac:dyDescent="0.25">
      <c r="A5030" s="468" t="s">
        <v>10799</v>
      </c>
      <c r="B5030" s="475" t="s">
        <v>10800</v>
      </c>
      <c r="C5030" s="476" t="s">
        <v>698</v>
      </c>
      <c r="D5030" s="471"/>
      <c r="E5030" s="470" t="s">
        <v>10785</v>
      </c>
      <c r="F5030" s="472" t="s">
        <v>10416</v>
      </c>
      <c r="G5030" s="472" t="s">
        <v>10417</v>
      </c>
      <c r="H5030" s="472">
        <v>4.3</v>
      </c>
      <c r="I5030" s="473"/>
    </row>
    <row r="5031" spans="1:9" ht="25.5" x14ac:dyDescent="0.25">
      <c r="A5031" s="468" t="s">
        <v>10801</v>
      </c>
      <c r="B5031" s="475" t="s">
        <v>10802</v>
      </c>
      <c r="C5031" s="476" t="s">
        <v>698</v>
      </c>
      <c r="D5031" s="471"/>
      <c r="E5031" s="470" t="s">
        <v>10785</v>
      </c>
      <c r="F5031" s="472" t="s">
        <v>10416</v>
      </c>
      <c r="G5031" s="472" t="s">
        <v>10417</v>
      </c>
      <c r="H5031" s="472">
        <v>4.3</v>
      </c>
      <c r="I5031" s="473"/>
    </row>
    <row r="5032" spans="1:9" ht="15" x14ac:dyDescent="0.25">
      <c r="A5032" s="468" t="s">
        <v>10803</v>
      </c>
      <c r="B5032" s="475" t="s">
        <v>10804</v>
      </c>
      <c r="C5032" s="476" t="s">
        <v>698</v>
      </c>
      <c r="D5032" s="471"/>
      <c r="E5032" s="470" t="s">
        <v>10790</v>
      </c>
      <c r="F5032" s="472" t="s">
        <v>10416</v>
      </c>
      <c r="G5032" s="472" t="s">
        <v>10417</v>
      </c>
      <c r="H5032" s="472">
        <v>4.3</v>
      </c>
      <c r="I5032" s="473"/>
    </row>
    <row r="5033" spans="1:9" ht="25.5" x14ac:dyDescent="0.25">
      <c r="A5033" s="468" t="s">
        <v>10805</v>
      </c>
      <c r="B5033" s="475" t="s">
        <v>10806</v>
      </c>
      <c r="C5033" s="476" t="s">
        <v>698</v>
      </c>
      <c r="D5033" s="471"/>
      <c r="E5033" s="470" t="s">
        <v>10785</v>
      </c>
      <c r="F5033" s="472" t="s">
        <v>10416</v>
      </c>
      <c r="G5033" s="472" t="s">
        <v>10417</v>
      </c>
      <c r="H5033" s="472">
        <v>4.3</v>
      </c>
      <c r="I5033" s="473"/>
    </row>
    <row r="5034" spans="1:9" ht="25.5" x14ac:dyDescent="0.25">
      <c r="A5034" s="468" t="s">
        <v>10807</v>
      </c>
      <c r="B5034" s="475" t="s">
        <v>10808</v>
      </c>
      <c r="C5034" s="476" t="s">
        <v>698</v>
      </c>
      <c r="D5034" s="471"/>
      <c r="E5034" s="470"/>
      <c r="F5034" s="472" t="s">
        <v>10416</v>
      </c>
      <c r="G5034" s="472" t="s">
        <v>10417</v>
      </c>
      <c r="H5034" s="472">
        <v>4.3</v>
      </c>
      <c r="I5034" s="473"/>
    </row>
    <row r="5035" spans="1:9" ht="15" x14ac:dyDescent="0.25">
      <c r="A5035" s="468" t="s">
        <v>10809</v>
      </c>
      <c r="B5035" s="475" t="s">
        <v>10810</v>
      </c>
      <c r="C5035" s="476" t="s">
        <v>698</v>
      </c>
      <c r="D5035" s="471"/>
      <c r="E5035" s="470"/>
      <c r="F5035" s="472" t="s">
        <v>10416</v>
      </c>
      <c r="G5035" s="472" t="s">
        <v>10417</v>
      </c>
      <c r="H5035" s="472">
        <v>4.3</v>
      </c>
      <c r="I5035" s="473"/>
    </row>
    <row r="5036" spans="1:9" ht="15" x14ac:dyDescent="0.25">
      <c r="A5036" s="468" t="s">
        <v>10811</v>
      </c>
      <c r="B5036" s="475" t="s">
        <v>10812</v>
      </c>
      <c r="C5036" s="476" t="s">
        <v>698</v>
      </c>
      <c r="D5036" s="471"/>
      <c r="E5036" s="470" t="s">
        <v>10790</v>
      </c>
      <c r="F5036" s="472" t="s">
        <v>10416</v>
      </c>
      <c r="G5036" s="472" t="s">
        <v>10417</v>
      </c>
      <c r="H5036" s="472">
        <v>4.3</v>
      </c>
      <c r="I5036" s="473"/>
    </row>
    <row r="5037" spans="1:9" ht="15" x14ac:dyDescent="0.25">
      <c r="A5037" s="468" t="s">
        <v>10813</v>
      </c>
      <c r="B5037" s="475" t="s">
        <v>10814</v>
      </c>
      <c r="C5037" s="476" t="s">
        <v>739</v>
      </c>
      <c r="D5037" s="471"/>
      <c r="E5037" s="470"/>
      <c r="F5037" s="472" t="s">
        <v>10416</v>
      </c>
      <c r="G5037" s="472" t="s">
        <v>10417</v>
      </c>
      <c r="H5037" s="472">
        <v>4.3</v>
      </c>
      <c r="I5037" s="473"/>
    </row>
    <row r="5038" spans="1:9" ht="15" x14ac:dyDescent="0.25">
      <c r="A5038" s="468" t="s">
        <v>10815</v>
      </c>
      <c r="B5038" s="475" t="s">
        <v>10816</v>
      </c>
      <c r="C5038" s="476" t="s">
        <v>756</v>
      </c>
      <c r="D5038" s="471"/>
      <c r="E5038" s="470"/>
      <c r="F5038" s="472" t="s">
        <v>10416</v>
      </c>
      <c r="G5038" s="472" t="s">
        <v>10417</v>
      </c>
      <c r="H5038" s="472">
        <v>4.3</v>
      </c>
      <c r="I5038" s="473"/>
    </row>
    <row r="5039" spans="1:9" ht="15" x14ac:dyDescent="0.25">
      <c r="A5039" s="468" t="s">
        <v>10817</v>
      </c>
      <c r="B5039" s="475" t="s">
        <v>10818</v>
      </c>
      <c r="C5039" s="476" t="s">
        <v>756</v>
      </c>
      <c r="D5039" s="471"/>
      <c r="E5039" s="470"/>
      <c r="F5039" s="472" t="s">
        <v>10416</v>
      </c>
      <c r="G5039" s="472" t="s">
        <v>10417</v>
      </c>
      <c r="H5039" s="472">
        <v>4.3</v>
      </c>
      <c r="I5039" s="473"/>
    </row>
    <row r="5040" spans="1:9" ht="25.5" x14ac:dyDescent="0.25">
      <c r="A5040" s="468" t="s">
        <v>10819</v>
      </c>
      <c r="B5040" s="474" t="s">
        <v>10820</v>
      </c>
      <c r="C5040" s="470" t="s">
        <v>833</v>
      </c>
      <c r="D5040" s="470"/>
      <c r="E5040" s="470" t="s">
        <v>10790</v>
      </c>
      <c r="F5040" s="472" t="s">
        <v>10422</v>
      </c>
      <c r="G5040" s="472" t="s">
        <v>10417</v>
      </c>
      <c r="H5040" s="472">
        <v>4.3</v>
      </c>
      <c r="I5040" s="478" t="s">
        <v>698</v>
      </c>
    </row>
    <row r="5041" spans="1:9" ht="25.5" x14ac:dyDescent="0.25">
      <c r="A5041" s="468" t="s">
        <v>10821</v>
      </c>
      <c r="B5041" s="474" t="s">
        <v>10822</v>
      </c>
      <c r="C5041" s="470" t="s">
        <v>833</v>
      </c>
      <c r="D5041" s="470"/>
      <c r="E5041" s="470" t="s">
        <v>10790</v>
      </c>
      <c r="F5041" s="472" t="s">
        <v>10422</v>
      </c>
      <c r="G5041" s="472" t="s">
        <v>10417</v>
      </c>
      <c r="H5041" s="472">
        <v>4.3</v>
      </c>
      <c r="I5041" s="478" t="s">
        <v>698</v>
      </c>
    </row>
    <row r="5042" spans="1:9" ht="25.5" x14ac:dyDescent="0.25">
      <c r="A5042" s="468" t="s">
        <v>10823</v>
      </c>
      <c r="B5042" s="475" t="s">
        <v>10824</v>
      </c>
      <c r="C5042" s="476" t="s">
        <v>756</v>
      </c>
      <c r="D5042" s="471"/>
      <c r="E5042" s="470"/>
      <c r="F5042" s="472" t="s">
        <v>10416</v>
      </c>
      <c r="G5042" s="472" t="s">
        <v>10417</v>
      </c>
      <c r="H5042" s="472">
        <v>4.3</v>
      </c>
      <c r="I5042" s="473"/>
    </row>
    <row r="5043" spans="1:9" ht="25.5" x14ac:dyDescent="0.25">
      <c r="A5043" s="468" t="s">
        <v>10825</v>
      </c>
      <c r="B5043" s="475" t="s">
        <v>10826</v>
      </c>
      <c r="C5043" s="476" t="s">
        <v>698</v>
      </c>
      <c r="D5043" s="471"/>
      <c r="E5043" s="470"/>
      <c r="F5043" s="472" t="s">
        <v>10416</v>
      </c>
      <c r="G5043" s="472" t="s">
        <v>10417</v>
      </c>
      <c r="H5043" s="472">
        <v>4.3</v>
      </c>
      <c r="I5043" s="473"/>
    </row>
    <row r="5044" spans="1:9" ht="25.5" x14ac:dyDescent="0.25">
      <c r="A5044" s="468" t="s">
        <v>10827</v>
      </c>
      <c r="B5044" s="475" t="s">
        <v>10828</v>
      </c>
      <c r="C5044" s="476" t="s">
        <v>698</v>
      </c>
      <c r="D5044" s="471"/>
      <c r="E5044" s="470"/>
      <c r="F5044" s="472" t="s">
        <v>10416</v>
      </c>
      <c r="G5044" s="472" t="s">
        <v>10417</v>
      </c>
      <c r="H5044" s="472">
        <v>4.3</v>
      </c>
      <c r="I5044" s="473"/>
    </row>
    <row r="5045" spans="1:9" ht="15" x14ac:dyDescent="0.25">
      <c r="A5045" s="468" t="s">
        <v>10829</v>
      </c>
      <c r="B5045" s="475" t="s">
        <v>10830</v>
      </c>
      <c r="C5045" s="476" t="s">
        <v>698</v>
      </c>
      <c r="D5045" s="471"/>
      <c r="E5045" s="470"/>
      <c r="F5045" s="472" t="s">
        <v>10416</v>
      </c>
      <c r="G5045" s="472" t="s">
        <v>10417</v>
      </c>
      <c r="H5045" s="472">
        <v>4.3</v>
      </c>
      <c r="I5045" s="473"/>
    </row>
    <row r="5046" spans="1:9" ht="15" x14ac:dyDescent="0.25">
      <c r="A5046" s="468" t="s">
        <v>10831</v>
      </c>
      <c r="B5046" s="475" t="s">
        <v>10832</v>
      </c>
      <c r="C5046" s="476" t="s">
        <v>698</v>
      </c>
      <c r="D5046" s="471"/>
      <c r="E5046" s="470"/>
      <c r="F5046" s="472" t="s">
        <v>10416</v>
      </c>
      <c r="G5046" s="472" t="s">
        <v>10417</v>
      </c>
      <c r="H5046" s="472">
        <v>4.3</v>
      </c>
      <c r="I5046" s="473"/>
    </row>
    <row r="5047" spans="1:9" ht="25.5" x14ac:dyDescent="0.25">
      <c r="A5047" s="468" t="s">
        <v>10833</v>
      </c>
      <c r="B5047" s="475" t="s">
        <v>10834</v>
      </c>
      <c r="C5047" s="476" t="s">
        <v>756</v>
      </c>
      <c r="D5047" s="471"/>
      <c r="E5047" s="470"/>
      <c r="F5047" s="472" t="s">
        <v>10416</v>
      </c>
      <c r="G5047" s="472" t="s">
        <v>10417</v>
      </c>
      <c r="H5047" s="472">
        <v>4.3</v>
      </c>
      <c r="I5047" s="473"/>
    </row>
    <row r="5048" spans="1:9" ht="25.5" x14ac:dyDescent="0.25">
      <c r="A5048" s="468" t="s">
        <v>10835</v>
      </c>
      <c r="B5048" s="475" t="s">
        <v>10836</v>
      </c>
      <c r="C5048" s="476" t="s">
        <v>756</v>
      </c>
      <c r="D5048" s="471"/>
      <c r="E5048" s="470"/>
      <c r="F5048" s="472" t="s">
        <v>10416</v>
      </c>
      <c r="G5048" s="472" t="s">
        <v>10417</v>
      </c>
      <c r="H5048" s="472">
        <v>4.3</v>
      </c>
      <c r="I5048" s="473"/>
    </row>
    <row r="5049" spans="1:9" ht="25.5" x14ac:dyDescent="0.25">
      <c r="A5049" s="468" t="s">
        <v>10837</v>
      </c>
      <c r="B5049" s="475" t="s">
        <v>10838</v>
      </c>
      <c r="C5049" s="476" t="s">
        <v>698</v>
      </c>
      <c r="D5049" s="471"/>
      <c r="E5049" s="470"/>
      <c r="F5049" s="472" t="s">
        <v>10416</v>
      </c>
      <c r="G5049" s="472" t="s">
        <v>10417</v>
      </c>
      <c r="H5049" s="472">
        <v>4.3</v>
      </c>
      <c r="I5049" s="473"/>
    </row>
    <row r="5050" spans="1:9" ht="15" x14ac:dyDescent="0.25">
      <c r="A5050" s="468" t="s">
        <v>10839</v>
      </c>
      <c r="B5050" s="475" t="s">
        <v>10840</v>
      </c>
      <c r="C5050" s="476" t="s">
        <v>756</v>
      </c>
      <c r="D5050" s="471"/>
      <c r="E5050" s="470"/>
      <c r="F5050" s="472" t="s">
        <v>10416</v>
      </c>
      <c r="G5050" s="472" t="s">
        <v>10417</v>
      </c>
      <c r="H5050" s="472">
        <v>4.3</v>
      </c>
      <c r="I5050" s="473"/>
    </row>
    <row r="5051" spans="1:9" ht="38.25" x14ac:dyDescent="0.25">
      <c r="A5051" s="468" t="s">
        <v>10841</v>
      </c>
      <c r="B5051" s="475" t="s">
        <v>10842</v>
      </c>
      <c r="C5051" s="476" t="s">
        <v>756</v>
      </c>
      <c r="D5051" s="471"/>
      <c r="E5051" s="470"/>
      <c r="F5051" s="472" t="s">
        <v>10416</v>
      </c>
      <c r="G5051" s="472" t="s">
        <v>10417</v>
      </c>
      <c r="H5051" s="472">
        <v>4.3</v>
      </c>
      <c r="I5051" s="473"/>
    </row>
    <row r="5052" spans="1:9" ht="38.25" x14ac:dyDescent="0.25">
      <c r="A5052" s="468" t="s">
        <v>10843</v>
      </c>
      <c r="B5052" s="475" t="s">
        <v>10844</v>
      </c>
      <c r="C5052" s="476" t="s">
        <v>756</v>
      </c>
      <c r="D5052" s="471"/>
      <c r="E5052" s="470"/>
      <c r="F5052" s="472" t="s">
        <v>10416</v>
      </c>
      <c r="G5052" s="472" t="s">
        <v>10417</v>
      </c>
      <c r="H5052" s="472">
        <v>4.3</v>
      </c>
      <c r="I5052" s="473"/>
    </row>
    <row r="5053" spans="1:9" ht="25.5" x14ac:dyDescent="0.25">
      <c r="A5053" s="468" t="s">
        <v>10845</v>
      </c>
      <c r="B5053" s="475" t="s">
        <v>10846</v>
      </c>
      <c r="C5053" s="476" t="s">
        <v>756</v>
      </c>
      <c r="D5053" s="471"/>
      <c r="E5053" s="470"/>
      <c r="F5053" s="472" t="s">
        <v>10416</v>
      </c>
      <c r="G5053" s="472" t="s">
        <v>10417</v>
      </c>
      <c r="H5053" s="472">
        <v>4.3</v>
      </c>
      <c r="I5053" s="473"/>
    </row>
    <row r="5054" spans="1:9" ht="25.5" x14ac:dyDescent="0.25">
      <c r="A5054" s="468" t="s">
        <v>10847</v>
      </c>
      <c r="B5054" s="475" t="s">
        <v>10848</v>
      </c>
      <c r="C5054" s="476" t="s">
        <v>756</v>
      </c>
      <c r="D5054" s="471"/>
      <c r="E5054" s="470"/>
      <c r="F5054" s="472" t="s">
        <v>10416</v>
      </c>
      <c r="G5054" s="472" t="s">
        <v>10417</v>
      </c>
      <c r="H5054" s="472">
        <v>4.3</v>
      </c>
      <c r="I5054" s="473"/>
    </row>
    <row r="5055" spans="1:9" ht="25.5" x14ac:dyDescent="0.25">
      <c r="A5055" s="468" t="s">
        <v>10849</v>
      </c>
      <c r="B5055" s="475" t="s">
        <v>10850</v>
      </c>
      <c r="C5055" s="476" t="s">
        <v>756</v>
      </c>
      <c r="D5055" s="471"/>
      <c r="E5055" s="470"/>
      <c r="F5055" s="472" t="s">
        <v>10416</v>
      </c>
      <c r="G5055" s="472" t="s">
        <v>10417</v>
      </c>
      <c r="H5055" s="472">
        <v>4.3</v>
      </c>
      <c r="I5055" s="473"/>
    </row>
    <row r="5056" spans="1:9" ht="25.5" x14ac:dyDescent="0.25">
      <c r="A5056" s="468" t="s">
        <v>10851</v>
      </c>
      <c r="B5056" s="475" t="s">
        <v>10852</v>
      </c>
      <c r="C5056" s="476" t="s">
        <v>756</v>
      </c>
      <c r="D5056" s="471"/>
      <c r="E5056" s="470"/>
      <c r="F5056" s="472" t="s">
        <v>10416</v>
      </c>
      <c r="G5056" s="472" t="s">
        <v>10417</v>
      </c>
      <c r="H5056" s="472">
        <v>4.3</v>
      </c>
      <c r="I5056" s="473"/>
    </row>
    <row r="5057" spans="1:9" ht="25.5" x14ac:dyDescent="0.25">
      <c r="A5057" s="468" t="s">
        <v>10853</v>
      </c>
      <c r="B5057" s="475" t="s">
        <v>10854</v>
      </c>
      <c r="C5057" s="476" t="s">
        <v>756</v>
      </c>
      <c r="D5057" s="471"/>
      <c r="E5057" s="470"/>
      <c r="F5057" s="472" t="s">
        <v>10416</v>
      </c>
      <c r="G5057" s="472" t="s">
        <v>10417</v>
      </c>
      <c r="H5057" s="472">
        <v>4.3</v>
      </c>
      <c r="I5057" s="473"/>
    </row>
    <row r="5058" spans="1:9" ht="25.5" x14ac:dyDescent="0.25">
      <c r="A5058" s="468" t="s">
        <v>10855</v>
      </c>
      <c r="B5058" s="475" t="s">
        <v>10856</v>
      </c>
      <c r="C5058" s="476" t="s">
        <v>756</v>
      </c>
      <c r="D5058" s="471"/>
      <c r="E5058" s="470"/>
      <c r="F5058" s="472" t="s">
        <v>10416</v>
      </c>
      <c r="G5058" s="472" t="s">
        <v>10417</v>
      </c>
      <c r="H5058" s="472">
        <v>4.3</v>
      </c>
      <c r="I5058" s="473"/>
    </row>
    <row r="5059" spans="1:9" ht="25.5" x14ac:dyDescent="0.25">
      <c r="A5059" s="468" t="s">
        <v>10857</v>
      </c>
      <c r="B5059" s="475" t="s">
        <v>10858</v>
      </c>
      <c r="C5059" s="476" t="s">
        <v>756</v>
      </c>
      <c r="D5059" s="471"/>
      <c r="E5059" s="470"/>
      <c r="F5059" s="472" t="s">
        <v>10416</v>
      </c>
      <c r="G5059" s="472" t="s">
        <v>10417</v>
      </c>
      <c r="H5059" s="472">
        <v>4.3</v>
      </c>
      <c r="I5059" s="473"/>
    </row>
    <row r="5060" spans="1:9" ht="25.5" x14ac:dyDescent="0.25">
      <c r="A5060" s="468" t="s">
        <v>10859</v>
      </c>
      <c r="B5060" s="475" t="s">
        <v>10860</v>
      </c>
      <c r="C5060" s="476" t="s">
        <v>756</v>
      </c>
      <c r="D5060" s="471"/>
      <c r="E5060" s="470"/>
      <c r="F5060" s="472" t="s">
        <v>10416</v>
      </c>
      <c r="G5060" s="472" t="s">
        <v>10417</v>
      </c>
      <c r="H5060" s="472">
        <v>4.3</v>
      </c>
      <c r="I5060" s="473"/>
    </row>
    <row r="5061" spans="1:9" ht="15" x14ac:dyDescent="0.25">
      <c r="A5061" s="468" t="s">
        <v>10861</v>
      </c>
      <c r="B5061" s="475" t="s">
        <v>10862</v>
      </c>
      <c r="C5061" s="476" t="s">
        <v>756</v>
      </c>
      <c r="D5061" s="484"/>
      <c r="E5061" s="485"/>
      <c r="F5061" s="472" t="s">
        <v>10416</v>
      </c>
      <c r="G5061" s="472" t="s">
        <v>10417</v>
      </c>
      <c r="H5061" s="472">
        <v>4.3</v>
      </c>
      <c r="I5061" s="473"/>
    </row>
    <row r="5062" spans="1:9" ht="15" x14ac:dyDescent="0.25">
      <c r="A5062" s="468" t="s">
        <v>10863</v>
      </c>
      <c r="B5062" s="475" t="s">
        <v>10864</v>
      </c>
      <c r="C5062" s="476" t="s">
        <v>756</v>
      </c>
      <c r="D5062" s="471"/>
      <c r="E5062" s="470"/>
      <c r="F5062" s="472" t="s">
        <v>10416</v>
      </c>
      <c r="G5062" s="472" t="s">
        <v>10417</v>
      </c>
      <c r="H5062" s="472">
        <v>4.3</v>
      </c>
      <c r="I5062" s="473"/>
    </row>
    <row r="5063" spans="1:9" ht="15" x14ac:dyDescent="0.25">
      <c r="A5063" s="468" t="s">
        <v>10865</v>
      </c>
      <c r="B5063" s="475" t="s">
        <v>10866</v>
      </c>
      <c r="C5063" s="476" t="s">
        <v>756</v>
      </c>
      <c r="D5063" s="471"/>
      <c r="E5063" s="470"/>
      <c r="F5063" s="472" t="s">
        <v>10416</v>
      </c>
      <c r="G5063" s="472" t="s">
        <v>10417</v>
      </c>
      <c r="H5063" s="472">
        <v>4.3</v>
      </c>
      <c r="I5063" s="473"/>
    </row>
    <row r="5064" spans="1:9" ht="25.5" x14ac:dyDescent="0.25">
      <c r="A5064" s="468" t="s">
        <v>10867</v>
      </c>
      <c r="B5064" s="475" t="s">
        <v>10868</v>
      </c>
      <c r="C5064" s="476" t="s">
        <v>756</v>
      </c>
      <c r="D5064" s="471"/>
      <c r="E5064" s="470"/>
      <c r="F5064" s="472" t="s">
        <v>10416</v>
      </c>
      <c r="G5064" s="472" t="s">
        <v>10417</v>
      </c>
      <c r="H5064" s="472">
        <v>4.3</v>
      </c>
      <c r="I5064" s="473"/>
    </row>
    <row r="5065" spans="1:9" ht="25.5" x14ac:dyDescent="0.25">
      <c r="A5065" s="468" t="s">
        <v>10869</v>
      </c>
      <c r="B5065" s="475" t="s">
        <v>10870</v>
      </c>
      <c r="C5065" s="476" t="s">
        <v>756</v>
      </c>
      <c r="D5065" s="471"/>
      <c r="E5065" s="470"/>
      <c r="F5065" s="472" t="s">
        <v>10416</v>
      </c>
      <c r="G5065" s="472" t="s">
        <v>10417</v>
      </c>
      <c r="H5065" s="472">
        <v>4.3</v>
      </c>
      <c r="I5065" s="473"/>
    </row>
    <row r="5066" spans="1:9" ht="25.5" x14ac:dyDescent="0.25">
      <c r="A5066" s="468" t="s">
        <v>10871</v>
      </c>
      <c r="B5066" s="475" t="s">
        <v>10872</v>
      </c>
      <c r="C5066" s="476" t="s">
        <v>756</v>
      </c>
      <c r="D5066" s="471"/>
      <c r="E5066" s="470"/>
      <c r="F5066" s="472" t="s">
        <v>10416</v>
      </c>
      <c r="G5066" s="472" t="s">
        <v>10417</v>
      </c>
      <c r="H5066" s="472">
        <v>4.3</v>
      </c>
      <c r="I5066" s="473"/>
    </row>
    <row r="5067" spans="1:9" ht="25.5" x14ac:dyDescent="0.25">
      <c r="A5067" s="468" t="s">
        <v>10873</v>
      </c>
      <c r="B5067" s="475" t="s">
        <v>10874</v>
      </c>
      <c r="C5067" s="476" t="s">
        <v>756</v>
      </c>
      <c r="D5067" s="471"/>
      <c r="E5067" s="470"/>
      <c r="F5067" s="472" t="s">
        <v>10416</v>
      </c>
      <c r="G5067" s="472" t="s">
        <v>10417</v>
      </c>
      <c r="H5067" s="472">
        <v>4.3</v>
      </c>
      <c r="I5067" s="473"/>
    </row>
    <row r="5068" spans="1:9" ht="25.5" x14ac:dyDescent="0.25">
      <c r="A5068" s="468" t="s">
        <v>10875</v>
      </c>
      <c r="B5068" s="475" t="s">
        <v>10876</v>
      </c>
      <c r="C5068" s="476" t="s">
        <v>756</v>
      </c>
      <c r="D5068" s="471"/>
      <c r="E5068" s="470"/>
      <c r="F5068" s="472" t="s">
        <v>10416</v>
      </c>
      <c r="G5068" s="472" t="s">
        <v>10417</v>
      </c>
      <c r="H5068" s="472">
        <v>4.3</v>
      </c>
      <c r="I5068" s="473"/>
    </row>
    <row r="5069" spans="1:9" ht="25.5" x14ac:dyDescent="0.25">
      <c r="A5069" s="468" t="s">
        <v>10877</v>
      </c>
      <c r="B5069" s="475" t="s">
        <v>10878</v>
      </c>
      <c r="C5069" s="476" t="s">
        <v>756</v>
      </c>
      <c r="D5069" s="471"/>
      <c r="E5069" s="470"/>
      <c r="F5069" s="472" t="s">
        <v>10416</v>
      </c>
      <c r="G5069" s="472" t="s">
        <v>10417</v>
      </c>
      <c r="H5069" s="472">
        <v>4.3</v>
      </c>
      <c r="I5069" s="473"/>
    </row>
    <row r="5070" spans="1:9" ht="15" x14ac:dyDescent="0.25">
      <c r="A5070" s="468" t="s">
        <v>10879</v>
      </c>
      <c r="B5070" s="475" t="s">
        <v>10880</v>
      </c>
      <c r="C5070" s="476" t="s">
        <v>756</v>
      </c>
      <c r="D5070" s="471"/>
      <c r="E5070" s="470"/>
      <c r="F5070" s="472" t="s">
        <v>10416</v>
      </c>
      <c r="G5070" s="472" t="s">
        <v>10417</v>
      </c>
      <c r="H5070" s="472">
        <v>4.3</v>
      </c>
      <c r="I5070" s="473"/>
    </row>
    <row r="5071" spans="1:9" ht="25.5" x14ac:dyDescent="0.25">
      <c r="A5071" s="468" t="s">
        <v>10881</v>
      </c>
      <c r="B5071" s="475" t="s">
        <v>10882</v>
      </c>
      <c r="C5071" s="476" t="s">
        <v>756</v>
      </c>
      <c r="D5071" s="471"/>
      <c r="E5071" s="470"/>
      <c r="F5071" s="472" t="s">
        <v>10416</v>
      </c>
      <c r="G5071" s="472" t="s">
        <v>10417</v>
      </c>
      <c r="H5071" s="472">
        <v>4.3</v>
      </c>
      <c r="I5071" s="473"/>
    </row>
    <row r="5072" spans="1:9" ht="15" x14ac:dyDescent="0.25">
      <c r="A5072" s="468" t="s">
        <v>10883</v>
      </c>
      <c r="B5072" s="475" t="s">
        <v>10884</v>
      </c>
      <c r="C5072" s="476" t="s">
        <v>756</v>
      </c>
      <c r="D5072" s="471"/>
      <c r="E5072" s="470"/>
      <c r="F5072" s="472" t="s">
        <v>10416</v>
      </c>
      <c r="G5072" s="472" t="s">
        <v>10417</v>
      </c>
      <c r="H5072" s="472">
        <v>4.3</v>
      </c>
      <c r="I5072" s="473"/>
    </row>
    <row r="5073" spans="1:9" ht="25.5" x14ac:dyDescent="0.25">
      <c r="A5073" s="468" t="s">
        <v>10885</v>
      </c>
      <c r="B5073" s="475" t="s">
        <v>10886</v>
      </c>
      <c r="C5073" s="476" t="s">
        <v>756</v>
      </c>
      <c r="D5073" s="471"/>
      <c r="E5073" s="470"/>
      <c r="F5073" s="472" t="s">
        <v>10416</v>
      </c>
      <c r="G5073" s="472" t="s">
        <v>10417</v>
      </c>
      <c r="H5073" s="472">
        <v>4.3</v>
      </c>
      <c r="I5073" s="473"/>
    </row>
    <row r="5074" spans="1:9" ht="15" x14ac:dyDescent="0.25">
      <c r="A5074" s="468" t="s">
        <v>10887</v>
      </c>
      <c r="B5074" s="475" t="s">
        <v>10888</v>
      </c>
      <c r="C5074" s="476" t="s">
        <v>756</v>
      </c>
      <c r="D5074" s="471"/>
      <c r="E5074" s="470"/>
      <c r="F5074" s="472" t="s">
        <v>10416</v>
      </c>
      <c r="G5074" s="472" t="s">
        <v>10417</v>
      </c>
      <c r="H5074" s="472">
        <v>4.3</v>
      </c>
      <c r="I5074" s="473"/>
    </row>
    <row r="5075" spans="1:9" ht="15" x14ac:dyDescent="0.25">
      <c r="A5075" s="468" t="s">
        <v>10889</v>
      </c>
      <c r="B5075" s="475" t="s">
        <v>10890</v>
      </c>
      <c r="C5075" s="476" t="s">
        <v>756</v>
      </c>
      <c r="D5075" s="471"/>
      <c r="E5075" s="470"/>
      <c r="F5075" s="472" t="s">
        <v>10416</v>
      </c>
      <c r="G5075" s="472" t="s">
        <v>10417</v>
      </c>
      <c r="H5075" s="472">
        <v>4.3</v>
      </c>
      <c r="I5075" s="473"/>
    </row>
    <row r="5076" spans="1:9" ht="25.5" x14ac:dyDescent="0.25">
      <c r="A5076" s="468" t="s">
        <v>10891</v>
      </c>
      <c r="B5076" s="475" t="s">
        <v>10892</v>
      </c>
      <c r="C5076" s="476" t="s">
        <v>756</v>
      </c>
      <c r="D5076" s="471"/>
      <c r="E5076" s="470"/>
      <c r="F5076" s="472" t="s">
        <v>10416</v>
      </c>
      <c r="G5076" s="472" t="s">
        <v>10417</v>
      </c>
      <c r="H5076" s="472">
        <v>4.3</v>
      </c>
      <c r="I5076" s="473"/>
    </row>
    <row r="5077" spans="1:9" ht="25.5" x14ac:dyDescent="0.25">
      <c r="A5077" s="468" t="s">
        <v>10893</v>
      </c>
      <c r="B5077" s="475" t="s">
        <v>10894</v>
      </c>
      <c r="C5077" s="476" t="s">
        <v>756</v>
      </c>
      <c r="D5077" s="471"/>
      <c r="E5077" s="470"/>
      <c r="F5077" s="472" t="s">
        <v>10416</v>
      </c>
      <c r="G5077" s="472" t="s">
        <v>10417</v>
      </c>
      <c r="H5077" s="472">
        <v>4.3</v>
      </c>
      <c r="I5077" s="473"/>
    </row>
    <row r="5078" spans="1:9" ht="25.5" x14ac:dyDescent="0.25">
      <c r="A5078" s="468" t="s">
        <v>10895</v>
      </c>
      <c r="B5078" s="475" t="s">
        <v>10896</v>
      </c>
      <c r="C5078" s="476" t="s">
        <v>830</v>
      </c>
      <c r="D5078" s="471"/>
      <c r="E5078" s="470"/>
      <c r="F5078" s="472" t="s">
        <v>10416</v>
      </c>
      <c r="G5078" s="472" t="s">
        <v>10417</v>
      </c>
      <c r="H5078" s="472">
        <v>4.3</v>
      </c>
      <c r="I5078" s="473"/>
    </row>
    <row r="5079" spans="1:9" ht="25.5" x14ac:dyDescent="0.25">
      <c r="A5079" s="468" t="s">
        <v>10897</v>
      </c>
      <c r="B5079" s="475" t="s">
        <v>10898</v>
      </c>
      <c r="C5079" s="476" t="s">
        <v>756</v>
      </c>
      <c r="D5079" s="471"/>
      <c r="E5079" s="470"/>
      <c r="F5079" s="472" t="s">
        <v>10416</v>
      </c>
      <c r="G5079" s="472" t="s">
        <v>10417</v>
      </c>
      <c r="H5079" s="472">
        <v>4.3</v>
      </c>
      <c r="I5079" s="473"/>
    </row>
    <row r="5080" spans="1:9" ht="15" x14ac:dyDescent="0.25">
      <c r="A5080" s="468" t="s">
        <v>10899</v>
      </c>
      <c r="B5080" s="475" t="s">
        <v>10900</v>
      </c>
      <c r="C5080" s="476" t="s">
        <v>756</v>
      </c>
      <c r="D5080" s="471"/>
      <c r="E5080" s="470"/>
      <c r="F5080" s="472" t="s">
        <v>10416</v>
      </c>
      <c r="G5080" s="472" t="s">
        <v>10417</v>
      </c>
      <c r="H5080" s="472">
        <v>4.3</v>
      </c>
      <c r="I5080" s="473"/>
    </row>
    <row r="5081" spans="1:9" ht="25.5" x14ac:dyDescent="0.25">
      <c r="A5081" s="468" t="s">
        <v>10901</v>
      </c>
      <c r="B5081" s="475" t="s">
        <v>10902</v>
      </c>
      <c r="C5081" s="476" t="s">
        <v>756</v>
      </c>
      <c r="D5081" s="471"/>
      <c r="E5081" s="470"/>
      <c r="F5081" s="472" t="s">
        <v>10416</v>
      </c>
      <c r="G5081" s="472" t="s">
        <v>10417</v>
      </c>
      <c r="H5081" s="472">
        <v>4.3</v>
      </c>
      <c r="I5081" s="473"/>
    </row>
    <row r="5082" spans="1:9" ht="25.5" x14ac:dyDescent="0.25">
      <c r="A5082" s="468" t="s">
        <v>10903</v>
      </c>
      <c r="B5082" s="475" t="s">
        <v>10904</v>
      </c>
      <c r="C5082" s="476" t="s">
        <v>756</v>
      </c>
      <c r="D5082" s="471"/>
      <c r="E5082" s="470"/>
      <c r="F5082" s="472" t="s">
        <v>10416</v>
      </c>
      <c r="G5082" s="472" t="s">
        <v>10417</v>
      </c>
      <c r="H5082" s="472">
        <v>4.3</v>
      </c>
      <c r="I5082" s="473"/>
    </row>
    <row r="5083" spans="1:9" ht="25.5" x14ac:dyDescent="0.25">
      <c r="A5083" s="468" t="s">
        <v>10905</v>
      </c>
      <c r="B5083" s="475" t="s">
        <v>10906</v>
      </c>
      <c r="C5083" s="476" t="s">
        <v>756</v>
      </c>
      <c r="D5083" s="471"/>
      <c r="E5083" s="470"/>
      <c r="F5083" s="472" t="s">
        <v>10416</v>
      </c>
      <c r="G5083" s="472" t="s">
        <v>10417</v>
      </c>
      <c r="H5083" s="472">
        <v>4.3</v>
      </c>
      <c r="I5083" s="473"/>
    </row>
    <row r="5084" spans="1:9" ht="15" x14ac:dyDescent="0.25">
      <c r="A5084" s="468" t="s">
        <v>10907</v>
      </c>
      <c r="B5084" s="475" t="s">
        <v>10908</v>
      </c>
      <c r="C5084" s="476" t="s">
        <v>698</v>
      </c>
      <c r="D5084" s="471"/>
      <c r="E5084" s="470" t="s">
        <v>10790</v>
      </c>
      <c r="F5084" s="472" t="s">
        <v>10416</v>
      </c>
      <c r="G5084" s="472" t="s">
        <v>10417</v>
      </c>
      <c r="H5084" s="472">
        <v>4.3</v>
      </c>
      <c r="I5084" s="473"/>
    </row>
    <row r="5085" spans="1:9" ht="15" x14ac:dyDescent="0.25">
      <c r="A5085" s="468" t="s">
        <v>10909</v>
      </c>
      <c r="B5085" s="475" t="s">
        <v>10910</v>
      </c>
      <c r="C5085" s="476" t="s">
        <v>698</v>
      </c>
      <c r="D5085" s="471"/>
      <c r="E5085" s="470"/>
      <c r="F5085" s="472" t="s">
        <v>10416</v>
      </c>
      <c r="G5085" s="472" t="s">
        <v>10417</v>
      </c>
      <c r="H5085" s="472">
        <v>4.3</v>
      </c>
      <c r="I5085" s="473"/>
    </row>
    <row r="5086" spans="1:9" ht="15" x14ac:dyDescent="0.25">
      <c r="A5086" s="468" t="s">
        <v>10911</v>
      </c>
      <c r="B5086" s="475" t="s">
        <v>10912</v>
      </c>
      <c r="C5086" s="476" t="s">
        <v>698</v>
      </c>
      <c r="D5086" s="471"/>
      <c r="E5086" s="470"/>
      <c r="F5086" s="472" t="s">
        <v>10416</v>
      </c>
      <c r="G5086" s="472" t="s">
        <v>10417</v>
      </c>
      <c r="H5086" s="472">
        <v>4.3</v>
      </c>
      <c r="I5086" s="473"/>
    </row>
    <row r="5087" spans="1:9" ht="25.5" x14ac:dyDescent="0.25">
      <c r="A5087" s="468" t="s">
        <v>10913</v>
      </c>
      <c r="B5087" s="475" t="s">
        <v>10914</v>
      </c>
      <c r="C5087" s="476" t="s">
        <v>756</v>
      </c>
      <c r="D5087" s="471"/>
      <c r="E5087" s="470"/>
      <c r="F5087" s="472" t="s">
        <v>10422</v>
      </c>
      <c r="G5087" s="472" t="s">
        <v>10417</v>
      </c>
      <c r="H5087" s="472">
        <v>4.3</v>
      </c>
      <c r="I5087" s="473"/>
    </row>
    <row r="5088" spans="1:9" ht="15" x14ac:dyDescent="0.25">
      <c r="A5088" s="468" t="s">
        <v>10915</v>
      </c>
      <c r="B5088" s="469" t="s">
        <v>10916</v>
      </c>
      <c r="C5088" s="472" t="s">
        <v>756</v>
      </c>
      <c r="D5088" s="471"/>
      <c r="E5088" s="470"/>
      <c r="F5088" s="472" t="s">
        <v>10416</v>
      </c>
      <c r="G5088" s="472" t="s">
        <v>10417</v>
      </c>
      <c r="H5088" s="472">
        <v>4.4000000000000004</v>
      </c>
      <c r="I5088" s="473"/>
    </row>
    <row r="5089" spans="1:9" ht="15" x14ac:dyDescent="0.25">
      <c r="A5089" s="468" t="s">
        <v>10917</v>
      </c>
      <c r="B5089" s="469" t="s">
        <v>10918</v>
      </c>
      <c r="C5089" s="472" t="s">
        <v>756</v>
      </c>
      <c r="D5089" s="471"/>
      <c r="E5089" s="470"/>
      <c r="F5089" s="472" t="s">
        <v>10416</v>
      </c>
      <c r="G5089" s="472" t="s">
        <v>10417</v>
      </c>
      <c r="H5089" s="472">
        <v>4.4000000000000004</v>
      </c>
      <c r="I5089" s="473"/>
    </row>
    <row r="5090" spans="1:9" ht="25.5" x14ac:dyDescent="0.25">
      <c r="A5090" s="468" t="s">
        <v>10919</v>
      </c>
      <c r="B5090" s="474" t="s">
        <v>10920</v>
      </c>
      <c r="C5090" s="470" t="s">
        <v>833</v>
      </c>
      <c r="D5090" s="470"/>
      <c r="E5090" s="470" t="s">
        <v>10790</v>
      </c>
      <c r="F5090" s="472" t="s">
        <v>10416</v>
      </c>
      <c r="G5090" s="472" t="s">
        <v>10417</v>
      </c>
      <c r="H5090" s="472">
        <v>4.3</v>
      </c>
      <c r="I5090" s="478" t="s">
        <v>698</v>
      </c>
    </row>
    <row r="5091" spans="1:9" ht="25.5" x14ac:dyDescent="0.25">
      <c r="A5091" s="468" t="s">
        <v>10921</v>
      </c>
      <c r="B5091" s="474" t="s">
        <v>10922</v>
      </c>
      <c r="C5091" s="470" t="s">
        <v>833</v>
      </c>
      <c r="D5091" s="470"/>
      <c r="E5091" s="470" t="s">
        <v>10790</v>
      </c>
      <c r="F5091" s="472" t="s">
        <v>10416</v>
      </c>
      <c r="G5091" s="472" t="s">
        <v>10417</v>
      </c>
      <c r="H5091" s="472">
        <v>4.3</v>
      </c>
      <c r="I5091" s="478" t="s">
        <v>698</v>
      </c>
    </row>
    <row r="5092" spans="1:9" ht="15" x14ac:dyDescent="0.25">
      <c r="A5092" s="468" t="s">
        <v>10923</v>
      </c>
      <c r="B5092" s="475" t="s">
        <v>10924</v>
      </c>
      <c r="C5092" s="476" t="s">
        <v>698</v>
      </c>
      <c r="D5092" s="471"/>
      <c r="E5092" s="470" t="s">
        <v>10790</v>
      </c>
      <c r="F5092" s="472" t="s">
        <v>10416</v>
      </c>
      <c r="G5092" s="472" t="s">
        <v>10417</v>
      </c>
      <c r="H5092" s="472">
        <v>4.3</v>
      </c>
      <c r="I5092" s="473"/>
    </row>
    <row r="5093" spans="1:9" ht="25.5" x14ac:dyDescent="0.25">
      <c r="A5093" s="468" t="s">
        <v>10925</v>
      </c>
      <c r="B5093" s="469" t="s">
        <v>10926</v>
      </c>
      <c r="C5093" s="476" t="s">
        <v>698</v>
      </c>
      <c r="D5093" s="471"/>
      <c r="E5093" s="470" t="s">
        <v>10790</v>
      </c>
      <c r="F5093" s="472" t="s">
        <v>10416</v>
      </c>
      <c r="G5093" s="472" t="s">
        <v>10417</v>
      </c>
      <c r="H5093" s="472">
        <v>4.3</v>
      </c>
      <c r="I5093" s="473"/>
    </row>
    <row r="5094" spans="1:9" ht="25.5" x14ac:dyDescent="0.25">
      <c r="A5094" s="468" t="s">
        <v>10927</v>
      </c>
      <c r="B5094" s="475" t="s">
        <v>10928</v>
      </c>
      <c r="C5094" s="476" t="s">
        <v>698</v>
      </c>
      <c r="D5094" s="471"/>
      <c r="E5094" s="470" t="s">
        <v>10790</v>
      </c>
      <c r="F5094" s="472" t="s">
        <v>10416</v>
      </c>
      <c r="G5094" s="472" t="s">
        <v>10417</v>
      </c>
      <c r="H5094" s="472">
        <v>4.3</v>
      </c>
      <c r="I5094" s="473"/>
    </row>
    <row r="5095" spans="1:9" ht="25.5" x14ac:dyDescent="0.25">
      <c r="A5095" s="468" t="s">
        <v>10929</v>
      </c>
      <c r="B5095" s="475" t="s">
        <v>10930</v>
      </c>
      <c r="C5095" s="476" t="s">
        <v>698</v>
      </c>
      <c r="D5095" s="471"/>
      <c r="E5095" s="470" t="s">
        <v>10790</v>
      </c>
      <c r="F5095" s="472" t="s">
        <v>10416</v>
      </c>
      <c r="G5095" s="472" t="s">
        <v>10417</v>
      </c>
      <c r="H5095" s="472">
        <v>4.3</v>
      </c>
      <c r="I5095" s="473"/>
    </row>
    <row r="5096" spans="1:9" ht="15" x14ac:dyDescent="0.25">
      <c r="A5096" s="468" t="s">
        <v>10931</v>
      </c>
      <c r="B5096" s="475" t="s">
        <v>10932</v>
      </c>
      <c r="C5096" s="476" t="s">
        <v>756</v>
      </c>
      <c r="D5096" s="471"/>
      <c r="E5096" s="470"/>
      <c r="F5096" s="472" t="s">
        <v>10416</v>
      </c>
      <c r="G5096" s="472" t="s">
        <v>10417</v>
      </c>
      <c r="H5096" s="472">
        <v>4.3</v>
      </c>
      <c r="I5096" s="473"/>
    </row>
    <row r="5097" spans="1:9" ht="25.5" x14ac:dyDescent="0.25">
      <c r="A5097" s="468" t="s">
        <v>10933</v>
      </c>
      <c r="B5097" s="475" t="s">
        <v>10934</v>
      </c>
      <c r="C5097" s="476" t="s">
        <v>698</v>
      </c>
      <c r="D5097" s="471"/>
      <c r="E5097" s="470"/>
      <c r="F5097" s="472" t="s">
        <v>10416</v>
      </c>
      <c r="G5097" s="472" t="s">
        <v>10417</v>
      </c>
      <c r="H5097" s="472">
        <v>4.3</v>
      </c>
      <c r="I5097" s="473"/>
    </row>
    <row r="5098" spans="1:9" ht="25.5" x14ac:dyDescent="0.25">
      <c r="A5098" s="468" t="s">
        <v>10935</v>
      </c>
      <c r="B5098" s="469" t="s">
        <v>10936</v>
      </c>
      <c r="C5098" s="472" t="s">
        <v>756</v>
      </c>
      <c r="D5098" s="471"/>
      <c r="E5098" s="470"/>
      <c r="F5098" s="472" t="s">
        <v>10416</v>
      </c>
      <c r="G5098" s="472" t="s">
        <v>10417</v>
      </c>
      <c r="H5098" s="472">
        <v>4.4000000000000004</v>
      </c>
      <c r="I5098" s="473"/>
    </row>
    <row r="5099" spans="1:9" ht="25.5" x14ac:dyDescent="0.25">
      <c r="A5099" s="468" t="s">
        <v>10937</v>
      </c>
      <c r="B5099" s="469" t="s">
        <v>10938</v>
      </c>
      <c r="C5099" s="470" t="s">
        <v>833</v>
      </c>
      <c r="D5099" s="470"/>
      <c r="E5099" s="470" t="s">
        <v>10790</v>
      </c>
      <c r="F5099" s="472" t="s">
        <v>10416</v>
      </c>
      <c r="G5099" s="472" t="s">
        <v>10417</v>
      </c>
      <c r="H5099" s="472">
        <v>4.3</v>
      </c>
      <c r="I5099" s="478" t="s">
        <v>698</v>
      </c>
    </row>
    <row r="5100" spans="1:9" ht="25.5" x14ac:dyDescent="0.25">
      <c r="A5100" s="468" t="s">
        <v>10939</v>
      </c>
      <c r="B5100" s="469" t="s">
        <v>10940</v>
      </c>
      <c r="C5100" s="470" t="s">
        <v>833</v>
      </c>
      <c r="D5100" s="470"/>
      <c r="E5100" s="470" t="s">
        <v>10790</v>
      </c>
      <c r="F5100" s="472" t="s">
        <v>10416</v>
      </c>
      <c r="G5100" s="472" t="s">
        <v>10417</v>
      </c>
      <c r="H5100" s="472">
        <v>4.3</v>
      </c>
      <c r="I5100" s="478" t="s">
        <v>698</v>
      </c>
    </row>
    <row r="5101" spans="1:9" ht="25.5" x14ac:dyDescent="0.25">
      <c r="A5101" s="468" t="s">
        <v>10941</v>
      </c>
      <c r="B5101" s="475" t="s">
        <v>10942</v>
      </c>
      <c r="C5101" s="476" t="s">
        <v>739</v>
      </c>
      <c r="D5101" s="471"/>
      <c r="E5101" s="470"/>
      <c r="F5101" s="472" t="s">
        <v>10416</v>
      </c>
      <c r="G5101" s="472" t="s">
        <v>10417</v>
      </c>
      <c r="H5101" s="472">
        <v>4.3</v>
      </c>
      <c r="I5101" s="473"/>
    </row>
    <row r="5102" spans="1:9" ht="25.5" x14ac:dyDescent="0.25">
      <c r="A5102" s="468" t="s">
        <v>10943</v>
      </c>
      <c r="B5102" s="475" t="s">
        <v>10944</v>
      </c>
      <c r="C5102" s="476" t="s">
        <v>908</v>
      </c>
      <c r="D5102" s="471"/>
      <c r="E5102" s="470"/>
      <c r="F5102" s="472" t="s">
        <v>10416</v>
      </c>
      <c r="G5102" s="472" t="s">
        <v>10417</v>
      </c>
      <c r="H5102" s="472">
        <v>4.3</v>
      </c>
      <c r="I5102" s="473"/>
    </row>
    <row r="5103" spans="1:9" ht="25.5" x14ac:dyDescent="0.25">
      <c r="A5103" s="468" t="s">
        <v>10945</v>
      </c>
      <c r="B5103" s="475" t="s">
        <v>10946</v>
      </c>
      <c r="C5103" s="476" t="s">
        <v>908</v>
      </c>
      <c r="D5103" s="471"/>
      <c r="E5103" s="470"/>
      <c r="F5103" s="472" t="s">
        <v>10416</v>
      </c>
      <c r="G5103" s="472" t="s">
        <v>10417</v>
      </c>
      <c r="H5103" s="472">
        <v>4.3</v>
      </c>
      <c r="I5103" s="473"/>
    </row>
    <row r="5104" spans="1:9" ht="15" x14ac:dyDescent="0.25">
      <c r="A5104" s="468" t="s">
        <v>10947</v>
      </c>
      <c r="B5104" s="475" t="s">
        <v>10948</v>
      </c>
      <c r="C5104" s="476" t="s">
        <v>756</v>
      </c>
      <c r="D5104" s="482"/>
      <c r="E5104" s="483"/>
      <c r="F5104" s="472" t="s">
        <v>10416</v>
      </c>
      <c r="G5104" s="472" t="s">
        <v>10417</v>
      </c>
      <c r="H5104" s="472">
        <v>4.5999999999999996</v>
      </c>
      <c r="I5104" s="473"/>
    </row>
    <row r="5105" spans="1:9" ht="25.5" x14ac:dyDescent="0.25">
      <c r="A5105" s="468" t="s">
        <v>10949</v>
      </c>
      <c r="B5105" s="475" t="s">
        <v>10950</v>
      </c>
      <c r="C5105" s="476" t="s">
        <v>756</v>
      </c>
      <c r="D5105" s="482"/>
      <c r="E5105" s="483"/>
      <c r="F5105" s="472" t="s">
        <v>10416</v>
      </c>
      <c r="G5105" s="472" t="s">
        <v>10417</v>
      </c>
      <c r="H5105" s="472">
        <v>4.5999999999999996</v>
      </c>
      <c r="I5105" s="473"/>
    </row>
    <row r="5106" spans="1:9" ht="15" x14ac:dyDescent="0.25">
      <c r="A5106" s="468" t="s">
        <v>10951</v>
      </c>
      <c r="B5106" s="475" t="s">
        <v>10952</v>
      </c>
      <c r="C5106" s="476" t="s">
        <v>756</v>
      </c>
      <c r="D5106" s="482"/>
      <c r="E5106" s="483"/>
      <c r="F5106" s="472" t="s">
        <v>10416</v>
      </c>
      <c r="G5106" s="472" t="s">
        <v>10417</v>
      </c>
      <c r="H5106" s="472">
        <v>4.5999999999999996</v>
      </c>
      <c r="I5106" s="473"/>
    </row>
    <row r="5107" spans="1:9" ht="15" x14ac:dyDescent="0.25">
      <c r="A5107" s="468" t="s">
        <v>10953</v>
      </c>
      <c r="B5107" s="475" t="s">
        <v>10954</v>
      </c>
      <c r="C5107" s="476" t="s">
        <v>756</v>
      </c>
      <c r="D5107" s="471"/>
      <c r="E5107" s="470"/>
      <c r="F5107" s="472" t="s">
        <v>10416</v>
      </c>
      <c r="G5107" s="472" t="s">
        <v>10417</v>
      </c>
      <c r="H5107" s="472">
        <v>4.3</v>
      </c>
      <c r="I5107" s="473"/>
    </row>
    <row r="5108" spans="1:9" ht="15" x14ac:dyDescent="0.25">
      <c r="A5108" s="468" t="s">
        <v>10955</v>
      </c>
      <c r="B5108" s="475" t="s">
        <v>10956</v>
      </c>
      <c r="C5108" s="476" t="s">
        <v>739</v>
      </c>
      <c r="D5108" s="471"/>
      <c r="E5108" s="470"/>
      <c r="F5108" s="472" t="s">
        <v>10416</v>
      </c>
      <c r="G5108" s="472" t="s">
        <v>10417</v>
      </c>
      <c r="H5108" s="472">
        <v>4.3</v>
      </c>
      <c r="I5108" s="473"/>
    </row>
    <row r="5109" spans="1:9" ht="15" x14ac:dyDescent="0.25">
      <c r="A5109" s="468" t="s">
        <v>10957</v>
      </c>
      <c r="B5109" s="475" t="s">
        <v>10958</v>
      </c>
      <c r="C5109" s="476" t="s">
        <v>756</v>
      </c>
      <c r="D5109" s="471"/>
      <c r="E5109" s="470"/>
      <c r="F5109" s="472" t="s">
        <v>10416</v>
      </c>
      <c r="G5109" s="472" t="s">
        <v>10417</v>
      </c>
      <c r="H5109" s="472">
        <v>4.3</v>
      </c>
      <c r="I5109" s="473"/>
    </row>
    <row r="5110" spans="1:9" ht="15" x14ac:dyDescent="0.25">
      <c r="A5110" s="468" t="s">
        <v>10959</v>
      </c>
      <c r="B5110" s="475" t="s">
        <v>10960</v>
      </c>
      <c r="C5110" s="476" t="s">
        <v>756</v>
      </c>
      <c r="D5110" s="471"/>
      <c r="E5110" s="470"/>
      <c r="F5110" s="472" t="s">
        <v>10416</v>
      </c>
      <c r="G5110" s="472" t="s">
        <v>10417</v>
      </c>
      <c r="H5110" s="472">
        <v>4.3</v>
      </c>
      <c r="I5110" s="473"/>
    </row>
    <row r="5111" spans="1:9" ht="15" x14ac:dyDescent="0.25">
      <c r="A5111" s="468" t="s">
        <v>10961</v>
      </c>
      <c r="B5111" s="475" t="s">
        <v>10962</v>
      </c>
      <c r="C5111" s="476" t="s">
        <v>756</v>
      </c>
      <c r="D5111" s="471"/>
      <c r="E5111" s="470"/>
      <c r="F5111" s="472" t="s">
        <v>10416</v>
      </c>
      <c r="G5111" s="472" t="s">
        <v>10417</v>
      </c>
      <c r="H5111" s="472">
        <v>4.3</v>
      </c>
      <c r="I5111" s="473"/>
    </row>
    <row r="5112" spans="1:9" ht="15" x14ac:dyDescent="0.25">
      <c r="A5112" s="468" t="s">
        <v>10963</v>
      </c>
      <c r="B5112" s="475" t="s">
        <v>10964</v>
      </c>
      <c r="C5112" s="476" t="s">
        <v>909</v>
      </c>
      <c r="D5112" s="482"/>
      <c r="E5112" s="483"/>
      <c r="F5112" s="472" t="s">
        <v>10416</v>
      </c>
      <c r="G5112" s="472" t="s">
        <v>10417</v>
      </c>
      <c r="H5112" s="472">
        <v>4.5999999999999996</v>
      </c>
      <c r="I5112" s="473"/>
    </row>
    <row r="5113" spans="1:9" ht="25.5" x14ac:dyDescent="0.25">
      <c r="A5113" s="468" t="s">
        <v>10965</v>
      </c>
      <c r="B5113" s="474" t="s">
        <v>10966</v>
      </c>
      <c r="C5113" s="470" t="s">
        <v>833</v>
      </c>
      <c r="D5113" s="470"/>
      <c r="E5113" s="470" t="s">
        <v>10790</v>
      </c>
      <c r="F5113" s="472" t="s">
        <v>10416</v>
      </c>
      <c r="G5113" s="472" t="s">
        <v>10417</v>
      </c>
      <c r="H5113" s="472">
        <v>4.3</v>
      </c>
      <c r="I5113" s="478" t="s">
        <v>698</v>
      </c>
    </row>
    <row r="5114" spans="1:9" ht="15" x14ac:dyDescent="0.25">
      <c r="A5114" s="468" t="s">
        <v>10967</v>
      </c>
      <c r="B5114" s="474" t="s">
        <v>10968</v>
      </c>
      <c r="C5114" s="470" t="s">
        <v>833</v>
      </c>
      <c r="D5114" s="470"/>
      <c r="E5114" s="470" t="s">
        <v>10790</v>
      </c>
      <c r="F5114" s="472" t="s">
        <v>10416</v>
      </c>
      <c r="G5114" s="472" t="s">
        <v>10417</v>
      </c>
      <c r="H5114" s="472">
        <v>4.3</v>
      </c>
      <c r="I5114" s="478" t="s">
        <v>698</v>
      </c>
    </row>
    <row r="5115" spans="1:9" ht="25.5" x14ac:dyDescent="0.25">
      <c r="A5115" s="468" t="s">
        <v>10969</v>
      </c>
      <c r="B5115" s="475" t="s">
        <v>10970</v>
      </c>
      <c r="C5115" s="470" t="s">
        <v>756</v>
      </c>
      <c r="D5115" s="482"/>
      <c r="E5115" s="483"/>
      <c r="F5115" s="472" t="s">
        <v>10416</v>
      </c>
      <c r="G5115" s="472" t="s">
        <v>10417</v>
      </c>
      <c r="H5115" s="472">
        <v>4.5999999999999996</v>
      </c>
      <c r="I5115" s="473"/>
    </row>
    <row r="5116" spans="1:9" ht="25.5" x14ac:dyDescent="0.25">
      <c r="A5116" s="468" t="s">
        <v>10971</v>
      </c>
      <c r="B5116" s="475" t="s">
        <v>10972</v>
      </c>
      <c r="C5116" s="470" t="s">
        <v>756</v>
      </c>
      <c r="D5116" s="482"/>
      <c r="E5116" s="483"/>
      <c r="F5116" s="472" t="s">
        <v>10416</v>
      </c>
      <c r="G5116" s="472" t="s">
        <v>10417</v>
      </c>
      <c r="H5116" s="472">
        <v>4.5999999999999996</v>
      </c>
      <c r="I5116" s="473"/>
    </row>
    <row r="5117" spans="1:9" ht="25.5" x14ac:dyDescent="0.25">
      <c r="A5117" s="468" t="s">
        <v>10973</v>
      </c>
      <c r="B5117" s="475" t="s">
        <v>10974</v>
      </c>
      <c r="C5117" s="470" t="s">
        <v>756</v>
      </c>
      <c r="D5117" s="482"/>
      <c r="E5117" s="483"/>
      <c r="F5117" s="472" t="s">
        <v>10416</v>
      </c>
      <c r="G5117" s="472" t="s">
        <v>10417</v>
      </c>
      <c r="H5117" s="472">
        <v>4.5999999999999996</v>
      </c>
      <c r="I5117" s="473"/>
    </row>
    <row r="5118" spans="1:9" ht="15" x14ac:dyDescent="0.25">
      <c r="A5118" s="468" t="s">
        <v>10975</v>
      </c>
      <c r="B5118" s="475" t="s">
        <v>10976</v>
      </c>
      <c r="C5118" s="476" t="s">
        <v>698</v>
      </c>
      <c r="D5118" s="471"/>
      <c r="E5118" s="470" t="s">
        <v>10977</v>
      </c>
      <c r="F5118" s="472" t="s">
        <v>10416</v>
      </c>
      <c r="G5118" s="472" t="s">
        <v>10417</v>
      </c>
      <c r="H5118" s="472">
        <v>4.3</v>
      </c>
      <c r="I5118" s="473"/>
    </row>
    <row r="5119" spans="1:9" ht="15" x14ac:dyDescent="0.25">
      <c r="A5119" s="468" t="s">
        <v>10978</v>
      </c>
      <c r="B5119" s="475" t="s">
        <v>10979</v>
      </c>
      <c r="C5119" s="476" t="s">
        <v>698</v>
      </c>
      <c r="D5119" s="471"/>
      <c r="E5119" s="470" t="s">
        <v>159</v>
      </c>
      <c r="F5119" s="472" t="s">
        <v>10416</v>
      </c>
      <c r="G5119" s="472" t="s">
        <v>10417</v>
      </c>
      <c r="H5119" s="472">
        <v>4.3</v>
      </c>
      <c r="I5119" s="473"/>
    </row>
    <row r="5120" spans="1:9" ht="25.5" x14ac:dyDescent="0.25">
      <c r="A5120" s="468" t="s">
        <v>10980</v>
      </c>
      <c r="B5120" s="469" t="s">
        <v>10981</v>
      </c>
      <c r="C5120" s="476" t="s">
        <v>698</v>
      </c>
      <c r="D5120" s="471"/>
      <c r="E5120" s="470" t="s">
        <v>10982</v>
      </c>
      <c r="F5120" s="472" t="s">
        <v>10416</v>
      </c>
      <c r="G5120" s="472" t="s">
        <v>10417</v>
      </c>
      <c r="H5120" s="472">
        <v>4.3</v>
      </c>
      <c r="I5120" s="473"/>
    </row>
    <row r="5121" spans="1:9" ht="25.5" x14ac:dyDescent="0.25">
      <c r="A5121" s="468" t="s">
        <v>10983</v>
      </c>
      <c r="B5121" s="475" t="s">
        <v>10984</v>
      </c>
      <c r="C5121" s="476" t="s">
        <v>698</v>
      </c>
      <c r="D5121" s="471"/>
      <c r="E5121" s="470" t="s">
        <v>10790</v>
      </c>
      <c r="F5121" s="472" t="s">
        <v>10416</v>
      </c>
      <c r="G5121" s="472" t="s">
        <v>10417</v>
      </c>
      <c r="H5121" s="472">
        <v>4.3</v>
      </c>
      <c r="I5121" s="473"/>
    </row>
    <row r="5122" spans="1:9" ht="25.5" x14ac:dyDescent="0.25">
      <c r="A5122" s="468" t="s">
        <v>10985</v>
      </c>
      <c r="B5122" s="469" t="s">
        <v>10986</v>
      </c>
      <c r="C5122" s="476" t="s">
        <v>698</v>
      </c>
      <c r="D5122" s="471"/>
      <c r="E5122" s="470" t="s">
        <v>10790</v>
      </c>
      <c r="F5122" s="472" t="s">
        <v>10416</v>
      </c>
      <c r="G5122" s="472" t="s">
        <v>10417</v>
      </c>
      <c r="H5122" s="472">
        <v>4.3</v>
      </c>
      <c r="I5122" s="473"/>
    </row>
    <row r="5123" spans="1:9" ht="15" x14ac:dyDescent="0.25">
      <c r="A5123" s="468" t="s">
        <v>10987</v>
      </c>
      <c r="B5123" s="475" t="s">
        <v>10988</v>
      </c>
      <c r="C5123" s="476" t="s">
        <v>698</v>
      </c>
      <c r="D5123" s="471"/>
      <c r="E5123" s="470" t="s">
        <v>10977</v>
      </c>
      <c r="F5123" s="472" t="s">
        <v>10416</v>
      </c>
      <c r="G5123" s="472" t="s">
        <v>10417</v>
      </c>
      <c r="H5123" s="472">
        <v>4.3</v>
      </c>
      <c r="I5123" s="473"/>
    </row>
    <row r="5124" spans="1:9" ht="25.5" x14ac:dyDescent="0.25">
      <c r="A5124" s="468" t="s">
        <v>10989</v>
      </c>
      <c r="B5124" s="475" t="s">
        <v>10990</v>
      </c>
      <c r="C5124" s="476" t="s">
        <v>698</v>
      </c>
      <c r="D5124" s="471"/>
      <c r="E5124" s="470" t="s">
        <v>10977</v>
      </c>
      <c r="F5124" s="472" t="s">
        <v>10416</v>
      </c>
      <c r="G5124" s="472" t="s">
        <v>10417</v>
      </c>
      <c r="H5124" s="472">
        <v>4.3</v>
      </c>
      <c r="I5124" s="473"/>
    </row>
    <row r="5125" spans="1:9" ht="15" x14ac:dyDescent="0.25">
      <c r="A5125" s="468" t="s">
        <v>10991</v>
      </c>
      <c r="B5125" s="475" t="s">
        <v>10992</v>
      </c>
      <c r="C5125" s="476" t="s">
        <v>698</v>
      </c>
      <c r="D5125" s="471"/>
      <c r="E5125" s="470" t="s">
        <v>159</v>
      </c>
      <c r="F5125" s="472" t="s">
        <v>10416</v>
      </c>
      <c r="G5125" s="472" t="s">
        <v>10417</v>
      </c>
      <c r="H5125" s="472">
        <v>4.3</v>
      </c>
      <c r="I5125" s="473"/>
    </row>
    <row r="5126" spans="1:9" ht="25.5" x14ac:dyDescent="0.25">
      <c r="A5126" s="468" t="s">
        <v>10993</v>
      </c>
      <c r="B5126" s="475" t="s">
        <v>10994</v>
      </c>
      <c r="C5126" s="476" t="s">
        <v>698</v>
      </c>
      <c r="D5126" s="471"/>
      <c r="E5126" s="470" t="s">
        <v>159</v>
      </c>
      <c r="F5126" s="472" t="s">
        <v>10416</v>
      </c>
      <c r="G5126" s="472" t="s">
        <v>10417</v>
      </c>
      <c r="H5126" s="472">
        <v>4.3</v>
      </c>
      <c r="I5126" s="473"/>
    </row>
    <row r="5127" spans="1:9" ht="15" x14ac:dyDescent="0.25">
      <c r="A5127" s="468" t="s">
        <v>10995</v>
      </c>
      <c r="B5127" s="475" t="s">
        <v>10996</v>
      </c>
      <c r="C5127" s="476" t="s">
        <v>698</v>
      </c>
      <c r="D5127" s="471"/>
      <c r="E5127" s="470" t="s">
        <v>10982</v>
      </c>
      <c r="F5127" s="472" t="s">
        <v>10416</v>
      </c>
      <c r="G5127" s="472" t="s">
        <v>10417</v>
      </c>
      <c r="H5127" s="472">
        <v>4.3</v>
      </c>
      <c r="I5127" s="473"/>
    </row>
    <row r="5128" spans="1:9" ht="25.5" x14ac:dyDescent="0.25">
      <c r="A5128" s="468" t="s">
        <v>10997</v>
      </c>
      <c r="B5128" s="475" t="s">
        <v>10998</v>
      </c>
      <c r="C5128" s="476" t="s">
        <v>698</v>
      </c>
      <c r="D5128" s="471"/>
      <c r="E5128" s="470" t="s">
        <v>10982</v>
      </c>
      <c r="F5128" s="472" t="s">
        <v>10416</v>
      </c>
      <c r="G5128" s="472" t="s">
        <v>10417</v>
      </c>
      <c r="H5128" s="472">
        <v>4.3</v>
      </c>
      <c r="I5128" s="473"/>
    </row>
    <row r="5129" spans="1:9" ht="25.5" x14ac:dyDescent="0.25">
      <c r="A5129" s="468" t="s">
        <v>10999</v>
      </c>
      <c r="B5129" s="475" t="s">
        <v>11000</v>
      </c>
      <c r="C5129" s="476" t="s">
        <v>698</v>
      </c>
      <c r="D5129" s="471"/>
      <c r="E5129" s="470" t="s">
        <v>10790</v>
      </c>
      <c r="F5129" s="472" t="s">
        <v>10416</v>
      </c>
      <c r="G5129" s="472" t="s">
        <v>10417</v>
      </c>
      <c r="H5129" s="472">
        <v>4.3</v>
      </c>
      <c r="I5129" s="473"/>
    </row>
    <row r="5130" spans="1:9" ht="25.5" x14ac:dyDescent="0.25">
      <c r="A5130" s="468" t="s">
        <v>11001</v>
      </c>
      <c r="B5130" s="475" t="s">
        <v>11002</v>
      </c>
      <c r="C5130" s="476" t="s">
        <v>698</v>
      </c>
      <c r="D5130" s="471"/>
      <c r="E5130" s="470" t="s">
        <v>10790</v>
      </c>
      <c r="F5130" s="472" t="s">
        <v>10416</v>
      </c>
      <c r="G5130" s="472" t="s">
        <v>10417</v>
      </c>
      <c r="H5130" s="472">
        <v>4.3</v>
      </c>
      <c r="I5130" s="473"/>
    </row>
    <row r="5131" spans="1:9" ht="15" x14ac:dyDescent="0.25">
      <c r="A5131" s="468" t="s">
        <v>11003</v>
      </c>
      <c r="B5131" s="475" t="s">
        <v>11004</v>
      </c>
      <c r="C5131" s="476" t="s">
        <v>698</v>
      </c>
      <c r="D5131" s="471"/>
      <c r="E5131" s="470" t="s">
        <v>10977</v>
      </c>
      <c r="F5131" s="472" t="s">
        <v>10416</v>
      </c>
      <c r="G5131" s="472" t="s">
        <v>10417</v>
      </c>
      <c r="H5131" s="472">
        <v>4.3</v>
      </c>
      <c r="I5131" s="473"/>
    </row>
    <row r="5132" spans="1:9" ht="15" x14ac:dyDescent="0.25">
      <c r="A5132" s="468" t="s">
        <v>11005</v>
      </c>
      <c r="B5132" s="475" t="s">
        <v>11006</v>
      </c>
      <c r="C5132" s="476" t="s">
        <v>698</v>
      </c>
      <c r="D5132" s="471"/>
      <c r="E5132" s="470" t="s">
        <v>159</v>
      </c>
      <c r="F5132" s="472" t="s">
        <v>10416</v>
      </c>
      <c r="G5132" s="472" t="s">
        <v>10417</v>
      </c>
      <c r="H5132" s="472">
        <v>4.3</v>
      </c>
      <c r="I5132" s="473"/>
    </row>
    <row r="5133" spans="1:9" ht="15" x14ac:dyDescent="0.25">
      <c r="A5133" s="468" t="s">
        <v>11007</v>
      </c>
      <c r="B5133" s="475" t="s">
        <v>11008</v>
      </c>
      <c r="C5133" s="476" t="s">
        <v>698</v>
      </c>
      <c r="D5133" s="471"/>
      <c r="E5133" s="470" t="s">
        <v>10982</v>
      </c>
      <c r="F5133" s="472" t="s">
        <v>10416</v>
      </c>
      <c r="G5133" s="472" t="s">
        <v>10417</v>
      </c>
      <c r="H5133" s="472">
        <v>4.3</v>
      </c>
      <c r="I5133" s="473"/>
    </row>
    <row r="5134" spans="1:9" ht="25.5" x14ac:dyDescent="0.25">
      <c r="A5134" s="468" t="s">
        <v>11009</v>
      </c>
      <c r="B5134" s="475" t="s">
        <v>11010</v>
      </c>
      <c r="C5134" s="476" t="s">
        <v>698</v>
      </c>
      <c r="D5134" s="471"/>
      <c r="E5134" s="470" t="s">
        <v>10790</v>
      </c>
      <c r="F5134" s="472" t="s">
        <v>10416</v>
      </c>
      <c r="G5134" s="472" t="s">
        <v>10417</v>
      </c>
      <c r="H5134" s="472">
        <v>4.3</v>
      </c>
      <c r="I5134" s="473"/>
    </row>
    <row r="5135" spans="1:9" ht="25.5" x14ac:dyDescent="0.25">
      <c r="A5135" s="468" t="s">
        <v>11011</v>
      </c>
      <c r="B5135" s="475" t="s">
        <v>11012</v>
      </c>
      <c r="C5135" s="476" t="s">
        <v>698</v>
      </c>
      <c r="D5135" s="471"/>
      <c r="E5135" s="470" t="s">
        <v>10790</v>
      </c>
      <c r="F5135" s="472" t="s">
        <v>10416</v>
      </c>
      <c r="G5135" s="472" t="s">
        <v>10417</v>
      </c>
      <c r="H5135" s="472">
        <v>4.3</v>
      </c>
      <c r="I5135" s="473"/>
    </row>
    <row r="5136" spans="1:9" ht="15" x14ac:dyDescent="0.25">
      <c r="A5136" s="468" t="s">
        <v>11013</v>
      </c>
      <c r="B5136" s="475" t="s">
        <v>11014</v>
      </c>
      <c r="C5136" s="476" t="s">
        <v>698</v>
      </c>
      <c r="D5136" s="471"/>
      <c r="E5136" s="470" t="s">
        <v>159</v>
      </c>
      <c r="F5136" s="472" t="s">
        <v>10416</v>
      </c>
      <c r="G5136" s="472" t="s">
        <v>10417</v>
      </c>
      <c r="H5136" s="472">
        <v>4.3</v>
      </c>
      <c r="I5136" s="473"/>
    </row>
    <row r="5137" spans="1:9" ht="25.5" x14ac:dyDescent="0.25">
      <c r="A5137" s="468" t="s">
        <v>11015</v>
      </c>
      <c r="B5137" s="469" t="s">
        <v>11016</v>
      </c>
      <c r="C5137" s="476" t="s">
        <v>698</v>
      </c>
      <c r="D5137" s="471"/>
      <c r="E5137" s="470" t="s">
        <v>159</v>
      </c>
      <c r="F5137" s="472" t="s">
        <v>10416</v>
      </c>
      <c r="G5137" s="472" t="s">
        <v>10417</v>
      </c>
      <c r="H5137" s="472">
        <v>4.3</v>
      </c>
      <c r="I5137" s="473"/>
    </row>
    <row r="5138" spans="1:9" ht="25.5" x14ac:dyDescent="0.25">
      <c r="A5138" s="468" t="s">
        <v>11017</v>
      </c>
      <c r="B5138" s="469" t="s">
        <v>11018</v>
      </c>
      <c r="C5138" s="476" t="s">
        <v>698</v>
      </c>
      <c r="D5138" s="471"/>
      <c r="E5138" s="470" t="s">
        <v>159</v>
      </c>
      <c r="F5138" s="472" t="s">
        <v>10416</v>
      </c>
      <c r="G5138" s="472" t="s">
        <v>10417</v>
      </c>
      <c r="H5138" s="472">
        <v>4.3</v>
      </c>
      <c r="I5138" s="473"/>
    </row>
    <row r="5139" spans="1:9" ht="25.5" x14ac:dyDescent="0.25">
      <c r="A5139" s="468" t="s">
        <v>11019</v>
      </c>
      <c r="B5139" s="475" t="s">
        <v>11020</v>
      </c>
      <c r="C5139" s="476" t="s">
        <v>756</v>
      </c>
      <c r="D5139" s="471"/>
      <c r="E5139" s="470"/>
      <c r="F5139" s="472" t="s">
        <v>10416</v>
      </c>
      <c r="G5139" s="472" t="s">
        <v>10417</v>
      </c>
      <c r="H5139" s="472">
        <v>4.3</v>
      </c>
      <c r="I5139" s="473"/>
    </row>
    <row r="5140" spans="1:9" ht="25.5" x14ac:dyDescent="0.25">
      <c r="A5140" s="468" t="s">
        <v>11021</v>
      </c>
      <c r="B5140" s="475" t="s">
        <v>11022</v>
      </c>
      <c r="C5140" s="476" t="s">
        <v>756</v>
      </c>
      <c r="D5140" s="471"/>
      <c r="E5140" s="470"/>
      <c r="F5140" s="472" t="s">
        <v>10416</v>
      </c>
      <c r="G5140" s="472" t="s">
        <v>10417</v>
      </c>
      <c r="H5140" s="472">
        <v>4.3</v>
      </c>
      <c r="I5140" s="473"/>
    </row>
    <row r="5141" spans="1:9" ht="25.5" x14ac:dyDescent="0.25">
      <c r="A5141" s="468" t="s">
        <v>11023</v>
      </c>
      <c r="B5141" s="475" t="s">
        <v>11024</v>
      </c>
      <c r="C5141" s="476" t="s">
        <v>756</v>
      </c>
      <c r="D5141" s="471"/>
      <c r="E5141" s="470"/>
      <c r="F5141" s="472" t="s">
        <v>10416</v>
      </c>
      <c r="G5141" s="472" t="s">
        <v>10417</v>
      </c>
      <c r="H5141" s="472">
        <v>4.3</v>
      </c>
      <c r="I5141" s="473"/>
    </row>
    <row r="5142" spans="1:9" ht="25.5" x14ac:dyDescent="0.25">
      <c r="A5142" s="468" t="s">
        <v>11025</v>
      </c>
      <c r="B5142" s="475" t="s">
        <v>11026</v>
      </c>
      <c r="C5142" s="476" t="s">
        <v>756</v>
      </c>
      <c r="D5142" s="471"/>
      <c r="E5142" s="470"/>
      <c r="F5142" s="472" t="s">
        <v>10416</v>
      </c>
      <c r="G5142" s="472" t="s">
        <v>10417</v>
      </c>
      <c r="H5142" s="472">
        <v>4.3</v>
      </c>
      <c r="I5142" s="473"/>
    </row>
    <row r="5143" spans="1:9" ht="25.5" x14ac:dyDescent="0.25">
      <c r="A5143" s="468" t="s">
        <v>11027</v>
      </c>
      <c r="B5143" s="475" t="s">
        <v>11028</v>
      </c>
      <c r="C5143" s="476" t="s">
        <v>756</v>
      </c>
      <c r="D5143" s="471"/>
      <c r="E5143" s="470"/>
      <c r="F5143" s="472" t="s">
        <v>10416</v>
      </c>
      <c r="G5143" s="472" t="s">
        <v>10417</v>
      </c>
      <c r="H5143" s="472">
        <v>4.3</v>
      </c>
      <c r="I5143" s="473"/>
    </row>
    <row r="5144" spans="1:9" ht="15" x14ac:dyDescent="0.25">
      <c r="A5144" s="468" t="s">
        <v>11029</v>
      </c>
      <c r="B5144" s="475" t="s">
        <v>11030</v>
      </c>
      <c r="C5144" s="476" t="s">
        <v>756</v>
      </c>
      <c r="D5144" s="471"/>
      <c r="E5144" s="470"/>
      <c r="F5144" s="472" t="s">
        <v>10416</v>
      </c>
      <c r="G5144" s="472" t="s">
        <v>10417</v>
      </c>
      <c r="H5144" s="472">
        <v>4.3</v>
      </c>
      <c r="I5144" s="473"/>
    </row>
    <row r="5145" spans="1:9" ht="15" x14ac:dyDescent="0.25">
      <c r="A5145" s="468" t="s">
        <v>11031</v>
      </c>
      <c r="B5145" s="475" t="s">
        <v>11032</v>
      </c>
      <c r="C5145" s="476" t="s">
        <v>756</v>
      </c>
      <c r="D5145" s="471"/>
      <c r="E5145" s="470"/>
      <c r="F5145" s="472" t="s">
        <v>10416</v>
      </c>
      <c r="G5145" s="472" t="s">
        <v>10417</v>
      </c>
      <c r="H5145" s="472">
        <v>4.3</v>
      </c>
      <c r="I5145" s="473"/>
    </row>
    <row r="5146" spans="1:9" ht="25.5" x14ac:dyDescent="0.25">
      <c r="A5146" s="468" t="s">
        <v>11033</v>
      </c>
      <c r="B5146" s="475" t="s">
        <v>11034</v>
      </c>
      <c r="C5146" s="476" t="s">
        <v>756</v>
      </c>
      <c r="D5146" s="471"/>
      <c r="E5146" s="470"/>
      <c r="F5146" s="472" t="s">
        <v>10416</v>
      </c>
      <c r="G5146" s="472" t="s">
        <v>10417</v>
      </c>
      <c r="H5146" s="472">
        <v>4.3</v>
      </c>
      <c r="I5146" s="473"/>
    </row>
    <row r="5147" spans="1:9" ht="25.5" x14ac:dyDescent="0.25">
      <c r="A5147" s="468" t="s">
        <v>11035</v>
      </c>
      <c r="B5147" s="475" t="s">
        <v>11036</v>
      </c>
      <c r="C5147" s="476" t="s">
        <v>756</v>
      </c>
      <c r="D5147" s="471"/>
      <c r="E5147" s="470"/>
      <c r="F5147" s="472" t="s">
        <v>10416</v>
      </c>
      <c r="G5147" s="472" t="s">
        <v>10417</v>
      </c>
      <c r="H5147" s="472">
        <v>4.3</v>
      </c>
      <c r="I5147" s="473"/>
    </row>
    <row r="5148" spans="1:9" ht="25.5" x14ac:dyDescent="0.25">
      <c r="A5148" s="468" t="s">
        <v>11037</v>
      </c>
      <c r="B5148" s="475" t="s">
        <v>11038</v>
      </c>
      <c r="C5148" s="476" t="s">
        <v>756</v>
      </c>
      <c r="D5148" s="471"/>
      <c r="E5148" s="470"/>
      <c r="F5148" s="472" t="s">
        <v>10416</v>
      </c>
      <c r="G5148" s="472" t="s">
        <v>10417</v>
      </c>
      <c r="H5148" s="472">
        <v>4.3</v>
      </c>
      <c r="I5148" s="473"/>
    </row>
    <row r="5149" spans="1:9" ht="15" x14ac:dyDescent="0.25">
      <c r="A5149" s="468" t="s">
        <v>11039</v>
      </c>
      <c r="B5149" s="475" t="s">
        <v>11040</v>
      </c>
      <c r="C5149" s="476" t="s">
        <v>756</v>
      </c>
      <c r="D5149" s="471"/>
      <c r="E5149" s="470"/>
      <c r="F5149" s="472" t="s">
        <v>10416</v>
      </c>
      <c r="G5149" s="472" t="s">
        <v>10417</v>
      </c>
      <c r="H5149" s="472">
        <v>4.3</v>
      </c>
      <c r="I5149" s="473"/>
    </row>
    <row r="5150" spans="1:9" ht="25.5" x14ac:dyDescent="0.25">
      <c r="A5150" s="468" t="s">
        <v>11041</v>
      </c>
      <c r="B5150" s="475" t="s">
        <v>11042</v>
      </c>
      <c r="C5150" s="476" t="s">
        <v>756</v>
      </c>
      <c r="D5150" s="471"/>
      <c r="E5150" s="470"/>
      <c r="F5150" s="472" t="s">
        <v>10416</v>
      </c>
      <c r="G5150" s="472" t="s">
        <v>10417</v>
      </c>
      <c r="H5150" s="472">
        <v>4.3</v>
      </c>
      <c r="I5150" s="473"/>
    </row>
    <row r="5151" spans="1:9" ht="15" x14ac:dyDescent="0.25">
      <c r="A5151" s="468" t="s">
        <v>11043</v>
      </c>
      <c r="B5151" s="475" t="s">
        <v>11044</v>
      </c>
      <c r="C5151" s="476" t="s">
        <v>756</v>
      </c>
      <c r="D5151" s="471"/>
      <c r="E5151" s="470"/>
      <c r="F5151" s="472" t="s">
        <v>10416</v>
      </c>
      <c r="G5151" s="472" t="s">
        <v>10417</v>
      </c>
      <c r="H5151" s="472">
        <v>4.3</v>
      </c>
      <c r="I5151" s="473"/>
    </row>
    <row r="5152" spans="1:9" ht="25.5" x14ac:dyDescent="0.25">
      <c r="A5152" s="468" t="s">
        <v>11045</v>
      </c>
      <c r="B5152" s="475" t="s">
        <v>11046</v>
      </c>
      <c r="C5152" s="476" t="s">
        <v>756</v>
      </c>
      <c r="D5152" s="471"/>
      <c r="E5152" s="470"/>
      <c r="F5152" s="472" t="s">
        <v>10416</v>
      </c>
      <c r="G5152" s="472" t="s">
        <v>10417</v>
      </c>
      <c r="H5152" s="472">
        <v>4.3</v>
      </c>
      <c r="I5152" s="473"/>
    </row>
    <row r="5153" spans="1:9" ht="25.5" x14ac:dyDescent="0.25">
      <c r="A5153" s="468" t="s">
        <v>11047</v>
      </c>
      <c r="B5153" s="475" t="s">
        <v>11048</v>
      </c>
      <c r="C5153" s="476" t="s">
        <v>756</v>
      </c>
      <c r="D5153" s="471"/>
      <c r="E5153" s="470"/>
      <c r="F5153" s="472" t="s">
        <v>10416</v>
      </c>
      <c r="G5153" s="472" t="s">
        <v>10417</v>
      </c>
      <c r="H5153" s="472">
        <v>4.3</v>
      </c>
      <c r="I5153" s="473"/>
    </row>
    <row r="5154" spans="1:9" ht="15" x14ac:dyDescent="0.25">
      <c r="A5154" s="468" t="s">
        <v>11049</v>
      </c>
      <c r="B5154" s="475" t="s">
        <v>11050</v>
      </c>
      <c r="C5154" s="476" t="s">
        <v>756</v>
      </c>
      <c r="D5154" s="471"/>
      <c r="E5154" s="470"/>
      <c r="F5154" s="472" t="s">
        <v>10416</v>
      </c>
      <c r="G5154" s="472" t="s">
        <v>10417</v>
      </c>
      <c r="H5154" s="472">
        <v>4.3</v>
      </c>
      <c r="I5154" s="473"/>
    </row>
    <row r="5155" spans="1:9" ht="25.5" x14ac:dyDescent="0.25">
      <c r="A5155" s="468" t="s">
        <v>11051</v>
      </c>
      <c r="B5155" s="475" t="s">
        <v>11052</v>
      </c>
      <c r="C5155" s="476" t="s">
        <v>756</v>
      </c>
      <c r="D5155" s="471"/>
      <c r="E5155" s="470"/>
      <c r="F5155" s="472" t="s">
        <v>10416</v>
      </c>
      <c r="G5155" s="472" t="s">
        <v>10417</v>
      </c>
      <c r="H5155" s="472">
        <v>4.3</v>
      </c>
      <c r="I5155" s="473"/>
    </row>
    <row r="5156" spans="1:9" ht="25.5" x14ac:dyDescent="0.25">
      <c r="A5156" s="468" t="s">
        <v>11053</v>
      </c>
      <c r="B5156" s="475" t="s">
        <v>11054</v>
      </c>
      <c r="C5156" s="476" t="s">
        <v>756</v>
      </c>
      <c r="D5156" s="471"/>
      <c r="E5156" s="470"/>
      <c r="F5156" s="472" t="s">
        <v>10416</v>
      </c>
      <c r="G5156" s="472" t="s">
        <v>10417</v>
      </c>
      <c r="H5156" s="472">
        <v>4.3</v>
      </c>
      <c r="I5156" s="473"/>
    </row>
    <row r="5157" spans="1:9" ht="25.5" x14ac:dyDescent="0.25">
      <c r="A5157" s="468" t="s">
        <v>11055</v>
      </c>
      <c r="B5157" s="475" t="s">
        <v>11056</v>
      </c>
      <c r="C5157" s="476" t="s">
        <v>756</v>
      </c>
      <c r="D5157" s="471"/>
      <c r="E5157" s="470"/>
      <c r="F5157" s="472" t="s">
        <v>10416</v>
      </c>
      <c r="G5157" s="472" t="s">
        <v>10417</v>
      </c>
      <c r="H5157" s="472">
        <v>4.3</v>
      </c>
      <c r="I5157" s="473"/>
    </row>
    <row r="5158" spans="1:9" ht="15" x14ac:dyDescent="0.25">
      <c r="A5158" s="468" t="s">
        <v>11057</v>
      </c>
      <c r="B5158" s="475" t="s">
        <v>11058</v>
      </c>
      <c r="C5158" s="476" t="s">
        <v>756</v>
      </c>
      <c r="D5158" s="471"/>
      <c r="E5158" s="470"/>
      <c r="F5158" s="472" t="s">
        <v>10416</v>
      </c>
      <c r="G5158" s="472" t="s">
        <v>10417</v>
      </c>
      <c r="H5158" s="472">
        <v>4.3</v>
      </c>
      <c r="I5158" s="473"/>
    </row>
    <row r="5159" spans="1:9" ht="15" x14ac:dyDescent="0.25">
      <c r="A5159" s="468" t="s">
        <v>11059</v>
      </c>
      <c r="B5159" s="475" t="s">
        <v>11060</v>
      </c>
      <c r="C5159" s="476" t="s">
        <v>756</v>
      </c>
      <c r="D5159" s="471"/>
      <c r="E5159" s="470"/>
      <c r="F5159" s="472" t="s">
        <v>10416</v>
      </c>
      <c r="G5159" s="472" t="s">
        <v>10417</v>
      </c>
      <c r="H5159" s="472">
        <v>4.3</v>
      </c>
      <c r="I5159" s="473"/>
    </row>
    <row r="5160" spans="1:9" ht="15" x14ac:dyDescent="0.25">
      <c r="A5160" s="468" t="s">
        <v>11061</v>
      </c>
      <c r="B5160" s="475" t="s">
        <v>11062</v>
      </c>
      <c r="C5160" s="476" t="s">
        <v>756</v>
      </c>
      <c r="D5160" s="471"/>
      <c r="E5160" s="470"/>
      <c r="F5160" s="472" t="s">
        <v>10416</v>
      </c>
      <c r="G5160" s="472" t="s">
        <v>10417</v>
      </c>
      <c r="H5160" s="472">
        <v>4.3</v>
      </c>
      <c r="I5160" s="473"/>
    </row>
    <row r="5161" spans="1:9" ht="15" x14ac:dyDescent="0.25">
      <c r="A5161" s="468" t="s">
        <v>11063</v>
      </c>
      <c r="B5161" s="475" t="s">
        <v>11064</v>
      </c>
      <c r="C5161" s="476" t="s">
        <v>756</v>
      </c>
      <c r="D5161" s="471"/>
      <c r="E5161" s="470"/>
      <c r="F5161" s="472" t="s">
        <v>10416</v>
      </c>
      <c r="G5161" s="472" t="s">
        <v>10417</v>
      </c>
      <c r="H5161" s="472">
        <v>4.3</v>
      </c>
      <c r="I5161" s="473"/>
    </row>
    <row r="5162" spans="1:9" ht="15" x14ac:dyDescent="0.25">
      <c r="A5162" s="468" t="s">
        <v>11065</v>
      </c>
      <c r="B5162" s="475" t="s">
        <v>11066</v>
      </c>
      <c r="C5162" s="476" t="s">
        <v>756</v>
      </c>
      <c r="D5162" s="471"/>
      <c r="E5162" s="470"/>
      <c r="F5162" s="472" t="s">
        <v>10416</v>
      </c>
      <c r="G5162" s="472" t="s">
        <v>10417</v>
      </c>
      <c r="H5162" s="472">
        <v>4.3</v>
      </c>
      <c r="I5162" s="473"/>
    </row>
    <row r="5163" spans="1:9" ht="25.5" x14ac:dyDescent="0.25">
      <c r="A5163" s="468" t="s">
        <v>11067</v>
      </c>
      <c r="B5163" s="475" t="s">
        <v>11068</v>
      </c>
      <c r="C5163" s="476" t="s">
        <v>756</v>
      </c>
      <c r="D5163" s="471"/>
      <c r="E5163" s="470"/>
      <c r="F5163" s="472" t="s">
        <v>10416</v>
      </c>
      <c r="G5163" s="472" t="s">
        <v>10417</v>
      </c>
      <c r="H5163" s="472">
        <v>4.3</v>
      </c>
      <c r="I5163" s="473"/>
    </row>
    <row r="5164" spans="1:9" ht="15" x14ac:dyDescent="0.25">
      <c r="A5164" s="468" t="s">
        <v>11069</v>
      </c>
      <c r="B5164" s="475" t="s">
        <v>11070</v>
      </c>
      <c r="C5164" s="476" t="s">
        <v>756</v>
      </c>
      <c r="D5164" s="471"/>
      <c r="E5164" s="470"/>
      <c r="F5164" s="472" t="s">
        <v>10416</v>
      </c>
      <c r="G5164" s="472" t="s">
        <v>10417</v>
      </c>
      <c r="H5164" s="472">
        <v>4.3</v>
      </c>
      <c r="I5164" s="473"/>
    </row>
    <row r="5165" spans="1:9" ht="25.5" x14ac:dyDescent="0.25">
      <c r="A5165" s="468" t="s">
        <v>11071</v>
      </c>
      <c r="B5165" s="475" t="s">
        <v>11072</v>
      </c>
      <c r="C5165" s="476" t="s">
        <v>756</v>
      </c>
      <c r="D5165" s="471"/>
      <c r="E5165" s="470"/>
      <c r="F5165" s="472" t="s">
        <v>10416</v>
      </c>
      <c r="G5165" s="472" t="s">
        <v>10417</v>
      </c>
      <c r="H5165" s="472">
        <v>4.3</v>
      </c>
      <c r="I5165" s="473"/>
    </row>
    <row r="5166" spans="1:9" ht="15" x14ac:dyDescent="0.25">
      <c r="A5166" s="468" t="s">
        <v>11073</v>
      </c>
      <c r="B5166" s="475" t="s">
        <v>11074</v>
      </c>
      <c r="C5166" s="476" t="s">
        <v>756</v>
      </c>
      <c r="D5166" s="471"/>
      <c r="E5166" s="470"/>
      <c r="F5166" s="472" t="s">
        <v>10416</v>
      </c>
      <c r="G5166" s="472" t="s">
        <v>10417</v>
      </c>
      <c r="H5166" s="472">
        <v>4.3</v>
      </c>
      <c r="I5166" s="473"/>
    </row>
    <row r="5167" spans="1:9" ht="15" x14ac:dyDescent="0.25">
      <c r="A5167" s="468" t="s">
        <v>11075</v>
      </c>
      <c r="B5167" s="475" t="s">
        <v>11076</v>
      </c>
      <c r="C5167" s="476" t="s">
        <v>756</v>
      </c>
      <c r="D5167" s="471"/>
      <c r="E5167" s="470"/>
      <c r="F5167" s="472" t="s">
        <v>10416</v>
      </c>
      <c r="G5167" s="472" t="s">
        <v>10417</v>
      </c>
      <c r="H5167" s="472">
        <v>4.3</v>
      </c>
      <c r="I5167" s="473"/>
    </row>
    <row r="5168" spans="1:9" ht="15" x14ac:dyDescent="0.25">
      <c r="A5168" s="468" t="s">
        <v>11077</v>
      </c>
      <c r="B5168" s="475" t="s">
        <v>11078</v>
      </c>
      <c r="C5168" s="476" t="s">
        <v>756</v>
      </c>
      <c r="D5168" s="471"/>
      <c r="E5168" s="470"/>
      <c r="F5168" s="472" t="s">
        <v>10416</v>
      </c>
      <c r="G5168" s="472" t="s">
        <v>10417</v>
      </c>
      <c r="H5168" s="472">
        <v>4.3</v>
      </c>
      <c r="I5168" s="473"/>
    </row>
    <row r="5169" spans="1:9" ht="15" x14ac:dyDescent="0.25">
      <c r="A5169" s="468" t="s">
        <v>11079</v>
      </c>
      <c r="B5169" s="475" t="s">
        <v>11080</v>
      </c>
      <c r="C5169" s="476" t="s">
        <v>756</v>
      </c>
      <c r="D5169" s="471"/>
      <c r="E5169" s="470"/>
      <c r="F5169" s="472" t="s">
        <v>10416</v>
      </c>
      <c r="G5169" s="472" t="s">
        <v>10417</v>
      </c>
      <c r="H5169" s="472">
        <v>4.3</v>
      </c>
      <c r="I5169" s="473"/>
    </row>
    <row r="5170" spans="1:9" ht="15" x14ac:dyDescent="0.25">
      <c r="A5170" s="468" t="s">
        <v>11081</v>
      </c>
      <c r="B5170" s="475" t="s">
        <v>11082</v>
      </c>
      <c r="C5170" s="476" t="s">
        <v>756</v>
      </c>
      <c r="D5170" s="471"/>
      <c r="E5170" s="470"/>
      <c r="F5170" s="472" t="s">
        <v>10416</v>
      </c>
      <c r="G5170" s="472" t="s">
        <v>10417</v>
      </c>
      <c r="H5170" s="472">
        <v>4.3</v>
      </c>
      <c r="I5170" s="473"/>
    </row>
    <row r="5171" spans="1:9" ht="15" x14ac:dyDescent="0.25">
      <c r="A5171" s="468" t="s">
        <v>11083</v>
      </c>
      <c r="B5171" s="475" t="s">
        <v>11084</v>
      </c>
      <c r="C5171" s="476" t="s">
        <v>756</v>
      </c>
      <c r="D5171" s="471"/>
      <c r="E5171" s="470"/>
      <c r="F5171" s="472" t="s">
        <v>10416</v>
      </c>
      <c r="G5171" s="472" t="s">
        <v>10417</v>
      </c>
      <c r="H5171" s="472">
        <v>4.3</v>
      </c>
      <c r="I5171" s="473"/>
    </row>
    <row r="5172" spans="1:9" ht="15" x14ac:dyDescent="0.25">
      <c r="A5172" s="468" t="s">
        <v>11085</v>
      </c>
      <c r="B5172" s="475" t="s">
        <v>11086</v>
      </c>
      <c r="C5172" s="476" t="s">
        <v>756</v>
      </c>
      <c r="D5172" s="471"/>
      <c r="E5172" s="470"/>
      <c r="F5172" s="472" t="s">
        <v>10416</v>
      </c>
      <c r="G5172" s="472" t="s">
        <v>10417</v>
      </c>
      <c r="H5172" s="472">
        <v>4.3</v>
      </c>
      <c r="I5172" s="473"/>
    </row>
    <row r="5173" spans="1:9" ht="15" x14ac:dyDescent="0.25">
      <c r="A5173" s="468" t="s">
        <v>11087</v>
      </c>
      <c r="B5173" s="475" t="s">
        <v>11088</v>
      </c>
      <c r="C5173" s="476" t="s">
        <v>756</v>
      </c>
      <c r="D5173" s="471"/>
      <c r="E5173" s="470"/>
      <c r="F5173" s="472" t="s">
        <v>10416</v>
      </c>
      <c r="G5173" s="472" t="s">
        <v>10417</v>
      </c>
      <c r="H5173" s="472">
        <v>4.3</v>
      </c>
      <c r="I5173" s="473"/>
    </row>
    <row r="5174" spans="1:9" ht="25.5" x14ac:dyDescent="0.25">
      <c r="A5174" s="468" t="s">
        <v>11089</v>
      </c>
      <c r="B5174" s="475" t="s">
        <v>11090</v>
      </c>
      <c r="C5174" s="476" t="s">
        <v>756</v>
      </c>
      <c r="D5174" s="471"/>
      <c r="E5174" s="470"/>
      <c r="F5174" s="472" t="s">
        <v>10416</v>
      </c>
      <c r="G5174" s="472" t="s">
        <v>10417</v>
      </c>
      <c r="H5174" s="472">
        <v>4.3</v>
      </c>
      <c r="I5174" s="473"/>
    </row>
    <row r="5175" spans="1:9" ht="15" x14ac:dyDescent="0.25">
      <c r="A5175" s="468" t="s">
        <v>11091</v>
      </c>
      <c r="B5175" s="475" t="s">
        <v>11092</v>
      </c>
      <c r="C5175" s="476" t="s">
        <v>739</v>
      </c>
      <c r="D5175" s="471"/>
      <c r="E5175" s="470"/>
      <c r="F5175" s="472" t="s">
        <v>10422</v>
      </c>
      <c r="G5175" s="472" t="s">
        <v>10417</v>
      </c>
      <c r="H5175" s="472">
        <v>4.3</v>
      </c>
      <c r="I5175" s="473"/>
    </row>
    <row r="5176" spans="1:9" ht="15" x14ac:dyDescent="0.25">
      <c r="A5176" s="468" t="s">
        <v>11093</v>
      </c>
      <c r="B5176" s="475" t="s">
        <v>11094</v>
      </c>
      <c r="C5176" s="476" t="s">
        <v>756</v>
      </c>
      <c r="D5176" s="471"/>
      <c r="E5176" s="470"/>
      <c r="F5176" s="472" t="s">
        <v>10416</v>
      </c>
      <c r="G5176" s="472" t="s">
        <v>10417</v>
      </c>
      <c r="H5176" s="472">
        <v>4.3</v>
      </c>
      <c r="I5176" s="473"/>
    </row>
    <row r="5177" spans="1:9" ht="15" x14ac:dyDescent="0.25">
      <c r="A5177" s="468" t="s">
        <v>11095</v>
      </c>
      <c r="B5177" s="475" t="s">
        <v>11096</v>
      </c>
      <c r="C5177" s="476" t="s">
        <v>756</v>
      </c>
      <c r="D5177" s="471"/>
      <c r="E5177" s="470"/>
      <c r="F5177" s="472" t="s">
        <v>10416</v>
      </c>
      <c r="G5177" s="472" t="s">
        <v>10417</v>
      </c>
      <c r="H5177" s="472">
        <v>4.3</v>
      </c>
      <c r="I5177" s="473"/>
    </row>
    <row r="5178" spans="1:9" ht="25.5" x14ac:dyDescent="0.25">
      <c r="A5178" s="468" t="s">
        <v>11097</v>
      </c>
      <c r="B5178" s="474" t="s">
        <v>11098</v>
      </c>
      <c r="C5178" s="470" t="s">
        <v>833</v>
      </c>
      <c r="D5178" s="470"/>
      <c r="E5178" s="470" t="s">
        <v>159</v>
      </c>
      <c r="F5178" s="472" t="s">
        <v>10422</v>
      </c>
      <c r="G5178" s="472" t="s">
        <v>10417</v>
      </c>
      <c r="H5178" s="472">
        <v>4.3</v>
      </c>
      <c r="I5178" s="478" t="s">
        <v>698</v>
      </c>
    </row>
    <row r="5179" spans="1:9" ht="25.5" x14ac:dyDescent="0.25">
      <c r="A5179" s="468" t="s">
        <v>11099</v>
      </c>
      <c r="B5179" s="474" t="s">
        <v>11100</v>
      </c>
      <c r="C5179" s="470" t="s">
        <v>833</v>
      </c>
      <c r="D5179" s="470"/>
      <c r="E5179" s="470" t="s">
        <v>159</v>
      </c>
      <c r="F5179" s="472" t="s">
        <v>10422</v>
      </c>
      <c r="G5179" s="472" t="s">
        <v>10417</v>
      </c>
      <c r="H5179" s="472">
        <v>4.3</v>
      </c>
      <c r="I5179" s="478" t="s">
        <v>698</v>
      </c>
    </row>
    <row r="5180" spans="1:9" ht="25.5" x14ac:dyDescent="0.25">
      <c r="A5180" s="468" t="s">
        <v>11101</v>
      </c>
      <c r="B5180" s="475" t="s">
        <v>11102</v>
      </c>
      <c r="C5180" s="476" t="s">
        <v>756</v>
      </c>
      <c r="D5180" s="471"/>
      <c r="E5180" s="470"/>
      <c r="F5180" s="472" t="s">
        <v>10416</v>
      </c>
      <c r="G5180" s="472" t="s">
        <v>10417</v>
      </c>
      <c r="H5180" s="472">
        <v>4.3</v>
      </c>
      <c r="I5180" s="473"/>
    </row>
    <row r="5181" spans="1:9" ht="25.5" x14ac:dyDescent="0.25">
      <c r="A5181" s="468" t="s">
        <v>11103</v>
      </c>
      <c r="B5181" s="475" t="s">
        <v>11104</v>
      </c>
      <c r="C5181" s="476" t="s">
        <v>756</v>
      </c>
      <c r="D5181" s="471"/>
      <c r="E5181" s="470"/>
      <c r="F5181" s="472" t="s">
        <v>10416</v>
      </c>
      <c r="G5181" s="472" t="s">
        <v>10417</v>
      </c>
      <c r="H5181" s="472">
        <v>4.3</v>
      </c>
      <c r="I5181" s="473"/>
    </row>
    <row r="5182" spans="1:9" ht="25.5" x14ac:dyDescent="0.25">
      <c r="A5182" s="468" t="s">
        <v>11105</v>
      </c>
      <c r="B5182" s="475" t="s">
        <v>11106</v>
      </c>
      <c r="C5182" s="476" t="s">
        <v>756</v>
      </c>
      <c r="D5182" s="471"/>
      <c r="E5182" s="470"/>
      <c r="F5182" s="472" t="s">
        <v>10416</v>
      </c>
      <c r="G5182" s="472" t="s">
        <v>10417</v>
      </c>
      <c r="H5182" s="472">
        <v>4.3</v>
      </c>
      <c r="I5182" s="473"/>
    </row>
    <row r="5183" spans="1:9" ht="25.5" x14ac:dyDescent="0.25">
      <c r="A5183" s="468" t="s">
        <v>11107</v>
      </c>
      <c r="B5183" s="475" t="s">
        <v>11108</v>
      </c>
      <c r="C5183" s="476" t="s">
        <v>756</v>
      </c>
      <c r="D5183" s="482"/>
      <c r="E5183" s="483"/>
      <c r="F5183" s="472" t="s">
        <v>10416</v>
      </c>
      <c r="G5183" s="472" t="s">
        <v>10417</v>
      </c>
      <c r="H5183" s="472">
        <v>4.5999999999999996</v>
      </c>
      <c r="I5183" s="473"/>
    </row>
    <row r="5184" spans="1:9" ht="25.5" x14ac:dyDescent="0.25">
      <c r="A5184" s="468" t="s">
        <v>11109</v>
      </c>
      <c r="B5184" s="475" t="s">
        <v>11110</v>
      </c>
      <c r="C5184" s="476" t="s">
        <v>756</v>
      </c>
      <c r="D5184" s="471"/>
      <c r="E5184" s="470"/>
      <c r="F5184" s="472" t="s">
        <v>10416</v>
      </c>
      <c r="G5184" s="472" t="s">
        <v>10417</v>
      </c>
      <c r="H5184" s="472">
        <v>4.3</v>
      </c>
      <c r="I5184" s="473"/>
    </row>
    <row r="5185" spans="1:9" ht="25.5" x14ac:dyDescent="0.25">
      <c r="A5185" s="468" t="s">
        <v>11111</v>
      </c>
      <c r="B5185" s="475" t="s">
        <v>11112</v>
      </c>
      <c r="C5185" s="476" t="s">
        <v>756</v>
      </c>
      <c r="D5185" s="471"/>
      <c r="E5185" s="470"/>
      <c r="F5185" s="472" t="s">
        <v>10416</v>
      </c>
      <c r="G5185" s="472" t="s">
        <v>10417</v>
      </c>
      <c r="H5185" s="472">
        <v>4.3</v>
      </c>
      <c r="I5185" s="473"/>
    </row>
    <row r="5186" spans="1:9" ht="25.5" x14ac:dyDescent="0.25">
      <c r="A5186" s="468" t="s">
        <v>11113</v>
      </c>
      <c r="B5186" s="475" t="s">
        <v>11114</v>
      </c>
      <c r="C5186" s="476" t="s">
        <v>756</v>
      </c>
      <c r="D5186" s="471"/>
      <c r="E5186" s="470"/>
      <c r="F5186" s="472" t="s">
        <v>10416</v>
      </c>
      <c r="G5186" s="472" t="s">
        <v>10417</v>
      </c>
      <c r="H5186" s="472">
        <v>4.3</v>
      </c>
      <c r="I5186" s="473"/>
    </row>
    <row r="5187" spans="1:9" ht="38.25" x14ac:dyDescent="0.25">
      <c r="A5187" s="468" t="s">
        <v>11115</v>
      </c>
      <c r="B5187" s="475" t="s">
        <v>11116</v>
      </c>
      <c r="C5187" s="476" t="s">
        <v>756</v>
      </c>
      <c r="D5187" s="482"/>
      <c r="E5187" s="483"/>
      <c r="F5187" s="472" t="s">
        <v>10416</v>
      </c>
      <c r="G5187" s="472" t="s">
        <v>10417</v>
      </c>
      <c r="H5187" s="472">
        <v>4.5999999999999996</v>
      </c>
      <c r="I5187" s="473"/>
    </row>
    <row r="5188" spans="1:9" ht="25.5" x14ac:dyDescent="0.25">
      <c r="A5188" s="468" t="s">
        <v>11117</v>
      </c>
      <c r="B5188" s="475" t="s">
        <v>11118</v>
      </c>
      <c r="C5188" s="476" t="s">
        <v>756</v>
      </c>
      <c r="D5188" s="471"/>
      <c r="E5188" s="470"/>
      <c r="F5188" s="472" t="s">
        <v>10416</v>
      </c>
      <c r="G5188" s="472" t="s">
        <v>10417</v>
      </c>
      <c r="H5188" s="472">
        <v>4.3</v>
      </c>
      <c r="I5188" s="473"/>
    </row>
    <row r="5189" spans="1:9" ht="25.5" x14ac:dyDescent="0.25">
      <c r="A5189" s="468" t="s">
        <v>11119</v>
      </c>
      <c r="B5189" s="475" t="s">
        <v>11120</v>
      </c>
      <c r="C5189" s="476" t="s">
        <v>756</v>
      </c>
      <c r="D5189" s="471"/>
      <c r="E5189" s="470"/>
      <c r="F5189" s="472" t="s">
        <v>10416</v>
      </c>
      <c r="G5189" s="472" t="s">
        <v>10417</v>
      </c>
      <c r="H5189" s="472">
        <v>4.3</v>
      </c>
      <c r="I5189" s="473"/>
    </row>
    <row r="5190" spans="1:9" ht="25.5" x14ac:dyDescent="0.25">
      <c r="A5190" s="468" t="s">
        <v>11121</v>
      </c>
      <c r="B5190" s="475" t="s">
        <v>11122</v>
      </c>
      <c r="C5190" s="476" t="s">
        <v>756</v>
      </c>
      <c r="D5190" s="471"/>
      <c r="E5190" s="470"/>
      <c r="F5190" s="472" t="s">
        <v>10416</v>
      </c>
      <c r="G5190" s="472" t="s">
        <v>10417</v>
      </c>
      <c r="H5190" s="472">
        <v>4.3</v>
      </c>
      <c r="I5190" s="473"/>
    </row>
    <row r="5191" spans="1:9" ht="25.5" x14ac:dyDescent="0.25">
      <c r="A5191" s="468" t="s">
        <v>11123</v>
      </c>
      <c r="B5191" s="475" t="s">
        <v>11124</v>
      </c>
      <c r="C5191" s="476" t="s">
        <v>756</v>
      </c>
      <c r="D5191" s="471"/>
      <c r="E5191" s="470"/>
      <c r="F5191" s="472" t="s">
        <v>10416</v>
      </c>
      <c r="G5191" s="472" t="s">
        <v>10417</v>
      </c>
      <c r="H5191" s="472">
        <v>4.3</v>
      </c>
      <c r="I5191" s="473"/>
    </row>
    <row r="5192" spans="1:9" ht="25.5" x14ac:dyDescent="0.25">
      <c r="A5192" s="468" t="s">
        <v>11125</v>
      </c>
      <c r="B5192" s="475" t="s">
        <v>11126</v>
      </c>
      <c r="C5192" s="476" t="s">
        <v>756</v>
      </c>
      <c r="D5192" s="471"/>
      <c r="E5192" s="470"/>
      <c r="F5192" s="472" t="s">
        <v>10416</v>
      </c>
      <c r="G5192" s="472" t="s">
        <v>10417</v>
      </c>
      <c r="H5192" s="472">
        <v>4.3</v>
      </c>
      <c r="I5192" s="473"/>
    </row>
    <row r="5193" spans="1:9" ht="25.5" x14ac:dyDescent="0.25">
      <c r="A5193" s="468" t="s">
        <v>11127</v>
      </c>
      <c r="B5193" s="475" t="s">
        <v>11128</v>
      </c>
      <c r="C5193" s="476" t="s">
        <v>756</v>
      </c>
      <c r="D5193" s="471"/>
      <c r="E5193" s="470"/>
      <c r="F5193" s="472" t="s">
        <v>10416</v>
      </c>
      <c r="G5193" s="472" t="s">
        <v>10417</v>
      </c>
      <c r="H5193" s="472">
        <v>4.3</v>
      </c>
      <c r="I5193" s="473"/>
    </row>
    <row r="5194" spans="1:9" ht="15" x14ac:dyDescent="0.25">
      <c r="A5194" s="468" t="s">
        <v>11129</v>
      </c>
      <c r="B5194" s="475" t="s">
        <v>11130</v>
      </c>
      <c r="C5194" s="476" t="s">
        <v>756</v>
      </c>
      <c r="D5194" s="471"/>
      <c r="E5194" s="470"/>
      <c r="F5194" s="472" t="s">
        <v>10416</v>
      </c>
      <c r="G5194" s="472" t="s">
        <v>10417</v>
      </c>
      <c r="H5194" s="472">
        <v>4.3</v>
      </c>
      <c r="I5194" s="473"/>
    </row>
    <row r="5195" spans="1:9" ht="25.5" x14ac:dyDescent="0.25">
      <c r="A5195" s="468" t="s">
        <v>11131</v>
      </c>
      <c r="B5195" s="475" t="s">
        <v>11132</v>
      </c>
      <c r="C5195" s="476" t="s">
        <v>756</v>
      </c>
      <c r="D5195" s="471"/>
      <c r="E5195" s="470"/>
      <c r="F5195" s="472" t="s">
        <v>10416</v>
      </c>
      <c r="G5195" s="472" t="s">
        <v>10417</v>
      </c>
      <c r="H5195" s="472">
        <v>4.3</v>
      </c>
      <c r="I5195" s="473"/>
    </row>
    <row r="5196" spans="1:9" ht="25.5" x14ac:dyDescent="0.25">
      <c r="A5196" s="468" t="s">
        <v>11133</v>
      </c>
      <c r="B5196" s="474" t="s">
        <v>11134</v>
      </c>
      <c r="C5196" s="470" t="s">
        <v>756</v>
      </c>
      <c r="D5196" s="470"/>
      <c r="E5196" s="470"/>
      <c r="F5196" s="472" t="s">
        <v>10416</v>
      </c>
      <c r="G5196" s="472" t="s">
        <v>10417</v>
      </c>
      <c r="H5196" s="472">
        <v>4.3</v>
      </c>
      <c r="I5196" s="478" t="s">
        <v>698</v>
      </c>
    </row>
    <row r="5197" spans="1:9" ht="25.5" x14ac:dyDescent="0.25">
      <c r="A5197" s="468" t="s">
        <v>11135</v>
      </c>
      <c r="B5197" s="474" t="s">
        <v>11136</v>
      </c>
      <c r="C5197" s="470" t="s">
        <v>756</v>
      </c>
      <c r="D5197" s="470"/>
      <c r="E5197" s="470"/>
      <c r="F5197" s="472" t="s">
        <v>10416</v>
      </c>
      <c r="G5197" s="472" t="s">
        <v>10417</v>
      </c>
      <c r="H5197" s="472">
        <v>4.3</v>
      </c>
      <c r="I5197" s="478" t="s">
        <v>698</v>
      </c>
    </row>
    <row r="5198" spans="1:9" ht="38.25" x14ac:dyDescent="0.25">
      <c r="A5198" s="468" t="s">
        <v>11137</v>
      </c>
      <c r="B5198" s="474" t="s">
        <v>11138</v>
      </c>
      <c r="C5198" s="470" t="s">
        <v>739</v>
      </c>
      <c r="D5198" s="470"/>
      <c r="E5198" s="470"/>
      <c r="F5198" s="472" t="s">
        <v>10416</v>
      </c>
      <c r="G5198" s="472" t="s">
        <v>10417</v>
      </c>
      <c r="H5198" s="472">
        <v>4.3</v>
      </c>
      <c r="I5198" s="478" t="s">
        <v>756</v>
      </c>
    </row>
    <row r="5199" spans="1:9" ht="25.5" x14ac:dyDescent="0.25">
      <c r="A5199" s="468" t="s">
        <v>11139</v>
      </c>
      <c r="B5199" s="474" t="s">
        <v>11140</v>
      </c>
      <c r="C5199" s="470" t="s">
        <v>908</v>
      </c>
      <c r="D5199" s="470"/>
      <c r="E5199" s="470"/>
      <c r="F5199" s="472" t="s">
        <v>10416</v>
      </c>
      <c r="G5199" s="472" t="s">
        <v>10417</v>
      </c>
      <c r="H5199" s="472">
        <v>4.3</v>
      </c>
      <c r="I5199" s="478" t="s">
        <v>756</v>
      </c>
    </row>
    <row r="5200" spans="1:9" ht="25.5" x14ac:dyDescent="0.25">
      <c r="A5200" s="468" t="s">
        <v>11141</v>
      </c>
      <c r="B5200" s="474" t="s">
        <v>11142</v>
      </c>
      <c r="C5200" s="470" t="s">
        <v>908</v>
      </c>
      <c r="D5200" s="470"/>
      <c r="E5200" s="470"/>
      <c r="F5200" s="472" t="s">
        <v>10416</v>
      </c>
      <c r="G5200" s="472" t="s">
        <v>10417</v>
      </c>
      <c r="H5200" s="472">
        <v>4.3</v>
      </c>
      <c r="I5200" s="478" t="s">
        <v>756</v>
      </c>
    </row>
    <row r="5201" spans="1:9" ht="15" x14ac:dyDescent="0.25">
      <c r="A5201" s="468" t="s">
        <v>11143</v>
      </c>
      <c r="B5201" s="475" t="s">
        <v>11144</v>
      </c>
      <c r="C5201" s="476" t="s">
        <v>756</v>
      </c>
      <c r="D5201" s="471"/>
      <c r="E5201" s="470"/>
      <c r="F5201" s="472" t="s">
        <v>10416</v>
      </c>
      <c r="G5201" s="472" t="s">
        <v>10417</v>
      </c>
      <c r="H5201" s="472">
        <v>4.3</v>
      </c>
      <c r="I5201" s="473"/>
    </row>
    <row r="5202" spans="1:9" ht="15" x14ac:dyDescent="0.25">
      <c r="A5202" s="468" t="s">
        <v>11145</v>
      </c>
      <c r="B5202" s="475" t="s">
        <v>11146</v>
      </c>
      <c r="C5202" s="476" t="s">
        <v>756</v>
      </c>
      <c r="D5202" s="471"/>
      <c r="E5202" s="470"/>
      <c r="F5202" s="472" t="s">
        <v>10416</v>
      </c>
      <c r="G5202" s="472" t="s">
        <v>10417</v>
      </c>
      <c r="H5202" s="472">
        <v>4.3</v>
      </c>
      <c r="I5202" s="473"/>
    </row>
    <row r="5203" spans="1:9" ht="15" x14ac:dyDescent="0.25">
      <c r="A5203" s="468" t="s">
        <v>11147</v>
      </c>
      <c r="B5203" s="475" t="s">
        <v>11148</v>
      </c>
      <c r="C5203" s="476" t="s">
        <v>756</v>
      </c>
      <c r="D5203" s="471"/>
      <c r="E5203" s="470"/>
      <c r="F5203" s="472" t="s">
        <v>10416</v>
      </c>
      <c r="G5203" s="472" t="s">
        <v>10417</v>
      </c>
      <c r="H5203" s="472">
        <v>4.3</v>
      </c>
      <c r="I5203" s="473"/>
    </row>
    <row r="5204" spans="1:9" ht="15" x14ac:dyDescent="0.25">
      <c r="A5204" s="468" t="s">
        <v>11149</v>
      </c>
      <c r="B5204" s="475" t="s">
        <v>11150</v>
      </c>
      <c r="C5204" s="476" t="s">
        <v>756</v>
      </c>
      <c r="D5204" s="471"/>
      <c r="E5204" s="470"/>
      <c r="F5204" s="472" t="s">
        <v>10416</v>
      </c>
      <c r="G5204" s="472" t="s">
        <v>10417</v>
      </c>
      <c r="H5204" s="472">
        <v>4.3</v>
      </c>
      <c r="I5204" s="473"/>
    </row>
    <row r="5205" spans="1:9" ht="25.5" x14ac:dyDescent="0.25">
      <c r="A5205" s="468" t="s">
        <v>11151</v>
      </c>
      <c r="B5205" s="475" t="s">
        <v>11152</v>
      </c>
      <c r="C5205" s="476" t="s">
        <v>756</v>
      </c>
      <c r="D5205" s="471"/>
      <c r="E5205" s="470"/>
      <c r="F5205" s="472" t="s">
        <v>10416</v>
      </c>
      <c r="G5205" s="472" t="s">
        <v>10417</v>
      </c>
      <c r="H5205" s="472">
        <v>4.3</v>
      </c>
      <c r="I5205" s="473"/>
    </row>
    <row r="5206" spans="1:9" ht="15" x14ac:dyDescent="0.25">
      <c r="A5206" s="468" t="s">
        <v>11153</v>
      </c>
      <c r="B5206" s="475" t="s">
        <v>11154</v>
      </c>
      <c r="C5206" s="476" t="s">
        <v>756</v>
      </c>
      <c r="D5206" s="471"/>
      <c r="E5206" s="470"/>
      <c r="F5206" s="472" t="s">
        <v>10416</v>
      </c>
      <c r="G5206" s="472" t="s">
        <v>10417</v>
      </c>
      <c r="H5206" s="472">
        <v>4.3</v>
      </c>
      <c r="I5206" s="473"/>
    </row>
    <row r="5207" spans="1:9" ht="15" x14ac:dyDescent="0.25">
      <c r="A5207" s="468" t="s">
        <v>11155</v>
      </c>
      <c r="B5207" s="475" t="s">
        <v>11156</v>
      </c>
      <c r="C5207" s="476" t="s">
        <v>756</v>
      </c>
      <c r="D5207" s="471"/>
      <c r="E5207" s="470"/>
      <c r="F5207" s="472" t="s">
        <v>10416</v>
      </c>
      <c r="G5207" s="472" t="s">
        <v>10417</v>
      </c>
      <c r="H5207" s="472">
        <v>4.3</v>
      </c>
      <c r="I5207" s="473"/>
    </row>
    <row r="5208" spans="1:9" ht="25.5" x14ac:dyDescent="0.25">
      <c r="A5208" s="468" t="s">
        <v>11157</v>
      </c>
      <c r="B5208" s="474" t="s">
        <v>11158</v>
      </c>
      <c r="C5208" s="470" t="s">
        <v>756</v>
      </c>
      <c r="D5208" s="470"/>
      <c r="E5208" s="470" t="s">
        <v>159</v>
      </c>
      <c r="F5208" s="472" t="s">
        <v>10422</v>
      </c>
      <c r="G5208" s="472" t="s">
        <v>10417</v>
      </c>
      <c r="H5208" s="472">
        <v>4.3</v>
      </c>
      <c r="I5208" s="478" t="s">
        <v>698</v>
      </c>
    </row>
    <row r="5209" spans="1:9" ht="25.5" x14ac:dyDescent="0.25">
      <c r="A5209" s="468" t="s">
        <v>11159</v>
      </c>
      <c r="B5209" s="474" t="s">
        <v>11160</v>
      </c>
      <c r="C5209" s="470" t="s">
        <v>756</v>
      </c>
      <c r="D5209" s="470"/>
      <c r="E5209" s="470" t="s">
        <v>159</v>
      </c>
      <c r="F5209" s="472" t="s">
        <v>10422</v>
      </c>
      <c r="G5209" s="472" t="s">
        <v>10417</v>
      </c>
      <c r="H5209" s="472">
        <v>4.3</v>
      </c>
      <c r="I5209" s="478" t="s">
        <v>698</v>
      </c>
    </row>
    <row r="5210" spans="1:9" ht="15" x14ac:dyDescent="0.25">
      <c r="A5210" s="468" t="s">
        <v>11161</v>
      </c>
      <c r="B5210" s="475" t="s">
        <v>11162</v>
      </c>
      <c r="C5210" s="476" t="s">
        <v>698</v>
      </c>
      <c r="D5210" s="471"/>
      <c r="E5210" s="470" t="s">
        <v>10982</v>
      </c>
      <c r="F5210" s="472" t="s">
        <v>10416</v>
      </c>
      <c r="G5210" s="472" t="s">
        <v>10417</v>
      </c>
      <c r="H5210" s="472">
        <v>4.3</v>
      </c>
      <c r="I5210" s="473"/>
    </row>
    <row r="5211" spans="1:9" ht="15" x14ac:dyDescent="0.25">
      <c r="A5211" s="468" t="s">
        <v>11163</v>
      </c>
      <c r="B5211" s="469" t="s">
        <v>11164</v>
      </c>
      <c r="C5211" s="476" t="s">
        <v>698</v>
      </c>
      <c r="D5211" s="471"/>
      <c r="E5211" s="470" t="s">
        <v>10982</v>
      </c>
      <c r="F5211" s="472" t="s">
        <v>10416</v>
      </c>
      <c r="G5211" s="472" t="s">
        <v>10417</v>
      </c>
      <c r="H5211" s="472">
        <v>4.3</v>
      </c>
      <c r="I5211" s="473"/>
    </row>
    <row r="5212" spans="1:9" ht="15" x14ac:dyDescent="0.25">
      <c r="A5212" s="468" t="s">
        <v>11165</v>
      </c>
      <c r="B5212" s="475" t="s">
        <v>11166</v>
      </c>
      <c r="C5212" s="476" t="s">
        <v>756</v>
      </c>
      <c r="D5212" s="471"/>
      <c r="E5212" s="470" t="s">
        <v>10982</v>
      </c>
      <c r="F5212" s="472" t="s">
        <v>10416</v>
      </c>
      <c r="G5212" s="472" t="s">
        <v>10417</v>
      </c>
      <c r="H5212" s="472">
        <v>4.3</v>
      </c>
      <c r="I5212" s="473"/>
    </row>
    <row r="5213" spans="1:9" ht="15" x14ac:dyDescent="0.25">
      <c r="A5213" s="468" t="s">
        <v>11167</v>
      </c>
      <c r="B5213" s="475" t="s">
        <v>11168</v>
      </c>
      <c r="C5213" s="476" t="s">
        <v>698</v>
      </c>
      <c r="D5213" s="471"/>
      <c r="E5213" s="470" t="s">
        <v>10982</v>
      </c>
      <c r="F5213" s="472" t="s">
        <v>10416</v>
      </c>
      <c r="G5213" s="472" t="s">
        <v>10417</v>
      </c>
      <c r="H5213" s="472">
        <v>4.3</v>
      </c>
      <c r="I5213" s="473"/>
    </row>
    <row r="5214" spans="1:9" ht="15" x14ac:dyDescent="0.25">
      <c r="A5214" s="468" t="s">
        <v>11169</v>
      </c>
      <c r="B5214" s="475" t="s">
        <v>11170</v>
      </c>
      <c r="C5214" s="476" t="s">
        <v>698</v>
      </c>
      <c r="D5214" s="471"/>
      <c r="E5214" s="470" t="s">
        <v>10982</v>
      </c>
      <c r="F5214" s="472" t="s">
        <v>10416</v>
      </c>
      <c r="G5214" s="472" t="s">
        <v>10417</v>
      </c>
      <c r="H5214" s="472">
        <v>4.3</v>
      </c>
      <c r="I5214" s="473"/>
    </row>
    <row r="5215" spans="1:9" ht="15" x14ac:dyDescent="0.25">
      <c r="A5215" s="468" t="s">
        <v>11171</v>
      </c>
      <c r="B5215" s="475" t="s">
        <v>11172</v>
      </c>
      <c r="C5215" s="476" t="s">
        <v>698</v>
      </c>
      <c r="D5215" s="471"/>
      <c r="E5215" s="470" t="s">
        <v>10982</v>
      </c>
      <c r="F5215" s="472" t="s">
        <v>10416</v>
      </c>
      <c r="G5215" s="472" t="s">
        <v>10417</v>
      </c>
      <c r="H5215" s="472">
        <v>4.3</v>
      </c>
      <c r="I5215" s="473"/>
    </row>
    <row r="5216" spans="1:9" ht="25.5" x14ac:dyDescent="0.25">
      <c r="A5216" s="468" t="s">
        <v>11173</v>
      </c>
      <c r="B5216" s="475" t="s">
        <v>11174</v>
      </c>
      <c r="C5216" s="476" t="s">
        <v>698</v>
      </c>
      <c r="D5216" s="471"/>
      <c r="E5216" s="470" t="s">
        <v>10982</v>
      </c>
      <c r="F5216" s="472" t="s">
        <v>10416</v>
      </c>
      <c r="G5216" s="472" t="s">
        <v>10417</v>
      </c>
      <c r="H5216" s="472">
        <v>4.3</v>
      </c>
      <c r="I5216" s="473"/>
    </row>
    <row r="5217" spans="1:9" ht="25.5" x14ac:dyDescent="0.25">
      <c r="A5217" s="468" t="s">
        <v>11175</v>
      </c>
      <c r="B5217" s="475" t="s">
        <v>11176</v>
      </c>
      <c r="C5217" s="476" t="s">
        <v>698</v>
      </c>
      <c r="D5217" s="471"/>
      <c r="E5217" s="470" t="s">
        <v>10982</v>
      </c>
      <c r="F5217" s="472" t="s">
        <v>10416</v>
      </c>
      <c r="G5217" s="472" t="s">
        <v>10417</v>
      </c>
      <c r="H5217" s="472">
        <v>4.3</v>
      </c>
      <c r="I5217" s="473"/>
    </row>
    <row r="5218" spans="1:9" ht="15" x14ac:dyDescent="0.25">
      <c r="A5218" s="468" t="s">
        <v>11177</v>
      </c>
      <c r="B5218" s="475" t="s">
        <v>11178</v>
      </c>
      <c r="C5218" s="476" t="s">
        <v>756</v>
      </c>
      <c r="D5218" s="471"/>
      <c r="E5218" s="470"/>
      <c r="F5218" s="472" t="s">
        <v>10416</v>
      </c>
      <c r="G5218" s="472" t="s">
        <v>10417</v>
      </c>
      <c r="H5218" s="472">
        <v>4.3</v>
      </c>
      <c r="I5218" s="473"/>
    </row>
    <row r="5219" spans="1:9" ht="15" x14ac:dyDescent="0.25">
      <c r="A5219" s="468" t="s">
        <v>11179</v>
      </c>
      <c r="B5219" s="475" t="s">
        <v>11180</v>
      </c>
      <c r="C5219" s="476" t="s">
        <v>756</v>
      </c>
      <c r="D5219" s="471"/>
      <c r="E5219" s="470"/>
      <c r="F5219" s="472" t="s">
        <v>10416</v>
      </c>
      <c r="G5219" s="472" t="s">
        <v>10417</v>
      </c>
      <c r="H5219" s="472">
        <v>4.3</v>
      </c>
      <c r="I5219" s="473"/>
    </row>
    <row r="5220" spans="1:9" ht="15" x14ac:dyDescent="0.25">
      <c r="A5220" s="468" t="s">
        <v>11181</v>
      </c>
      <c r="B5220" s="475" t="s">
        <v>11182</v>
      </c>
      <c r="C5220" s="476" t="s">
        <v>756</v>
      </c>
      <c r="D5220" s="471"/>
      <c r="E5220" s="470"/>
      <c r="F5220" s="472" t="s">
        <v>10416</v>
      </c>
      <c r="G5220" s="472" t="s">
        <v>10417</v>
      </c>
      <c r="H5220" s="472">
        <v>4.3</v>
      </c>
      <c r="I5220" s="473"/>
    </row>
    <row r="5221" spans="1:9" ht="15" x14ac:dyDescent="0.25">
      <c r="A5221" s="468" t="s">
        <v>11183</v>
      </c>
      <c r="B5221" s="475" t="s">
        <v>11184</v>
      </c>
      <c r="C5221" s="476" t="s">
        <v>756</v>
      </c>
      <c r="D5221" s="471"/>
      <c r="E5221" s="470"/>
      <c r="F5221" s="472" t="s">
        <v>10416</v>
      </c>
      <c r="G5221" s="472" t="s">
        <v>10417</v>
      </c>
      <c r="H5221" s="472">
        <v>4.3</v>
      </c>
      <c r="I5221" s="473"/>
    </row>
    <row r="5222" spans="1:9" ht="15" x14ac:dyDescent="0.25">
      <c r="A5222" s="468" t="s">
        <v>11185</v>
      </c>
      <c r="B5222" s="475" t="s">
        <v>11186</v>
      </c>
      <c r="C5222" s="476" t="s">
        <v>756</v>
      </c>
      <c r="D5222" s="471"/>
      <c r="E5222" s="470"/>
      <c r="F5222" s="472" t="s">
        <v>10416</v>
      </c>
      <c r="G5222" s="472" t="s">
        <v>10417</v>
      </c>
      <c r="H5222" s="472">
        <v>4.3</v>
      </c>
      <c r="I5222" s="473"/>
    </row>
    <row r="5223" spans="1:9" ht="15" x14ac:dyDescent="0.25">
      <c r="A5223" s="468" t="s">
        <v>11187</v>
      </c>
      <c r="B5223" s="475" t="s">
        <v>11188</v>
      </c>
      <c r="C5223" s="476" t="s">
        <v>756</v>
      </c>
      <c r="D5223" s="471"/>
      <c r="E5223" s="470"/>
      <c r="F5223" s="472" t="s">
        <v>10416</v>
      </c>
      <c r="G5223" s="472" t="s">
        <v>10417</v>
      </c>
      <c r="H5223" s="472">
        <v>4.3</v>
      </c>
      <c r="I5223" s="473"/>
    </row>
    <row r="5224" spans="1:9" ht="15" x14ac:dyDescent="0.25">
      <c r="A5224" s="468" t="s">
        <v>11189</v>
      </c>
      <c r="B5224" s="475" t="s">
        <v>11190</v>
      </c>
      <c r="C5224" s="476" t="s">
        <v>756</v>
      </c>
      <c r="D5224" s="471"/>
      <c r="E5224" s="470"/>
      <c r="F5224" s="472" t="s">
        <v>10416</v>
      </c>
      <c r="G5224" s="472" t="s">
        <v>10417</v>
      </c>
      <c r="H5224" s="472">
        <v>4.3</v>
      </c>
      <c r="I5224" s="473"/>
    </row>
    <row r="5225" spans="1:9" ht="15" x14ac:dyDescent="0.25">
      <c r="A5225" s="468" t="s">
        <v>11191</v>
      </c>
      <c r="B5225" s="475" t="s">
        <v>11192</v>
      </c>
      <c r="C5225" s="476" t="s">
        <v>756</v>
      </c>
      <c r="D5225" s="471"/>
      <c r="E5225" s="470"/>
      <c r="F5225" s="472" t="s">
        <v>10416</v>
      </c>
      <c r="G5225" s="472" t="s">
        <v>10417</v>
      </c>
      <c r="H5225" s="472">
        <v>4.3</v>
      </c>
      <c r="I5225" s="473"/>
    </row>
    <row r="5226" spans="1:9" ht="15" x14ac:dyDescent="0.25">
      <c r="A5226" s="468" t="s">
        <v>11193</v>
      </c>
      <c r="B5226" s="475" t="s">
        <v>11194</v>
      </c>
      <c r="C5226" s="476" t="s">
        <v>739</v>
      </c>
      <c r="D5226" s="471"/>
      <c r="E5226" s="470"/>
      <c r="F5226" s="472" t="s">
        <v>10416</v>
      </c>
      <c r="G5226" s="472" t="s">
        <v>10417</v>
      </c>
      <c r="H5226" s="472">
        <v>4.3</v>
      </c>
      <c r="I5226" s="473"/>
    </row>
    <row r="5227" spans="1:9" ht="15" x14ac:dyDescent="0.25">
      <c r="A5227" s="468" t="s">
        <v>11195</v>
      </c>
      <c r="B5227" s="475" t="s">
        <v>11196</v>
      </c>
      <c r="C5227" s="476" t="s">
        <v>756</v>
      </c>
      <c r="D5227" s="471"/>
      <c r="E5227" s="470"/>
      <c r="F5227" s="472" t="s">
        <v>10416</v>
      </c>
      <c r="G5227" s="472" t="s">
        <v>10417</v>
      </c>
      <c r="H5227" s="472">
        <v>4.3</v>
      </c>
      <c r="I5227" s="473"/>
    </row>
    <row r="5228" spans="1:9" ht="25.5" x14ac:dyDescent="0.25">
      <c r="A5228" s="468" t="s">
        <v>11197</v>
      </c>
      <c r="B5228" s="474" t="s">
        <v>11198</v>
      </c>
      <c r="C5228" s="470" t="s">
        <v>833</v>
      </c>
      <c r="D5228" s="470"/>
      <c r="E5228" s="470" t="s">
        <v>10982</v>
      </c>
      <c r="F5228" s="472" t="s">
        <v>10416</v>
      </c>
      <c r="G5228" s="472" t="s">
        <v>10417</v>
      </c>
      <c r="H5228" s="472">
        <v>4.3</v>
      </c>
      <c r="I5228" s="478" t="s">
        <v>698</v>
      </c>
    </row>
    <row r="5229" spans="1:9" ht="25.5" x14ac:dyDescent="0.25">
      <c r="A5229" s="468" t="s">
        <v>11199</v>
      </c>
      <c r="B5229" s="474" t="s">
        <v>11200</v>
      </c>
      <c r="C5229" s="470" t="s">
        <v>833</v>
      </c>
      <c r="D5229" s="470"/>
      <c r="E5229" s="470" t="s">
        <v>10982</v>
      </c>
      <c r="F5229" s="472" t="s">
        <v>10416</v>
      </c>
      <c r="G5229" s="472" t="s">
        <v>10417</v>
      </c>
      <c r="H5229" s="472">
        <v>4.3</v>
      </c>
      <c r="I5229" s="478" t="s">
        <v>698</v>
      </c>
    </row>
    <row r="5230" spans="1:9" ht="25.5" x14ac:dyDescent="0.25">
      <c r="A5230" s="468" t="s">
        <v>11201</v>
      </c>
      <c r="B5230" s="475" t="s">
        <v>11202</v>
      </c>
      <c r="C5230" s="476" t="s">
        <v>756</v>
      </c>
      <c r="D5230" s="471"/>
      <c r="E5230" s="470"/>
      <c r="F5230" s="472" t="s">
        <v>10416</v>
      </c>
      <c r="G5230" s="472" t="s">
        <v>10417</v>
      </c>
      <c r="H5230" s="472">
        <v>4.3</v>
      </c>
      <c r="I5230" s="473"/>
    </row>
    <row r="5231" spans="1:9" ht="15" x14ac:dyDescent="0.25">
      <c r="A5231" s="468" t="s">
        <v>11203</v>
      </c>
      <c r="B5231" s="475" t="s">
        <v>11204</v>
      </c>
      <c r="C5231" s="476" t="s">
        <v>756</v>
      </c>
      <c r="D5231" s="471"/>
      <c r="E5231" s="470"/>
      <c r="F5231" s="472" t="s">
        <v>10416</v>
      </c>
      <c r="G5231" s="472" t="s">
        <v>10417</v>
      </c>
      <c r="H5231" s="472">
        <v>4.3</v>
      </c>
      <c r="I5231" s="473"/>
    </row>
    <row r="5232" spans="1:9" ht="15" x14ac:dyDescent="0.25">
      <c r="A5232" s="468" t="s">
        <v>11205</v>
      </c>
      <c r="B5232" s="475" t="s">
        <v>11206</v>
      </c>
      <c r="C5232" s="476" t="s">
        <v>756</v>
      </c>
      <c r="D5232" s="471"/>
      <c r="E5232" s="470"/>
      <c r="F5232" s="472" t="s">
        <v>10416</v>
      </c>
      <c r="G5232" s="472" t="s">
        <v>10417</v>
      </c>
      <c r="H5232" s="472">
        <v>4.3</v>
      </c>
      <c r="I5232" s="473"/>
    </row>
    <row r="5233" spans="1:9" ht="15" x14ac:dyDescent="0.25">
      <c r="A5233" s="468" t="s">
        <v>11207</v>
      </c>
      <c r="B5233" s="475" t="s">
        <v>11208</v>
      </c>
      <c r="C5233" s="476" t="s">
        <v>756</v>
      </c>
      <c r="D5233" s="471"/>
      <c r="E5233" s="470"/>
      <c r="F5233" s="472" t="s">
        <v>10416</v>
      </c>
      <c r="G5233" s="472" t="s">
        <v>10417</v>
      </c>
      <c r="H5233" s="472">
        <v>4.3</v>
      </c>
      <c r="I5233" s="473"/>
    </row>
    <row r="5234" spans="1:9" ht="15" x14ac:dyDescent="0.25">
      <c r="A5234" s="468" t="s">
        <v>11209</v>
      </c>
      <c r="B5234" s="475" t="s">
        <v>11210</v>
      </c>
      <c r="C5234" s="476" t="s">
        <v>756</v>
      </c>
      <c r="D5234" s="471"/>
      <c r="E5234" s="470"/>
      <c r="F5234" s="472" t="s">
        <v>10416</v>
      </c>
      <c r="G5234" s="472" t="s">
        <v>10417</v>
      </c>
      <c r="H5234" s="472">
        <v>4.3</v>
      </c>
      <c r="I5234" s="473"/>
    </row>
    <row r="5235" spans="1:9" ht="15" x14ac:dyDescent="0.25">
      <c r="A5235" s="468" t="s">
        <v>11211</v>
      </c>
      <c r="B5235" s="475" t="s">
        <v>11212</v>
      </c>
      <c r="C5235" s="476" t="s">
        <v>756</v>
      </c>
      <c r="D5235" s="471"/>
      <c r="E5235" s="470"/>
      <c r="F5235" s="472" t="s">
        <v>10416</v>
      </c>
      <c r="G5235" s="472" t="s">
        <v>10417</v>
      </c>
      <c r="H5235" s="472">
        <v>4.3</v>
      </c>
      <c r="I5235" s="473"/>
    </row>
    <row r="5236" spans="1:9" ht="25.5" x14ac:dyDescent="0.25">
      <c r="A5236" s="468" t="s">
        <v>11213</v>
      </c>
      <c r="B5236" s="475" t="s">
        <v>11214</v>
      </c>
      <c r="C5236" s="476" t="s">
        <v>698</v>
      </c>
      <c r="D5236" s="471"/>
      <c r="E5236" s="470" t="s">
        <v>10982</v>
      </c>
      <c r="F5236" s="472" t="s">
        <v>10416</v>
      </c>
      <c r="G5236" s="472" t="s">
        <v>10417</v>
      </c>
      <c r="H5236" s="472">
        <v>4.3</v>
      </c>
      <c r="I5236" s="473"/>
    </row>
    <row r="5237" spans="1:9" ht="15" x14ac:dyDescent="0.25">
      <c r="A5237" s="468" t="s">
        <v>11215</v>
      </c>
      <c r="B5237" s="475" t="s">
        <v>11216</v>
      </c>
      <c r="C5237" s="476" t="s">
        <v>756</v>
      </c>
      <c r="D5237" s="471"/>
      <c r="E5237" s="470"/>
      <c r="F5237" s="472" t="s">
        <v>10416</v>
      </c>
      <c r="G5237" s="472" t="s">
        <v>10417</v>
      </c>
      <c r="H5237" s="472">
        <v>4.3</v>
      </c>
      <c r="I5237" s="473"/>
    </row>
    <row r="5238" spans="1:9" ht="15" x14ac:dyDescent="0.25">
      <c r="A5238" s="468" t="s">
        <v>11217</v>
      </c>
      <c r="B5238" s="475" t="s">
        <v>11218</v>
      </c>
      <c r="C5238" s="476" t="s">
        <v>756</v>
      </c>
      <c r="D5238" s="471"/>
      <c r="E5238" s="470"/>
      <c r="F5238" s="472" t="s">
        <v>10416</v>
      </c>
      <c r="G5238" s="472" t="s">
        <v>10417</v>
      </c>
      <c r="H5238" s="472">
        <v>4.3</v>
      </c>
      <c r="I5238" s="473"/>
    </row>
    <row r="5239" spans="1:9" ht="15" x14ac:dyDescent="0.25">
      <c r="A5239" s="468" t="s">
        <v>11219</v>
      </c>
      <c r="B5239" s="475" t="s">
        <v>11220</v>
      </c>
      <c r="C5239" s="476" t="s">
        <v>756</v>
      </c>
      <c r="D5239" s="471"/>
      <c r="E5239" s="470"/>
      <c r="F5239" s="472" t="s">
        <v>10416</v>
      </c>
      <c r="G5239" s="472" t="s">
        <v>10417</v>
      </c>
      <c r="H5239" s="472">
        <v>4.3</v>
      </c>
      <c r="I5239" s="473"/>
    </row>
    <row r="5240" spans="1:9" ht="25.5" x14ac:dyDescent="0.25">
      <c r="A5240" s="468" t="s">
        <v>11221</v>
      </c>
      <c r="B5240" s="474" t="s">
        <v>11222</v>
      </c>
      <c r="C5240" s="470" t="s">
        <v>833</v>
      </c>
      <c r="D5240" s="470"/>
      <c r="E5240" s="470" t="s">
        <v>10982</v>
      </c>
      <c r="F5240" s="472" t="s">
        <v>10416</v>
      </c>
      <c r="G5240" s="472" t="s">
        <v>10417</v>
      </c>
      <c r="H5240" s="472">
        <v>4.3</v>
      </c>
      <c r="I5240" s="478" t="s">
        <v>698</v>
      </c>
    </row>
    <row r="5241" spans="1:9" ht="25.5" x14ac:dyDescent="0.25">
      <c r="A5241" s="468" t="s">
        <v>11223</v>
      </c>
      <c r="B5241" s="474" t="s">
        <v>11224</v>
      </c>
      <c r="C5241" s="470" t="s">
        <v>833</v>
      </c>
      <c r="D5241" s="470"/>
      <c r="E5241" s="470" t="s">
        <v>10982</v>
      </c>
      <c r="F5241" s="472" t="s">
        <v>10416</v>
      </c>
      <c r="G5241" s="472" t="s">
        <v>10417</v>
      </c>
      <c r="H5241" s="472">
        <v>4.3</v>
      </c>
      <c r="I5241" s="478" t="s">
        <v>698</v>
      </c>
    </row>
    <row r="5242" spans="1:9" ht="25.5" x14ac:dyDescent="0.25">
      <c r="A5242" s="468" t="s">
        <v>11225</v>
      </c>
      <c r="B5242" s="475" t="s">
        <v>11226</v>
      </c>
      <c r="C5242" s="476" t="s">
        <v>739</v>
      </c>
      <c r="D5242" s="471"/>
      <c r="E5242" s="470"/>
      <c r="F5242" s="472" t="s">
        <v>10416</v>
      </c>
      <c r="G5242" s="472" t="s">
        <v>10417</v>
      </c>
      <c r="H5242" s="472">
        <v>4.3</v>
      </c>
      <c r="I5242" s="473"/>
    </row>
    <row r="5243" spans="1:9" ht="25.5" x14ac:dyDescent="0.25">
      <c r="A5243" s="468" t="s">
        <v>11227</v>
      </c>
      <c r="B5243" s="475" t="s">
        <v>11228</v>
      </c>
      <c r="C5243" s="476" t="s">
        <v>908</v>
      </c>
      <c r="D5243" s="471"/>
      <c r="E5243" s="470"/>
      <c r="F5243" s="472" t="s">
        <v>10416</v>
      </c>
      <c r="G5243" s="472" t="s">
        <v>10417</v>
      </c>
      <c r="H5243" s="472">
        <v>4.3</v>
      </c>
      <c r="I5243" s="473"/>
    </row>
    <row r="5244" spans="1:9" ht="25.5" x14ac:dyDescent="0.25">
      <c r="A5244" s="468" t="s">
        <v>11229</v>
      </c>
      <c r="B5244" s="475" t="s">
        <v>11230</v>
      </c>
      <c r="C5244" s="476" t="s">
        <v>908</v>
      </c>
      <c r="D5244" s="471"/>
      <c r="E5244" s="470"/>
      <c r="F5244" s="472" t="s">
        <v>10416</v>
      </c>
      <c r="G5244" s="472" t="s">
        <v>10417</v>
      </c>
      <c r="H5244" s="472">
        <v>4.3</v>
      </c>
      <c r="I5244" s="473"/>
    </row>
    <row r="5245" spans="1:9" ht="25.5" x14ac:dyDescent="0.25">
      <c r="A5245" s="468" t="s">
        <v>11231</v>
      </c>
      <c r="B5245" s="469" t="s">
        <v>11232</v>
      </c>
      <c r="C5245" s="472" t="s">
        <v>756</v>
      </c>
      <c r="D5245" s="471"/>
      <c r="E5245" s="470"/>
      <c r="F5245" s="472" t="s">
        <v>10416</v>
      </c>
      <c r="G5245" s="472" t="s">
        <v>10417</v>
      </c>
      <c r="H5245" s="472">
        <v>4.4000000000000004</v>
      </c>
      <c r="I5245" s="473"/>
    </row>
    <row r="5246" spans="1:9" ht="25.5" x14ac:dyDescent="0.25">
      <c r="A5246" s="468" t="s">
        <v>11233</v>
      </c>
      <c r="B5246" s="469" t="s">
        <v>11234</v>
      </c>
      <c r="C5246" s="470" t="s">
        <v>833</v>
      </c>
      <c r="D5246" s="470"/>
      <c r="E5246" s="470" t="s">
        <v>10982</v>
      </c>
      <c r="F5246" s="472" t="s">
        <v>10416</v>
      </c>
      <c r="G5246" s="472" t="s">
        <v>10417</v>
      </c>
      <c r="H5246" s="472">
        <v>4.4000000000000004</v>
      </c>
      <c r="I5246" s="478" t="s">
        <v>698</v>
      </c>
    </row>
    <row r="5247" spans="1:9" ht="15" x14ac:dyDescent="0.25">
      <c r="A5247" s="468" t="s">
        <v>11235</v>
      </c>
      <c r="B5247" s="469" t="s">
        <v>11236</v>
      </c>
      <c r="C5247" s="470" t="s">
        <v>833</v>
      </c>
      <c r="D5247" s="470"/>
      <c r="E5247" s="470" t="s">
        <v>10982</v>
      </c>
      <c r="F5247" s="472" t="s">
        <v>10416</v>
      </c>
      <c r="G5247" s="472" t="s">
        <v>10417</v>
      </c>
      <c r="H5247" s="472">
        <v>4.4000000000000004</v>
      </c>
      <c r="I5247" s="478" t="s">
        <v>698</v>
      </c>
    </row>
    <row r="5248" spans="1:9" ht="25.5" x14ac:dyDescent="0.25">
      <c r="A5248" s="468" t="s">
        <v>11237</v>
      </c>
      <c r="B5248" s="475" t="s">
        <v>11238</v>
      </c>
      <c r="C5248" s="476" t="s">
        <v>698</v>
      </c>
      <c r="D5248" s="471"/>
      <c r="E5248" s="470" t="s">
        <v>10790</v>
      </c>
      <c r="F5248" s="472" t="s">
        <v>10416</v>
      </c>
      <c r="G5248" s="472" t="s">
        <v>10417</v>
      </c>
      <c r="H5248" s="472">
        <v>4.3</v>
      </c>
      <c r="I5248" s="473"/>
    </row>
    <row r="5249" spans="1:9" ht="25.5" x14ac:dyDescent="0.25">
      <c r="A5249" s="468" t="s">
        <v>11239</v>
      </c>
      <c r="B5249" s="475" t="s">
        <v>11240</v>
      </c>
      <c r="C5249" s="476" t="s">
        <v>698</v>
      </c>
      <c r="D5249" s="471"/>
      <c r="E5249" s="470" t="s">
        <v>10790</v>
      </c>
      <c r="F5249" s="472" t="s">
        <v>10416</v>
      </c>
      <c r="G5249" s="472" t="s">
        <v>10417</v>
      </c>
      <c r="H5249" s="472">
        <v>4.3</v>
      </c>
      <c r="I5249" s="473"/>
    </row>
    <row r="5250" spans="1:9" ht="15" x14ac:dyDescent="0.25">
      <c r="A5250" s="468" t="s">
        <v>11241</v>
      </c>
      <c r="B5250" s="475" t="s">
        <v>11242</v>
      </c>
      <c r="C5250" s="476" t="s">
        <v>756</v>
      </c>
      <c r="D5250" s="471"/>
      <c r="E5250" s="470"/>
      <c r="F5250" s="472" t="s">
        <v>10416</v>
      </c>
      <c r="G5250" s="472" t="s">
        <v>10417</v>
      </c>
      <c r="H5250" s="472">
        <v>4.3</v>
      </c>
      <c r="I5250" s="473"/>
    </row>
    <row r="5251" spans="1:9" ht="25.5" x14ac:dyDescent="0.25">
      <c r="A5251" s="468" t="s">
        <v>11243</v>
      </c>
      <c r="B5251" s="474" t="s">
        <v>11244</v>
      </c>
      <c r="C5251" s="470" t="s">
        <v>833</v>
      </c>
      <c r="D5251" s="470"/>
      <c r="E5251" s="470" t="s">
        <v>10790</v>
      </c>
      <c r="F5251" s="472" t="s">
        <v>10416</v>
      </c>
      <c r="G5251" s="472" t="s">
        <v>10417</v>
      </c>
      <c r="H5251" s="472">
        <v>4.3</v>
      </c>
      <c r="I5251" s="478" t="s">
        <v>698</v>
      </c>
    </row>
    <row r="5252" spans="1:9" ht="25.5" x14ac:dyDescent="0.25">
      <c r="A5252" s="468" t="s">
        <v>11245</v>
      </c>
      <c r="B5252" s="474" t="s">
        <v>11246</v>
      </c>
      <c r="C5252" s="470" t="s">
        <v>833</v>
      </c>
      <c r="D5252" s="470"/>
      <c r="E5252" s="470" t="s">
        <v>10790</v>
      </c>
      <c r="F5252" s="472" t="s">
        <v>10416</v>
      </c>
      <c r="G5252" s="472" t="s">
        <v>10417</v>
      </c>
      <c r="H5252" s="472">
        <v>4.3</v>
      </c>
      <c r="I5252" s="478" t="s">
        <v>698</v>
      </c>
    </row>
    <row r="5253" spans="1:9" ht="15" x14ac:dyDescent="0.25">
      <c r="A5253" s="468" t="s">
        <v>11247</v>
      </c>
      <c r="B5253" s="475" t="s">
        <v>11248</v>
      </c>
      <c r="C5253" s="476" t="s">
        <v>756</v>
      </c>
      <c r="D5253" s="471"/>
      <c r="E5253" s="470"/>
      <c r="F5253" s="472" t="s">
        <v>10416</v>
      </c>
      <c r="G5253" s="472" t="s">
        <v>10417</v>
      </c>
      <c r="H5253" s="472">
        <v>4.3</v>
      </c>
      <c r="I5253" s="473"/>
    </row>
    <row r="5254" spans="1:9" ht="15" x14ac:dyDescent="0.25">
      <c r="A5254" s="468" t="s">
        <v>11249</v>
      </c>
      <c r="B5254" s="475" t="s">
        <v>11250</v>
      </c>
      <c r="C5254" s="476" t="s">
        <v>756</v>
      </c>
      <c r="D5254" s="471"/>
      <c r="E5254" s="470"/>
      <c r="F5254" s="472" t="s">
        <v>10416</v>
      </c>
      <c r="G5254" s="472" t="s">
        <v>10417</v>
      </c>
      <c r="H5254" s="472">
        <v>4.3</v>
      </c>
      <c r="I5254" s="473"/>
    </row>
    <row r="5255" spans="1:9" ht="15" x14ac:dyDescent="0.25">
      <c r="A5255" s="468" t="s">
        <v>11251</v>
      </c>
      <c r="B5255" s="475" t="s">
        <v>11252</v>
      </c>
      <c r="C5255" s="476" t="s">
        <v>756</v>
      </c>
      <c r="D5255" s="471"/>
      <c r="E5255" s="470"/>
      <c r="F5255" s="472" t="s">
        <v>10416</v>
      </c>
      <c r="G5255" s="472" t="s">
        <v>10417</v>
      </c>
      <c r="H5255" s="472">
        <v>4.3</v>
      </c>
      <c r="I5255" s="473"/>
    </row>
    <row r="5256" spans="1:9" ht="15" x14ac:dyDescent="0.25">
      <c r="A5256" s="468" t="s">
        <v>11253</v>
      </c>
      <c r="B5256" s="475" t="s">
        <v>11254</v>
      </c>
      <c r="C5256" s="476" t="s">
        <v>756</v>
      </c>
      <c r="D5256" s="484"/>
      <c r="E5256" s="485"/>
      <c r="F5256" s="472" t="s">
        <v>10416</v>
      </c>
      <c r="G5256" s="472" t="s">
        <v>10417</v>
      </c>
      <c r="H5256" s="472">
        <v>4.3</v>
      </c>
      <c r="I5256" s="473"/>
    </row>
    <row r="5257" spans="1:9" ht="15" x14ac:dyDescent="0.25">
      <c r="A5257" s="468" t="s">
        <v>11255</v>
      </c>
      <c r="B5257" s="475" t="s">
        <v>11256</v>
      </c>
      <c r="C5257" s="476" t="s">
        <v>756</v>
      </c>
      <c r="D5257" s="482"/>
      <c r="E5257" s="483"/>
      <c r="F5257" s="472" t="s">
        <v>10416</v>
      </c>
      <c r="G5257" s="472" t="s">
        <v>10417</v>
      </c>
      <c r="H5257" s="472">
        <v>4.5999999999999996</v>
      </c>
      <c r="I5257" s="473"/>
    </row>
    <row r="5258" spans="1:9" ht="15" x14ac:dyDescent="0.25">
      <c r="A5258" s="468" t="s">
        <v>11257</v>
      </c>
      <c r="B5258" s="475" t="s">
        <v>11258</v>
      </c>
      <c r="C5258" s="476" t="s">
        <v>756</v>
      </c>
      <c r="D5258" s="482"/>
      <c r="E5258" s="483"/>
      <c r="F5258" s="472" t="s">
        <v>10416</v>
      </c>
      <c r="G5258" s="472" t="s">
        <v>10417</v>
      </c>
      <c r="H5258" s="472">
        <v>4.5999999999999996</v>
      </c>
      <c r="I5258" s="473"/>
    </row>
    <row r="5259" spans="1:9" ht="25.5" x14ac:dyDescent="0.25">
      <c r="A5259" s="468" t="s">
        <v>11259</v>
      </c>
      <c r="B5259" s="474" t="s">
        <v>11260</v>
      </c>
      <c r="C5259" s="470" t="s">
        <v>756</v>
      </c>
      <c r="D5259" s="470"/>
      <c r="E5259" s="470" t="s">
        <v>10790</v>
      </c>
      <c r="F5259" s="472" t="s">
        <v>10416</v>
      </c>
      <c r="G5259" s="472" t="s">
        <v>10417</v>
      </c>
      <c r="H5259" s="472">
        <v>4.3</v>
      </c>
      <c r="I5259" s="478" t="s">
        <v>698</v>
      </c>
    </row>
    <row r="5260" spans="1:9" ht="25.5" x14ac:dyDescent="0.25">
      <c r="A5260" s="468" t="s">
        <v>11261</v>
      </c>
      <c r="B5260" s="474" t="s">
        <v>11262</v>
      </c>
      <c r="C5260" s="470" t="s">
        <v>756</v>
      </c>
      <c r="D5260" s="470"/>
      <c r="E5260" s="470" t="s">
        <v>10790</v>
      </c>
      <c r="F5260" s="472" t="s">
        <v>10416</v>
      </c>
      <c r="G5260" s="472" t="s">
        <v>10417</v>
      </c>
      <c r="H5260" s="472">
        <v>4.3</v>
      </c>
      <c r="I5260" s="478" t="s">
        <v>698</v>
      </c>
    </row>
    <row r="5261" spans="1:9" ht="25.5" x14ac:dyDescent="0.25">
      <c r="A5261" s="468" t="s">
        <v>11263</v>
      </c>
      <c r="B5261" s="475" t="s">
        <v>11264</v>
      </c>
      <c r="C5261" s="476" t="s">
        <v>908</v>
      </c>
      <c r="D5261" s="471"/>
      <c r="E5261" s="470"/>
      <c r="F5261" s="472" t="s">
        <v>10416</v>
      </c>
      <c r="G5261" s="472" t="s">
        <v>10417</v>
      </c>
      <c r="H5261" s="472">
        <v>4.3</v>
      </c>
      <c r="I5261" s="473"/>
    </row>
    <row r="5262" spans="1:9" ht="25.5" x14ac:dyDescent="0.25">
      <c r="A5262" s="468" t="s">
        <v>11265</v>
      </c>
      <c r="B5262" s="475" t="s">
        <v>11266</v>
      </c>
      <c r="C5262" s="476" t="s">
        <v>908</v>
      </c>
      <c r="D5262" s="471"/>
      <c r="E5262" s="470"/>
      <c r="F5262" s="472" t="s">
        <v>10416</v>
      </c>
      <c r="G5262" s="472" t="s">
        <v>10417</v>
      </c>
      <c r="H5262" s="472">
        <v>4.3</v>
      </c>
      <c r="I5262" s="473"/>
    </row>
    <row r="5263" spans="1:9" ht="15" x14ac:dyDescent="0.25">
      <c r="A5263" s="468" t="s">
        <v>11267</v>
      </c>
      <c r="B5263" s="475" t="s">
        <v>11268</v>
      </c>
      <c r="C5263" s="476" t="s">
        <v>756</v>
      </c>
      <c r="D5263" s="471"/>
      <c r="E5263" s="470"/>
      <c r="F5263" s="472" t="s">
        <v>10416</v>
      </c>
      <c r="G5263" s="472" t="s">
        <v>10417</v>
      </c>
      <c r="H5263" s="472">
        <v>4.3</v>
      </c>
      <c r="I5263" s="473"/>
    </row>
    <row r="5264" spans="1:9" ht="15" x14ac:dyDescent="0.25">
      <c r="A5264" s="468" t="s">
        <v>11269</v>
      </c>
      <c r="B5264" s="475" t="s">
        <v>11270</v>
      </c>
      <c r="C5264" s="476" t="s">
        <v>756</v>
      </c>
      <c r="D5264" s="471"/>
      <c r="E5264" s="470"/>
      <c r="F5264" s="472" t="s">
        <v>10416</v>
      </c>
      <c r="G5264" s="472" t="s">
        <v>10417</v>
      </c>
      <c r="H5264" s="472">
        <v>4.3</v>
      </c>
      <c r="I5264" s="473"/>
    </row>
    <row r="5265" spans="1:9" ht="25.5" x14ac:dyDescent="0.25">
      <c r="A5265" s="468" t="s">
        <v>11271</v>
      </c>
      <c r="B5265" s="474" t="s">
        <v>11272</v>
      </c>
      <c r="C5265" s="470" t="s">
        <v>909</v>
      </c>
      <c r="D5265" s="470"/>
      <c r="E5265" s="470"/>
      <c r="F5265" s="472" t="s">
        <v>10422</v>
      </c>
      <c r="G5265" s="472" t="s">
        <v>10417</v>
      </c>
      <c r="H5265" s="472">
        <v>4.3</v>
      </c>
      <c r="I5265" s="478" t="s">
        <v>756</v>
      </c>
    </row>
    <row r="5266" spans="1:9" ht="15" x14ac:dyDescent="0.25">
      <c r="A5266" s="468" t="s">
        <v>11273</v>
      </c>
      <c r="B5266" s="475" t="s">
        <v>11274</v>
      </c>
      <c r="C5266" s="476" t="s">
        <v>756</v>
      </c>
      <c r="D5266" s="471"/>
      <c r="E5266" s="470"/>
      <c r="F5266" s="472" t="s">
        <v>10416</v>
      </c>
      <c r="G5266" s="472" t="s">
        <v>10417</v>
      </c>
      <c r="H5266" s="472">
        <v>4.3</v>
      </c>
      <c r="I5266" s="473"/>
    </row>
    <row r="5267" spans="1:9" ht="25.5" x14ac:dyDescent="0.25">
      <c r="A5267" s="468" t="s">
        <v>11275</v>
      </c>
      <c r="B5267" s="475" t="s">
        <v>11276</v>
      </c>
      <c r="C5267" s="476" t="s">
        <v>908</v>
      </c>
      <c r="D5267" s="471"/>
      <c r="E5267" s="470"/>
      <c r="F5267" s="472" t="s">
        <v>10416</v>
      </c>
      <c r="G5267" s="472" t="s">
        <v>10417</v>
      </c>
      <c r="H5267" s="472">
        <v>4.3</v>
      </c>
      <c r="I5267" s="473"/>
    </row>
    <row r="5268" spans="1:9" ht="25.5" x14ac:dyDescent="0.25">
      <c r="A5268" s="468" t="s">
        <v>11277</v>
      </c>
      <c r="B5268" s="475" t="s">
        <v>11278</v>
      </c>
      <c r="C5268" s="476" t="s">
        <v>908</v>
      </c>
      <c r="D5268" s="471"/>
      <c r="E5268" s="470"/>
      <c r="F5268" s="472" t="s">
        <v>10416</v>
      </c>
      <c r="G5268" s="472" t="s">
        <v>10417</v>
      </c>
      <c r="H5268" s="472">
        <v>4.3</v>
      </c>
      <c r="I5268" s="473"/>
    </row>
    <row r="5269" spans="1:9" ht="15" x14ac:dyDescent="0.25">
      <c r="A5269" s="468" t="s">
        <v>11279</v>
      </c>
      <c r="B5269" s="475" t="s">
        <v>11280</v>
      </c>
      <c r="C5269" s="476" t="s">
        <v>756</v>
      </c>
      <c r="D5269" s="471"/>
      <c r="E5269" s="470"/>
      <c r="F5269" s="472" t="s">
        <v>11281</v>
      </c>
      <c r="G5269" s="472" t="s">
        <v>756</v>
      </c>
      <c r="H5269" s="472">
        <v>4.3</v>
      </c>
      <c r="I5269" s="473"/>
    </row>
    <row r="5270" spans="1:9" ht="15" x14ac:dyDescent="0.25">
      <c r="A5270" s="468" t="s">
        <v>11282</v>
      </c>
      <c r="B5270" s="475" t="s">
        <v>11283</v>
      </c>
      <c r="C5270" s="476" t="s">
        <v>756</v>
      </c>
      <c r="D5270" s="471"/>
      <c r="E5270" s="470"/>
      <c r="F5270" s="472" t="s">
        <v>11281</v>
      </c>
      <c r="G5270" s="472" t="s">
        <v>756</v>
      </c>
      <c r="H5270" s="472">
        <v>4.3</v>
      </c>
      <c r="I5270" s="473"/>
    </row>
    <row r="5271" spans="1:9" ht="25.5" x14ac:dyDescent="0.25">
      <c r="A5271" s="468" t="s">
        <v>11284</v>
      </c>
      <c r="B5271" s="474" t="s">
        <v>11285</v>
      </c>
      <c r="C5271" s="470" t="s">
        <v>756</v>
      </c>
      <c r="D5271" s="470"/>
      <c r="E5271" s="470"/>
      <c r="F5271" s="472" t="s">
        <v>10422</v>
      </c>
      <c r="G5271" s="472" t="s">
        <v>10417</v>
      </c>
      <c r="H5271" s="472">
        <v>4.3</v>
      </c>
      <c r="I5271" s="478" t="s">
        <v>698</v>
      </c>
    </row>
    <row r="5272" spans="1:9" ht="25.5" x14ac:dyDescent="0.25">
      <c r="A5272" s="468" t="s">
        <v>11286</v>
      </c>
      <c r="B5272" s="474" t="s">
        <v>11287</v>
      </c>
      <c r="C5272" s="470" t="s">
        <v>756</v>
      </c>
      <c r="D5272" s="470"/>
      <c r="E5272" s="470"/>
      <c r="F5272" s="472" t="s">
        <v>10422</v>
      </c>
      <c r="G5272" s="472" t="s">
        <v>10417</v>
      </c>
      <c r="H5272" s="472">
        <v>4.3</v>
      </c>
      <c r="I5272" s="478" t="s">
        <v>698</v>
      </c>
    </row>
    <row r="5273" spans="1:9" ht="15" x14ac:dyDescent="0.25">
      <c r="A5273" s="468" t="s">
        <v>11288</v>
      </c>
      <c r="B5273" s="475" t="s">
        <v>11289</v>
      </c>
      <c r="C5273" s="476" t="s">
        <v>756</v>
      </c>
      <c r="D5273" s="471"/>
      <c r="E5273" s="470"/>
      <c r="F5273" s="472" t="s">
        <v>11281</v>
      </c>
      <c r="G5273" s="472" t="s">
        <v>756</v>
      </c>
      <c r="H5273" s="472">
        <v>4.3</v>
      </c>
      <c r="I5273" s="473"/>
    </row>
    <row r="5274" spans="1:9" ht="25.5" x14ac:dyDescent="0.25">
      <c r="A5274" s="468" t="s">
        <v>11290</v>
      </c>
      <c r="B5274" s="475" t="s">
        <v>11291</v>
      </c>
      <c r="C5274" s="476" t="s">
        <v>756</v>
      </c>
      <c r="D5274" s="471"/>
      <c r="E5274" s="470"/>
      <c r="F5274" s="472" t="s">
        <v>11281</v>
      </c>
      <c r="G5274" s="472" t="s">
        <v>756</v>
      </c>
      <c r="H5274" s="472">
        <v>4.3</v>
      </c>
      <c r="I5274" s="473"/>
    </row>
    <row r="5275" spans="1:9" ht="25.5" x14ac:dyDescent="0.25">
      <c r="A5275" s="468" t="s">
        <v>11292</v>
      </c>
      <c r="B5275" s="475" t="s">
        <v>11293</v>
      </c>
      <c r="C5275" s="476" t="s">
        <v>756</v>
      </c>
      <c r="D5275" s="471"/>
      <c r="E5275" s="470"/>
      <c r="F5275" s="472" t="s">
        <v>11281</v>
      </c>
      <c r="G5275" s="472" t="s">
        <v>756</v>
      </c>
      <c r="H5275" s="472">
        <v>4.3</v>
      </c>
      <c r="I5275" s="473"/>
    </row>
    <row r="5276" spans="1:9" ht="25.5" x14ac:dyDescent="0.25">
      <c r="A5276" s="468" t="s">
        <v>11294</v>
      </c>
      <c r="B5276" s="475" t="s">
        <v>11295</v>
      </c>
      <c r="C5276" s="476" t="s">
        <v>756</v>
      </c>
      <c r="D5276" s="471"/>
      <c r="E5276" s="470"/>
      <c r="F5276" s="472" t="s">
        <v>11281</v>
      </c>
      <c r="G5276" s="472" t="s">
        <v>756</v>
      </c>
      <c r="H5276" s="472">
        <v>4.3</v>
      </c>
      <c r="I5276" s="473"/>
    </row>
    <row r="5277" spans="1:9" ht="25.5" x14ac:dyDescent="0.25">
      <c r="A5277" s="468" t="s">
        <v>11296</v>
      </c>
      <c r="B5277" s="475" t="s">
        <v>11297</v>
      </c>
      <c r="C5277" s="476" t="s">
        <v>756</v>
      </c>
      <c r="D5277" s="471"/>
      <c r="E5277" s="470"/>
      <c r="F5277" s="472" t="s">
        <v>11281</v>
      </c>
      <c r="G5277" s="472" t="s">
        <v>756</v>
      </c>
      <c r="H5277" s="472">
        <v>4.3</v>
      </c>
      <c r="I5277" s="473"/>
    </row>
    <row r="5278" spans="1:9" ht="25.5" x14ac:dyDescent="0.25">
      <c r="A5278" s="468" t="s">
        <v>11298</v>
      </c>
      <c r="B5278" s="475" t="s">
        <v>11299</v>
      </c>
      <c r="C5278" s="476" t="s">
        <v>756</v>
      </c>
      <c r="D5278" s="471"/>
      <c r="E5278" s="470"/>
      <c r="F5278" s="472" t="s">
        <v>11281</v>
      </c>
      <c r="G5278" s="472" t="s">
        <v>756</v>
      </c>
      <c r="H5278" s="472">
        <v>4.3</v>
      </c>
      <c r="I5278" s="473"/>
    </row>
    <row r="5279" spans="1:9" ht="25.5" x14ac:dyDescent="0.25">
      <c r="A5279" s="468" t="s">
        <v>11300</v>
      </c>
      <c r="B5279" s="475" t="s">
        <v>11301</v>
      </c>
      <c r="C5279" s="476" t="s">
        <v>756</v>
      </c>
      <c r="D5279" s="471"/>
      <c r="E5279" s="470"/>
      <c r="F5279" s="472" t="s">
        <v>11281</v>
      </c>
      <c r="G5279" s="472" t="s">
        <v>756</v>
      </c>
      <c r="H5279" s="472">
        <v>4.3</v>
      </c>
      <c r="I5279" s="473"/>
    </row>
    <row r="5280" spans="1:9" ht="25.5" x14ac:dyDescent="0.25">
      <c r="A5280" s="468" t="s">
        <v>11302</v>
      </c>
      <c r="B5280" s="475" t="s">
        <v>11303</v>
      </c>
      <c r="C5280" s="476" t="s">
        <v>756</v>
      </c>
      <c r="D5280" s="471"/>
      <c r="E5280" s="470"/>
      <c r="F5280" s="472" t="s">
        <v>11281</v>
      </c>
      <c r="G5280" s="472" t="s">
        <v>756</v>
      </c>
      <c r="H5280" s="472">
        <v>4.3</v>
      </c>
      <c r="I5280" s="473"/>
    </row>
    <row r="5281" spans="1:9" ht="15" x14ac:dyDescent="0.25">
      <c r="A5281" s="468" t="s">
        <v>11304</v>
      </c>
      <c r="B5281" s="475" t="s">
        <v>11305</v>
      </c>
      <c r="C5281" s="476" t="s">
        <v>756</v>
      </c>
      <c r="D5281" s="471"/>
      <c r="E5281" s="470"/>
      <c r="F5281" s="472" t="s">
        <v>11281</v>
      </c>
      <c r="G5281" s="472" t="s">
        <v>756</v>
      </c>
      <c r="H5281" s="472">
        <v>4.3</v>
      </c>
      <c r="I5281" s="473"/>
    </row>
    <row r="5282" spans="1:9" ht="15" x14ac:dyDescent="0.25">
      <c r="A5282" s="468" t="s">
        <v>11306</v>
      </c>
      <c r="B5282" s="475" t="s">
        <v>11307</v>
      </c>
      <c r="C5282" s="476" t="s">
        <v>756</v>
      </c>
      <c r="D5282" s="471"/>
      <c r="E5282" s="470"/>
      <c r="F5282" s="472" t="s">
        <v>11281</v>
      </c>
      <c r="G5282" s="472" t="s">
        <v>756</v>
      </c>
      <c r="H5282" s="472">
        <v>4.3</v>
      </c>
      <c r="I5282" s="473"/>
    </row>
    <row r="5283" spans="1:9" ht="25.5" x14ac:dyDescent="0.25">
      <c r="A5283" s="468" t="s">
        <v>11308</v>
      </c>
      <c r="B5283" s="475" t="s">
        <v>11309</v>
      </c>
      <c r="C5283" s="476" t="s">
        <v>756</v>
      </c>
      <c r="D5283" s="471"/>
      <c r="E5283" s="470"/>
      <c r="F5283" s="472" t="s">
        <v>11281</v>
      </c>
      <c r="G5283" s="472" t="s">
        <v>756</v>
      </c>
      <c r="H5283" s="472">
        <v>4.3</v>
      </c>
      <c r="I5283" s="473"/>
    </row>
    <row r="5284" spans="1:9" ht="15" x14ac:dyDescent="0.25">
      <c r="A5284" s="468" t="s">
        <v>11310</v>
      </c>
      <c r="B5284" s="475" t="s">
        <v>11311</v>
      </c>
      <c r="C5284" s="476" t="s">
        <v>756</v>
      </c>
      <c r="D5284" s="471"/>
      <c r="E5284" s="470"/>
      <c r="F5284" s="472" t="s">
        <v>11281</v>
      </c>
      <c r="G5284" s="472" t="s">
        <v>756</v>
      </c>
      <c r="H5284" s="472">
        <v>4.3</v>
      </c>
      <c r="I5284" s="473"/>
    </row>
    <row r="5285" spans="1:9" ht="25.5" x14ac:dyDescent="0.25">
      <c r="A5285" s="468" t="s">
        <v>11312</v>
      </c>
      <c r="B5285" s="475" t="s">
        <v>11313</v>
      </c>
      <c r="C5285" s="476" t="s">
        <v>756</v>
      </c>
      <c r="D5285" s="471"/>
      <c r="E5285" s="470"/>
      <c r="F5285" s="472" t="s">
        <v>11281</v>
      </c>
      <c r="G5285" s="472" t="s">
        <v>756</v>
      </c>
      <c r="H5285" s="472">
        <v>4.3</v>
      </c>
      <c r="I5285" s="473"/>
    </row>
    <row r="5286" spans="1:9" ht="25.5" x14ac:dyDescent="0.25">
      <c r="A5286" s="468" t="s">
        <v>11314</v>
      </c>
      <c r="B5286" s="475" t="s">
        <v>11315</v>
      </c>
      <c r="C5286" s="476" t="s">
        <v>756</v>
      </c>
      <c r="D5286" s="471"/>
      <c r="E5286" s="470"/>
      <c r="F5286" s="472" t="s">
        <v>11281</v>
      </c>
      <c r="G5286" s="472" t="s">
        <v>756</v>
      </c>
      <c r="H5286" s="472">
        <v>4.3</v>
      </c>
      <c r="I5286" s="473"/>
    </row>
    <row r="5287" spans="1:9" ht="15" x14ac:dyDescent="0.25">
      <c r="A5287" s="468" t="s">
        <v>11316</v>
      </c>
      <c r="B5287" s="475" t="s">
        <v>11317</v>
      </c>
      <c r="C5287" s="476" t="s">
        <v>756</v>
      </c>
      <c r="D5287" s="471"/>
      <c r="E5287" s="470"/>
      <c r="F5287" s="472" t="s">
        <v>11281</v>
      </c>
      <c r="G5287" s="472" t="s">
        <v>756</v>
      </c>
      <c r="H5287" s="472">
        <v>4.3</v>
      </c>
      <c r="I5287" s="473"/>
    </row>
    <row r="5288" spans="1:9" ht="25.5" x14ac:dyDescent="0.25">
      <c r="A5288" s="468" t="s">
        <v>11318</v>
      </c>
      <c r="B5288" s="475" t="s">
        <v>11319</v>
      </c>
      <c r="C5288" s="476" t="s">
        <v>756</v>
      </c>
      <c r="D5288" s="471"/>
      <c r="E5288" s="470"/>
      <c r="F5288" s="472" t="s">
        <v>11281</v>
      </c>
      <c r="G5288" s="472" t="s">
        <v>756</v>
      </c>
      <c r="H5288" s="472">
        <v>4.3</v>
      </c>
      <c r="I5288" s="473"/>
    </row>
    <row r="5289" spans="1:9" ht="25.5" x14ac:dyDescent="0.25">
      <c r="A5289" s="468" t="s">
        <v>11320</v>
      </c>
      <c r="B5289" s="469" t="s">
        <v>11321</v>
      </c>
      <c r="C5289" s="472" t="s">
        <v>756</v>
      </c>
      <c r="D5289" s="471"/>
      <c r="E5289" s="470"/>
      <c r="F5289" s="472" t="s">
        <v>11281</v>
      </c>
      <c r="G5289" s="472" t="s">
        <v>756</v>
      </c>
      <c r="H5289" s="472">
        <v>4.3</v>
      </c>
      <c r="I5289" s="473"/>
    </row>
    <row r="5290" spans="1:9" ht="25.5" x14ac:dyDescent="0.25">
      <c r="A5290" s="468" t="s">
        <v>11322</v>
      </c>
      <c r="B5290" s="469" t="s">
        <v>11323</v>
      </c>
      <c r="C5290" s="472" t="s">
        <v>756</v>
      </c>
      <c r="D5290" s="471"/>
      <c r="E5290" s="470"/>
      <c r="F5290" s="472" t="s">
        <v>11281</v>
      </c>
      <c r="G5290" s="472" t="s">
        <v>756</v>
      </c>
      <c r="H5290" s="472">
        <v>4.3</v>
      </c>
      <c r="I5290" s="473"/>
    </row>
    <row r="5291" spans="1:9" ht="25.5" x14ac:dyDescent="0.25">
      <c r="A5291" s="468" t="s">
        <v>11324</v>
      </c>
      <c r="B5291" s="475" t="s">
        <v>11325</v>
      </c>
      <c r="C5291" s="476" t="s">
        <v>756</v>
      </c>
      <c r="D5291" s="471"/>
      <c r="E5291" s="470"/>
      <c r="F5291" s="472" t="s">
        <v>11281</v>
      </c>
      <c r="G5291" s="472" t="s">
        <v>756</v>
      </c>
      <c r="H5291" s="472">
        <v>4.3</v>
      </c>
      <c r="I5291" s="473"/>
    </row>
    <row r="5292" spans="1:9" ht="25.5" x14ac:dyDescent="0.25">
      <c r="A5292" s="468" t="s">
        <v>11326</v>
      </c>
      <c r="B5292" s="475" t="s">
        <v>11327</v>
      </c>
      <c r="C5292" s="476" t="s">
        <v>756</v>
      </c>
      <c r="D5292" s="471"/>
      <c r="E5292" s="470"/>
      <c r="F5292" s="472" t="s">
        <v>11281</v>
      </c>
      <c r="G5292" s="472" t="s">
        <v>756</v>
      </c>
      <c r="H5292" s="472">
        <v>4.3</v>
      </c>
      <c r="I5292" s="473"/>
    </row>
    <row r="5293" spans="1:9" ht="25.5" x14ac:dyDescent="0.25">
      <c r="A5293" s="468" t="s">
        <v>11328</v>
      </c>
      <c r="B5293" s="475" t="s">
        <v>11329</v>
      </c>
      <c r="C5293" s="476" t="s">
        <v>756</v>
      </c>
      <c r="D5293" s="471"/>
      <c r="E5293" s="470"/>
      <c r="F5293" s="472" t="s">
        <v>11281</v>
      </c>
      <c r="G5293" s="472" t="s">
        <v>756</v>
      </c>
      <c r="H5293" s="472">
        <v>4.3</v>
      </c>
      <c r="I5293" s="473"/>
    </row>
    <row r="5294" spans="1:9" ht="15" x14ac:dyDescent="0.25">
      <c r="A5294" s="468" t="s">
        <v>11330</v>
      </c>
      <c r="B5294" s="475" t="s">
        <v>11331</v>
      </c>
      <c r="C5294" s="476" t="s">
        <v>756</v>
      </c>
      <c r="D5294" s="471"/>
      <c r="E5294" s="470"/>
      <c r="F5294" s="472" t="s">
        <v>11281</v>
      </c>
      <c r="G5294" s="472" t="s">
        <v>756</v>
      </c>
      <c r="H5294" s="472">
        <v>4.3</v>
      </c>
      <c r="I5294" s="473"/>
    </row>
    <row r="5295" spans="1:9" ht="15" x14ac:dyDescent="0.25">
      <c r="A5295" s="468" t="s">
        <v>11332</v>
      </c>
      <c r="B5295" s="475" t="s">
        <v>11333</v>
      </c>
      <c r="C5295" s="476" t="s">
        <v>756</v>
      </c>
      <c r="D5295" s="471"/>
      <c r="E5295" s="470"/>
      <c r="F5295" s="472" t="s">
        <v>11281</v>
      </c>
      <c r="G5295" s="472" t="s">
        <v>756</v>
      </c>
      <c r="H5295" s="472">
        <v>4.3</v>
      </c>
      <c r="I5295" s="473"/>
    </row>
    <row r="5296" spans="1:9" ht="25.5" x14ac:dyDescent="0.25">
      <c r="A5296" s="468" t="s">
        <v>11334</v>
      </c>
      <c r="B5296" s="475" t="s">
        <v>11335</v>
      </c>
      <c r="C5296" s="476" t="s">
        <v>756</v>
      </c>
      <c r="D5296" s="471"/>
      <c r="E5296" s="470"/>
      <c r="F5296" s="472" t="s">
        <v>11281</v>
      </c>
      <c r="G5296" s="472" t="s">
        <v>756</v>
      </c>
      <c r="H5296" s="472">
        <v>4.3</v>
      </c>
      <c r="I5296" s="473"/>
    </row>
    <row r="5297" spans="1:9" ht="25.5" x14ac:dyDescent="0.25">
      <c r="A5297" s="468" t="s">
        <v>11336</v>
      </c>
      <c r="B5297" s="475" t="s">
        <v>11337</v>
      </c>
      <c r="C5297" s="476" t="s">
        <v>756</v>
      </c>
      <c r="D5297" s="471"/>
      <c r="E5297" s="470"/>
      <c r="F5297" s="472" t="s">
        <v>11281</v>
      </c>
      <c r="G5297" s="472" t="s">
        <v>756</v>
      </c>
      <c r="H5297" s="472">
        <v>4.3</v>
      </c>
      <c r="I5297" s="473"/>
    </row>
    <row r="5298" spans="1:9" ht="25.5" x14ac:dyDescent="0.25">
      <c r="A5298" s="468" t="s">
        <v>11338</v>
      </c>
      <c r="B5298" s="475" t="s">
        <v>11339</v>
      </c>
      <c r="C5298" s="476" t="s">
        <v>756</v>
      </c>
      <c r="D5298" s="471"/>
      <c r="E5298" s="470"/>
      <c r="F5298" s="472" t="s">
        <v>11281</v>
      </c>
      <c r="G5298" s="472" t="s">
        <v>756</v>
      </c>
      <c r="H5298" s="472">
        <v>4.3</v>
      </c>
      <c r="I5298" s="473"/>
    </row>
    <row r="5299" spans="1:9" ht="25.5" x14ac:dyDescent="0.25">
      <c r="A5299" s="468" t="s">
        <v>11340</v>
      </c>
      <c r="B5299" s="469" t="s">
        <v>11341</v>
      </c>
      <c r="C5299" s="472" t="s">
        <v>756</v>
      </c>
      <c r="D5299" s="471"/>
      <c r="E5299" s="470"/>
      <c r="F5299" s="472" t="s">
        <v>11281</v>
      </c>
      <c r="G5299" s="472" t="s">
        <v>756</v>
      </c>
      <c r="H5299" s="472">
        <v>4.3</v>
      </c>
      <c r="I5299" s="473"/>
    </row>
    <row r="5300" spans="1:9" ht="38.25" x14ac:dyDescent="0.25">
      <c r="A5300" s="468" t="s">
        <v>11342</v>
      </c>
      <c r="B5300" s="469" t="s">
        <v>11343</v>
      </c>
      <c r="C5300" s="472" t="s">
        <v>756</v>
      </c>
      <c r="D5300" s="471"/>
      <c r="E5300" s="470"/>
      <c r="F5300" s="472" t="s">
        <v>11281</v>
      </c>
      <c r="G5300" s="472" t="s">
        <v>756</v>
      </c>
      <c r="H5300" s="472">
        <v>4.3</v>
      </c>
      <c r="I5300" s="473"/>
    </row>
    <row r="5301" spans="1:9" ht="25.5" x14ac:dyDescent="0.25">
      <c r="A5301" s="468" t="s">
        <v>11344</v>
      </c>
      <c r="B5301" s="475" t="s">
        <v>11345</v>
      </c>
      <c r="C5301" s="476" t="s">
        <v>756</v>
      </c>
      <c r="D5301" s="471"/>
      <c r="E5301" s="470"/>
      <c r="F5301" s="472" t="s">
        <v>11281</v>
      </c>
      <c r="G5301" s="472" t="s">
        <v>756</v>
      </c>
      <c r="H5301" s="472">
        <v>4.3</v>
      </c>
      <c r="I5301" s="473"/>
    </row>
    <row r="5302" spans="1:9" ht="25.5" x14ac:dyDescent="0.25">
      <c r="A5302" s="468" t="s">
        <v>11346</v>
      </c>
      <c r="B5302" s="475" t="s">
        <v>11347</v>
      </c>
      <c r="C5302" s="476" t="s">
        <v>756</v>
      </c>
      <c r="D5302" s="471"/>
      <c r="E5302" s="470"/>
      <c r="F5302" s="472" t="s">
        <v>11281</v>
      </c>
      <c r="G5302" s="472" t="s">
        <v>756</v>
      </c>
      <c r="H5302" s="472">
        <v>4.3</v>
      </c>
      <c r="I5302" s="473"/>
    </row>
    <row r="5303" spans="1:9" ht="38.25" x14ac:dyDescent="0.25">
      <c r="A5303" s="468" t="s">
        <v>11348</v>
      </c>
      <c r="B5303" s="469" t="s">
        <v>11349</v>
      </c>
      <c r="C5303" s="472" t="s">
        <v>756</v>
      </c>
      <c r="D5303" s="471"/>
      <c r="E5303" s="470"/>
      <c r="F5303" s="472" t="s">
        <v>11281</v>
      </c>
      <c r="G5303" s="472" t="s">
        <v>756</v>
      </c>
      <c r="H5303" s="472">
        <v>4.3</v>
      </c>
      <c r="I5303" s="473"/>
    </row>
    <row r="5304" spans="1:9" ht="38.25" x14ac:dyDescent="0.25">
      <c r="A5304" s="468" t="s">
        <v>11350</v>
      </c>
      <c r="B5304" s="469" t="s">
        <v>11351</v>
      </c>
      <c r="C5304" s="472" t="s">
        <v>756</v>
      </c>
      <c r="D5304" s="471"/>
      <c r="E5304" s="470"/>
      <c r="F5304" s="472" t="s">
        <v>11281</v>
      </c>
      <c r="G5304" s="472" t="s">
        <v>756</v>
      </c>
      <c r="H5304" s="472">
        <v>4.3</v>
      </c>
      <c r="I5304" s="473"/>
    </row>
    <row r="5305" spans="1:9" ht="25.5" x14ac:dyDescent="0.25">
      <c r="A5305" s="468" t="s">
        <v>11352</v>
      </c>
      <c r="B5305" s="475" t="s">
        <v>11353</v>
      </c>
      <c r="C5305" s="476" t="s">
        <v>756</v>
      </c>
      <c r="D5305" s="471"/>
      <c r="E5305" s="470"/>
      <c r="F5305" s="472" t="s">
        <v>11281</v>
      </c>
      <c r="G5305" s="472" t="s">
        <v>756</v>
      </c>
      <c r="H5305" s="472">
        <v>4.3</v>
      </c>
      <c r="I5305" s="473"/>
    </row>
    <row r="5306" spans="1:9" ht="25.5" x14ac:dyDescent="0.25">
      <c r="A5306" s="468" t="s">
        <v>11354</v>
      </c>
      <c r="B5306" s="475" t="s">
        <v>11355</v>
      </c>
      <c r="C5306" s="476" t="s">
        <v>756</v>
      </c>
      <c r="D5306" s="471"/>
      <c r="E5306" s="470"/>
      <c r="F5306" s="472" t="s">
        <v>11281</v>
      </c>
      <c r="G5306" s="472" t="s">
        <v>756</v>
      </c>
      <c r="H5306" s="472">
        <v>4.3</v>
      </c>
      <c r="I5306" s="473"/>
    </row>
    <row r="5307" spans="1:9" ht="15" x14ac:dyDescent="0.25">
      <c r="A5307" s="468" t="s">
        <v>11356</v>
      </c>
      <c r="B5307" s="475" t="s">
        <v>11357</v>
      </c>
      <c r="C5307" s="476" t="s">
        <v>756</v>
      </c>
      <c r="D5307" s="471"/>
      <c r="E5307" s="470"/>
      <c r="F5307" s="472" t="s">
        <v>11281</v>
      </c>
      <c r="G5307" s="472" t="s">
        <v>756</v>
      </c>
      <c r="H5307" s="472">
        <v>4.3</v>
      </c>
      <c r="I5307" s="473"/>
    </row>
    <row r="5308" spans="1:9" ht="15" x14ac:dyDescent="0.25">
      <c r="A5308" s="468" t="s">
        <v>11358</v>
      </c>
      <c r="B5308" s="475" t="s">
        <v>11359</v>
      </c>
      <c r="C5308" s="476" t="s">
        <v>756</v>
      </c>
      <c r="D5308" s="471"/>
      <c r="E5308" s="470"/>
      <c r="F5308" s="472" t="s">
        <v>11281</v>
      </c>
      <c r="G5308" s="472" t="s">
        <v>756</v>
      </c>
      <c r="H5308" s="472">
        <v>4.3</v>
      </c>
      <c r="I5308" s="473"/>
    </row>
    <row r="5309" spans="1:9" ht="15" x14ac:dyDescent="0.25">
      <c r="A5309" s="468" t="s">
        <v>11360</v>
      </c>
      <c r="B5309" s="475" t="s">
        <v>11361</v>
      </c>
      <c r="C5309" s="476" t="s">
        <v>756</v>
      </c>
      <c r="D5309" s="471"/>
      <c r="E5309" s="470"/>
      <c r="F5309" s="472" t="s">
        <v>11281</v>
      </c>
      <c r="G5309" s="472" t="s">
        <v>756</v>
      </c>
      <c r="H5309" s="472">
        <v>4.3</v>
      </c>
      <c r="I5309" s="473"/>
    </row>
    <row r="5310" spans="1:9" ht="15" x14ac:dyDescent="0.25">
      <c r="A5310" s="468" t="s">
        <v>11362</v>
      </c>
      <c r="B5310" s="475" t="s">
        <v>11363</v>
      </c>
      <c r="C5310" s="476" t="s">
        <v>756</v>
      </c>
      <c r="D5310" s="471"/>
      <c r="E5310" s="470"/>
      <c r="F5310" s="472" t="s">
        <v>11281</v>
      </c>
      <c r="G5310" s="472" t="s">
        <v>756</v>
      </c>
      <c r="H5310" s="472">
        <v>4.3</v>
      </c>
      <c r="I5310" s="473"/>
    </row>
    <row r="5311" spans="1:9" ht="15" x14ac:dyDescent="0.25">
      <c r="A5311" s="468" t="s">
        <v>11364</v>
      </c>
      <c r="B5311" s="475" t="s">
        <v>11365</v>
      </c>
      <c r="C5311" s="476" t="s">
        <v>739</v>
      </c>
      <c r="D5311" s="471"/>
      <c r="E5311" s="470"/>
      <c r="F5311" s="472" t="s">
        <v>11281</v>
      </c>
      <c r="G5311" s="472" t="s">
        <v>756</v>
      </c>
      <c r="H5311" s="472">
        <v>4.3</v>
      </c>
      <c r="I5311" s="473"/>
    </row>
    <row r="5312" spans="1:9" ht="25.5" x14ac:dyDescent="0.25">
      <c r="A5312" s="468" t="s">
        <v>11366</v>
      </c>
      <c r="B5312" s="474" t="s">
        <v>11367</v>
      </c>
      <c r="C5312" s="470" t="s">
        <v>833</v>
      </c>
      <c r="D5312" s="470"/>
      <c r="E5312" s="470"/>
      <c r="F5312" s="472" t="s">
        <v>11281</v>
      </c>
      <c r="G5312" s="472" t="s">
        <v>756</v>
      </c>
      <c r="H5312" s="472">
        <v>4.3</v>
      </c>
      <c r="I5312" s="478" t="s">
        <v>756</v>
      </c>
    </row>
    <row r="5313" spans="1:9" ht="25.5" x14ac:dyDescent="0.25">
      <c r="A5313" s="468" t="s">
        <v>11368</v>
      </c>
      <c r="B5313" s="474" t="s">
        <v>11369</v>
      </c>
      <c r="C5313" s="470" t="s">
        <v>833</v>
      </c>
      <c r="D5313" s="470"/>
      <c r="E5313" s="470"/>
      <c r="F5313" s="472" t="s">
        <v>11281</v>
      </c>
      <c r="G5313" s="472" t="s">
        <v>756</v>
      </c>
      <c r="H5313" s="472">
        <v>4.3</v>
      </c>
      <c r="I5313" s="478" t="s">
        <v>756</v>
      </c>
    </row>
    <row r="5314" spans="1:9" ht="15" x14ac:dyDescent="0.25">
      <c r="A5314" s="468" t="s">
        <v>11370</v>
      </c>
      <c r="B5314" s="475" t="s">
        <v>11371</v>
      </c>
      <c r="C5314" s="476" t="s">
        <v>756</v>
      </c>
      <c r="D5314" s="471"/>
      <c r="E5314" s="470"/>
      <c r="F5314" s="472" t="s">
        <v>11281</v>
      </c>
      <c r="G5314" s="472" t="s">
        <v>756</v>
      </c>
      <c r="H5314" s="472">
        <v>4.3</v>
      </c>
      <c r="I5314" s="473"/>
    </row>
    <row r="5315" spans="1:9" ht="25.5" x14ac:dyDescent="0.25">
      <c r="A5315" s="468" t="s">
        <v>11372</v>
      </c>
      <c r="B5315" s="475" t="s">
        <v>11373</v>
      </c>
      <c r="C5315" s="476" t="s">
        <v>756</v>
      </c>
      <c r="D5315" s="471"/>
      <c r="E5315" s="470"/>
      <c r="F5315" s="472" t="s">
        <v>11281</v>
      </c>
      <c r="G5315" s="472" t="s">
        <v>756</v>
      </c>
      <c r="H5315" s="472">
        <v>4.3</v>
      </c>
      <c r="I5315" s="473"/>
    </row>
    <row r="5316" spans="1:9" ht="15" x14ac:dyDescent="0.25">
      <c r="A5316" s="468" t="s">
        <v>11374</v>
      </c>
      <c r="B5316" s="475" t="s">
        <v>11375</v>
      </c>
      <c r="C5316" s="476" t="s">
        <v>756</v>
      </c>
      <c r="D5316" s="471"/>
      <c r="E5316" s="470"/>
      <c r="F5316" s="472" t="s">
        <v>11281</v>
      </c>
      <c r="G5316" s="472" t="s">
        <v>756</v>
      </c>
      <c r="H5316" s="472">
        <v>4.3</v>
      </c>
      <c r="I5316" s="473"/>
    </row>
    <row r="5317" spans="1:9" ht="15" x14ac:dyDescent="0.25">
      <c r="A5317" s="468" t="s">
        <v>11376</v>
      </c>
      <c r="B5317" s="475" t="s">
        <v>11377</v>
      </c>
      <c r="C5317" s="476" t="s">
        <v>756</v>
      </c>
      <c r="D5317" s="471"/>
      <c r="E5317" s="470"/>
      <c r="F5317" s="472" t="s">
        <v>11281</v>
      </c>
      <c r="G5317" s="472" t="s">
        <v>756</v>
      </c>
      <c r="H5317" s="472">
        <v>4.3</v>
      </c>
      <c r="I5317" s="473"/>
    </row>
    <row r="5318" spans="1:9" ht="25.5" x14ac:dyDescent="0.25">
      <c r="A5318" s="468" t="s">
        <v>11378</v>
      </c>
      <c r="B5318" s="475" t="s">
        <v>11379</v>
      </c>
      <c r="C5318" s="476" t="s">
        <v>756</v>
      </c>
      <c r="D5318" s="471"/>
      <c r="E5318" s="470"/>
      <c r="F5318" s="472" t="s">
        <v>11281</v>
      </c>
      <c r="G5318" s="472" t="s">
        <v>756</v>
      </c>
      <c r="H5318" s="472">
        <v>4.3</v>
      </c>
      <c r="I5318" s="473"/>
    </row>
    <row r="5319" spans="1:9" ht="15" x14ac:dyDescent="0.25">
      <c r="A5319" s="468" t="s">
        <v>11380</v>
      </c>
      <c r="B5319" s="475" t="s">
        <v>11381</v>
      </c>
      <c r="C5319" s="476" t="s">
        <v>756</v>
      </c>
      <c r="D5319" s="471"/>
      <c r="E5319" s="470"/>
      <c r="F5319" s="472" t="s">
        <v>11281</v>
      </c>
      <c r="G5319" s="472" t="s">
        <v>756</v>
      </c>
      <c r="H5319" s="472">
        <v>4.3</v>
      </c>
      <c r="I5319" s="473"/>
    </row>
    <row r="5320" spans="1:9" ht="15" x14ac:dyDescent="0.25">
      <c r="A5320" s="468" t="s">
        <v>11382</v>
      </c>
      <c r="B5320" s="475" t="s">
        <v>11383</v>
      </c>
      <c r="C5320" s="476" t="s">
        <v>756</v>
      </c>
      <c r="D5320" s="471"/>
      <c r="E5320" s="470"/>
      <c r="F5320" s="472" t="s">
        <v>11281</v>
      </c>
      <c r="G5320" s="472" t="s">
        <v>756</v>
      </c>
      <c r="H5320" s="472">
        <v>4.3</v>
      </c>
      <c r="I5320" s="473"/>
    </row>
    <row r="5321" spans="1:9" ht="25.5" x14ac:dyDescent="0.25">
      <c r="A5321" s="468" t="s">
        <v>11384</v>
      </c>
      <c r="B5321" s="475" t="s">
        <v>11385</v>
      </c>
      <c r="C5321" s="476" t="s">
        <v>756</v>
      </c>
      <c r="D5321" s="471"/>
      <c r="E5321" s="470"/>
      <c r="F5321" s="472" t="s">
        <v>11281</v>
      </c>
      <c r="G5321" s="472" t="s">
        <v>756</v>
      </c>
      <c r="H5321" s="472">
        <v>4.3</v>
      </c>
      <c r="I5321" s="473"/>
    </row>
    <row r="5322" spans="1:9" ht="25.5" x14ac:dyDescent="0.25">
      <c r="A5322" s="468" t="s">
        <v>11386</v>
      </c>
      <c r="B5322" s="475" t="s">
        <v>11387</v>
      </c>
      <c r="C5322" s="476" t="s">
        <v>756</v>
      </c>
      <c r="D5322" s="471"/>
      <c r="E5322" s="470"/>
      <c r="F5322" s="472" t="s">
        <v>11281</v>
      </c>
      <c r="G5322" s="472" t="s">
        <v>756</v>
      </c>
      <c r="H5322" s="472">
        <v>4.3</v>
      </c>
      <c r="I5322" s="473"/>
    </row>
    <row r="5323" spans="1:9" ht="15" x14ac:dyDescent="0.25">
      <c r="A5323" s="468" t="s">
        <v>11388</v>
      </c>
      <c r="B5323" s="475" t="s">
        <v>11389</v>
      </c>
      <c r="C5323" s="476" t="s">
        <v>756</v>
      </c>
      <c r="D5323" s="471"/>
      <c r="E5323" s="470"/>
      <c r="F5323" s="472" t="s">
        <v>11281</v>
      </c>
      <c r="G5323" s="472" t="s">
        <v>756</v>
      </c>
      <c r="H5323" s="472">
        <v>4.3</v>
      </c>
      <c r="I5323" s="473"/>
    </row>
    <row r="5324" spans="1:9" ht="15" x14ac:dyDescent="0.25">
      <c r="A5324" s="468" t="s">
        <v>11390</v>
      </c>
      <c r="B5324" s="475" t="s">
        <v>11391</v>
      </c>
      <c r="C5324" s="476" t="s">
        <v>756</v>
      </c>
      <c r="D5324" s="471"/>
      <c r="E5324" s="470"/>
      <c r="F5324" s="472" t="s">
        <v>11281</v>
      </c>
      <c r="G5324" s="472" t="s">
        <v>756</v>
      </c>
      <c r="H5324" s="472">
        <v>4.3</v>
      </c>
      <c r="I5324" s="473"/>
    </row>
    <row r="5325" spans="1:9" ht="15" x14ac:dyDescent="0.25">
      <c r="A5325" s="468" t="s">
        <v>11392</v>
      </c>
      <c r="B5325" s="475" t="s">
        <v>11393</v>
      </c>
      <c r="C5325" s="476" t="s">
        <v>756</v>
      </c>
      <c r="D5325" s="471"/>
      <c r="E5325" s="470"/>
      <c r="F5325" s="472" t="s">
        <v>11281</v>
      </c>
      <c r="G5325" s="472" t="s">
        <v>756</v>
      </c>
      <c r="H5325" s="472">
        <v>4.3</v>
      </c>
      <c r="I5325" s="473"/>
    </row>
    <row r="5326" spans="1:9" ht="15" x14ac:dyDescent="0.25">
      <c r="A5326" s="468" t="s">
        <v>11394</v>
      </c>
      <c r="B5326" s="475" t="s">
        <v>11395</v>
      </c>
      <c r="C5326" s="476" t="s">
        <v>756</v>
      </c>
      <c r="D5326" s="471"/>
      <c r="E5326" s="470"/>
      <c r="F5326" s="472" t="s">
        <v>11281</v>
      </c>
      <c r="G5326" s="472" t="s">
        <v>756</v>
      </c>
      <c r="H5326" s="472">
        <v>4.3</v>
      </c>
      <c r="I5326" s="473"/>
    </row>
    <row r="5327" spans="1:9" ht="25.5" x14ac:dyDescent="0.25">
      <c r="A5327" s="468" t="s">
        <v>11396</v>
      </c>
      <c r="B5327" s="475" t="s">
        <v>11397</v>
      </c>
      <c r="C5327" s="476" t="s">
        <v>756</v>
      </c>
      <c r="D5327" s="471"/>
      <c r="E5327" s="470"/>
      <c r="F5327" s="472" t="s">
        <v>11281</v>
      </c>
      <c r="G5327" s="472" t="s">
        <v>756</v>
      </c>
      <c r="H5327" s="472">
        <v>4.3</v>
      </c>
      <c r="I5327" s="473"/>
    </row>
    <row r="5328" spans="1:9" ht="25.5" x14ac:dyDescent="0.25">
      <c r="A5328" s="468" t="s">
        <v>11398</v>
      </c>
      <c r="B5328" s="475" t="s">
        <v>11399</v>
      </c>
      <c r="C5328" s="476" t="s">
        <v>756</v>
      </c>
      <c r="D5328" s="471"/>
      <c r="E5328" s="470"/>
      <c r="F5328" s="472" t="s">
        <v>11281</v>
      </c>
      <c r="G5328" s="472" t="s">
        <v>756</v>
      </c>
      <c r="H5328" s="472">
        <v>4.3</v>
      </c>
      <c r="I5328" s="473"/>
    </row>
    <row r="5329" spans="1:9" ht="25.5" x14ac:dyDescent="0.25">
      <c r="A5329" s="468" t="s">
        <v>11400</v>
      </c>
      <c r="B5329" s="475" t="s">
        <v>11401</v>
      </c>
      <c r="C5329" s="476" t="s">
        <v>756</v>
      </c>
      <c r="D5329" s="471"/>
      <c r="E5329" s="470"/>
      <c r="F5329" s="472" t="s">
        <v>11281</v>
      </c>
      <c r="G5329" s="472" t="s">
        <v>756</v>
      </c>
      <c r="H5329" s="472">
        <v>4.3</v>
      </c>
      <c r="I5329" s="473"/>
    </row>
    <row r="5330" spans="1:9" ht="15" x14ac:dyDescent="0.25">
      <c r="A5330" s="468" t="s">
        <v>11402</v>
      </c>
      <c r="B5330" s="475" t="s">
        <v>11403</v>
      </c>
      <c r="C5330" s="476" t="s">
        <v>756</v>
      </c>
      <c r="D5330" s="471"/>
      <c r="E5330" s="470"/>
      <c r="F5330" s="472" t="s">
        <v>11281</v>
      </c>
      <c r="G5330" s="472" t="s">
        <v>756</v>
      </c>
      <c r="H5330" s="472">
        <v>4.3</v>
      </c>
      <c r="I5330" s="473"/>
    </row>
    <row r="5331" spans="1:9" ht="25.5" x14ac:dyDescent="0.25">
      <c r="A5331" s="468" t="s">
        <v>11404</v>
      </c>
      <c r="B5331" s="475" t="s">
        <v>11405</v>
      </c>
      <c r="C5331" s="476" t="s">
        <v>756</v>
      </c>
      <c r="D5331" s="471"/>
      <c r="E5331" s="470"/>
      <c r="F5331" s="472" t="s">
        <v>11281</v>
      </c>
      <c r="G5331" s="472" t="s">
        <v>756</v>
      </c>
      <c r="H5331" s="472">
        <v>4.3</v>
      </c>
      <c r="I5331" s="473"/>
    </row>
    <row r="5332" spans="1:9" ht="25.5" x14ac:dyDescent="0.25">
      <c r="A5332" s="468" t="s">
        <v>11406</v>
      </c>
      <c r="B5332" s="475" t="s">
        <v>11407</v>
      </c>
      <c r="C5332" s="476" t="s">
        <v>756</v>
      </c>
      <c r="D5332" s="471"/>
      <c r="E5332" s="470"/>
      <c r="F5332" s="472" t="s">
        <v>11281</v>
      </c>
      <c r="G5332" s="472" t="s">
        <v>756</v>
      </c>
      <c r="H5332" s="472">
        <v>4.3</v>
      </c>
      <c r="I5332" s="473"/>
    </row>
    <row r="5333" spans="1:9" ht="15" x14ac:dyDescent="0.25">
      <c r="A5333" s="468" t="s">
        <v>11408</v>
      </c>
      <c r="B5333" s="475" t="s">
        <v>11409</v>
      </c>
      <c r="C5333" s="476" t="s">
        <v>756</v>
      </c>
      <c r="D5333" s="471"/>
      <c r="E5333" s="470"/>
      <c r="F5333" s="472" t="s">
        <v>11281</v>
      </c>
      <c r="G5333" s="472" t="s">
        <v>756</v>
      </c>
      <c r="H5333" s="472">
        <v>4.3</v>
      </c>
      <c r="I5333" s="473"/>
    </row>
    <row r="5334" spans="1:9" ht="15" x14ac:dyDescent="0.25">
      <c r="A5334" s="468" t="s">
        <v>11410</v>
      </c>
      <c r="B5334" s="475" t="s">
        <v>11411</v>
      </c>
      <c r="C5334" s="476" t="s">
        <v>756</v>
      </c>
      <c r="D5334" s="471"/>
      <c r="E5334" s="470"/>
      <c r="F5334" s="472" t="s">
        <v>11281</v>
      </c>
      <c r="G5334" s="472" t="s">
        <v>756</v>
      </c>
      <c r="H5334" s="472">
        <v>4.3</v>
      </c>
      <c r="I5334" s="473"/>
    </row>
    <row r="5335" spans="1:9" ht="15" x14ac:dyDescent="0.25">
      <c r="A5335" s="468" t="s">
        <v>11412</v>
      </c>
      <c r="B5335" s="475" t="s">
        <v>11413</v>
      </c>
      <c r="C5335" s="476" t="s">
        <v>756</v>
      </c>
      <c r="D5335" s="471"/>
      <c r="E5335" s="470"/>
      <c r="F5335" s="472" t="s">
        <v>11281</v>
      </c>
      <c r="G5335" s="472" t="s">
        <v>756</v>
      </c>
      <c r="H5335" s="472">
        <v>4.3</v>
      </c>
      <c r="I5335" s="473"/>
    </row>
    <row r="5336" spans="1:9" ht="15" x14ac:dyDescent="0.25">
      <c r="A5336" s="468" t="s">
        <v>11414</v>
      </c>
      <c r="B5336" s="475" t="s">
        <v>11415</v>
      </c>
      <c r="C5336" s="476" t="s">
        <v>756</v>
      </c>
      <c r="D5336" s="471"/>
      <c r="E5336" s="470"/>
      <c r="F5336" s="472" t="s">
        <v>11281</v>
      </c>
      <c r="G5336" s="472" t="s">
        <v>756</v>
      </c>
      <c r="H5336" s="472">
        <v>4.3</v>
      </c>
      <c r="I5336" s="473"/>
    </row>
    <row r="5337" spans="1:9" ht="15" x14ac:dyDescent="0.25">
      <c r="A5337" s="468" t="s">
        <v>11416</v>
      </c>
      <c r="B5337" s="475" t="s">
        <v>11417</v>
      </c>
      <c r="C5337" s="476" t="s">
        <v>756</v>
      </c>
      <c r="D5337" s="471"/>
      <c r="E5337" s="470"/>
      <c r="F5337" s="472" t="s">
        <v>11281</v>
      </c>
      <c r="G5337" s="472" t="s">
        <v>756</v>
      </c>
      <c r="H5337" s="472">
        <v>4.3</v>
      </c>
      <c r="I5337" s="473"/>
    </row>
    <row r="5338" spans="1:9" ht="15" x14ac:dyDescent="0.25">
      <c r="A5338" s="468" t="s">
        <v>11418</v>
      </c>
      <c r="B5338" s="475" t="s">
        <v>11419</v>
      </c>
      <c r="C5338" s="476" t="s">
        <v>756</v>
      </c>
      <c r="D5338" s="471"/>
      <c r="E5338" s="470"/>
      <c r="F5338" s="472" t="s">
        <v>11281</v>
      </c>
      <c r="G5338" s="472" t="s">
        <v>756</v>
      </c>
      <c r="H5338" s="472">
        <v>4.3</v>
      </c>
      <c r="I5338" s="473"/>
    </row>
    <row r="5339" spans="1:9" ht="15" x14ac:dyDescent="0.25">
      <c r="A5339" s="468" t="s">
        <v>11420</v>
      </c>
      <c r="B5339" s="475" t="s">
        <v>11421</v>
      </c>
      <c r="C5339" s="476" t="s">
        <v>756</v>
      </c>
      <c r="D5339" s="471"/>
      <c r="E5339" s="470"/>
      <c r="F5339" s="472" t="s">
        <v>11281</v>
      </c>
      <c r="G5339" s="472" t="s">
        <v>756</v>
      </c>
      <c r="H5339" s="472">
        <v>4.3</v>
      </c>
      <c r="I5339" s="473"/>
    </row>
    <row r="5340" spans="1:9" ht="15" x14ac:dyDescent="0.25">
      <c r="A5340" s="468" t="s">
        <v>11422</v>
      </c>
      <c r="B5340" s="475" t="s">
        <v>11423</v>
      </c>
      <c r="C5340" s="476" t="s">
        <v>756</v>
      </c>
      <c r="D5340" s="471"/>
      <c r="E5340" s="470"/>
      <c r="F5340" s="472" t="s">
        <v>11281</v>
      </c>
      <c r="G5340" s="472" t="s">
        <v>756</v>
      </c>
      <c r="H5340" s="472">
        <v>4.3</v>
      </c>
      <c r="I5340" s="473"/>
    </row>
    <row r="5341" spans="1:9" ht="15" x14ac:dyDescent="0.25">
      <c r="A5341" s="468" t="s">
        <v>11424</v>
      </c>
      <c r="B5341" s="475" t="s">
        <v>11425</v>
      </c>
      <c r="C5341" s="476" t="s">
        <v>756</v>
      </c>
      <c r="D5341" s="471"/>
      <c r="E5341" s="470"/>
      <c r="F5341" s="472" t="s">
        <v>11281</v>
      </c>
      <c r="G5341" s="472" t="s">
        <v>756</v>
      </c>
      <c r="H5341" s="472">
        <v>4.3</v>
      </c>
      <c r="I5341" s="473"/>
    </row>
    <row r="5342" spans="1:9" ht="25.5" x14ac:dyDescent="0.25">
      <c r="A5342" s="468" t="s">
        <v>11426</v>
      </c>
      <c r="B5342" s="475" t="s">
        <v>11427</v>
      </c>
      <c r="C5342" s="476" t="s">
        <v>756</v>
      </c>
      <c r="D5342" s="471"/>
      <c r="E5342" s="470"/>
      <c r="F5342" s="472" t="s">
        <v>11281</v>
      </c>
      <c r="G5342" s="472" t="s">
        <v>756</v>
      </c>
      <c r="H5342" s="472">
        <v>4.3</v>
      </c>
      <c r="I5342" s="473"/>
    </row>
    <row r="5343" spans="1:9" ht="15" x14ac:dyDescent="0.25">
      <c r="A5343" s="468" t="s">
        <v>11428</v>
      </c>
      <c r="B5343" s="475" t="s">
        <v>11429</v>
      </c>
      <c r="C5343" s="476" t="s">
        <v>756</v>
      </c>
      <c r="D5343" s="471"/>
      <c r="E5343" s="470"/>
      <c r="F5343" s="472" t="s">
        <v>11281</v>
      </c>
      <c r="G5343" s="472" t="s">
        <v>756</v>
      </c>
      <c r="H5343" s="472">
        <v>4.3</v>
      </c>
      <c r="I5343" s="473"/>
    </row>
    <row r="5344" spans="1:9" ht="25.5" x14ac:dyDescent="0.25">
      <c r="A5344" s="468" t="s">
        <v>11430</v>
      </c>
      <c r="B5344" s="475" t="s">
        <v>11431</v>
      </c>
      <c r="C5344" s="476" t="s">
        <v>756</v>
      </c>
      <c r="D5344" s="471"/>
      <c r="E5344" s="470"/>
      <c r="F5344" s="472" t="s">
        <v>11281</v>
      </c>
      <c r="G5344" s="472" t="s">
        <v>756</v>
      </c>
      <c r="H5344" s="472">
        <v>4.3</v>
      </c>
      <c r="I5344" s="473"/>
    </row>
    <row r="5345" spans="1:9" ht="15" x14ac:dyDescent="0.25">
      <c r="A5345" s="468" t="s">
        <v>11432</v>
      </c>
      <c r="B5345" s="475" t="s">
        <v>11433</v>
      </c>
      <c r="C5345" s="476" t="s">
        <v>756</v>
      </c>
      <c r="D5345" s="471"/>
      <c r="E5345" s="470"/>
      <c r="F5345" s="472" t="s">
        <v>11281</v>
      </c>
      <c r="G5345" s="472" t="s">
        <v>756</v>
      </c>
      <c r="H5345" s="472">
        <v>4.3</v>
      </c>
      <c r="I5345" s="473"/>
    </row>
    <row r="5346" spans="1:9" ht="15" x14ac:dyDescent="0.25">
      <c r="A5346" s="468" t="s">
        <v>11434</v>
      </c>
      <c r="B5346" s="475" t="s">
        <v>11435</v>
      </c>
      <c r="C5346" s="476" t="s">
        <v>756</v>
      </c>
      <c r="D5346" s="471"/>
      <c r="E5346" s="470"/>
      <c r="F5346" s="472" t="s">
        <v>11281</v>
      </c>
      <c r="G5346" s="472" t="s">
        <v>756</v>
      </c>
      <c r="H5346" s="472">
        <v>4.3</v>
      </c>
      <c r="I5346" s="473"/>
    </row>
    <row r="5347" spans="1:9" ht="15" x14ac:dyDescent="0.25">
      <c r="A5347" s="468" t="s">
        <v>11436</v>
      </c>
      <c r="B5347" s="475" t="s">
        <v>11437</v>
      </c>
      <c r="C5347" s="476" t="s">
        <v>756</v>
      </c>
      <c r="D5347" s="471"/>
      <c r="E5347" s="470"/>
      <c r="F5347" s="472" t="s">
        <v>11281</v>
      </c>
      <c r="G5347" s="472" t="s">
        <v>756</v>
      </c>
      <c r="H5347" s="472">
        <v>4.3</v>
      </c>
      <c r="I5347" s="473"/>
    </row>
    <row r="5348" spans="1:9" ht="15" x14ac:dyDescent="0.25">
      <c r="A5348" s="468" t="s">
        <v>11438</v>
      </c>
      <c r="B5348" s="475" t="s">
        <v>11439</v>
      </c>
      <c r="C5348" s="476" t="s">
        <v>756</v>
      </c>
      <c r="D5348" s="471"/>
      <c r="E5348" s="470"/>
      <c r="F5348" s="472" t="s">
        <v>11281</v>
      </c>
      <c r="G5348" s="472" t="s">
        <v>756</v>
      </c>
      <c r="H5348" s="472">
        <v>4.3</v>
      </c>
      <c r="I5348" s="473"/>
    </row>
    <row r="5349" spans="1:9" ht="15" x14ac:dyDescent="0.25">
      <c r="A5349" s="468" t="s">
        <v>11440</v>
      </c>
      <c r="B5349" s="475" t="s">
        <v>11441</v>
      </c>
      <c r="C5349" s="476" t="s">
        <v>756</v>
      </c>
      <c r="D5349" s="471"/>
      <c r="E5349" s="470"/>
      <c r="F5349" s="472" t="s">
        <v>11281</v>
      </c>
      <c r="G5349" s="472" t="s">
        <v>756</v>
      </c>
      <c r="H5349" s="472">
        <v>4.3</v>
      </c>
      <c r="I5349" s="473"/>
    </row>
    <row r="5350" spans="1:9" ht="15" x14ac:dyDescent="0.25">
      <c r="A5350" s="468" t="s">
        <v>11442</v>
      </c>
      <c r="B5350" s="475" t="s">
        <v>11443</v>
      </c>
      <c r="C5350" s="476" t="s">
        <v>756</v>
      </c>
      <c r="D5350" s="471"/>
      <c r="E5350" s="470"/>
      <c r="F5350" s="472" t="s">
        <v>11281</v>
      </c>
      <c r="G5350" s="472" t="s">
        <v>756</v>
      </c>
      <c r="H5350" s="472">
        <v>4.3</v>
      </c>
      <c r="I5350" s="473"/>
    </row>
    <row r="5351" spans="1:9" ht="25.5" x14ac:dyDescent="0.25">
      <c r="A5351" s="468" t="s">
        <v>11444</v>
      </c>
      <c r="B5351" s="475" t="s">
        <v>11445</v>
      </c>
      <c r="C5351" s="476" t="s">
        <v>756</v>
      </c>
      <c r="D5351" s="471"/>
      <c r="E5351" s="470"/>
      <c r="F5351" s="472" t="s">
        <v>11281</v>
      </c>
      <c r="G5351" s="472" t="s">
        <v>756</v>
      </c>
      <c r="H5351" s="472">
        <v>4.3</v>
      </c>
      <c r="I5351" s="473"/>
    </row>
    <row r="5352" spans="1:9" ht="15" x14ac:dyDescent="0.25">
      <c r="A5352" s="468" t="s">
        <v>11446</v>
      </c>
      <c r="B5352" s="475" t="s">
        <v>11447</v>
      </c>
      <c r="C5352" s="476" t="s">
        <v>756</v>
      </c>
      <c r="D5352" s="471"/>
      <c r="E5352" s="470"/>
      <c r="F5352" s="472" t="s">
        <v>11281</v>
      </c>
      <c r="G5352" s="472" t="s">
        <v>756</v>
      </c>
      <c r="H5352" s="472">
        <v>4.3</v>
      </c>
      <c r="I5352" s="473"/>
    </row>
    <row r="5353" spans="1:9" ht="15" x14ac:dyDescent="0.25">
      <c r="A5353" s="468" t="s">
        <v>11448</v>
      </c>
      <c r="B5353" s="475" t="s">
        <v>11449</v>
      </c>
      <c r="C5353" s="476" t="s">
        <v>756</v>
      </c>
      <c r="D5353" s="471"/>
      <c r="E5353" s="470"/>
      <c r="F5353" s="472" t="s">
        <v>11281</v>
      </c>
      <c r="G5353" s="472" t="s">
        <v>756</v>
      </c>
      <c r="H5353" s="472">
        <v>4.3</v>
      </c>
      <c r="I5353" s="473"/>
    </row>
    <row r="5354" spans="1:9" ht="38.25" x14ac:dyDescent="0.25">
      <c r="A5354" s="468" t="s">
        <v>11450</v>
      </c>
      <c r="B5354" s="475" t="s">
        <v>11451</v>
      </c>
      <c r="C5354" s="476" t="s">
        <v>756</v>
      </c>
      <c r="D5354" s="471"/>
      <c r="E5354" s="470"/>
      <c r="F5354" s="472" t="s">
        <v>11281</v>
      </c>
      <c r="G5354" s="472" t="s">
        <v>756</v>
      </c>
      <c r="H5354" s="472">
        <v>4.3</v>
      </c>
      <c r="I5354" s="473"/>
    </row>
    <row r="5355" spans="1:9" ht="38.25" x14ac:dyDescent="0.25">
      <c r="A5355" s="468" t="s">
        <v>11452</v>
      </c>
      <c r="B5355" s="475" t="s">
        <v>11453</v>
      </c>
      <c r="C5355" s="476" t="s">
        <v>756</v>
      </c>
      <c r="D5355" s="471"/>
      <c r="E5355" s="470"/>
      <c r="F5355" s="472" t="s">
        <v>11281</v>
      </c>
      <c r="G5355" s="472" t="s">
        <v>756</v>
      </c>
      <c r="H5355" s="472">
        <v>4.3</v>
      </c>
      <c r="I5355" s="473"/>
    </row>
    <row r="5356" spans="1:9" ht="38.25" x14ac:dyDescent="0.25">
      <c r="A5356" s="468" t="s">
        <v>11454</v>
      </c>
      <c r="B5356" s="475" t="s">
        <v>11455</v>
      </c>
      <c r="C5356" s="476" t="s">
        <v>756</v>
      </c>
      <c r="D5356" s="471"/>
      <c r="E5356" s="470"/>
      <c r="F5356" s="472" t="s">
        <v>11281</v>
      </c>
      <c r="G5356" s="472" t="s">
        <v>756</v>
      </c>
      <c r="H5356" s="472">
        <v>4.3</v>
      </c>
      <c r="I5356" s="473"/>
    </row>
    <row r="5357" spans="1:9" ht="38.25" x14ac:dyDescent="0.25">
      <c r="A5357" s="468" t="s">
        <v>11456</v>
      </c>
      <c r="B5357" s="475" t="s">
        <v>11457</v>
      </c>
      <c r="C5357" s="476" t="s">
        <v>756</v>
      </c>
      <c r="D5357" s="471"/>
      <c r="E5357" s="470"/>
      <c r="F5357" s="472" t="s">
        <v>11281</v>
      </c>
      <c r="G5357" s="472" t="s">
        <v>756</v>
      </c>
      <c r="H5357" s="472">
        <v>4.3</v>
      </c>
      <c r="I5357" s="473"/>
    </row>
    <row r="5358" spans="1:9" ht="15" x14ac:dyDescent="0.25">
      <c r="A5358" s="468" t="s">
        <v>11458</v>
      </c>
      <c r="B5358" s="475" t="s">
        <v>11459</v>
      </c>
      <c r="C5358" s="476" t="s">
        <v>756</v>
      </c>
      <c r="D5358" s="471"/>
      <c r="E5358" s="470"/>
      <c r="F5358" s="472" t="s">
        <v>11281</v>
      </c>
      <c r="G5358" s="472" t="s">
        <v>756</v>
      </c>
      <c r="H5358" s="472">
        <v>4.3</v>
      </c>
      <c r="I5358" s="473"/>
    </row>
    <row r="5359" spans="1:9" ht="15" x14ac:dyDescent="0.25">
      <c r="A5359" s="468" t="s">
        <v>11460</v>
      </c>
      <c r="B5359" s="475" t="s">
        <v>11461</v>
      </c>
      <c r="C5359" s="476" t="s">
        <v>756</v>
      </c>
      <c r="D5359" s="471"/>
      <c r="E5359" s="470"/>
      <c r="F5359" s="472" t="s">
        <v>11281</v>
      </c>
      <c r="G5359" s="472" t="s">
        <v>756</v>
      </c>
      <c r="H5359" s="472">
        <v>4.3</v>
      </c>
      <c r="I5359" s="473"/>
    </row>
    <row r="5360" spans="1:9" ht="25.5" x14ac:dyDescent="0.25">
      <c r="A5360" s="468" t="s">
        <v>11462</v>
      </c>
      <c r="B5360" s="475" t="s">
        <v>11463</v>
      </c>
      <c r="C5360" s="476" t="s">
        <v>756</v>
      </c>
      <c r="D5360" s="471"/>
      <c r="E5360" s="470"/>
      <c r="F5360" s="472" t="s">
        <v>11281</v>
      </c>
      <c r="G5360" s="472" t="s">
        <v>756</v>
      </c>
      <c r="H5360" s="472">
        <v>4.3</v>
      </c>
      <c r="I5360" s="473"/>
    </row>
    <row r="5361" spans="1:9" ht="15" x14ac:dyDescent="0.25">
      <c r="A5361" s="468" t="s">
        <v>11464</v>
      </c>
      <c r="B5361" s="475" t="s">
        <v>11465</v>
      </c>
      <c r="C5361" s="476" t="s">
        <v>756</v>
      </c>
      <c r="D5361" s="471"/>
      <c r="E5361" s="470"/>
      <c r="F5361" s="472" t="s">
        <v>11281</v>
      </c>
      <c r="G5361" s="472" t="s">
        <v>756</v>
      </c>
      <c r="H5361" s="472">
        <v>4.3</v>
      </c>
      <c r="I5361" s="473"/>
    </row>
    <row r="5362" spans="1:9" ht="15" x14ac:dyDescent="0.25">
      <c r="A5362" s="468" t="s">
        <v>11466</v>
      </c>
      <c r="B5362" s="475" t="s">
        <v>11467</v>
      </c>
      <c r="C5362" s="476" t="s">
        <v>756</v>
      </c>
      <c r="D5362" s="471"/>
      <c r="E5362" s="470"/>
      <c r="F5362" s="472" t="s">
        <v>11281</v>
      </c>
      <c r="G5362" s="472" t="s">
        <v>756</v>
      </c>
      <c r="H5362" s="472">
        <v>4.3</v>
      </c>
      <c r="I5362" s="473"/>
    </row>
    <row r="5363" spans="1:9" ht="15" x14ac:dyDescent="0.25">
      <c r="A5363" s="468" t="s">
        <v>11468</v>
      </c>
      <c r="B5363" s="475" t="s">
        <v>11469</v>
      </c>
      <c r="C5363" s="476" t="s">
        <v>756</v>
      </c>
      <c r="D5363" s="471"/>
      <c r="E5363" s="470"/>
      <c r="F5363" s="472" t="s">
        <v>11281</v>
      </c>
      <c r="G5363" s="472" t="s">
        <v>756</v>
      </c>
      <c r="H5363" s="472">
        <v>4.3</v>
      </c>
      <c r="I5363" s="473"/>
    </row>
    <row r="5364" spans="1:9" ht="25.5" x14ac:dyDescent="0.25">
      <c r="A5364" s="468" t="s">
        <v>11470</v>
      </c>
      <c r="B5364" s="475" t="s">
        <v>11471</v>
      </c>
      <c r="C5364" s="476" t="s">
        <v>756</v>
      </c>
      <c r="D5364" s="471"/>
      <c r="E5364" s="470"/>
      <c r="F5364" s="472" t="s">
        <v>11281</v>
      </c>
      <c r="G5364" s="472" t="s">
        <v>756</v>
      </c>
      <c r="H5364" s="472">
        <v>4.3</v>
      </c>
      <c r="I5364" s="473"/>
    </row>
    <row r="5365" spans="1:9" ht="25.5" x14ac:dyDescent="0.25">
      <c r="A5365" s="468" t="s">
        <v>11472</v>
      </c>
      <c r="B5365" s="475" t="s">
        <v>11473</v>
      </c>
      <c r="C5365" s="476" t="s">
        <v>756</v>
      </c>
      <c r="D5365" s="471"/>
      <c r="E5365" s="470"/>
      <c r="F5365" s="472" t="s">
        <v>11281</v>
      </c>
      <c r="G5365" s="472" t="s">
        <v>756</v>
      </c>
      <c r="H5365" s="472">
        <v>4.3</v>
      </c>
      <c r="I5365" s="473"/>
    </row>
    <row r="5366" spans="1:9" ht="15" x14ac:dyDescent="0.25">
      <c r="A5366" s="468" t="s">
        <v>11474</v>
      </c>
      <c r="B5366" s="475" t="s">
        <v>11475</v>
      </c>
      <c r="C5366" s="476" t="s">
        <v>756</v>
      </c>
      <c r="D5366" s="471"/>
      <c r="E5366" s="470"/>
      <c r="F5366" s="472" t="s">
        <v>11281</v>
      </c>
      <c r="G5366" s="472" t="s">
        <v>756</v>
      </c>
      <c r="H5366" s="472">
        <v>4.3</v>
      </c>
      <c r="I5366" s="473"/>
    </row>
    <row r="5367" spans="1:9" ht="38.25" x14ac:dyDescent="0.25">
      <c r="A5367" s="468" t="s">
        <v>11476</v>
      </c>
      <c r="B5367" s="475" t="s">
        <v>11477</v>
      </c>
      <c r="C5367" s="476" t="s">
        <v>756</v>
      </c>
      <c r="D5367" s="471"/>
      <c r="E5367" s="470"/>
      <c r="F5367" s="472" t="s">
        <v>11281</v>
      </c>
      <c r="G5367" s="472" t="s">
        <v>756</v>
      </c>
      <c r="H5367" s="472">
        <v>4.3</v>
      </c>
      <c r="I5367" s="473"/>
    </row>
    <row r="5368" spans="1:9" ht="38.25" x14ac:dyDescent="0.25">
      <c r="A5368" s="468" t="s">
        <v>11478</v>
      </c>
      <c r="B5368" s="475" t="s">
        <v>11479</v>
      </c>
      <c r="C5368" s="476" t="s">
        <v>756</v>
      </c>
      <c r="D5368" s="471"/>
      <c r="E5368" s="470"/>
      <c r="F5368" s="472" t="s">
        <v>11281</v>
      </c>
      <c r="G5368" s="472" t="s">
        <v>756</v>
      </c>
      <c r="H5368" s="472">
        <v>4.3</v>
      </c>
      <c r="I5368" s="473"/>
    </row>
    <row r="5369" spans="1:9" ht="25.5" x14ac:dyDescent="0.25">
      <c r="A5369" s="468" t="s">
        <v>11480</v>
      </c>
      <c r="B5369" s="475" t="s">
        <v>11481</v>
      </c>
      <c r="C5369" s="476" t="s">
        <v>756</v>
      </c>
      <c r="D5369" s="471"/>
      <c r="E5369" s="470"/>
      <c r="F5369" s="472" t="s">
        <v>11281</v>
      </c>
      <c r="G5369" s="472" t="s">
        <v>756</v>
      </c>
      <c r="H5369" s="472">
        <v>4.3</v>
      </c>
      <c r="I5369" s="473"/>
    </row>
    <row r="5370" spans="1:9" ht="38.25" x14ac:dyDescent="0.25">
      <c r="A5370" s="468" t="s">
        <v>11482</v>
      </c>
      <c r="B5370" s="475" t="s">
        <v>11483</v>
      </c>
      <c r="C5370" s="476" t="s">
        <v>756</v>
      </c>
      <c r="D5370" s="471"/>
      <c r="E5370" s="470"/>
      <c r="F5370" s="472" t="s">
        <v>11281</v>
      </c>
      <c r="G5370" s="472" t="s">
        <v>756</v>
      </c>
      <c r="H5370" s="472">
        <v>4.3</v>
      </c>
      <c r="I5370" s="473"/>
    </row>
    <row r="5371" spans="1:9" ht="25.5" x14ac:dyDescent="0.25">
      <c r="A5371" s="468" t="s">
        <v>11484</v>
      </c>
      <c r="B5371" s="475" t="s">
        <v>11485</v>
      </c>
      <c r="C5371" s="476" t="s">
        <v>756</v>
      </c>
      <c r="D5371" s="471"/>
      <c r="E5371" s="470"/>
      <c r="F5371" s="472" t="s">
        <v>11281</v>
      </c>
      <c r="G5371" s="472" t="s">
        <v>756</v>
      </c>
      <c r="H5371" s="472">
        <v>4.3</v>
      </c>
      <c r="I5371" s="473"/>
    </row>
    <row r="5372" spans="1:9" ht="15" x14ac:dyDescent="0.25">
      <c r="A5372" s="468" t="s">
        <v>11486</v>
      </c>
      <c r="B5372" s="475" t="s">
        <v>11487</v>
      </c>
      <c r="C5372" s="476" t="s">
        <v>756</v>
      </c>
      <c r="D5372" s="471"/>
      <c r="E5372" s="470"/>
      <c r="F5372" s="472" t="s">
        <v>11281</v>
      </c>
      <c r="G5372" s="472" t="s">
        <v>756</v>
      </c>
      <c r="H5372" s="472">
        <v>4.3</v>
      </c>
      <c r="I5372" s="473"/>
    </row>
    <row r="5373" spans="1:9" ht="15" x14ac:dyDescent="0.25">
      <c r="A5373" s="468" t="s">
        <v>11488</v>
      </c>
      <c r="B5373" s="475" t="s">
        <v>11489</v>
      </c>
      <c r="C5373" s="476" t="s">
        <v>756</v>
      </c>
      <c r="D5373" s="471"/>
      <c r="E5373" s="470"/>
      <c r="F5373" s="472" t="s">
        <v>11281</v>
      </c>
      <c r="G5373" s="472" t="s">
        <v>756</v>
      </c>
      <c r="H5373" s="472">
        <v>4.3</v>
      </c>
      <c r="I5373" s="473"/>
    </row>
    <row r="5374" spans="1:9" ht="25.5" x14ac:dyDescent="0.25">
      <c r="A5374" s="468" t="s">
        <v>11490</v>
      </c>
      <c r="B5374" s="475" t="s">
        <v>11491</v>
      </c>
      <c r="C5374" s="476" t="s">
        <v>756</v>
      </c>
      <c r="D5374" s="471"/>
      <c r="E5374" s="470"/>
      <c r="F5374" s="472" t="s">
        <v>11281</v>
      </c>
      <c r="G5374" s="472" t="s">
        <v>756</v>
      </c>
      <c r="H5374" s="472">
        <v>4.3</v>
      </c>
      <c r="I5374" s="473"/>
    </row>
    <row r="5375" spans="1:9" ht="25.5" x14ac:dyDescent="0.25">
      <c r="A5375" s="468" t="s">
        <v>11492</v>
      </c>
      <c r="B5375" s="475" t="s">
        <v>11493</v>
      </c>
      <c r="C5375" s="476" t="s">
        <v>756</v>
      </c>
      <c r="D5375" s="471"/>
      <c r="E5375" s="470"/>
      <c r="F5375" s="472" t="s">
        <v>11281</v>
      </c>
      <c r="G5375" s="472" t="s">
        <v>756</v>
      </c>
      <c r="H5375" s="472">
        <v>4.3</v>
      </c>
      <c r="I5375" s="473"/>
    </row>
    <row r="5376" spans="1:9" ht="25.5" x14ac:dyDescent="0.25">
      <c r="A5376" s="468" t="s">
        <v>11494</v>
      </c>
      <c r="B5376" s="475" t="s">
        <v>11495</v>
      </c>
      <c r="C5376" s="476" t="s">
        <v>756</v>
      </c>
      <c r="D5376" s="471"/>
      <c r="E5376" s="470"/>
      <c r="F5376" s="472" t="s">
        <v>11281</v>
      </c>
      <c r="G5376" s="472" t="s">
        <v>756</v>
      </c>
      <c r="H5376" s="472">
        <v>4.3</v>
      </c>
      <c r="I5376" s="473"/>
    </row>
    <row r="5377" spans="1:9" ht="25.5" x14ac:dyDescent="0.25">
      <c r="A5377" s="468" t="s">
        <v>11496</v>
      </c>
      <c r="B5377" s="475" t="s">
        <v>11497</v>
      </c>
      <c r="C5377" s="476" t="s">
        <v>756</v>
      </c>
      <c r="D5377" s="471"/>
      <c r="E5377" s="470"/>
      <c r="F5377" s="472" t="s">
        <v>11281</v>
      </c>
      <c r="G5377" s="472" t="s">
        <v>756</v>
      </c>
      <c r="H5377" s="472">
        <v>4.3</v>
      </c>
      <c r="I5377" s="473"/>
    </row>
    <row r="5378" spans="1:9" ht="25.5" x14ac:dyDescent="0.25">
      <c r="A5378" s="468" t="s">
        <v>11498</v>
      </c>
      <c r="B5378" s="475" t="s">
        <v>11499</v>
      </c>
      <c r="C5378" s="476" t="s">
        <v>756</v>
      </c>
      <c r="D5378" s="471"/>
      <c r="E5378" s="470"/>
      <c r="F5378" s="472" t="s">
        <v>11281</v>
      </c>
      <c r="G5378" s="472" t="s">
        <v>756</v>
      </c>
      <c r="H5378" s="472">
        <v>4.3</v>
      </c>
      <c r="I5378" s="473"/>
    </row>
    <row r="5379" spans="1:9" ht="25.5" x14ac:dyDescent="0.25">
      <c r="A5379" s="468" t="s">
        <v>11500</v>
      </c>
      <c r="B5379" s="475" t="s">
        <v>11501</v>
      </c>
      <c r="C5379" s="476" t="s">
        <v>756</v>
      </c>
      <c r="D5379" s="471"/>
      <c r="E5379" s="470"/>
      <c r="F5379" s="472" t="s">
        <v>11281</v>
      </c>
      <c r="G5379" s="472" t="s">
        <v>756</v>
      </c>
      <c r="H5379" s="472">
        <v>4.3</v>
      </c>
      <c r="I5379" s="473"/>
    </row>
    <row r="5380" spans="1:9" ht="25.5" x14ac:dyDescent="0.25">
      <c r="A5380" s="468" t="s">
        <v>11502</v>
      </c>
      <c r="B5380" s="475" t="s">
        <v>11503</v>
      </c>
      <c r="C5380" s="476" t="s">
        <v>756</v>
      </c>
      <c r="D5380" s="471"/>
      <c r="E5380" s="470"/>
      <c r="F5380" s="472" t="s">
        <v>11281</v>
      </c>
      <c r="G5380" s="472" t="s">
        <v>756</v>
      </c>
      <c r="H5380" s="472">
        <v>4.3</v>
      </c>
      <c r="I5380" s="473"/>
    </row>
    <row r="5381" spans="1:9" ht="25.5" x14ac:dyDescent="0.25">
      <c r="A5381" s="468" t="s">
        <v>11504</v>
      </c>
      <c r="B5381" s="475" t="s">
        <v>11505</v>
      </c>
      <c r="C5381" s="476" t="s">
        <v>756</v>
      </c>
      <c r="D5381" s="471"/>
      <c r="E5381" s="470"/>
      <c r="F5381" s="472" t="s">
        <v>11281</v>
      </c>
      <c r="G5381" s="472" t="s">
        <v>756</v>
      </c>
      <c r="H5381" s="472">
        <v>4.3</v>
      </c>
      <c r="I5381" s="473"/>
    </row>
    <row r="5382" spans="1:9" ht="38.25" x14ac:dyDescent="0.25">
      <c r="A5382" s="468" t="s">
        <v>11506</v>
      </c>
      <c r="B5382" s="469" t="s">
        <v>11507</v>
      </c>
      <c r="C5382" s="472" t="s">
        <v>756</v>
      </c>
      <c r="D5382" s="479"/>
      <c r="E5382" s="472"/>
      <c r="F5382" s="472" t="s">
        <v>756</v>
      </c>
      <c r="G5382" s="472" t="s">
        <v>3</v>
      </c>
      <c r="H5382" s="472">
        <v>4.5</v>
      </c>
      <c r="I5382" s="473"/>
    </row>
    <row r="5383" spans="1:9" ht="25.5" x14ac:dyDescent="0.25">
      <c r="A5383" s="468" t="s">
        <v>11508</v>
      </c>
      <c r="B5383" s="475" t="s">
        <v>11509</v>
      </c>
      <c r="C5383" s="476" t="s">
        <v>756</v>
      </c>
      <c r="D5383" s="471"/>
      <c r="E5383" s="470"/>
      <c r="F5383" s="472" t="s">
        <v>11281</v>
      </c>
      <c r="G5383" s="472" t="s">
        <v>756</v>
      </c>
      <c r="H5383" s="472">
        <v>4.3</v>
      </c>
      <c r="I5383" s="473"/>
    </row>
    <row r="5384" spans="1:9" ht="25.5" x14ac:dyDescent="0.25">
      <c r="A5384" s="468" t="s">
        <v>11510</v>
      </c>
      <c r="B5384" s="475" t="s">
        <v>11511</v>
      </c>
      <c r="C5384" s="476" t="s">
        <v>756</v>
      </c>
      <c r="D5384" s="471"/>
      <c r="E5384" s="470"/>
      <c r="F5384" s="472" t="s">
        <v>11281</v>
      </c>
      <c r="G5384" s="472" t="s">
        <v>756</v>
      </c>
      <c r="H5384" s="472">
        <v>4.3</v>
      </c>
      <c r="I5384" s="473"/>
    </row>
    <row r="5385" spans="1:9" ht="25.5" x14ac:dyDescent="0.25">
      <c r="A5385" s="468" t="s">
        <v>11512</v>
      </c>
      <c r="B5385" s="475" t="s">
        <v>11513</v>
      </c>
      <c r="C5385" s="476" t="s">
        <v>756</v>
      </c>
      <c r="D5385" s="471"/>
      <c r="E5385" s="470"/>
      <c r="F5385" s="472" t="s">
        <v>11281</v>
      </c>
      <c r="G5385" s="472" t="s">
        <v>756</v>
      </c>
      <c r="H5385" s="472">
        <v>4.3</v>
      </c>
      <c r="I5385" s="473"/>
    </row>
    <row r="5386" spans="1:9" ht="15" x14ac:dyDescent="0.25">
      <c r="A5386" s="468" t="s">
        <v>11514</v>
      </c>
      <c r="B5386" s="475" t="s">
        <v>11515</v>
      </c>
      <c r="C5386" s="476" t="s">
        <v>756</v>
      </c>
      <c r="D5386" s="471"/>
      <c r="E5386" s="470"/>
      <c r="F5386" s="472" t="s">
        <v>11281</v>
      </c>
      <c r="G5386" s="472" t="s">
        <v>756</v>
      </c>
      <c r="H5386" s="472">
        <v>4.3</v>
      </c>
      <c r="I5386" s="473"/>
    </row>
    <row r="5387" spans="1:9" ht="15" x14ac:dyDescent="0.25">
      <c r="A5387" s="468" t="s">
        <v>11516</v>
      </c>
      <c r="B5387" s="475" t="s">
        <v>11517</v>
      </c>
      <c r="C5387" s="476" t="s">
        <v>756</v>
      </c>
      <c r="D5387" s="471"/>
      <c r="E5387" s="470"/>
      <c r="F5387" s="472" t="s">
        <v>11281</v>
      </c>
      <c r="G5387" s="472" t="s">
        <v>756</v>
      </c>
      <c r="H5387" s="472">
        <v>4.3</v>
      </c>
      <c r="I5387" s="473"/>
    </row>
    <row r="5388" spans="1:9" ht="15" x14ac:dyDescent="0.25">
      <c r="A5388" s="468" t="s">
        <v>11518</v>
      </c>
      <c r="B5388" s="475" t="s">
        <v>11519</v>
      </c>
      <c r="C5388" s="476" t="s">
        <v>756</v>
      </c>
      <c r="D5388" s="471"/>
      <c r="E5388" s="470"/>
      <c r="F5388" s="472" t="s">
        <v>11281</v>
      </c>
      <c r="G5388" s="472" t="s">
        <v>756</v>
      </c>
      <c r="H5388" s="472">
        <v>4.3</v>
      </c>
      <c r="I5388" s="473"/>
    </row>
    <row r="5389" spans="1:9" ht="15" x14ac:dyDescent="0.25">
      <c r="A5389" s="468" t="s">
        <v>11520</v>
      </c>
      <c r="B5389" s="475" t="s">
        <v>11521</v>
      </c>
      <c r="C5389" s="476" t="s">
        <v>756</v>
      </c>
      <c r="D5389" s="471"/>
      <c r="E5389" s="470"/>
      <c r="F5389" s="472" t="s">
        <v>11281</v>
      </c>
      <c r="G5389" s="472" t="s">
        <v>756</v>
      </c>
      <c r="H5389" s="472">
        <v>4.3</v>
      </c>
      <c r="I5389" s="473"/>
    </row>
    <row r="5390" spans="1:9" ht="15" x14ac:dyDescent="0.25">
      <c r="A5390" s="468" t="s">
        <v>11522</v>
      </c>
      <c r="B5390" s="475" t="s">
        <v>11523</v>
      </c>
      <c r="C5390" s="476" t="s">
        <v>756</v>
      </c>
      <c r="D5390" s="471"/>
      <c r="E5390" s="470"/>
      <c r="F5390" s="472" t="s">
        <v>11281</v>
      </c>
      <c r="G5390" s="472" t="s">
        <v>756</v>
      </c>
      <c r="H5390" s="472">
        <v>4.3</v>
      </c>
      <c r="I5390" s="473"/>
    </row>
    <row r="5391" spans="1:9" ht="15" x14ac:dyDescent="0.25">
      <c r="A5391" s="468" t="s">
        <v>11524</v>
      </c>
      <c r="B5391" s="475" t="s">
        <v>11525</v>
      </c>
      <c r="C5391" s="476" t="s">
        <v>756</v>
      </c>
      <c r="D5391" s="471"/>
      <c r="E5391" s="470"/>
      <c r="F5391" s="472" t="s">
        <v>11281</v>
      </c>
      <c r="G5391" s="472" t="s">
        <v>756</v>
      </c>
      <c r="H5391" s="472">
        <v>4.3</v>
      </c>
      <c r="I5391" s="473"/>
    </row>
    <row r="5392" spans="1:9" ht="15" x14ac:dyDescent="0.25">
      <c r="A5392" s="468" t="s">
        <v>11526</v>
      </c>
      <c r="B5392" s="475" t="s">
        <v>11527</v>
      </c>
      <c r="C5392" s="476" t="s">
        <v>756</v>
      </c>
      <c r="D5392" s="471"/>
      <c r="E5392" s="470"/>
      <c r="F5392" s="472" t="s">
        <v>11281</v>
      </c>
      <c r="G5392" s="472" t="s">
        <v>756</v>
      </c>
      <c r="H5392" s="472">
        <v>4.3</v>
      </c>
      <c r="I5392" s="473"/>
    </row>
    <row r="5393" spans="1:9" ht="15" x14ac:dyDescent="0.25">
      <c r="A5393" s="468" t="s">
        <v>11528</v>
      </c>
      <c r="B5393" s="475" t="s">
        <v>11529</v>
      </c>
      <c r="C5393" s="476" t="s">
        <v>756</v>
      </c>
      <c r="D5393" s="471"/>
      <c r="E5393" s="470"/>
      <c r="F5393" s="472" t="s">
        <v>11281</v>
      </c>
      <c r="G5393" s="472" t="s">
        <v>756</v>
      </c>
      <c r="H5393" s="472">
        <v>4.3</v>
      </c>
      <c r="I5393" s="473"/>
    </row>
    <row r="5394" spans="1:9" ht="15" x14ac:dyDescent="0.25">
      <c r="A5394" s="468" t="s">
        <v>11530</v>
      </c>
      <c r="B5394" s="475" t="s">
        <v>11531</v>
      </c>
      <c r="C5394" s="476" t="s">
        <v>756</v>
      </c>
      <c r="D5394" s="471"/>
      <c r="E5394" s="470"/>
      <c r="F5394" s="472" t="s">
        <v>11281</v>
      </c>
      <c r="G5394" s="472" t="s">
        <v>756</v>
      </c>
      <c r="H5394" s="472">
        <v>4.3</v>
      </c>
      <c r="I5394" s="473"/>
    </row>
    <row r="5395" spans="1:9" ht="15" x14ac:dyDescent="0.25">
      <c r="A5395" s="468" t="s">
        <v>11532</v>
      </c>
      <c r="B5395" s="475" t="s">
        <v>11533</v>
      </c>
      <c r="C5395" s="476" t="s">
        <v>756</v>
      </c>
      <c r="D5395" s="471"/>
      <c r="E5395" s="470"/>
      <c r="F5395" s="472" t="s">
        <v>11281</v>
      </c>
      <c r="G5395" s="472" t="s">
        <v>756</v>
      </c>
      <c r="H5395" s="472">
        <v>4.3</v>
      </c>
      <c r="I5395" s="473"/>
    </row>
    <row r="5396" spans="1:9" ht="15" x14ac:dyDescent="0.25">
      <c r="A5396" s="468" t="s">
        <v>11534</v>
      </c>
      <c r="B5396" s="475" t="s">
        <v>11535</v>
      </c>
      <c r="C5396" s="476" t="s">
        <v>756</v>
      </c>
      <c r="D5396" s="471"/>
      <c r="E5396" s="470"/>
      <c r="F5396" s="472" t="s">
        <v>11281</v>
      </c>
      <c r="G5396" s="472" t="s">
        <v>756</v>
      </c>
      <c r="H5396" s="472">
        <v>4.3</v>
      </c>
      <c r="I5396" s="473"/>
    </row>
    <row r="5397" spans="1:9" ht="15" x14ac:dyDescent="0.25">
      <c r="A5397" s="468" t="s">
        <v>11536</v>
      </c>
      <c r="B5397" s="475" t="s">
        <v>11537</v>
      </c>
      <c r="C5397" s="476" t="s">
        <v>756</v>
      </c>
      <c r="D5397" s="471"/>
      <c r="E5397" s="470"/>
      <c r="F5397" s="472" t="s">
        <v>11281</v>
      </c>
      <c r="G5397" s="472" t="s">
        <v>756</v>
      </c>
      <c r="H5397" s="472">
        <v>4.3</v>
      </c>
      <c r="I5397" s="473"/>
    </row>
    <row r="5398" spans="1:9" ht="25.5" x14ac:dyDescent="0.25">
      <c r="A5398" s="468" t="s">
        <v>11538</v>
      </c>
      <c r="B5398" s="475" t="s">
        <v>11539</v>
      </c>
      <c r="C5398" s="476" t="s">
        <v>756</v>
      </c>
      <c r="D5398" s="471"/>
      <c r="E5398" s="470"/>
      <c r="F5398" s="472" t="s">
        <v>11281</v>
      </c>
      <c r="G5398" s="472" t="s">
        <v>756</v>
      </c>
      <c r="H5398" s="472">
        <v>4.3</v>
      </c>
      <c r="I5398" s="473"/>
    </row>
    <row r="5399" spans="1:9" ht="25.5" x14ac:dyDescent="0.25">
      <c r="A5399" s="468" t="s">
        <v>11540</v>
      </c>
      <c r="B5399" s="475" t="s">
        <v>11541</v>
      </c>
      <c r="C5399" s="476" t="s">
        <v>756</v>
      </c>
      <c r="D5399" s="471"/>
      <c r="E5399" s="470"/>
      <c r="F5399" s="472" t="s">
        <v>11281</v>
      </c>
      <c r="G5399" s="472" t="s">
        <v>756</v>
      </c>
      <c r="H5399" s="472">
        <v>4.3</v>
      </c>
      <c r="I5399" s="473"/>
    </row>
    <row r="5400" spans="1:9" ht="15" x14ac:dyDescent="0.25">
      <c r="A5400" s="468" t="s">
        <v>11542</v>
      </c>
      <c r="B5400" s="475" t="s">
        <v>11543</v>
      </c>
      <c r="C5400" s="476" t="s">
        <v>756</v>
      </c>
      <c r="D5400" s="471"/>
      <c r="E5400" s="470"/>
      <c r="F5400" s="472" t="s">
        <v>11281</v>
      </c>
      <c r="G5400" s="472" t="s">
        <v>756</v>
      </c>
      <c r="H5400" s="472">
        <v>4.3</v>
      </c>
      <c r="I5400" s="473"/>
    </row>
    <row r="5401" spans="1:9" ht="15" x14ac:dyDescent="0.25">
      <c r="A5401" s="468" t="s">
        <v>11544</v>
      </c>
      <c r="B5401" s="475" t="s">
        <v>11545</v>
      </c>
      <c r="C5401" s="476" t="s">
        <v>756</v>
      </c>
      <c r="D5401" s="471"/>
      <c r="E5401" s="470"/>
      <c r="F5401" s="472" t="s">
        <v>11281</v>
      </c>
      <c r="G5401" s="472" t="s">
        <v>756</v>
      </c>
      <c r="H5401" s="472">
        <v>4.3</v>
      </c>
      <c r="I5401" s="473"/>
    </row>
    <row r="5402" spans="1:9" ht="25.5" x14ac:dyDescent="0.25">
      <c r="A5402" s="468" t="s">
        <v>11546</v>
      </c>
      <c r="B5402" s="475" t="s">
        <v>11547</v>
      </c>
      <c r="C5402" s="476" t="s">
        <v>756</v>
      </c>
      <c r="D5402" s="471"/>
      <c r="E5402" s="470"/>
      <c r="F5402" s="472" t="s">
        <v>11281</v>
      </c>
      <c r="G5402" s="472" t="s">
        <v>756</v>
      </c>
      <c r="H5402" s="472">
        <v>4.3</v>
      </c>
      <c r="I5402" s="473"/>
    </row>
    <row r="5403" spans="1:9" ht="25.5" x14ac:dyDescent="0.25">
      <c r="A5403" s="468" t="s">
        <v>11548</v>
      </c>
      <c r="B5403" s="475" t="s">
        <v>11549</v>
      </c>
      <c r="C5403" s="476" t="s">
        <v>756</v>
      </c>
      <c r="D5403" s="471"/>
      <c r="E5403" s="470"/>
      <c r="F5403" s="472" t="s">
        <v>11281</v>
      </c>
      <c r="G5403" s="472" t="s">
        <v>756</v>
      </c>
      <c r="H5403" s="472">
        <v>4.3</v>
      </c>
      <c r="I5403" s="473"/>
    </row>
    <row r="5404" spans="1:9" ht="15" x14ac:dyDescent="0.25">
      <c r="A5404" s="468" t="s">
        <v>11550</v>
      </c>
      <c r="B5404" s="475" t="s">
        <v>11551</v>
      </c>
      <c r="C5404" s="476" t="s">
        <v>756</v>
      </c>
      <c r="D5404" s="471"/>
      <c r="E5404" s="470"/>
      <c r="F5404" s="472" t="s">
        <v>11281</v>
      </c>
      <c r="G5404" s="472" t="s">
        <v>756</v>
      </c>
      <c r="H5404" s="472">
        <v>4.3</v>
      </c>
      <c r="I5404" s="473"/>
    </row>
    <row r="5405" spans="1:9" ht="15" x14ac:dyDescent="0.25">
      <c r="A5405" s="468" t="s">
        <v>11552</v>
      </c>
      <c r="B5405" s="475" t="s">
        <v>11553</v>
      </c>
      <c r="C5405" s="476" t="s">
        <v>756</v>
      </c>
      <c r="D5405" s="471"/>
      <c r="E5405" s="470"/>
      <c r="F5405" s="472" t="s">
        <v>11281</v>
      </c>
      <c r="G5405" s="472" t="s">
        <v>756</v>
      </c>
      <c r="H5405" s="472">
        <v>4.3</v>
      </c>
      <c r="I5405" s="473"/>
    </row>
    <row r="5406" spans="1:9" ht="25.5" x14ac:dyDescent="0.25">
      <c r="A5406" s="468" t="s">
        <v>11554</v>
      </c>
      <c r="B5406" s="475" t="s">
        <v>11555</v>
      </c>
      <c r="C5406" s="476" t="s">
        <v>756</v>
      </c>
      <c r="D5406" s="471"/>
      <c r="E5406" s="470"/>
      <c r="F5406" s="472" t="s">
        <v>11281</v>
      </c>
      <c r="G5406" s="472" t="s">
        <v>756</v>
      </c>
      <c r="H5406" s="472">
        <v>4.3</v>
      </c>
      <c r="I5406" s="473"/>
    </row>
    <row r="5407" spans="1:9" ht="25.5" x14ac:dyDescent="0.25">
      <c r="A5407" s="468" t="s">
        <v>11556</v>
      </c>
      <c r="B5407" s="475" t="s">
        <v>11557</v>
      </c>
      <c r="C5407" s="476" t="s">
        <v>756</v>
      </c>
      <c r="D5407" s="471"/>
      <c r="E5407" s="470"/>
      <c r="F5407" s="472" t="s">
        <v>11281</v>
      </c>
      <c r="G5407" s="472" t="s">
        <v>756</v>
      </c>
      <c r="H5407" s="472">
        <v>4.3</v>
      </c>
      <c r="I5407" s="473"/>
    </row>
    <row r="5408" spans="1:9" ht="25.5" x14ac:dyDescent="0.25">
      <c r="A5408" s="468" t="s">
        <v>11558</v>
      </c>
      <c r="B5408" s="469" t="s">
        <v>11559</v>
      </c>
      <c r="C5408" s="472" t="s">
        <v>756</v>
      </c>
      <c r="D5408" s="471"/>
      <c r="E5408" s="470"/>
      <c r="F5408" s="472" t="s">
        <v>11281</v>
      </c>
      <c r="G5408" s="472" t="s">
        <v>756</v>
      </c>
      <c r="H5408" s="472">
        <v>4.3</v>
      </c>
      <c r="I5408" s="473"/>
    </row>
    <row r="5409" spans="1:9" ht="15" x14ac:dyDescent="0.25">
      <c r="A5409" s="468" t="s">
        <v>11560</v>
      </c>
      <c r="B5409" s="469" t="s">
        <v>11561</v>
      </c>
      <c r="C5409" s="472" t="s">
        <v>756</v>
      </c>
      <c r="D5409" s="471"/>
      <c r="E5409" s="470"/>
      <c r="F5409" s="472" t="s">
        <v>11281</v>
      </c>
      <c r="G5409" s="472" t="s">
        <v>756</v>
      </c>
      <c r="H5409" s="472">
        <v>4.3</v>
      </c>
      <c r="I5409" s="473"/>
    </row>
    <row r="5410" spans="1:9" ht="25.5" x14ac:dyDescent="0.25">
      <c r="A5410" s="468" t="s">
        <v>11562</v>
      </c>
      <c r="B5410" s="469" t="s">
        <v>11563</v>
      </c>
      <c r="C5410" s="472" t="s">
        <v>756</v>
      </c>
      <c r="D5410" s="471"/>
      <c r="E5410" s="470"/>
      <c r="F5410" s="472" t="s">
        <v>11281</v>
      </c>
      <c r="G5410" s="472" t="s">
        <v>756</v>
      </c>
      <c r="H5410" s="472">
        <v>4.3</v>
      </c>
      <c r="I5410" s="473"/>
    </row>
    <row r="5411" spans="1:9" ht="15" x14ac:dyDescent="0.25">
      <c r="A5411" s="468" t="s">
        <v>11564</v>
      </c>
      <c r="B5411" s="475" t="s">
        <v>11565</v>
      </c>
      <c r="C5411" s="476" t="s">
        <v>756</v>
      </c>
      <c r="D5411" s="471"/>
      <c r="E5411" s="470"/>
      <c r="F5411" s="472" t="s">
        <v>11281</v>
      </c>
      <c r="G5411" s="472" t="s">
        <v>756</v>
      </c>
      <c r="H5411" s="472">
        <v>4.3</v>
      </c>
      <c r="I5411" s="473"/>
    </row>
    <row r="5412" spans="1:9" ht="15" x14ac:dyDescent="0.25">
      <c r="A5412" s="468" t="s">
        <v>11566</v>
      </c>
      <c r="B5412" s="475" t="s">
        <v>11567</v>
      </c>
      <c r="C5412" s="476" t="s">
        <v>756</v>
      </c>
      <c r="D5412" s="471"/>
      <c r="E5412" s="470"/>
      <c r="F5412" s="472" t="s">
        <v>11281</v>
      </c>
      <c r="G5412" s="472" t="s">
        <v>756</v>
      </c>
      <c r="H5412" s="472">
        <v>4.3</v>
      </c>
      <c r="I5412" s="473"/>
    </row>
    <row r="5413" spans="1:9" ht="15" x14ac:dyDescent="0.25">
      <c r="A5413" s="468" t="s">
        <v>11568</v>
      </c>
      <c r="B5413" s="475" t="s">
        <v>11569</v>
      </c>
      <c r="C5413" s="476" t="s">
        <v>756</v>
      </c>
      <c r="D5413" s="471"/>
      <c r="E5413" s="470"/>
      <c r="F5413" s="472" t="s">
        <v>11281</v>
      </c>
      <c r="G5413" s="472" t="s">
        <v>756</v>
      </c>
      <c r="H5413" s="472">
        <v>4.3</v>
      </c>
      <c r="I5413" s="473"/>
    </row>
    <row r="5414" spans="1:9" ht="25.5" x14ac:dyDescent="0.25">
      <c r="A5414" s="468" t="s">
        <v>11570</v>
      </c>
      <c r="B5414" s="475" t="s">
        <v>11571</v>
      </c>
      <c r="C5414" s="476" t="s">
        <v>756</v>
      </c>
      <c r="D5414" s="471"/>
      <c r="E5414" s="470"/>
      <c r="F5414" s="472" t="s">
        <v>11281</v>
      </c>
      <c r="G5414" s="472" t="s">
        <v>756</v>
      </c>
      <c r="H5414" s="472">
        <v>4.3</v>
      </c>
      <c r="I5414" s="473"/>
    </row>
    <row r="5415" spans="1:9" ht="15" x14ac:dyDescent="0.25">
      <c r="A5415" s="468" t="s">
        <v>11572</v>
      </c>
      <c r="B5415" s="475" t="s">
        <v>11573</v>
      </c>
      <c r="C5415" s="476" t="s">
        <v>756</v>
      </c>
      <c r="D5415" s="471"/>
      <c r="E5415" s="470"/>
      <c r="F5415" s="472" t="s">
        <v>11281</v>
      </c>
      <c r="G5415" s="472" t="s">
        <v>756</v>
      </c>
      <c r="H5415" s="472">
        <v>4.3</v>
      </c>
      <c r="I5415" s="473"/>
    </row>
    <row r="5416" spans="1:9" ht="15" x14ac:dyDescent="0.25">
      <c r="A5416" s="468" t="s">
        <v>11574</v>
      </c>
      <c r="B5416" s="475" t="s">
        <v>11575</v>
      </c>
      <c r="C5416" s="476" t="s">
        <v>756</v>
      </c>
      <c r="D5416" s="471"/>
      <c r="E5416" s="470"/>
      <c r="F5416" s="472" t="s">
        <v>11281</v>
      </c>
      <c r="G5416" s="472" t="s">
        <v>756</v>
      </c>
      <c r="H5416" s="472">
        <v>4.3</v>
      </c>
      <c r="I5416" s="473"/>
    </row>
    <row r="5417" spans="1:9" ht="15" x14ac:dyDescent="0.25">
      <c r="A5417" s="468" t="s">
        <v>11576</v>
      </c>
      <c r="B5417" s="475" t="s">
        <v>11577</v>
      </c>
      <c r="C5417" s="476" t="s">
        <v>756</v>
      </c>
      <c r="D5417" s="471"/>
      <c r="E5417" s="470"/>
      <c r="F5417" s="472" t="s">
        <v>756</v>
      </c>
      <c r="G5417" s="472" t="s">
        <v>756</v>
      </c>
      <c r="H5417" s="472">
        <v>4.3</v>
      </c>
      <c r="I5417" s="473"/>
    </row>
    <row r="5418" spans="1:9" ht="15" x14ac:dyDescent="0.25">
      <c r="A5418" s="468" t="s">
        <v>11578</v>
      </c>
      <c r="B5418" s="475" t="s">
        <v>11579</v>
      </c>
      <c r="C5418" s="476" t="s">
        <v>756</v>
      </c>
      <c r="D5418" s="471"/>
      <c r="E5418" s="470"/>
      <c r="F5418" s="472" t="s">
        <v>756</v>
      </c>
      <c r="G5418" s="472" t="s">
        <v>756</v>
      </c>
      <c r="H5418" s="472">
        <v>4.3</v>
      </c>
      <c r="I5418" s="473"/>
    </row>
    <row r="5419" spans="1:9" ht="15" x14ac:dyDescent="0.25">
      <c r="A5419" s="468" t="s">
        <v>11580</v>
      </c>
      <c r="B5419" s="475" t="s">
        <v>11581</v>
      </c>
      <c r="C5419" s="476" t="s">
        <v>756</v>
      </c>
      <c r="D5419" s="471"/>
      <c r="E5419" s="470"/>
      <c r="F5419" s="472" t="s">
        <v>756</v>
      </c>
      <c r="G5419" s="472" t="s">
        <v>756</v>
      </c>
      <c r="H5419" s="472">
        <v>4.3</v>
      </c>
      <c r="I5419" s="473"/>
    </row>
    <row r="5420" spans="1:9" ht="15" x14ac:dyDescent="0.25">
      <c r="A5420" s="468" t="s">
        <v>11582</v>
      </c>
      <c r="B5420" s="475" t="s">
        <v>11583</v>
      </c>
      <c r="C5420" s="476" t="s">
        <v>756</v>
      </c>
      <c r="D5420" s="471"/>
      <c r="E5420" s="470"/>
      <c r="F5420" s="472" t="s">
        <v>756</v>
      </c>
      <c r="G5420" s="472" t="s">
        <v>756</v>
      </c>
      <c r="H5420" s="472">
        <v>4.3</v>
      </c>
      <c r="I5420" s="473"/>
    </row>
    <row r="5421" spans="1:9" ht="15" x14ac:dyDescent="0.25">
      <c r="A5421" s="468" t="s">
        <v>11584</v>
      </c>
      <c r="B5421" s="475" t="s">
        <v>11585</v>
      </c>
      <c r="C5421" s="476" t="s">
        <v>756</v>
      </c>
      <c r="D5421" s="471"/>
      <c r="E5421" s="470"/>
      <c r="F5421" s="472" t="s">
        <v>756</v>
      </c>
      <c r="G5421" s="472" t="s">
        <v>756</v>
      </c>
      <c r="H5421" s="472">
        <v>4.3</v>
      </c>
      <c r="I5421" s="473"/>
    </row>
    <row r="5422" spans="1:9" ht="15" x14ac:dyDescent="0.25">
      <c r="A5422" s="468" t="s">
        <v>11586</v>
      </c>
      <c r="B5422" s="475" t="s">
        <v>11587</v>
      </c>
      <c r="C5422" s="476" t="s">
        <v>756</v>
      </c>
      <c r="D5422" s="471"/>
      <c r="E5422" s="470"/>
      <c r="F5422" s="472" t="s">
        <v>756</v>
      </c>
      <c r="G5422" s="472" t="s">
        <v>756</v>
      </c>
      <c r="H5422" s="472">
        <v>4.3</v>
      </c>
      <c r="I5422" s="473"/>
    </row>
    <row r="5423" spans="1:9" ht="25.5" x14ac:dyDescent="0.25">
      <c r="A5423" s="468" t="s">
        <v>11588</v>
      </c>
      <c r="B5423" s="475" t="s">
        <v>11589</v>
      </c>
      <c r="C5423" s="476" t="s">
        <v>756</v>
      </c>
      <c r="D5423" s="471"/>
      <c r="E5423" s="470"/>
      <c r="F5423" s="472" t="s">
        <v>756</v>
      </c>
      <c r="G5423" s="472" t="s">
        <v>756</v>
      </c>
      <c r="H5423" s="472">
        <v>4.3</v>
      </c>
      <c r="I5423" s="473"/>
    </row>
    <row r="5424" spans="1:9" ht="25.5" x14ac:dyDescent="0.25">
      <c r="A5424" s="468" t="s">
        <v>11590</v>
      </c>
      <c r="B5424" s="475" t="s">
        <v>11591</v>
      </c>
      <c r="C5424" s="476" t="s">
        <v>756</v>
      </c>
      <c r="D5424" s="471"/>
      <c r="E5424" s="470"/>
      <c r="F5424" s="472" t="s">
        <v>756</v>
      </c>
      <c r="G5424" s="472" t="s">
        <v>756</v>
      </c>
      <c r="H5424" s="472">
        <v>4.3</v>
      </c>
      <c r="I5424" s="473"/>
    </row>
    <row r="5425" spans="1:9" ht="15" x14ac:dyDescent="0.25">
      <c r="A5425" s="468" t="s">
        <v>11592</v>
      </c>
      <c r="B5425" s="475" t="s">
        <v>11593</v>
      </c>
      <c r="C5425" s="476" t="s">
        <v>756</v>
      </c>
      <c r="D5425" s="471"/>
      <c r="E5425" s="470"/>
      <c r="F5425" s="472" t="s">
        <v>756</v>
      </c>
      <c r="G5425" s="472" t="s">
        <v>756</v>
      </c>
      <c r="H5425" s="472">
        <v>4.3</v>
      </c>
      <c r="I5425" s="473"/>
    </row>
    <row r="5426" spans="1:9" ht="15" x14ac:dyDescent="0.25">
      <c r="A5426" s="468" t="s">
        <v>11594</v>
      </c>
      <c r="B5426" s="475" t="s">
        <v>11595</v>
      </c>
      <c r="C5426" s="476" t="s">
        <v>756</v>
      </c>
      <c r="D5426" s="471"/>
      <c r="E5426" s="470"/>
      <c r="F5426" s="472" t="s">
        <v>756</v>
      </c>
      <c r="G5426" s="472" t="s">
        <v>756</v>
      </c>
      <c r="H5426" s="472">
        <v>4.3</v>
      </c>
      <c r="I5426" s="473"/>
    </row>
    <row r="5427" spans="1:9" ht="25.5" x14ac:dyDescent="0.25">
      <c r="A5427" s="468" t="s">
        <v>11596</v>
      </c>
      <c r="B5427" s="475" t="s">
        <v>11597</v>
      </c>
      <c r="C5427" s="476" t="s">
        <v>756</v>
      </c>
      <c r="D5427" s="471"/>
      <c r="E5427" s="470"/>
      <c r="F5427" s="472" t="s">
        <v>756</v>
      </c>
      <c r="G5427" s="472" t="s">
        <v>756</v>
      </c>
      <c r="H5427" s="472">
        <v>4.3</v>
      </c>
      <c r="I5427" s="473"/>
    </row>
    <row r="5428" spans="1:9" ht="25.5" x14ac:dyDescent="0.25">
      <c r="A5428" s="468" t="s">
        <v>11598</v>
      </c>
      <c r="B5428" s="475" t="s">
        <v>11599</v>
      </c>
      <c r="C5428" s="476" t="s">
        <v>756</v>
      </c>
      <c r="D5428" s="471"/>
      <c r="E5428" s="470"/>
      <c r="F5428" s="472" t="s">
        <v>756</v>
      </c>
      <c r="G5428" s="472" t="s">
        <v>756</v>
      </c>
      <c r="H5428" s="472">
        <v>4.3</v>
      </c>
      <c r="I5428" s="473"/>
    </row>
    <row r="5429" spans="1:9" ht="15" x14ac:dyDescent="0.25">
      <c r="A5429" s="468" t="s">
        <v>11600</v>
      </c>
      <c r="B5429" s="475" t="s">
        <v>11601</v>
      </c>
      <c r="C5429" s="476" t="s">
        <v>756</v>
      </c>
      <c r="D5429" s="471"/>
      <c r="E5429" s="470"/>
      <c r="F5429" s="472" t="s">
        <v>756</v>
      </c>
      <c r="G5429" s="472" t="s">
        <v>756</v>
      </c>
      <c r="H5429" s="472">
        <v>4.3</v>
      </c>
      <c r="I5429" s="473"/>
    </row>
    <row r="5430" spans="1:9" ht="15" x14ac:dyDescent="0.25">
      <c r="A5430" s="468" t="s">
        <v>11602</v>
      </c>
      <c r="B5430" s="475" t="s">
        <v>11603</v>
      </c>
      <c r="C5430" s="476" t="s">
        <v>756</v>
      </c>
      <c r="D5430" s="471"/>
      <c r="E5430" s="470"/>
      <c r="F5430" s="472" t="s">
        <v>756</v>
      </c>
      <c r="G5430" s="472" t="s">
        <v>756</v>
      </c>
      <c r="H5430" s="472">
        <v>4.3</v>
      </c>
      <c r="I5430" s="473"/>
    </row>
    <row r="5431" spans="1:9" ht="15" x14ac:dyDescent="0.25">
      <c r="A5431" s="468" t="s">
        <v>11604</v>
      </c>
      <c r="B5431" s="475" t="s">
        <v>11605</v>
      </c>
      <c r="C5431" s="476" t="s">
        <v>756</v>
      </c>
      <c r="D5431" s="471"/>
      <c r="E5431" s="470"/>
      <c r="F5431" s="472" t="s">
        <v>756</v>
      </c>
      <c r="G5431" s="472" t="s">
        <v>756</v>
      </c>
      <c r="H5431" s="472">
        <v>4.3</v>
      </c>
      <c r="I5431" s="473"/>
    </row>
    <row r="5432" spans="1:9" ht="25.5" x14ac:dyDescent="0.25">
      <c r="A5432" s="468" t="s">
        <v>11606</v>
      </c>
      <c r="B5432" s="475" t="s">
        <v>11607</v>
      </c>
      <c r="C5432" s="476" t="s">
        <v>756</v>
      </c>
      <c r="D5432" s="471"/>
      <c r="E5432" s="470"/>
      <c r="F5432" s="472" t="s">
        <v>2031</v>
      </c>
      <c r="G5432" s="472" t="s">
        <v>1711</v>
      </c>
      <c r="H5432" s="472">
        <v>4.3</v>
      </c>
      <c r="I5432" s="473"/>
    </row>
    <row r="5433" spans="1:9" ht="25.5" x14ac:dyDescent="0.25">
      <c r="A5433" s="468" t="s">
        <v>11608</v>
      </c>
      <c r="B5433" s="475" t="s">
        <v>11609</v>
      </c>
      <c r="C5433" s="476" t="s">
        <v>756</v>
      </c>
      <c r="D5433" s="471"/>
      <c r="E5433" s="470"/>
      <c r="F5433" s="472" t="s">
        <v>2031</v>
      </c>
      <c r="G5433" s="472" t="s">
        <v>1711</v>
      </c>
      <c r="H5433" s="472">
        <v>4.3</v>
      </c>
      <c r="I5433" s="473"/>
    </row>
    <row r="5434" spans="1:9" ht="25.5" x14ac:dyDescent="0.25">
      <c r="A5434" s="468" t="s">
        <v>11610</v>
      </c>
      <c r="B5434" s="475" t="s">
        <v>11611</v>
      </c>
      <c r="C5434" s="476" t="s">
        <v>698</v>
      </c>
      <c r="D5434" s="471"/>
      <c r="E5434" s="470"/>
      <c r="F5434" s="472" t="s">
        <v>2031</v>
      </c>
      <c r="G5434" s="472" t="s">
        <v>1711</v>
      </c>
      <c r="H5434" s="472">
        <v>4.3</v>
      </c>
      <c r="I5434" s="473"/>
    </row>
    <row r="5435" spans="1:9" ht="25.5" x14ac:dyDescent="0.25">
      <c r="A5435" s="468" t="s">
        <v>11612</v>
      </c>
      <c r="B5435" s="475" t="s">
        <v>11613</v>
      </c>
      <c r="C5435" s="476" t="s">
        <v>698</v>
      </c>
      <c r="D5435" s="471"/>
      <c r="E5435" s="470"/>
      <c r="F5435" s="472" t="s">
        <v>2031</v>
      </c>
      <c r="G5435" s="472" t="s">
        <v>1711</v>
      </c>
      <c r="H5435" s="472">
        <v>4.3</v>
      </c>
      <c r="I5435" s="473"/>
    </row>
    <row r="5436" spans="1:9" ht="15" x14ac:dyDescent="0.25">
      <c r="A5436" s="468" t="s">
        <v>11614</v>
      </c>
      <c r="B5436" s="475" t="s">
        <v>11615</v>
      </c>
      <c r="C5436" s="476" t="s">
        <v>698</v>
      </c>
      <c r="D5436" s="471"/>
      <c r="E5436" s="470"/>
      <c r="F5436" s="472" t="s">
        <v>2031</v>
      </c>
      <c r="G5436" s="472" t="s">
        <v>1711</v>
      </c>
      <c r="H5436" s="472">
        <v>4.3</v>
      </c>
      <c r="I5436" s="473"/>
    </row>
    <row r="5437" spans="1:9" ht="15" x14ac:dyDescent="0.25">
      <c r="A5437" s="468" t="s">
        <v>11616</v>
      </c>
      <c r="B5437" s="475" t="s">
        <v>11617</v>
      </c>
      <c r="C5437" s="476" t="s">
        <v>698</v>
      </c>
      <c r="D5437" s="471"/>
      <c r="E5437" s="470"/>
      <c r="F5437" s="472" t="s">
        <v>2031</v>
      </c>
      <c r="G5437" s="472" t="s">
        <v>1711</v>
      </c>
      <c r="H5437" s="472">
        <v>4.3</v>
      </c>
      <c r="I5437" s="473"/>
    </row>
    <row r="5438" spans="1:9" ht="15" x14ac:dyDescent="0.25">
      <c r="A5438" s="468" t="s">
        <v>11618</v>
      </c>
      <c r="B5438" s="475" t="s">
        <v>11619</v>
      </c>
      <c r="C5438" s="476" t="s">
        <v>698</v>
      </c>
      <c r="D5438" s="471"/>
      <c r="E5438" s="470"/>
      <c r="F5438" s="472" t="s">
        <v>2031</v>
      </c>
      <c r="G5438" s="472" t="s">
        <v>1711</v>
      </c>
      <c r="H5438" s="472">
        <v>4.3</v>
      </c>
      <c r="I5438" s="473"/>
    </row>
    <row r="5439" spans="1:9" ht="38.25" x14ac:dyDescent="0.25">
      <c r="A5439" s="468" t="s">
        <v>11620</v>
      </c>
      <c r="B5439" s="475" t="s">
        <v>11621</v>
      </c>
      <c r="C5439" s="476" t="s">
        <v>698</v>
      </c>
      <c r="D5439" s="471"/>
      <c r="E5439" s="470"/>
      <c r="F5439" s="472" t="s">
        <v>2031</v>
      </c>
      <c r="G5439" s="472" t="s">
        <v>1711</v>
      </c>
      <c r="H5439" s="472">
        <v>4.3</v>
      </c>
      <c r="I5439" s="473"/>
    </row>
    <row r="5440" spans="1:9" ht="38.25" x14ac:dyDescent="0.25">
      <c r="A5440" s="468" t="s">
        <v>11622</v>
      </c>
      <c r="B5440" s="475" t="s">
        <v>11623</v>
      </c>
      <c r="C5440" s="476" t="s">
        <v>698</v>
      </c>
      <c r="D5440" s="471"/>
      <c r="E5440" s="470"/>
      <c r="F5440" s="472" t="s">
        <v>2031</v>
      </c>
      <c r="G5440" s="472" t="s">
        <v>1711</v>
      </c>
      <c r="H5440" s="472">
        <v>4.3</v>
      </c>
      <c r="I5440" s="473"/>
    </row>
    <row r="5441" spans="1:9" ht="38.25" x14ac:dyDescent="0.25">
      <c r="A5441" s="468" t="s">
        <v>11624</v>
      </c>
      <c r="B5441" s="475" t="s">
        <v>11625</v>
      </c>
      <c r="C5441" s="476" t="s">
        <v>698</v>
      </c>
      <c r="D5441" s="471"/>
      <c r="E5441" s="470"/>
      <c r="F5441" s="472" t="s">
        <v>2031</v>
      </c>
      <c r="G5441" s="472" t="s">
        <v>1711</v>
      </c>
      <c r="H5441" s="472">
        <v>4.3</v>
      </c>
      <c r="I5441" s="473"/>
    </row>
    <row r="5442" spans="1:9" ht="38.25" x14ac:dyDescent="0.25">
      <c r="A5442" s="468" t="s">
        <v>11626</v>
      </c>
      <c r="B5442" s="475" t="s">
        <v>11627</v>
      </c>
      <c r="C5442" s="476" t="s">
        <v>698</v>
      </c>
      <c r="D5442" s="471"/>
      <c r="E5442" s="470"/>
      <c r="F5442" s="472" t="s">
        <v>2031</v>
      </c>
      <c r="G5442" s="472" t="s">
        <v>1711</v>
      </c>
      <c r="H5442" s="472">
        <v>4.3</v>
      </c>
      <c r="I5442" s="473"/>
    </row>
    <row r="5443" spans="1:9" ht="25.5" x14ac:dyDescent="0.25">
      <c r="A5443" s="468" t="s">
        <v>11628</v>
      </c>
      <c r="B5443" s="475" t="s">
        <v>11629</v>
      </c>
      <c r="C5443" s="476" t="s">
        <v>698</v>
      </c>
      <c r="D5443" s="471"/>
      <c r="E5443" s="470"/>
      <c r="F5443" s="472" t="s">
        <v>2031</v>
      </c>
      <c r="G5443" s="472" t="s">
        <v>1711</v>
      </c>
      <c r="H5443" s="472">
        <v>4.3</v>
      </c>
      <c r="I5443" s="473"/>
    </row>
    <row r="5444" spans="1:9" ht="25.5" x14ac:dyDescent="0.25">
      <c r="A5444" s="468" t="s">
        <v>11630</v>
      </c>
      <c r="B5444" s="475" t="s">
        <v>11631</v>
      </c>
      <c r="C5444" s="476" t="s">
        <v>698</v>
      </c>
      <c r="D5444" s="471"/>
      <c r="E5444" s="470"/>
      <c r="F5444" s="472" t="s">
        <v>2031</v>
      </c>
      <c r="G5444" s="472" t="s">
        <v>1711</v>
      </c>
      <c r="H5444" s="472">
        <v>4.3</v>
      </c>
      <c r="I5444" s="473"/>
    </row>
    <row r="5445" spans="1:9" ht="25.5" x14ac:dyDescent="0.25">
      <c r="A5445" s="468" t="s">
        <v>11632</v>
      </c>
      <c r="B5445" s="475" t="s">
        <v>11633</v>
      </c>
      <c r="C5445" s="476" t="s">
        <v>698</v>
      </c>
      <c r="D5445" s="471"/>
      <c r="E5445" s="470"/>
      <c r="F5445" s="472" t="s">
        <v>2031</v>
      </c>
      <c r="G5445" s="472" t="s">
        <v>1711</v>
      </c>
      <c r="H5445" s="472">
        <v>4.3</v>
      </c>
      <c r="I5445" s="473"/>
    </row>
    <row r="5446" spans="1:9" ht="25.5" x14ac:dyDescent="0.25">
      <c r="A5446" s="468" t="s">
        <v>11634</v>
      </c>
      <c r="B5446" s="475" t="s">
        <v>11635</v>
      </c>
      <c r="C5446" s="476" t="s">
        <v>698</v>
      </c>
      <c r="D5446" s="471"/>
      <c r="E5446" s="470"/>
      <c r="F5446" s="472" t="s">
        <v>2031</v>
      </c>
      <c r="G5446" s="472" t="s">
        <v>1711</v>
      </c>
      <c r="H5446" s="472">
        <v>4.3</v>
      </c>
      <c r="I5446" s="473"/>
    </row>
    <row r="5447" spans="1:9" ht="15" x14ac:dyDescent="0.25">
      <c r="A5447" s="468" t="s">
        <v>11636</v>
      </c>
      <c r="B5447" s="475" t="s">
        <v>11637</v>
      </c>
      <c r="C5447" s="476" t="s">
        <v>698</v>
      </c>
      <c r="D5447" s="471"/>
      <c r="E5447" s="470"/>
      <c r="F5447" s="472" t="s">
        <v>2031</v>
      </c>
      <c r="G5447" s="472" t="s">
        <v>1711</v>
      </c>
      <c r="H5447" s="472">
        <v>4.3</v>
      </c>
      <c r="I5447" s="473"/>
    </row>
    <row r="5448" spans="1:9" ht="25.5" x14ac:dyDescent="0.25">
      <c r="A5448" s="468" t="s">
        <v>11638</v>
      </c>
      <c r="B5448" s="475" t="s">
        <v>11639</v>
      </c>
      <c r="C5448" s="476" t="s">
        <v>698</v>
      </c>
      <c r="D5448" s="471"/>
      <c r="E5448" s="470"/>
      <c r="F5448" s="472" t="s">
        <v>2031</v>
      </c>
      <c r="G5448" s="472" t="s">
        <v>1711</v>
      </c>
      <c r="H5448" s="472">
        <v>4.3</v>
      </c>
      <c r="I5448" s="473"/>
    </row>
    <row r="5449" spans="1:9" ht="15" x14ac:dyDescent="0.25">
      <c r="A5449" s="468" t="s">
        <v>11640</v>
      </c>
      <c r="B5449" s="475" t="s">
        <v>11641</v>
      </c>
      <c r="C5449" s="476" t="s">
        <v>698</v>
      </c>
      <c r="D5449" s="471"/>
      <c r="E5449" s="470"/>
      <c r="F5449" s="472" t="s">
        <v>2031</v>
      </c>
      <c r="G5449" s="472" t="s">
        <v>1711</v>
      </c>
      <c r="H5449" s="472">
        <v>4.3</v>
      </c>
      <c r="I5449" s="473"/>
    </row>
    <row r="5450" spans="1:9" ht="25.5" x14ac:dyDescent="0.25">
      <c r="A5450" s="468" t="s">
        <v>11642</v>
      </c>
      <c r="B5450" s="475" t="s">
        <v>11643</v>
      </c>
      <c r="C5450" s="476" t="s">
        <v>698</v>
      </c>
      <c r="D5450" s="471"/>
      <c r="E5450" s="470"/>
      <c r="F5450" s="472" t="s">
        <v>2031</v>
      </c>
      <c r="G5450" s="472" t="s">
        <v>1711</v>
      </c>
      <c r="H5450" s="472">
        <v>4.3</v>
      </c>
      <c r="I5450" s="473"/>
    </row>
    <row r="5451" spans="1:9" ht="25.5" x14ac:dyDescent="0.25">
      <c r="A5451" s="468" t="s">
        <v>11644</v>
      </c>
      <c r="B5451" s="475" t="s">
        <v>11645</v>
      </c>
      <c r="C5451" s="476" t="s">
        <v>698</v>
      </c>
      <c r="D5451" s="482"/>
      <c r="E5451" s="483"/>
      <c r="F5451" s="472" t="s">
        <v>2031</v>
      </c>
      <c r="G5451" s="472" t="s">
        <v>1711</v>
      </c>
      <c r="H5451" s="472">
        <v>4.5999999999999996</v>
      </c>
      <c r="I5451" s="473"/>
    </row>
    <row r="5452" spans="1:9" ht="15" x14ac:dyDescent="0.25">
      <c r="A5452" s="468" t="s">
        <v>11646</v>
      </c>
      <c r="B5452" s="475" t="s">
        <v>11647</v>
      </c>
      <c r="C5452" s="476" t="s">
        <v>698</v>
      </c>
      <c r="D5452" s="482"/>
      <c r="E5452" s="483"/>
      <c r="F5452" s="472" t="s">
        <v>2031</v>
      </c>
      <c r="G5452" s="472" t="s">
        <v>1711</v>
      </c>
      <c r="H5452" s="472">
        <v>4.5999999999999996</v>
      </c>
      <c r="I5452" s="473"/>
    </row>
    <row r="5453" spans="1:9" ht="25.5" x14ac:dyDescent="0.25">
      <c r="A5453" s="468" t="s">
        <v>11648</v>
      </c>
      <c r="B5453" s="475" t="s">
        <v>11649</v>
      </c>
      <c r="C5453" s="476" t="s">
        <v>698</v>
      </c>
      <c r="D5453" s="471"/>
      <c r="E5453" s="470"/>
      <c r="F5453" s="472" t="s">
        <v>2031</v>
      </c>
      <c r="G5453" s="472" t="s">
        <v>1711</v>
      </c>
      <c r="H5453" s="472">
        <v>4.3</v>
      </c>
      <c r="I5453" s="473"/>
    </row>
    <row r="5454" spans="1:9" ht="25.5" x14ac:dyDescent="0.25">
      <c r="A5454" s="468" t="s">
        <v>11650</v>
      </c>
      <c r="B5454" s="475" t="s">
        <v>11651</v>
      </c>
      <c r="C5454" s="476" t="s">
        <v>698</v>
      </c>
      <c r="D5454" s="471"/>
      <c r="E5454" s="470"/>
      <c r="F5454" s="472" t="s">
        <v>2031</v>
      </c>
      <c r="G5454" s="472" t="s">
        <v>1711</v>
      </c>
      <c r="H5454" s="472">
        <v>4.3</v>
      </c>
      <c r="I5454" s="473"/>
    </row>
    <row r="5455" spans="1:9" ht="25.5" x14ac:dyDescent="0.25">
      <c r="A5455" s="468" t="s">
        <v>11652</v>
      </c>
      <c r="B5455" s="469" t="s">
        <v>11653</v>
      </c>
      <c r="C5455" s="472" t="s">
        <v>698</v>
      </c>
      <c r="D5455" s="471"/>
      <c r="E5455" s="470"/>
      <c r="F5455" s="472" t="s">
        <v>2031</v>
      </c>
      <c r="G5455" s="472" t="s">
        <v>1711</v>
      </c>
      <c r="H5455" s="472">
        <v>4.4000000000000004</v>
      </c>
      <c r="I5455" s="473"/>
    </row>
    <row r="5456" spans="1:9" ht="25.5" x14ac:dyDescent="0.25">
      <c r="A5456" s="468" t="s">
        <v>11654</v>
      </c>
      <c r="B5456" s="469" t="s">
        <v>11655</v>
      </c>
      <c r="C5456" s="472" t="s">
        <v>698</v>
      </c>
      <c r="D5456" s="471"/>
      <c r="E5456" s="470"/>
      <c r="F5456" s="472" t="s">
        <v>2031</v>
      </c>
      <c r="G5456" s="472" t="s">
        <v>1711</v>
      </c>
      <c r="H5456" s="472">
        <v>4.4000000000000004</v>
      </c>
      <c r="I5456" s="473"/>
    </row>
    <row r="5457" spans="1:9" ht="25.5" x14ac:dyDescent="0.25">
      <c r="A5457" s="468" t="s">
        <v>11656</v>
      </c>
      <c r="B5457" s="469" t="s">
        <v>11657</v>
      </c>
      <c r="C5457" s="472" t="s">
        <v>698</v>
      </c>
      <c r="D5457" s="471"/>
      <c r="E5457" s="470"/>
      <c r="F5457" s="472" t="s">
        <v>2031</v>
      </c>
      <c r="G5457" s="472" t="s">
        <v>1711</v>
      </c>
      <c r="H5457" s="472">
        <v>4.4000000000000004</v>
      </c>
      <c r="I5457" s="473"/>
    </row>
    <row r="5458" spans="1:9" ht="25.5" x14ac:dyDescent="0.25">
      <c r="A5458" s="468" t="s">
        <v>11658</v>
      </c>
      <c r="B5458" s="475" t="s">
        <v>11659</v>
      </c>
      <c r="C5458" s="476" t="s">
        <v>698</v>
      </c>
      <c r="D5458" s="471"/>
      <c r="E5458" s="470"/>
      <c r="F5458" s="472" t="s">
        <v>2031</v>
      </c>
      <c r="G5458" s="472" t="s">
        <v>1711</v>
      </c>
      <c r="H5458" s="472">
        <v>4.3</v>
      </c>
      <c r="I5458" s="473"/>
    </row>
    <row r="5459" spans="1:9" ht="25.5" x14ac:dyDescent="0.25">
      <c r="A5459" s="468" t="s">
        <v>11660</v>
      </c>
      <c r="B5459" s="475" t="s">
        <v>11661</v>
      </c>
      <c r="C5459" s="476" t="s">
        <v>698</v>
      </c>
      <c r="D5459" s="471"/>
      <c r="E5459" s="470"/>
      <c r="F5459" s="472" t="s">
        <v>2031</v>
      </c>
      <c r="G5459" s="472" t="s">
        <v>1711</v>
      </c>
      <c r="H5459" s="472">
        <v>4.3</v>
      </c>
      <c r="I5459" s="473"/>
    </row>
    <row r="5460" spans="1:9" ht="25.5" x14ac:dyDescent="0.25">
      <c r="A5460" s="468" t="s">
        <v>11662</v>
      </c>
      <c r="B5460" s="475" t="s">
        <v>11663</v>
      </c>
      <c r="C5460" s="476" t="s">
        <v>698</v>
      </c>
      <c r="D5460" s="471"/>
      <c r="E5460" s="470"/>
      <c r="F5460" s="472" t="s">
        <v>2031</v>
      </c>
      <c r="G5460" s="472" t="s">
        <v>1711</v>
      </c>
      <c r="H5460" s="472">
        <v>4.3</v>
      </c>
      <c r="I5460" s="473"/>
    </row>
    <row r="5461" spans="1:9" ht="15" x14ac:dyDescent="0.25">
      <c r="A5461" s="468" t="s">
        <v>11664</v>
      </c>
      <c r="B5461" s="475" t="s">
        <v>11665</v>
      </c>
      <c r="C5461" s="476" t="s">
        <v>698</v>
      </c>
      <c r="D5461" s="471"/>
      <c r="E5461" s="470"/>
      <c r="F5461" s="472" t="s">
        <v>2031</v>
      </c>
      <c r="G5461" s="472" t="s">
        <v>1711</v>
      </c>
      <c r="H5461" s="472">
        <v>4.3</v>
      </c>
      <c r="I5461" s="473"/>
    </row>
    <row r="5462" spans="1:9" ht="15" x14ac:dyDescent="0.25">
      <c r="A5462" s="468" t="s">
        <v>11666</v>
      </c>
      <c r="B5462" s="475" t="s">
        <v>11667</v>
      </c>
      <c r="C5462" s="476" t="s">
        <v>698</v>
      </c>
      <c r="D5462" s="471"/>
      <c r="E5462" s="470"/>
      <c r="F5462" s="472" t="s">
        <v>2031</v>
      </c>
      <c r="G5462" s="472" t="s">
        <v>1711</v>
      </c>
      <c r="H5462" s="472">
        <v>4.3</v>
      </c>
      <c r="I5462" s="473"/>
    </row>
    <row r="5463" spans="1:9" ht="25.5" x14ac:dyDescent="0.25">
      <c r="A5463" s="468" t="s">
        <v>11668</v>
      </c>
      <c r="B5463" s="475" t="s">
        <v>11669</v>
      </c>
      <c r="C5463" s="476" t="s">
        <v>698</v>
      </c>
      <c r="D5463" s="471"/>
      <c r="E5463" s="470"/>
      <c r="F5463" s="472" t="s">
        <v>2031</v>
      </c>
      <c r="G5463" s="472" t="s">
        <v>1711</v>
      </c>
      <c r="H5463" s="472">
        <v>4.3</v>
      </c>
      <c r="I5463" s="473"/>
    </row>
    <row r="5464" spans="1:9" ht="15" x14ac:dyDescent="0.25">
      <c r="A5464" s="468" t="s">
        <v>11670</v>
      </c>
      <c r="B5464" s="475" t="s">
        <v>11671</v>
      </c>
      <c r="C5464" s="476" t="s">
        <v>698</v>
      </c>
      <c r="D5464" s="471"/>
      <c r="E5464" s="470"/>
      <c r="F5464" s="472" t="s">
        <v>2031</v>
      </c>
      <c r="G5464" s="472" t="s">
        <v>1711</v>
      </c>
      <c r="H5464" s="472">
        <v>4.3</v>
      </c>
      <c r="I5464" s="473"/>
    </row>
    <row r="5465" spans="1:9" ht="25.5" x14ac:dyDescent="0.25">
      <c r="A5465" s="468" t="s">
        <v>11672</v>
      </c>
      <c r="B5465" s="475" t="s">
        <v>11673</v>
      </c>
      <c r="C5465" s="476" t="s">
        <v>698</v>
      </c>
      <c r="D5465" s="471"/>
      <c r="E5465" s="470"/>
      <c r="F5465" s="472" t="s">
        <v>2031</v>
      </c>
      <c r="G5465" s="472" t="s">
        <v>1711</v>
      </c>
      <c r="H5465" s="472">
        <v>4.3</v>
      </c>
      <c r="I5465" s="473"/>
    </row>
    <row r="5466" spans="1:9" ht="25.5" x14ac:dyDescent="0.25">
      <c r="A5466" s="468" t="s">
        <v>11674</v>
      </c>
      <c r="B5466" s="469" t="s">
        <v>11675</v>
      </c>
      <c r="C5466" s="472" t="s">
        <v>698</v>
      </c>
      <c r="D5466" s="471"/>
      <c r="E5466" s="470"/>
      <c r="F5466" s="472" t="s">
        <v>2031</v>
      </c>
      <c r="G5466" s="472" t="s">
        <v>1711</v>
      </c>
      <c r="H5466" s="472">
        <v>4.4000000000000004</v>
      </c>
      <c r="I5466" s="473"/>
    </row>
    <row r="5467" spans="1:9" ht="25.5" x14ac:dyDescent="0.25">
      <c r="A5467" s="468" t="s">
        <v>11676</v>
      </c>
      <c r="B5467" s="469" t="s">
        <v>11677</v>
      </c>
      <c r="C5467" s="472" t="s">
        <v>698</v>
      </c>
      <c r="D5467" s="471"/>
      <c r="E5467" s="470"/>
      <c r="F5467" s="472" t="s">
        <v>2031</v>
      </c>
      <c r="G5467" s="472" t="s">
        <v>1711</v>
      </c>
      <c r="H5467" s="472">
        <v>4.4000000000000004</v>
      </c>
      <c r="I5467" s="473"/>
    </row>
    <row r="5468" spans="1:9" ht="25.5" x14ac:dyDescent="0.25">
      <c r="A5468" s="468" t="s">
        <v>11678</v>
      </c>
      <c r="B5468" s="475" t="s">
        <v>11679</v>
      </c>
      <c r="C5468" s="476" t="s">
        <v>698</v>
      </c>
      <c r="D5468" s="471"/>
      <c r="E5468" s="470"/>
      <c r="F5468" s="472" t="s">
        <v>2031</v>
      </c>
      <c r="G5468" s="472" t="s">
        <v>1711</v>
      </c>
      <c r="H5468" s="472">
        <v>4.3</v>
      </c>
      <c r="I5468" s="473"/>
    </row>
    <row r="5469" spans="1:9" ht="25.5" x14ac:dyDescent="0.25">
      <c r="A5469" s="468" t="s">
        <v>11680</v>
      </c>
      <c r="B5469" s="475" t="s">
        <v>11681</v>
      </c>
      <c r="C5469" s="476" t="s">
        <v>698</v>
      </c>
      <c r="D5469" s="471"/>
      <c r="E5469" s="470"/>
      <c r="F5469" s="472" t="s">
        <v>2031</v>
      </c>
      <c r="G5469" s="472" t="s">
        <v>1711</v>
      </c>
      <c r="H5469" s="472">
        <v>4.3</v>
      </c>
      <c r="I5469" s="473"/>
    </row>
    <row r="5470" spans="1:9" ht="25.5" x14ac:dyDescent="0.25">
      <c r="A5470" s="468" t="s">
        <v>11682</v>
      </c>
      <c r="B5470" s="475" t="s">
        <v>11683</v>
      </c>
      <c r="C5470" s="476" t="s">
        <v>698</v>
      </c>
      <c r="D5470" s="471"/>
      <c r="E5470" s="470"/>
      <c r="F5470" s="472" t="s">
        <v>2031</v>
      </c>
      <c r="G5470" s="472" t="s">
        <v>1711</v>
      </c>
      <c r="H5470" s="472">
        <v>4.3</v>
      </c>
      <c r="I5470" s="473"/>
    </row>
    <row r="5471" spans="1:9" ht="25.5" x14ac:dyDescent="0.25">
      <c r="A5471" s="468" t="s">
        <v>11684</v>
      </c>
      <c r="B5471" s="475" t="s">
        <v>11685</v>
      </c>
      <c r="C5471" s="476" t="s">
        <v>698</v>
      </c>
      <c r="D5471" s="471"/>
      <c r="E5471" s="470"/>
      <c r="F5471" s="472" t="s">
        <v>2031</v>
      </c>
      <c r="G5471" s="472" t="s">
        <v>1711</v>
      </c>
      <c r="H5471" s="472">
        <v>4.3</v>
      </c>
      <c r="I5471" s="473"/>
    </row>
    <row r="5472" spans="1:9" ht="25.5" x14ac:dyDescent="0.25">
      <c r="A5472" s="468" t="s">
        <v>11686</v>
      </c>
      <c r="B5472" s="475" t="s">
        <v>11687</v>
      </c>
      <c r="C5472" s="476" t="s">
        <v>756</v>
      </c>
      <c r="D5472" s="471"/>
      <c r="E5472" s="470"/>
      <c r="F5472" s="472" t="s">
        <v>2031</v>
      </c>
      <c r="G5472" s="472" t="s">
        <v>1711</v>
      </c>
      <c r="H5472" s="472">
        <v>4.3</v>
      </c>
      <c r="I5472" s="473"/>
    </row>
    <row r="5473" spans="1:9" ht="25.5" x14ac:dyDescent="0.25">
      <c r="A5473" s="468" t="s">
        <v>11688</v>
      </c>
      <c r="B5473" s="475" t="s">
        <v>11689</v>
      </c>
      <c r="C5473" s="476" t="s">
        <v>756</v>
      </c>
      <c r="D5473" s="471"/>
      <c r="E5473" s="470"/>
      <c r="F5473" s="472" t="s">
        <v>2031</v>
      </c>
      <c r="G5473" s="472" t="s">
        <v>1711</v>
      </c>
      <c r="H5473" s="472">
        <v>4.3</v>
      </c>
      <c r="I5473" s="473"/>
    </row>
    <row r="5474" spans="1:9" ht="25.5" x14ac:dyDescent="0.25">
      <c r="A5474" s="468" t="s">
        <v>11690</v>
      </c>
      <c r="B5474" s="469" t="s">
        <v>11691</v>
      </c>
      <c r="C5474" s="472" t="s">
        <v>698</v>
      </c>
      <c r="D5474" s="471"/>
      <c r="E5474" s="470"/>
      <c r="F5474" s="472" t="s">
        <v>2031</v>
      </c>
      <c r="G5474" s="472" t="s">
        <v>1711</v>
      </c>
      <c r="H5474" s="472">
        <v>4.4000000000000004</v>
      </c>
      <c r="I5474" s="473"/>
    </row>
    <row r="5475" spans="1:9" ht="25.5" x14ac:dyDescent="0.25">
      <c r="A5475" s="468" t="s">
        <v>11692</v>
      </c>
      <c r="B5475" s="475" t="s">
        <v>11693</v>
      </c>
      <c r="C5475" s="476" t="s">
        <v>698</v>
      </c>
      <c r="D5475" s="471"/>
      <c r="E5475" s="470"/>
      <c r="F5475" s="472" t="s">
        <v>2031</v>
      </c>
      <c r="G5475" s="472" t="s">
        <v>1711</v>
      </c>
      <c r="H5475" s="472">
        <v>4.3</v>
      </c>
      <c r="I5475" s="473"/>
    </row>
    <row r="5476" spans="1:9" ht="25.5" x14ac:dyDescent="0.25">
      <c r="A5476" s="468" t="s">
        <v>11694</v>
      </c>
      <c r="B5476" s="475" t="s">
        <v>11695</v>
      </c>
      <c r="C5476" s="476" t="s">
        <v>698</v>
      </c>
      <c r="D5476" s="471"/>
      <c r="E5476" s="470"/>
      <c r="F5476" s="472" t="s">
        <v>2031</v>
      </c>
      <c r="G5476" s="472" t="s">
        <v>1711</v>
      </c>
      <c r="H5476" s="472">
        <v>4.3</v>
      </c>
      <c r="I5476" s="473"/>
    </row>
    <row r="5477" spans="1:9" ht="15" x14ac:dyDescent="0.25">
      <c r="A5477" s="468" t="s">
        <v>11696</v>
      </c>
      <c r="B5477" s="475" t="s">
        <v>11697</v>
      </c>
      <c r="C5477" s="476" t="s">
        <v>698</v>
      </c>
      <c r="D5477" s="471"/>
      <c r="E5477" s="470"/>
      <c r="F5477" s="472" t="s">
        <v>2031</v>
      </c>
      <c r="G5477" s="472" t="s">
        <v>1711</v>
      </c>
      <c r="H5477" s="472">
        <v>4.3</v>
      </c>
      <c r="I5477" s="473"/>
    </row>
    <row r="5478" spans="1:9" ht="15" x14ac:dyDescent="0.25">
      <c r="A5478" s="468" t="s">
        <v>11698</v>
      </c>
      <c r="B5478" s="475" t="s">
        <v>11699</v>
      </c>
      <c r="C5478" s="476" t="s">
        <v>698</v>
      </c>
      <c r="D5478" s="471"/>
      <c r="E5478" s="470"/>
      <c r="F5478" s="472" t="s">
        <v>2031</v>
      </c>
      <c r="G5478" s="472" t="s">
        <v>1711</v>
      </c>
      <c r="H5478" s="472">
        <v>4.3</v>
      </c>
      <c r="I5478" s="473"/>
    </row>
    <row r="5479" spans="1:9" ht="15" x14ac:dyDescent="0.25">
      <c r="A5479" s="468" t="s">
        <v>11700</v>
      </c>
      <c r="B5479" s="475" t="s">
        <v>11701</v>
      </c>
      <c r="C5479" s="476" t="s">
        <v>756</v>
      </c>
      <c r="D5479" s="471"/>
      <c r="E5479" s="470"/>
      <c r="F5479" s="472" t="s">
        <v>2031</v>
      </c>
      <c r="G5479" s="472" t="s">
        <v>1711</v>
      </c>
      <c r="H5479" s="472">
        <v>4.3</v>
      </c>
      <c r="I5479" s="473"/>
    </row>
    <row r="5480" spans="1:9" ht="15" x14ac:dyDescent="0.25">
      <c r="A5480" s="468" t="s">
        <v>11702</v>
      </c>
      <c r="B5480" s="475" t="s">
        <v>11703</v>
      </c>
      <c r="C5480" s="476" t="s">
        <v>756</v>
      </c>
      <c r="D5480" s="471"/>
      <c r="E5480" s="470"/>
      <c r="F5480" s="472" t="s">
        <v>2031</v>
      </c>
      <c r="G5480" s="472" t="s">
        <v>1711</v>
      </c>
      <c r="H5480" s="472">
        <v>4.3</v>
      </c>
      <c r="I5480" s="473"/>
    </row>
    <row r="5481" spans="1:9" ht="15" x14ac:dyDescent="0.25">
      <c r="A5481" s="468" t="s">
        <v>11704</v>
      </c>
      <c r="B5481" s="469" t="s">
        <v>11705</v>
      </c>
      <c r="C5481" s="472" t="s">
        <v>698</v>
      </c>
      <c r="D5481" s="471"/>
      <c r="E5481" s="470"/>
      <c r="F5481" s="472" t="s">
        <v>2031</v>
      </c>
      <c r="G5481" s="472" t="s">
        <v>1711</v>
      </c>
      <c r="H5481" s="472">
        <v>4.4000000000000004</v>
      </c>
      <c r="I5481" s="473"/>
    </row>
    <row r="5482" spans="1:9" ht="25.5" x14ac:dyDescent="0.25">
      <c r="A5482" s="468" t="s">
        <v>11706</v>
      </c>
      <c r="B5482" s="475" t="s">
        <v>11707</v>
      </c>
      <c r="C5482" s="476" t="s">
        <v>698</v>
      </c>
      <c r="D5482" s="471"/>
      <c r="E5482" s="470"/>
      <c r="F5482" s="472" t="s">
        <v>2031</v>
      </c>
      <c r="G5482" s="472" t="s">
        <v>1711</v>
      </c>
      <c r="H5482" s="472">
        <v>4.3</v>
      </c>
      <c r="I5482" s="473"/>
    </row>
    <row r="5483" spans="1:9" ht="25.5" x14ac:dyDescent="0.25">
      <c r="A5483" s="468" t="s">
        <v>11708</v>
      </c>
      <c r="B5483" s="475" t="s">
        <v>11709</v>
      </c>
      <c r="C5483" s="476" t="s">
        <v>698</v>
      </c>
      <c r="D5483" s="471"/>
      <c r="E5483" s="470"/>
      <c r="F5483" s="472" t="s">
        <v>2031</v>
      </c>
      <c r="G5483" s="472" t="s">
        <v>1711</v>
      </c>
      <c r="H5483" s="472">
        <v>4.3</v>
      </c>
      <c r="I5483" s="473"/>
    </row>
    <row r="5484" spans="1:9" ht="15" x14ac:dyDescent="0.25">
      <c r="A5484" s="468" t="s">
        <v>11710</v>
      </c>
      <c r="B5484" s="469" t="s">
        <v>11711</v>
      </c>
      <c r="C5484" s="472" t="s">
        <v>698</v>
      </c>
      <c r="D5484" s="471"/>
      <c r="E5484" s="470"/>
      <c r="F5484" s="472" t="s">
        <v>2031</v>
      </c>
      <c r="G5484" s="472" t="s">
        <v>1711</v>
      </c>
      <c r="H5484" s="472">
        <v>4.4000000000000004</v>
      </c>
      <c r="I5484" s="473"/>
    </row>
    <row r="5485" spans="1:9" ht="15" x14ac:dyDescent="0.25">
      <c r="A5485" s="468" t="s">
        <v>11712</v>
      </c>
      <c r="B5485" s="469" t="s">
        <v>11713</v>
      </c>
      <c r="C5485" s="472" t="s">
        <v>698</v>
      </c>
      <c r="D5485" s="471"/>
      <c r="E5485" s="470"/>
      <c r="F5485" s="472" t="s">
        <v>2031</v>
      </c>
      <c r="G5485" s="472" t="s">
        <v>1711</v>
      </c>
      <c r="H5485" s="472">
        <v>4.4000000000000004</v>
      </c>
      <c r="I5485" s="473"/>
    </row>
    <row r="5486" spans="1:9" ht="25.5" x14ac:dyDescent="0.25">
      <c r="A5486" s="468" t="s">
        <v>11714</v>
      </c>
      <c r="B5486" s="469" t="s">
        <v>11715</v>
      </c>
      <c r="C5486" s="472" t="s">
        <v>698</v>
      </c>
      <c r="D5486" s="471"/>
      <c r="E5486" s="470"/>
      <c r="F5486" s="472" t="s">
        <v>2031</v>
      </c>
      <c r="G5486" s="472" t="s">
        <v>1711</v>
      </c>
      <c r="H5486" s="472">
        <v>4.4000000000000004</v>
      </c>
      <c r="I5486" s="473"/>
    </row>
    <row r="5487" spans="1:9" ht="25.5" x14ac:dyDescent="0.25">
      <c r="A5487" s="468" t="s">
        <v>11716</v>
      </c>
      <c r="B5487" s="469" t="s">
        <v>11717</v>
      </c>
      <c r="C5487" s="472" t="s">
        <v>698</v>
      </c>
      <c r="D5487" s="471"/>
      <c r="E5487" s="470"/>
      <c r="F5487" s="472" t="s">
        <v>2031</v>
      </c>
      <c r="G5487" s="472" t="s">
        <v>1711</v>
      </c>
      <c r="H5487" s="472">
        <v>4.4000000000000004</v>
      </c>
      <c r="I5487" s="473"/>
    </row>
    <row r="5488" spans="1:9" ht="15" x14ac:dyDescent="0.25">
      <c r="A5488" s="468" t="s">
        <v>11718</v>
      </c>
      <c r="B5488" s="469" t="s">
        <v>11719</v>
      </c>
      <c r="C5488" s="472" t="s">
        <v>698</v>
      </c>
      <c r="D5488" s="471"/>
      <c r="E5488" s="470"/>
      <c r="F5488" s="472" t="s">
        <v>2031</v>
      </c>
      <c r="G5488" s="472" t="s">
        <v>1711</v>
      </c>
      <c r="H5488" s="472">
        <v>4.4000000000000004</v>
      </c>
      <c r="I5488" s="473"/>
    </row>
    <row r="5489" spans="1:9" ht="15" x14ac:dyDescent="0.25">
      <c r="A5489" s="468" t="s">
        <v>11720</v>
      </c>
      <c r="B5489" s="469" t="s">
        <v>11721</v>
      </c>
      <c r="C5489" s="472" t="s">
        <v>698</v>
      </c>
      <c r="D5489" s="471"/>
      <c r="E5489" s="470"/>
      <c r="F5489" s="472" t="s">
        <v>2031</v>
      </c>
      <c r="G5489" s="472" t="s">
        <v>1711</v>
      </c>
      <c r="H5489" s="472">
        <v>4.4000000000000004</v>
      </c>
      <c r="I5489" s="473"/>
    </row>
    <row r="5490" spans="1:9" ht="25.5" x14ac:dyDescent="0.25">
      <c r="A5490" s="468" t="s">
        <v>11722</v>
      </c>
      <c r="B5490" s="475" t="s">
        <v>11723</v>
      </c>
      <c r="C5490" s="476" t="s">
        <v>739</v>
      </c>
      <c r="D5490" s="471"/>
      <c r="E5490" s="470"/>
      <c r="F5490" s="472" t="s">
        <v>2031</v>
      </c>
      <c r="G5490" s="472" t="s">
        <v>1711</v>
      </c>
      <c r="H5490" s="472">
        <v>4.3</v>
      </c>
      <c r="I5490" s="473"/>
    </row>
    <row r="5491" spans="1:9" ht="15" x14ac:dyDescent="0.25">
      <c r="A5491" s="468" t="s">
        <v>11724</v>
      </c>
      <c r="B5491" s="475" t="s">
        <v>11725</v>
      </c>
      <c r="C5491" s="476" t="s">
        <v>739</v>
      </c>
      <c r="D5491" s="471"/>
      <c r="E5491" s="470"/>
      <c r="F5491" s="472" t="s">
        <v>2031</v>
      </c>
      <c r="G5491" s="472" t="s">
        <v>1711</v>
      </c>
      <c r="H5491" s="472">
        <v>4.3</v>
      </c>
      <c r="I5491" s="473"/>
    </row>
    <row r="5492" spans="1:9" ht="15" x14ac:dyDescent="0.25">
      <c r="A5492" s="468" t="s">
        <v>11726</v>
      </c>
      <c r="B5492" s="475" t="s">
        <v>11727</v>
      </c>
      <c r="C5492" s="476" t="s">
        <v>739</v>
      </c>
      <c r="D5492" s="471"/>
      <c r="E5492" s="470"/>
      <c r="F5492" s="472" t="s">
        <v>2031</v>
      </c>
      <c r="G5492" s="472" t="s">
        <v>1711</v>
      </c>
      <c r="H5492" s="472">
        <v>4.3</v>
      </c>
      <c r="I5492" s="473"/>
    </row>
    <row r="5493" spans="1:9" ht="15" x14ac:dyDescent="0.25">
      <c r="A5493" s="468" t="s">
        <v>11728</v>
      </c>
      <c r="B5493" s="475" t="s">
        <v>11729</v>
      </c>
      <c r="C5493" s="476" t="s">
        <v>739</v>
      </c>
      <c r="D5493" s="471"/>
      <c r="E5493" s="470"/>
      <c r="F5493" s="472" t="s">
        <v>2031</v>
      </c>
      <c r="G5493" s="472" t="s">
        <v>1711</v>
      </c>
      <c r="H5493" s="472">
        <v>4.3</v>
      </c>
      <c r="I5493" s="473"/>
    </row>
    <row r="5494" spans="1:9" ht="25.5" x14ac:dyDescent="0.25">
      <c r="A5494" s="468" t="s">
        <v>11730</v>
      </c>
      <c r="B5494" s="475" t="s">
        <v>11731</v>
      </c>
      <c r="C5494" s="476" t="s">
        <v>739</v>
      </c>
      <c r="D5494" s="471"/>
      <c r="E5494" s="470"/>
      <c r="F5494" s="472" t="s">
        <v>2031</v>
      </c>
      <c r="G5494" s="472" t="s">
        <v>1711</v>
      </c>
      <c r="H5494" s="472">
        <v>4.3</v>
      </c>
      <c r="I5494" s="473"/>
    </row>
    <row r="5495" spans="1:9" ht="15" x14ac:dyDescent="0.25">
      <c r="A5495" s="468" t="s">
        <v>11732</v>
      </c>
      <c r="B5495" s="475" t="s">
        <v>11733</v>
      </c>
      <c r="C5495" s="476" t="s">
        <v>739</v>
      </c>
      <c r="D5495" s="471"/>
      <c r="E5495" s="470"/>
      <c r="F5495" s="472" t="s">
        <v>2031</v>
      </c>
      <c r="G5495" s="472" t="s">
        <v>1711</v>
      </c>
      <c r="H5495" s="472">
        <v>4.3</v>
      </c>
      <c r="I5495" s="473"/>
    </row>
    <row r="5496" spans="1:9" ht="25.5" x14ac:dyDescent="0.25">
      <c r="A5496" s="468" t="s">
        <v>11734</v>
      </c>
      <c r="B5496" s="469" t="s">
        <v>11735</v>
      </c>
      <c r="C5496" s="472" t="s">
        <v>698</v>
      </c>
      <c r="D5496" s="471"/>
      <c r="E5496" s="470"/>
      <c r="F5496" s="472" t="s">
        <v>2031</v>
      </c>
      <c r="G5496" s="472" t="s">
        <v>1711</v>
      </c>
      <c r="H5496" s="472">
        <v>4.4000000000000004</v>
      </c>
      <c r="I5496" s="473"/>
    </row>
    <row r="5497" spans="1:9" ht="25.5" x14ac:dyDescent="0.25">
      <c r="A5497" s="468" t="s">
        <v>11736</v>
      </c>
      <c r="B5497" s="469" t="s">
        <v>11737</v>
      </c>
      <c r="C5497" s="472" t="s">
        <v>698</v>
      </c>
      <c r="D5497" s="471"/>
      <c r="E5497" s="470"/>
      <c r="F5497" s="472" t="s">
        <v>2031</v>
      </c>
      <c r="G5497" s="472" t="s">
        <v>1711</v>
      </c>
      <c r="H5497" s="472">
        <v>4.4000000000000004</v>
      </c>
      <c r="I5497" s="473"/>
    </row>
    <row r="5498" spans="1:9" ht="15" x14ac:dyDescent="0.25">
      <c r="A5498" s="468" t="s">
        <v>11738</v>
      </c>
      <c r="B5498" s="475" t="s">
        <v>11739</v>
      </c>
      <c r="C5498" s="476" t="s">
        <v>739</v>
      </c>
      <c r="D5498" s="471"/>
      <c r="E5498" s="470"/>
      <c r="F5498" s="472" t="s">
        <v>2031</v>
      </c>
      <c r="G5498" s="472" t="s">
        <v>1711</v>
      </c>
      <c r="H5498" s="472">
        <v>4.3</v>
      </c>
      <c r="I5498" s="473"/>
    </row>
    <row r="5499" spans="1:9" ht="15" x14ac:dyDescent="0.25">
      <c r="A5499" s="468" t="s">
        <v>11740</v>
      </c>
      <c r="B5499" s="475" t="s">
        <v>11741</v>
      </c>
      <c r="C5499" s="476" t="s">
        <v>739</v>
      </c>
      <c r="D5499" s="471"/>
      <c r="E5499" s="470"/>
      <c r="F5499" s="472" t="s">
        <v>2031</v>
      </c>
      <c r="G5499" s="472" t="s">
        <v>1711</v>
      </c>
      <c r="H5499" s="472">
        <v>4.3</v>
      </c>
      <c r="I5499" s="473"/>
    </row>
    <row r="5500" spans="1:9" ht="25.5" x14ac:dyDescent="0.25">
      <c r="A5500" s="468" t="s">
        <v>11742</v>
      </c>
      <c r="B5500" s="475" t="s">
        <v>11743</v>
      </c>
      <c r="C5500" s="476" t="s">
        <v>739</v>
      </c>
      <c r="D5500" s="471"/>
      <c r="E5500" s="470"/>
      <c r="F5500" s="472" t="s">
        <v>2031</v>
      </c>
      <c r="G5500" s="472" t="s">
        <v>1711</v>
      </c>
      <c r="H5500" s="472">
        <v>4.3</v>
      </c>
      <c r="I5500" s="473"/>
    </row>
    <row r="5501" spans="1:9" ht="15" x14ac:dyDescent="0.25">
      <c r="A5501" s="468" t="s">
        <v>11744</v>
      </c>
      <c r="B5501" s="475" t="s">
        <v>11745</v>
      </c>
      <c r="C5501" s="476" t="s">
        <v>739</v>
      </c>
      <c r="D5501" s="471"/>
      <c r="E5501" s="470"/>
      <c r="F5501" s="472" t="s">
        <v>2031</v>
      </c>
      <c r="G5501" s="472" t="s">
        <v>1711</v>
      </c>
      <c r="H5501" s="472">
        <v>4.3</v>
      </c>
      <c r="I5501" s="473"/>
    </row>
    <row r="5502" spans="1:9" ht="15" x14ac:dyDescent="0.25">
      <c r="A5502" s="468" t="s">
        <v>11746</v>
      </c>
      <c r="B5502" s="475" t="s">
        <v>11747</v>
      </c>
      <c r="C5502" s="476" t="s">
        <v>739</v>
      </c>
      <c r="D5502" s="471"/>
      <c r="E5502" s="470"/>
      <c r="F5502" s="472" t="s">
        <v>2031</v>
      </c>
      <c r="G5502" s="472" t="s">
        <v>1711</v>
      </c>
      <c r="H5502" s="472">
        <v>4.3</v>
      </c>
      <c r="I5502" s="473"/>
    </row>
    <row r="5503" spans="1:9" ht="15" x14ac:dyDescent="0.25">
      <c r="A5503" s="468" t="s">
        <v>11748</v>
      </c>
      <c r="B5503" s="475" t="s">
        <v>11749</v>
      </c>
      <c r="C5503" s="476" t="s">
        <v>739</v>
      </c>
      <c r="D5503" s="471"/>
      <c r="E5503" s="470"/>
      <c r="F5503" s="472" t="s">
        <v>2031</v>
      </c>
      <c r="G5503" s="472" t="s">
        <v>1711</v>
      </c>
      <c r="H5503" s="472">
        <v>4.3</v>
      </c>
      <c r="I5503" s="473"/>
    </row>
    <row r="5504" spans="1:9" ht="25.5" x14ac:dyDescent="0.25">
      <c r="A5504" s="468" t="s">
        <v>11750</v>
      </c>
      <c r="B5504" s="475" t="s">
        <v>11751</v>
      </c>
      <c r="C5504" s="476" t="s">
        <v>756</v>
      </c>
      <c r="D5504" s="471"/>
      <c r="E5504" s="470"/>
      <c r="F5504" s="472" t="s">
        <v>2031</v>
      </c>
      <c r="G5504" s="472" t="s">
        <v>1711</v>
      </c>
      <c r="H5504" s="472">
        <v>4.3</v>
      </c>
      <c r="I5504" s="473"/>
    </row>
    <row r="5505" spans="1:9" ht="25.5" x14ac:dyDescent="0.25">
      <c r="A5505" s="468" t="s">
        <v>11752</v>
      </c>
      <c r="B5505" s="475" t="s">
        <v>11753</v>
      </c>
      <c r="C5505" s="476" t="s">
        <v>756</v>
      </c>
      <c r="D5505" s="471"/>
      <c r="E5505" s="470"/>
      <c r="F5505" s="472" t="s">
        <v>2031</v>
      </c>
      <c r="G5505" s="472" t="s">
        <v>1711</v>
      </c>
      <c r="H5505" s="472">
        <v>4.3</v>
      </c>
      <c r="I5505" s="473"/>
    </row>
    <row r="5506" spans="1:9" ht="25.5" x14ac:dyDescent="0.25">
      <c r="A5506" s="468" t="s">
        <v>11754</v>
      </c>
      <c r="B5506" s="475" t="s">
        <v>11755</v>
      </c>
      <c r="C5506" s="476" t="s">
        <v>756</v>
      </c>
      <c r="D5506" s="471"/>
      <c r="E5506" s="470"/>
      <c r="F5506" s="472" t="s">
        <v>2031</v>
      </c>
      <c r="G5506" s="472" t="s">
        <v>1711</v>
      </c>
      <c r="H5506" s="472">
        <v>4.3</v>
      </c>
      <c r="I5506" s="473"/>
    </row>
    <row r="5507" spans="1:9" ht="25.5" x14ac:dyDescent="0.25">
      <c r="A5507" s="468" t="s">
        <v>11756</v>
      </c>
      <c r="B5507" s="475" t="s">
        <v>11757</v>
      </c>
      <c r="C5507" s="476" t="s">
        <v>756</v>
      </c>
      <c r="D5507" s="471"/>
      <c r="E5507" s="470"/>
      <c r="F5507" s="472" t="s">
        <v>2031</v>
      </c>
      <c r="G5507" s="472" t="s">
        <v>1711</v>
      </c>
      <c r="H5507" s="472">
        <v>4.3</v>
      </c>
      <c r="I5507" s="473"/>
    </row>
    <row r="5508" spans="1:9" ht="25.5" x14ac:dyDescent="0.25">
      <c r="A5508" s="468" t="s">
        <v>11758</v>
      </c>
      <c r="B5508" s="475" t="s">
        <v>11759</v>
      </c>
      <c r="C5508" s="476" t="s">
        <v>756</v>
      </c>
      <c r="D5508" s="471"/>
      <c r="E5508" s="470"/>
      <c r="F5508" s="472" t="s">
        <v>2031</v>
      </c>
      <c r="G5508" s="472" t="s">
        <v>1711</v>
      </c>
      <c r="H5508" s="472">
        <v>4.3</v>
      </c>
      <c r="I5508" s="473"/>
    </row>
    <row r="5509" spans="1:9" ht="25.5" x14ac:dyDescent="0.25">
      <c r="A5509" s="468" t="s">
        <v>11760</v>
      </c>
      <c r="B5509" s="475" t="s">
        <v>11761</v>
      </c>
      <c r="C5509" s="476" t="s">
        <v>756</v>
      </c>
      <c r="D5509" s="471"/>
      <c r="E5509" s="470"/>
      <c r="F5509" s="472" t="s">
        <v>2031</v>
      </c>
      <c r="G5509" s="472" t="s">
        <v>1711</v>
      </c>
      <c r="H5509" s="472">
        <v>4.3</v>
      </c>
      <c r="I5509" s="473"/>
    </row>
    <row r="5510" spans="1:9" ht="25.5" x14ac:dyDescent="0.25">
      <c r="A5510" s="468" t="s">
        <v>11762</v>
      </c>
      <c r="B5510" s="475" t="s">
        <v>11763</v>
      </c>
      <c r="C5510" s="476" t="s">
        <v>756</v>
      </c>
      <c r="D5510" s="471"/>
      <c r="E5510" s="470"/>
      <c r="F5510" s="472" t="s">
        <v>2031</v>
      </c>
      <c r="G5510" s="472" t="s">
        <v>1711</v>
      </c>
      <c r="H5510" s="472">
        <v>4.3</v>
      </c>
      <c r="I5510" s="473"/>
    </row>
    <row r="5511" spans="1:9" ht="25.5" x14ac:dyDescent="0.25">
      <c r="A5511" s="468" t="s">
        <v>11764</v>
      </c>
      <c r="B5511" s="475" t="s">
        <v>11765</v>
      </c>
      <c r="C5511" s="476" t="s">
        <v>756</v>
      </c>
      <c r="D5511" s="471"/>
      <c r="E5511" s="470"/>
      <c r="F5511" s="472" t="s">
        <v>2031</v>
      </c>
      <c r="G5511" s="472" t="s">
        <v>1711</v>
      </c>
      <c r="H5511" s="472">
        <v>4.3</v>
      </c>
      <c r="I5511" s="473"/>
    </row>
    <row r="5512" spans="1:9" ht="25.5" x14ac:dyDescent="0.25">
      <c r="A5512" s="468" t="s">
        <v>11766</v>
      </c>
      <c r="B5512" s="475" t="s">
        <v>11767</v>
      </c>
      <c r="C5512" s="476" t="s">
        <v>756</v>
      </c>
      <c r="D5512" s="471"/>
      <c r="E5512" s="470"/>
      <c r="F5512" s="472" t="s">
        <v>2031</v>
      </c>
      <c r="G5512" s="472" t="s">
        <v>1711</v>
      </c>
      <c r="H5512" s="472">
        <v>4.3</v>
      </c>
      <c r="I5512" s="473"/>
    </row>
    <row r="5513" spans="1:9" ht="25.5" x14ac:dyDescent="0.25">
      <c r="A5513" s="468" t="s">
        <v>11768</v>
      </c>
      <c r="B5513" s="475" t="s">
        <v>11769</v>
      </c>
      <c r="C5513" s="476" t="s">
        <v>756</v>
      </c>
      <c r="D5513" s="471"/>
      <c r="E5513" s="470"/>
      <c r="F5513" s="472" t="s">
        <v>2031</v>
      </c>
      <c r="G5513" s="472" t="s">
        <v>1711</v>
      </c>
      <c r="H5513" s="472">
        <v>4.3</v>
      </c>
      <c r="I5513" s="473"/>
    </row>
    <row r="5514" spans="1:9" ht="25.5" x14ac:dyDescent="0.25">
      <c r="A5514" s="468" t="s">
        <v>11770</v>
      </c>
      <c r="B5514" s="475" t="s">
        <v>11771</v>
      </c>
      <c r="C5514" s="476" t="s">
        <v>756</v>
      </c>
      <c r="D5514" s="471"/>
      <c r="E5514" s="470"/>
      <c r="F5514" s="472" t="s">
        <v>2031</v>
      </c>
      <c r="G5514" s="472" t="s">
        <v>1711</v>
      </c>
      <c r="H5514" s="472">
        <v>4.3</v>
      </c>
      <c r="I5514" s="473"/>
    </row>
    <row r="5515" spans="1:9" ht="15" x14ac:dyDescent="0.25">
      <c r="A5515" s="468" t="s">
        <v>11772</v>
      </c>
      <c r="B5515" s="475" t="s">
        <v>11773</v>
      </c>
      <c r="C5515" s="476" t="s">
        <v>756</v>
      </c>
      <c r="D5515" s="471"/>
      <c r="E5515" s="470"/>
      <c r="F5515" s="472" t="s">
        <v>2031</v>
      </c>
      <c r="G5515" s="472" t="s">
        <v>1711</v>
      </c>
      <c r="H5515" s="472">
        <v>4.3</v>
      </c>
      <c r="I5515" s="473"/>
    </row>
    <row r="5516" spans="1:9" ht="25.5" x14ac:dyDescent="0.25">
      <c r="A5516" s="468" t="s">
        <v>11774</v>
      </c>
      <c r="B5516" s="475" t="s">
        <v>11775</v>
      </c>
      <c r="C5516" s="476" t="s">
        <v>756</v>
      </c>
      <c r="D5516" s="471"/>
      <c r="E5516" s="470"/>
      <c r="F5516" s="472" t="s">
        <v>2031</v>
      </c>
      <c r="G5516" s="472" t="s">
        <v>1711</v>
      </c>
      <c r="H5516" s="472">
        <v>4.3</v>
      </c>
      <c r="I5516" s="473"/>
    </row>
    <row r="5517" spans="1:9" ht="15" x14ac:dyDescent="0.25">
      <c r="A5517" s="468" t="s">
        <v>11776</v>
      </c>
      <c r="B5517" s="475" t="s">
        <v>11777</v>
      </c>
      <c r="C5517" s="476" t="s">
        <v>756</v>
      </c>
      <c r="D5517" s="471"/>
      <c r="E5517" s="470"/>
      <c r="F5517" s="472" t="s">
        <v>2031</v>
      </c>
      <c r="G5517" s="472" t="s">
        <v>1711</v>
      </c>
      <c r="H5517" s="472">
        <v>4.3</v>
      </c>
      <c r="I5517" s="473"/>
    </row>
    <row r="5518" spans="1:9" ht="25.5" x14ac:dyDescent="0.25">
      <c r="A5518" s="468" t="s">
        <v>11778</v>
      </c>
      <c r="B5518" s="475" t="s">
        <v>11779</v>
      </c>
      <c r="C5518" s="476" t="s">
        <v>756</v>
      </c>
      <c r="D5518" s="471"/>
      <c r="E5518" s="470"/>
      <c r="F5518" s="472" t="s">
        <v>2031</v>
      </c>
      <c r="G5518" s="472" t="s">
        <v>1711</v>
      </c>
      <c r="H5518" s="472">
        <v>4.3</v>
      </c>
      <c r="I5518" s="473"/>
    </row>
    <row r="5519" spans="1:9" ht="15" x14ac:dyDescent="0.25">
      <c r="A5519" s="468" t="s">
        <v>11780</v>
      </c>
      <c r="B5519" s="475" t="s">
        <v>11781</v>
      </c>
      <c r="C5519" s="476" t="s">
        <v>756</v>
      </c>
      <c r="D5519" s="471"/>
      <c r="E5519" s="470"/>
      <c r="F5519" s="472" t="s">
        <v>2031</v>
      </c>
      <c r="G5519" s="472" t="s">
        <v>1711</v>
      </c>
      <c r="H5519" s="472">
        <v>4.3</v>
      </c>
      <c r="I5519" s="473"/>
    </row>
    <row r="5520" spans="1:9" ht="25.5" x14ac:dyDescent="0.25">
      <c r="A5520" s="468" t="s">
        <v>11782</v>
      </c>
      <c r="B5520" s="475" t="s">
        <v>11783</v>
      </c>
      <c r="C5520" s="476" t="s">
        <v>756</v>
      </c>
      <c r="D5520" s="471"/>
      <c r="E5520" s="470"/>
      <c r="F5520" s="472" t="s">
        <v>2031</v>
      </c>
      <c r="G5520" s="472" t="s">
        <v>1711</v>
      </c>
      <c r="H5520" s="472">
        <v>4.3</v>
      </c>
      <c r="I5520" s="473"/>
    </row>
    <row r="5521" spans="1:9" ht="15" x14ac:dyDescent="0.25">
      <c r="A5521" s="468" t="s">
        <v>11784</v>
      </c>
      <c r="B5521" s="475" t="s">
        <v>11785</v>
      </c>
      <c r="C5521" s="476" t="s">
        <v>756</v>
      </c>
      <c r="D5521" s="471"/>
      <c r="E5521" s="470"/>
      <c r="F5521" s="472" t="s">
        <v>2031</v>
      </c>
      <c r="G5521" s="472" t="s">
        <v>1711</v>
      </c>
      <c r="H5521" s="472">
        <v>4.3</v>
      </c>
      <c r="I5521" s="473"/>
    </row>
    <row r="5522" spans="1:9" ht="15" x14ac:dyDescent="0.25">
      <c r="A5522" s="468" t="s">
        <v>11786</v>
      </c>
      <c r="B5522" s="475" t="s">
        <v>11787</v>
      </c>
      <c r="C5522" s="476" t="s">
        <v>756</v>
      </c>
      <c r="D5522" s="471"/>
      <c r="E5522" s="470"/>
      <c r="F5522" s="472" t="s">
        <v>2031</v>
      </c>
      <c r="G5522" s="472" t="s">
        <v>1711</v>
      </c>
      <c r="H5522" s="472">
        <v>4.3</v>
      </c>
      <c r="I5522" s="473"/>
    </row>
    <row r="5523" spans="1:9" ht="15" x14ac:dyDescent="0.25">
      <c r="A5523" s="468" t="s">
        <v>11788</v>
      </c>
      <c r="B5523" s="475" t="s">
        <v>11789</v>
      </c>
      <c r="C5523" s="476" t="s">
        <v>756</v>
      </c>
      <c r="D5523" s="471"/>
      <c r="E5523" s="470"/>
      <c r="F5523" s="472" t="s">
        <v>2031</v>
      </c>
      <c r="G5523" s="472" t="s">
        <v>1711</v>
      </c>
      <c r="H5523" s="472">
        <v>4.3</v>
      </c>
      <c r="I5523" s="473"/>
    </row>
    <row r="5524" spans="1:9" ht="15" x14ac:dyDescent="0.25">
      <c r="A5524" s="468" t="s">
        <v>11790</v>
      </c>
      <c r="B5524" s="475" t="s">
        <v>11791</v>
      </c>
      <c r="C5524" s="476" t="s">
        <v>756</v>
      </c>
      <c r="D5524" s="471"/>
      <c r="E5524" s="470"/>
      <c r="F5524" s="472" t="s">
        <v>2031</v>
      </c>
      <c r="G5524" s="472" t="s">
        <v>1711</v>
      </c>
      <c r="H5524" s="472">
        <v>4.3</v>
      </c>
      <c r="I5524" s="473"/>
    </row>
    <row r="5525" spans="1:9" ht="25.5" x14ac:dyDescent="0.25">
      <c r="A5525" s="468" t="s">
        <v>11792</v>
      </c>
      <c r="B5525" s="475" t="s">
        <v>11793</v>
      </c>
      <c r="C5525" s="476" t="s">
        <v>756</v>
      </c>
      <c r="D5525" s="471"/>
      <c r="E5525" s="470"/>
      <c r="F5525" s="472" t="s">
        <v>2031</v>
      </c>
      <c r="G5525" s="472" t="s">
        <v>1711</v>
      </c>
      <c r="H5525" s="472">
        <v>4.3</v>
      </c>
      <c r="I5525" s="473"/>
    </row>
    <row r="5526" spans="1:9" ht="15" x14ac:dyDescent="0.25">
      <c r="A5526" s="468" t="s">
        <v>11794</v>
      </c>
      <c r="B5526" s="475" t="s">
        <v>11795</v>
      </c>
      <c r="C5526" s="476" t="s">
        <v>756</v>
      </c>
      <c r="D5526" s="471"/>
      <c r="E5526" s="470"/>
      <c r="F5526" s="472" t="s">
        <v>2031</v>
      </c>
      <c r="G5526" s="472" t="s">
        <v>1711</v>
      </c>
      <c r="H5526" s="472">
        <v>4.3</v>
      </c>
      <c r="I5526" s="473"/>
    </row>
    <row r="5527" spans="1:9" ht="25.5" x14ac:dyDescent="0.25">
      <c r="A5527" s="468" t="s">
        <v>11796</v>
      </c>
      <c r="B5527" s="475" t="s">
        <v>11797</v>
      </c>
      <c r="C5527" s="476" t="s">
        <v>756</v>
      </c>
      <c r="D5527" s="471"/>
      <c r="E5527" s="470"/>
      <c r="F5527" s="472" t="s">
        <v>2031</v>
      </c>
      <c r="G5527" s="472" t="s">
        <v>1711</v>
      </c>
      <c r="H5527" s="472">
        <v>4.3</v>
      </c>
      <c r="I5527" s="473"/>
    </row>
    <row r="5528" spans="1:9" ht="15" x14ac:dyDescent="0.25">
      <c r="A5528" s="468" t="s">
        <v>11798</v>
      </c>
      <c r="B5528" s="475" t="s">
        <v>11799</v>
      </c>
      <c r="C5528" s="476" t="s">
        <v>756</v>
      </c>
      <c r="D5528" s="471"/>
      <c r="E5528" s="470"/>
      <c r="F5528" s="472" t="s">
        <v>2031</v>
      </c>
      <c r="G5528" s="472" t="s">
        <v>1711</v>
      </c>
      <c r="H5528" s="472">
        <v>4.3</v>
      </c>
      <c r="I5528" s="473"/>
    </row>
    <row r="5529" spans="1:9" ht="15" x14ac:dyDescent="0.25">
      <c r="A5529" s="468" t="s">
        <v>11800</v>
      </c>
      <c r="B5529" s="475" t="s">
        <v>11801</v>
      </c>
      <c r="C5529" s="476" t="s">
        <v>756</v>
      </c>
      <c r="D5529" s="471"/>
      <c r="E5529" s="470"/>
      <c r="F5529" s="472" t="s">
        <v>2031</v>
      </c>
      <c r="G5529" s="472" t="s">
        <v>1711</v>
      </c>
      <c r="H5529" s="472">
        <v>4.3</v>
      </c>
      <c r="I5529" s="473"/>
    </row>
    <row r="5530" spans="1:9" ht="15" x14ac:dyDescent="0.25">
      <c r="A5530" s="468" t="s">
        <v>11802</v>
      </c>
      <c r="B5530" s="475" t="s">
        <v>11803</v>
      </c>
      <c r="C5530" s="476" t="s">
        <v>756</v>
      </c>
      <c r="D5530" s="471"/>
      <c r="E5530" s="470"/>
      <c r="F5530" s="472" t="s">
        <v>2031</v>
      </c>
      <c r="G5530" s="472" t="s">
        <v>1711</v>
      </c>
      <c r="H5530" s="472">
        <v>4.3</v>
      </c>
      <c r="I5530" s="473"/>
    </row>
    <row r="5531" spans="1:9" ht="25.5" x14ac:dyDescent="0.25">
      <c r="A5531" s="468" t="s">
        <v>11804</v>
      </c>
      <c r="B5531" s="475" t="s">
        <v>11805</v>
      </c>
      <c r="C5531" s="476" t="s">
        <v>756</v>
      </c>
      <c r="D5531" s="471"/>
      <c r="E5531" s="470"/>
      <c r="F5531" s="472" t="s">
        <v>2031</v>
      </c>
      <c r="G5531" s="472" t="s">
        <v>1711</v>
      </c>
      <c r="H5531" s="472">
        <v>4.3</v>
      </c>
      <c r="I5531" s="473"/>
    </row>
    <row r="5532" spans="1:9" ht="25.5" x14ac:dyDescent="0.25">
      <c r="A5532" s="468" t="s">
        <v>11806</v>
      </c>
      <c r="B5532" s="475" t="s">
        <v>11807</v>
      </c>
      <c r="C5532" s="476" t="s">
        <v>756</v>
      </c>
      <c r="D5532" s="471"/>
      <c r="E5532" s="470"/>
      <c r="F5532" s="472" t="s">
        <v>2031</v>
      </c>
      <c r="G5532" s="472" t="s">
        <v>1711</v>
      </c>
      <c r="H5532" s="472">
        <v>4.3</v>
      </c>
      <c r="I5532" s="473"/>
    </row>
    <row r="5533" spans="1:9" ht="15" x14ac:dyDescent="0.25">
      <c r="A5533" s="468" t="s">
        <v>11808</v>
      </c>
      <c r="B5533" s="475" t="s">
        <v>11809</v>
      </c>
      <c r="C5533" s="476" t="s">
        <v>756</v>
      </c>
      <c r="D5533" s="471"/>
      <c r="E5533" s="470"/>
      <c r="F5533" s="472" t="s">
        <v>2031</v>
      </c>
      <c r="G5533" s="472" t="s">
        <v>1711</v>
      </c>
      <c r="H5533" s="472">
        <v>4.3</v>
      </c>
      <c r="I5533" s="473"/>
    </row>
    <row r="5534" spans="1:9" ht="15" x14ac:dyDescent="0.25">
      <c r="A5534" s="468" t="s">
        <v>11810</v>
      </c>
      <c r="B5534" s="475" t="s">
        <v>11811</v>
      </c>
      <c r="C5534" s="476" t="s">
        <v>756</v>
      </c>
      <c r="D5534" s="471"/>
      <c r="E5534" s="470"/>
      <c r="F5534" s="472" t="s">
        <v>2031</v>
      </c>
      <c r="G5534" s="472" t="s">
        <v>1711</v>
      </c>
      <c r="H5534" s="472">
        <v>4.3</v>
      </c>
      <c r="I5534" s="473"/>
    </row>
    <row r="5535" spans="1:9" ht="15" x14ac:dyDescent="0.25">
      <c r="A5535" s="468" t="s">
        <v>11812</v>
      </c>
      <c r="B5535" s="475" t="s">
        <v>11813</v>
      </c>
      <c r="C5535" s="476" t="s">
        <v>756</v>
      </c>
      <c r="D5535" s="471"/>
      <c r="E5535" s="470"/>
      <c r="F5535" s="472" t="s">
        <v>2031</v>
      </c>
      <c r="G5535" s="472" t="s">
        <v>1711</v>
      </c>
      <c r="H5535" s="472">
        <v>4.3</v>
      </c>
      <c r="I5535" s="473"/>
    </row>
    <row r="5536" spans="1:9" ht="15" x14ac:dyDescent="0.25">
      <c r="A5536" s="468" t="s">
        <v>11814</v>
      </c>
      <c r="B5536" s="475" t="s">
        <v>11815</v>
      </c>
      <c r="C5536" s="476" t="s">
        <v>756</v>
      </c>
      <c r="D5536" s="471"/>
      <c r="E5536" s="470"/>
      <c r="F5536" s="472" t="s">
        <v>2031</v>
      </c>
      <c r="G5536" s="472" t="s">
        <v>1711</v>
      </c>
      <c r="H5536" s="472">
        <v>4.3</v>
      </c>
      <c r="I5536" s="473"/>
    </row>
    <row r="5537" spans="1:9" ht="15" x14ac:dyDescent="0.25">
      <c r="A5537" s="468" t="s">
        <v>11816</v>
      </c>
      <c r="B5537" s="475" t="s">
        <v>11817</v>
      </c>
      <c r="C5537" s="476" t="s">
        <v>756</v>
      </c>
      <c r="D5537" s="471"/>
      <c r="E5537" s="470"/>
      <c r="F5537" s="472" t="s">
        <v>2031</v>
      </c>
      <c r="G5537" s="472" t="s">
        <v>1711</v>
      </c>
      <c r="H5537" s="472">
        <v>4.3</v>
      </c>
      <c r="I5537" s="473"/>
    </row>
    <row r="5538" spans="1:9" ht="15" x14ac:dyDescent="0.25">
      <c r="A5538" s="468" t="s">
        <v>11818</v>
      </c>
      <c r="B5538" s="475" t="s">
        <v>11819</v>
      </c>
      <c r="C5538" s="476" t="s">
        <v>756</v>
      </c>
      <c r="D5538" s="471"/>
      <c r="E5538" s="470"/>
      <c r="F5538" s="472" t="s">
        <v>2031</v>
      </c>
      <c r="G5538" s="472" t="s">
        <v>1711</v>
      </c>
      <c r="H5538" s="472">
        <v>4.3</v>
      </c>
      <c r="I5538" s="473"/>
    </row>
    <row r="5539" spans="1:9" ht="15" x14ac:dyDescent="0.25">
      <c r="A5539" s="468" t="s">
        <v>11820</v>
      </c>
      <c r="B5539" s="475" t="s">
        <v>11821</v>
      </c>
      <c r="C5539" s="476" t="s">
        <v>756</v>
      </c>
      <c r="D5539" s="471"/>
      <c r="E5539" s="470"/>
      <c r="F5539" s="472" t="s">
        <v>2031</v>
      </c>
      <c r="G5539" s="472" t="s">
        <v>1711</v>
      </c>
      <c r="H5539" s="472">
        <v>4.3</v>
      </c>
      <c r="I5539" s="473"/>
    </row>
    <row r="5540" spans="1:9" ht="15" x14ac:dyDescent="0.25">
      <c r="A5540" s="468" t="s">
        <v>11822</v>
      </c>
      <c r="B5540" s="475" t="s">
        <v>11823</v>
      </c>
      <c r="C5540" s="476" t="s">
        <v>756</v>
      </c>
      <c r="D5540" s="471"/>
      <c r="E5540" s="470"/>
      <c r="F5540" s="472" t="s">
        <v>2031</v>
      </c>
      <c r="G5540" s="472" t="s">
        <v>1711</v>
      </c>
      <c r="H5540" s="472">
        <v>4.3</v>
      </c>
      <c r="I5540" s="473"/>
    </row>
    <row r="5541" spans="1:9" ht="25.5" x14ac:dyDescent="0.25">
      <c r="A5541" s="468" t="s">
        <v>11824</v>
      </c>
      <c r="B5541" s="475" t="s">
        <v>11825</v>
      </c>
      <c r="C5541" s="476" t="s">
        <v>756</v>
      </c>
      <c r="D5541" s="471"/>
      <c r="E5541" s="470"/>
      <c r="F5541" s="472" t="s">
        <v>2031</v>
      </c>
      <c r="G5541" s="472" t="s">
        <v>1711</v>
      </c>
      <c r="H5541" s="472">
        <v>4.3</v>
      </c>
      <c r="I5541" s="473"/>
    </row>
    <row r="5542" spans="1:9" ht="25.5" x14ac:dyDescent="0.25">
      <c r="A5542" s="468" t="s">
        <v>11826</v>
      </c>
      <c r="B5542" s="475" t="s">
        <v>11827</v>
      </c>
      <c r="C5542" s="476" t="s">
        <v>756</v>
      </c>
      <c r="D5542" s="471"/>
      <c r="E5542" s="470"/>
      <c r="F5542" s="472" t="s">
        <v>2031</v>
      </c>
      <c r="G5542" s="472" t="s">
        <v>1711</v>
      </c>
      <c r="H5542" s="472">
        <v>4.3</v>
      </c>
      <c r="I5542" s="473"/>
    </row>
    <row r="5543" spans="1:9" ht="25.5" x14ac:dyDescent="0.25">
      <c r="A5543" s="468" t="s">
        <v>11828</v>
      </c>
      <c r="B5543" s="475" t="s">
        <v>11829</v>
      </c>
      <c r="C5543" s="476" t="s">
        <v>756</v>
      </c>
      <c r="D5543" s="471"/>
      <c r="E5543" s="470"/>
      <c r="F5543" s="472" t="s">
        <v>2031</v>
      </c>
      <c r="G5543" s="472" t="s">
        <v>1711</v>
      </c>
      <c r="H5543" s="472">
        <v>4.3</v>
      </c>
      <c r="I5543" s="473"/>
    </row>
    <row r="5544" spans="1:9" ht="25.5" x14ac:dyDescent="0.25">
      <c r="A5544" s="468" t="s">
        <v>11830</v>
      </c>
      <c r="B5544" s="475" t="s">
        <v>11831</v>
      </c>
      <c r="C5544" s="476" t="s">
        <v>756</v>
      </c>
      <c r="D5544" s="471"/>
      <c r="E5544" s="470"/>
      <c r="F5544" s="472" t="s">
        <v>2031</v>
      </c>
      <c r="G5544" s="472" t="s">
        <v>1711</v>
      </c>
      <c r="H5544" s="472">
        <v>4.3</v>
      </c>
      <c r="I5544" s="473"/>
    </row>
    <row r="5545" spans="1:9" ht="25.5" x14ac:dyDescent="0.25">
      <c r="A5545" s="468" t="s">
        <v>11832</v>
      </c>
      <c r="B5545" s="475" t="s">
        <v>11833</v>
      </c>
      <c r="C5545" s="476" t="s">
        <v>756</v>
      </c>
      <c r="D5545" s="471"/>
      <c r="E5545" s="470"/>
      <c r="F5545" s="472" t="s">
        <v>2031</v>
      </c>
      <c r="G5545" s="472" t="s">
        <v>1711</v>
      </c>
      <c r="H5545" s="472">
        <v>4.3</v>
      </c>
      <c r="I5545" s="473"/>
    </row>
    <row r="5546" spans="1:9" ht="25.5" x14ac:dyDescent="0.25">
      <c r="A5546" s="468" t="s">
        <v>11834</v>
      </c>
      <c r="B5546" s="475" t="s">
        <v>11835</v>
      </c>
      <c r="C5546" s="476" t="s">
        <v>756</v>
      </c>
      <c r="D5546" s="471"/>
      <c r="E5546" s="470"/>
      <c r="F5546" s="472" t="s">
        <v>2031</v>
      </c>
      <c r="G5546" s="472" t="s">
        <v>1711</v>
      </c>
      <c r="H5546" s="472">
        <v>4.3</v>
      </c>
      <c r="I5546" s="473"/>
    </row>
    <row r="5547" spans="1:9" ht="15" x14ac:dyDescent="0.25">
      <c r="A5547" s="468" t="s">
        <v>11836</v>
      </c>
      <c r="B5547" s="475" t="s">
        <v>11837</v>
      </c>
      <c r="C5547" s="476" t="s">
        <v>756</v>
      </c>
      <c r="D5547" s="471"/>
      <c r="E5547" s="470"/>
      <c r="F5547" s="472" t="s">
        <v>2031</v>
      </c>
      <c r="G5547" s="472" t="s">
        <v>1711</v>
      </c>
      <c r="H5547" s="472">
        <v>4.3</v>
      </c>
      <c r="I5547" s="473"/>
    </row>
    <row r="5548" spans="1:9" ht="25.5" x14ac:dyDescent="0.25">
      <c r="A5548" s="468" t="s">
        <v>11838</v>
      </c>
      <c r="B5548" s="475" t="s">
        <v>11839</v>
      </c>
      <c r="C5548" s="476" t="s">
        <v>756</v>
      </c>
      <c r="D5548" s="471"/>
      <c r="E5548" s="470"/>
      <c r="F5548" s="472" t="s">
        <v>2031</v>
      </c>
      <c r="G5548" s="472" t="s">
        <v>1711</v>
      </c>
      <c r="H5548" s="472">
        <v>4.3</v>
      </c>
      <c r="I5548" s="473"/>
    </row>
    <row r="5549" spans="1:9" ht="25.5" x14ac:dyDescent="0.25">
      <c r="A5549" s="468" t="s">
        <v>11840</v>
      </c>
      <c r="B5549" s="475" t="s">
        <v>11841</v>
      </c>
      <c r="C5549" s="476" t="s">
        <v>756</v>
      </c>
      <c r="D5549" s="471"/>
      <c r="E5549" s="470"/>
      <c r="F5549" s="472" t="s">
        <v>2031</v>
      </c>
      <c r="G5549" s="472" t="s">
        <v>1711</v>
      </c>
      <c r="H5549" s="472">
        <v>4.3</v>
      </c>
      <c r="I5549" s="473"/>
    </row>
    <row r="5550" spans="1:9" ht="25.5" x14ac:dyDescent="0.25">
      <c r="A5550" s="468" t="s">
        <v>11842</v>
      </c>
      <c r="B5550" s="475" t="s">
        <v>11843</v>
      </c>
      <c r="C5550" s="476" t="s">
        <v>756</v>
      </c>
      <c r="D5550" s="471"/>
      <c r="E5550" s="470"/>
      <c r="F5550" s="472" t="s">
        <v>2031</v>
      </c>
      <c r="G5550" s="472" t="s">
        <v>1711</v>
      </c>
      <c r="H5550" s="472">
        <v>4.3</v>
      </c>
      <c r="I5550" s="473"/>
    </row>
    <row r="5551" spans="1:9" ht="25.5" x14ac:dyDescent="0.25">
      <c r="A5551" s="468" t="s">
        <v>11844</v>
      </c>
      <c r="B5551" s="475" t="s">
        <v>11845</v>
      </c>
      <c r="C5551" s="476" t="s">
        <v>756</v>
      </c>
      <c r="D5551" s="471"/>
      <c r="E5551" s="470"/>
      <c r="F5551" s="472" t="s">
        <v>2031</v>
      </c>
      <c r="G5551" s="472" t="s">
        <v>1711</v>
      </c>
      <c r="H5551" s="472">
        <v>4.3</v>
      </c>
      <c r="I5551" s="473"/>
    </row>
    <row r="5552" spans="1:9" ht="15" x14ac:dyDescent="0.25">
      <c r="A5552" s="468" t="s">
        <v>11846</v>
      </c>
      <c r="B5552" s="475" t="s">
        <v>11847</v>
      </c>
      <c r="C5552" s="476" t="s">
        <v>756</v>
      </c>
      <c r="D5552" s="471"/>
      <c r="E5552" s="470"/>
      <c r="F5552" s="472" t="s">
        <v>2031</v>
      </c>
      <c r="G5552" s="472" t="s">
        <v>1711</v>
      </c>
      <c r="H5552" s="472">
        <v>4.3</v>
      </c>
      <c r="I5552" s="473"/>
    </row>
    <row r="5553" spans="1:9" ht="25.5" x14ac:dyDescent="0.25">
      <c r="A5553" s="468" t="s">
        <v>11848</v>
      </c>
      <c r="B5553" s="475" t="s">
        <v>11849</v>
      </c>
      <c r="C5553" s="476" t="s">
        <v>756</v>
      </c>
      <c r="D5553" s="471"/>
      <c r="E5553" s="470"/>
      <c r="F5553" s="472" t="s">
        <v>2031</v>
      </c>
      <c r="G5553" s="472" t="s">
        <v>1711</v>
      </c>
      <c r="H5553" s="472">
        <v>4.3</v>
      </c>
      <c r="I5553" s="473"/>
    </row>
    <row r="5554" spans="1:9" ht="25.5" x14ac:dyDescent="0.25">
      <c r="A5554" s="468" t="s">
        <v>11850</v>
      </c>
      <c r="B5554" s="475" t="s">
        <v>11851</v>
      </c>
      <c r="C5554" s="476" t="s">
        <v>756</v>
      </c>
      <c r="D5554" s="471"/>
      <c r="E5554" s="470"/>
      <c r="F5554" s="472" t="s">
        <v>2031</v>
      </c>
      <c r="G5554" s="472" t="s">
        <v>1711</v>
      </c>
      <c r="H5554" s="472">
        <v>4.3</v>
      </c>
      <c r="I5554" s="473"/>
    </row>
    <row r="5555" spans="1:9" ht="25.5" x14ac:dyDescent="0.25">
      <c r="A5555" s="468" t="s">
        <v>11852</v>
      </c>
      <c r="B5555" s="475" t="s">
        <v>11853</v>
      </c>
      <c r="C5555" s="476" t="s">
        <v>756</v>
      </c>
      <c r="D5555" s="471"/>
      <c r="E5555" s="470"/>
      <c r="F5555" s="472" t="s">
        <v>2031</v>
      </c>
      <c r="G5555" s="472" t="s">
        <v>1711</v>
      </c>
      <c r="H5555" s="472">
        <v>4.3</v>
      </c>
      <c r="I5555" s="473"/>
    </row>
    <row r="5556" spans="1:9" ht="25.5" x14ac:dyDescent="0.25">
      <c r="A5556" s="468" t="s">
        <v>11854</v>
      </c>
      <c r="B5556" s="475" t="s">
        <v>11855</v>
      </c>
      <c r="C5556" s="476" t="s">
        <v>756</v>
      </c>
      <c r="D5556" s="471"/>
      <c r="E5556" s="470"/>
      <c r="F5556" s="472" t="s">
        <v>2031</v>
      </c>
      <c r="G5556" s="472" t="s">
        <v>1711</v>
      </c>
      <c r="H5556" s="472">
        <v>4.3</v>
      </c>
      <c r="I5556" s="473"/>
    </row>
    <row r="5557" spans="1:9" ht="25.5" x14ac:dyDescent="0.25">
      <c r="A5557" s="468" t="s">
        <v>11856</v>
      </c>
      <c r="B5557" s="475" t="s">
        <v>11857</v>
      </c>
      <c r="C5557" s="476" t="s">
        <v>756</v>
      </c>
      <c r="D5557" s="471"/>
      <c r="E5557" s="470"/>
      <c r="F5557" s="472" t="s">
        <v>2031</v>
      </c>
      <c r="G5557" s="472" t="s">
        <v>1711</v>
      </c>
      <c r="H5557" s="472">
        <v>4.3</v>
      </c>
      <c r="I5557" s="473"/>
    </row>
    <row r="5558" spans="1:9" ht="25.5" x14ac:dyDescent="0.25">
      <c r="A5558" s="468" t="s">
        <v>11858</v>
      </c>
      <c r="B5558" s="475" t="s">
        <v>11859</v>
      </c>
      <c r="C5558" s="476" t="s">
        <v>756</v>
      </c>
      <c r="D5558" s="471"/>
      <c r="E5558" s="470"/>
      <c r="F5558" s="472" t="s">
        <v>2031</v>
      </c>
      <c r="G5558" s="472" t="s">
        <v>1711</v>
      </c>
      <c r="H5558" s="472">
        <v>4.3</v>
      </c>
      <c r="I5558" s="473"/>
    </row>
    <row r="5559" spans="1:9" ht="25.5" x14ac:dyDescent="0.25">
      <c r="A5559" s="468" t="s">
        <v>11860</v>
      </c>
      <c r="B5559" s="475" t="s">
        <v>11861</v>
      </c>
      <c r="C5559" s="476" t="s">
        <v>756</v>
      </c>
      <c r="D5559" s="471"/>
      <c r="E5559" s="470"/>
      <c r="F5559" s="472" t="s">
        <v>2031</v>
      </c>
      <c r="G5559" s="472" t="s">
        <v>1711</v>
      </c>
      <c r="H5559" s="472">
        <v>4.3</v>
      </c>
      <c r="I5559" s="473"/>
    </row>
    <row r="5560" spans="1:9" ht="25.5" x14ac:dyDescent="0.25">
      <c r="A5560" s="468" t="s">
        <v>11862</v>
      </c>
      <c r="B5560" s="475" t="s">
        <v>11863</v>
      </c>
      <c r="C5560" s="476" t="s">
        <v>756</v>
      </c>
      <c r="D5560" s="471"/>
      <c r="E5560" s="470"/>
      <c r="F5560" s="472" t="s">
        <v>2031</v>
      </c>
      <c r="G5560" s="472" t="s">
        <v>1711</v>
      </c>
      <c r="H5560" s="472">
        <v>4.3</v>
      </c>
      <c r="I5560" s="473"/>
    </row>
    <row r="5561" spans="1:9" ht="15" x14ac:dyDescent="0.25">
      <c r="A5561" s="468" t="s">
        <v>11864</v>
      </c>
      <c r="B5561" s="475" t="s">
        <v>11865</v>
      </c>
      <c r="C5561" s="476" t="s">
        <v>756</v>
      </c>
      <c r="D5561" s="471"/>
      <c r="E5561" s="470"/>
      <c r="F5561" s="472" t="s">
        <v>2031</v>
      </c>
      <c r="G5561" s="472" t="s">
        <v>1711</v>
      </c>
      <c r="H5561" s="472">
        <v>4.3</v>
      </c>
      <c r="I5561" s="473"/>
    </row>
    <row r="5562" spans="1:9" ht="25.5" x14ac:dyDescent="0.25">
      <c r="A5562" s="468" t="s">
        <v>11866</v>
      </c>
      <c r="B5562" s="475" t="s">
        <v>11867</v>
      </c>
      <c r="C5562" s="476" t="s">
        <v>756</v>
      </c>
      <c r="D5562" s="471"/>
      <c r="E5562" s="470"/>
      <c r="F5562" s="472" t="s">
        <v>2031</v>
      </c>
      <c r="G5562" s="472" t="s">
        <v>1711</v>
      </c>
      <c r="H5562" s="472">
        <v>4.3</v>
      </c>
      <c r="I5562" s="473"/>
    </row>
    <row r="5563" spans="1:9" ht="15" x14ac:dyDescent="0.25">
      <c r="A5563" s="468" t="s">
        <v>11868</v>
      </c>
      <c r="B5563" s="475" t="s">
        <v>11869</v>
      </c>
      <c r="C5563" s="476" t="s">
        <v>756</v>
      </c>
      <c r="D5563" s="471"/>
      <c r="E5563" s="470"/>
      <c r="F5563" s="472" t="s">
        <v>2031</v>
      </c>
      <c r="G5563" s="472" t="s">
        <v>1711</v>
      </c>
      <c r="H5563" s="472">
        <v>4.3</v>
      </c>
      <c r="I5563" s="473"/>
    </row>
    <row r="5564" spans="1:9" ht="15" x14ac:dyDescent="0.25">
      <c r="A5564" s="468" t="s">
        <v>11870</v>
      </c>
      <c r="B5564" s="475" t="s">
        <v>11871</v>
      </c>
      <c r="C5564" s="476" t="s">
        <v>756</v>
      </c>
      <c r="D5564" s="471"/>
      <c r="E5564" s="470"/>
      <c r="F5564" s="472" t="s">
        <v>2031</v>
      </c>
      <c r="G5564" s="472" t="s">
        <v>1711</v>
      </c>
      <c r="H5564" s="472">
        <v>4.3</v>
      </c>
      <c r="I5564" s="473"/>
    </row>
    <row r="5565" spans="1:9" ht="15" x14ac:dyDescent="0.25">
      <c r="A5565" s="468" t="s">
        <v>11872</v>
      </c>
      <c r="B5565" s="475" t="s">
        <v>11873</v>
      </c>
      <c r="C5565" s="476" t="s">
        <v>756</v>
      </c>
      <c r="D5565" s="471"/>
      <c r="E5565" s="470"/>
      <c r="F5565" s="472" t="s">
        <v>2031</v>
      </c>
      <c r="G5565" s="472" t="s">
        <v>1711</v>
      </c>
      <c r="H5565" s="472">
        <v>4.3</v>
      </c>
      <c r="I5565" s="473"/>
    </row>
    <row r="5566" spans="1:9" ht="15" x14ac:dyDescent="0.25">
      <c r="A5566" s="468" t="s">
        <v>11874</v>
      </c>
      <c r="B5566" s="475" t="s">
        <v>11875</v>
      </c>
      <c r="C5566" s="476" t="s">
        <v>756</v>
      </c>
      <c r="D5566" s="471"/>
      <c r="E5566" s="470"/>
      <c r="F5566" s="472" t="s">
        <v>2031</v>
      </c>
      <c r="G5566" s="472" t="s">
        <v>1711</v>
      </c>
      <c r="H5566" s="472">
        <v>4.3</v>
      </c>
      <c r="I5566" s="473"/>
    </row>
    <row r="5567" spans="1:9" ht="15" x14ac:dyDescent="0.25">
      <c r="A5567" s="468" t="s">
        <v>11876</v>
      </c>
      <c r="B5567" s="475" t="s">
        <v>11877</v>
      </c>
      <c r="C5567" s="476" t="s">
        <v>756</v>
      </c>
      <c r="D5567" s="471"/>
      <c r="E5567" s="470"/>
      <c r="F5567" s="472" t="s">
        <v>2031</v>
      </c>
      <c r="G5567" s="472" t="s">
        <v>1711</v>
      </c>
      <c r="H5567" s="472">
        <v>4.3</v>
      </c>
      <c r="I5567" s="473"/>
    </row>
    <row r="5568" spans="1:9" ht="15" x14ac:dyDescent="0.25">
      <c r="A5568" s="468" t="s">
        <v>11878</v>
      </c>
      <c r="B5568" s="475" t="s">
        <v>11879</v>
      </c>
      <c r="C5568" s="476" t="s">
        <v>756</v>
      </c>
      <c r="D5568" s="471"/>
      <c r="E5568" s="470"/>
      <c r="F5568" s="472" t="s">
        <v>2031</v>
      </c>
      <c r="G5568" s="472" t="s">
        <v>1711</v>
      </c>
      <c r="H5568" s="472">
        <v>4.3</v>
      </c>
      <c r="I5568" s="473"/>
    </row>
    <row r="5569" spans="1:9" ht="15" x14ac:dyDescent="0.25">
      <c r="A5569" s="468" t="s">
        <v>11880</v>
      </c>
      <c r="B5569" s="475" t="s">
        <v>11881</v>
      </c>
      <c r="C5569" s="476" t="s">
        <v>756</v>
      </c>
      <c r="D5569" s="471"/>
      <c r="E5569" s="470"/>
      <c r="F5569" s="472" t="s">
        <v>2031</v>
      </c>
      <c r="G5569" s="472" t="s">
        <v>1711</v>
      </c>
      <c r="H5569" s="472">
        <v>4.3</v>
      </c>
      <c r="I5569" s="473"/>
    </row>
    <row r="5570" spans="1:9" ht="15" x14ac:dyDescent="0.25">
      <c r="A5570" s="468" t="s">
        <v>11882</v>
      </c>
      <c r="B5570" s="475" t="s">
        <v>11883</v>
      </c>
      <c r="C5570" s="476" t="s">
        <v>756</v>
      </c>
      <c r="D5570" s="471"/>
      <c r="E5570" s="470"/>
      <c r="F5570" s="472" t="s">
        <v>2031</v>
      </c>
      <c r="G5570" s="472" t="s">
        <v>1711</v>
      </c>
      <c r="H5570" s="472">
        <v>4.3</v>
      </c>
      <c r="I5570" s="473"/>
    </row>
    <row r="5571" spans="1:9" ht="15" x14ac:dyDescent="0.25">
      <c r="A5571" s="468" t="s">
        <v>11884</v>
      </c>
      <c r="B5571" s="475" t="s">
        <v>11885</v>
      </c>
      <c r="C5571" s="476" t="s">
        <v>756</v>
      </c>
      <c r="D5571" s="471"/>
      <c r="E5571" s="470"/>
      <c r="F5571" s="472" t="s">
        <v>2031</v>
      </c>
      <c r="G5571" s="472" t="s">
        <v>1711</v>
      </c>
      <c r="H5571" s="472">
        <v>4.3</v>
      </c>
      <c r="I5571" s="473"/>
    </row>
    <row r="5572" spans="1:9" ht="15" x14ac:dyDescent="0.25">
      <c r="A5572" s="468" t="s">
        <v>11886</v>
      </c>
      <c r="B5572" s="475" t="s">
        <v>11887</v>
      </c>
      <c r="C5572" s="476" t="s">
        <v>756</v>
      </c>
      <c r="D5572" s="471"/>
      <c r="E5572" s="470"/>
      <c r="F5572" s="472" t="s">
        <v>2031</v>
      </c>
      <c r="G5572" s="472" t="s">
        <v>1711</v>
      </c>
      <c r="H5572" s="472">
        <v>4.3</v>
      </c>
      <c r="I5572" s="473"/>
    </row>
    <row r="5573" spans="1:9" ht="15" x14ac:dyDescent="0.25">
      <c r="A5573" s="468" t="s">
        <v>11888</v>
      </c>
      <c r="B5573" s="475" t="s">
        <v>11889</v>
      </c>
      <c r="C5573" s="476" t="s">
        <v>756</v>
      </c>
      <c r="D5573" s="471"/>
      <c r="E5573" s="470"/>
      <c r="F5573" s="472" t="s">
        <v>2031</v>
      </c>
      <c r="G5573" s="472" t="s">
        <v>1711</v>
      </c>
      <c r="H5573" s="472">
        <v>4.3</v>
      </c>
      <c r="I5573" s="473"/>
    </row>
    <row r="5574" spans="1:9" ht="15" x14ac:dyDescent="0.25">
      <c r="A5574" s="468" t="s">
        <v>11890</v>
      </c>
      <c r="B5574" s="475" t="s">
        <v>11891</v>
      </c>
      <c r="C5574" s="476" t="s">
        <v>756</v>
      </c>
      <c r="D5574" s="471"/>
      <c r="E5574" s="470"/>
      <c r="F5574" s="472" t="s">
        <v>2031</v>
      </c>
      <c r="G5574" s="472" t="s">
        <v>1711</v>
      </c>
      <c r="H5574" s="472">
        <v>4.3</v>
      </c>
      <c r="I5574" s="473"/>
    </row>
    <row r="5575" spans="1:9" ht="15" x14ac:dyDescent="0.25">
      <c r="A5575" s="468" t="s">
        <v>11892</v>
      </c>
      <c r="B5575" s="475" t="s">
        <v>11893</v>
      </c>
      <c r="C5575" s="476" t="s">
        <v>756</v>
      </c>
      <c r="D5575" s="471"/>
      <c r="E5575" s="470"/>
      <c r="F5575" s="472" t="s">
        <v>2031</v>
      </c>
      <c r="G5575" s="472" t="s">
        <v>1711</v>
      </c>
      <c r="H5575" s="472">
        <v>4.3</v>
      </c>
      <c r="I5575" s="473"/>
    </row>
    <row r="5576" spans="1:9" ht="25.5" x14ac:dyDescent="0.25">
      <c r="A5576" s="468" t="s">
        <v>11894</v>
      </c>
      <c r="B5576" s="475" t="s">
        <v>11895</v>
      </c>
      <c r="C5576" s="476" t="s">
        <v>756</v>
      </c>
      <c r="D5576" s="471"/>
      <c r="E5576" s="470"/>
      <c r="F5576" s="472" t="s">
        <v>2031</v>
      </c>
      <c r="G5576" s="472" t="s">
        <v>1711</v>
      </c>
      <c r="H5576" s="472">
        <v>4.3</v>
      </c>
      <c r="I5576" s="473"/>
    </row>
    <row r="5577" spans="1:9" ht="25.5" x14ac:dyDescent="0.25">
      <c r="A5577" s="468" t="s">
        <v>11896</v>
      </c>
      <c r="B5577" s="475" t="s">
        <v>11897</v>
      </c>
      <c r="C5577" s="476" t="s">
        <v>756</v>
      </c>
      <c r="D5577" s="471"/>
      <c r="E5577" s="470"/>
      <c r="F5577" s="472" t="s">
        <v>2031</v>
      </c>
      <c r="G5577" s="472" t="s">
        <v>1711</v>
      </c>
      <c r="H5577" s="472">
        <v>4.3</v>
      </c>
      <c r="I5577" s="473"/>
    </row>
    <row r="5578" spans="1:9" ht="15" x14ac:dyDescent="0.25">
      <c r="A5578" s="468" t="s">
        <v>11898</v>
      </c>
      <c r="B5578" s="475" t="s">
        <v>11899</v>
      </c>
      <c r="C5578" s="476" t="s">
        <v>756</v>
      </c>
      <c r="D5578" s="471"/>
      <c r="E5578" s="470"/>
      <c r="F5578" s="472" t="s">
        <v>2031</v>
      </c>
      <c r="G5578" s="472" t="s">
        <v>1711</v>
      </c>
      <c r="H5578" s="472">
        <v>4.3</v>
      </c>
      <c r="I5578" s="473"/>
    </row>
    <row r="5579" spans="1:9" ht="15" x14ac:dyDescent="0.25">
      <c r="A5579" s="468" t="s">
        <v>11900</v>
      </c>
      <c r="B5579" s="475" t="s">
        <v>11901</v>
      </c>
      <c r="C5579" s="476" t="s">
        <v>756</v>
      </c>
      <c r="D5579" s="471"/>
      <c r="E5579" s="470"/>
      <c r="F5579" s="472" t="s">
        <v>2031</v>
      </c>
      <c r="G5579" s="472" t="s">
        <v>1711</v>
      </c>
      <c r="H5579" s="472">
        <v>4.3</v>
      </c>
      <c r="I5579" s="473"/>
    </row>
    <row r="5580" spans="1:9" ht="15" x14ac:dyDescent="0.25">
      <c r="A5580" s="468" t="s">
        <v>11902</v>
      </c>
      <c r="B5580" s="475" t="s">
        <v>11903</v>
      </c>
      <c r="C5580" s="476" t="s">
        <v>756</v>
      </c>
      <c r="D5580" s="471"/>
      <c r="E5580" s="470"/>
      <c r="F5580" s="472" t="s">
        <v>2031</v>
      </c>
      <c r="G5580" s="472" t="s">
        <v>1711</v>
      </c>
      <c r="H5580" s="472">
        <v>4.3</v>
      </c>
      <c r="I5580" s="473"/>
    </row>
    <row r="5581" spans="1:9" ht="15" x14ac:dyDescent="0.25">
      <c r="A5581" s="468" t="s">
        <v>11904</v>
      </c>
      <c r="B5581" s="475" t="s">
        <v>11905</v>
      </c>
      <c r="C5581" s="476" t="s">
        <v>756</v>
      </c>
      <c r="D5581" s="471"/>
      <c r="E5581" s="470"/>
      <c r="F5581" s="472" t="s">
        <v>2031</v>
      </c>
      <c r="G5581" s="472" t="s">
        <v>1711</v>
      </c>
      <c r="H5581" s="472">
        <v>4.3</v>
      </c>
      <c r="I5581" s="473"/>
    </row>
    <row r="5582" spans="1:9" ht="15" x14ac:dyDescent="0.25">
      <c r="A5582" s="468" t="s">
        <v>11906</v>
      </c>
      <c r="B5582" s="475" t="s">
        <v>11907</v>
      </c>
      <c r="C5582" s="476" t="s">
        <v>756</v>
      </c>
      <c r="D5582" s="471"/>
      <c r="E5582" s="470"/>
      <c r="F5582" s="472" t="s">
        <v>2031</v>
      </c>
      <c r="G5582" s="472" t="s">
        <v>1711</v>
      </c>
      <c r="H5582" s="472">
        <v>4.3</v>
      </c>
      <c r="I5582" s="473"/>
    </row>
    <row r="5583" spans="1:9" ht="15" x14ac:dyDescent="0.25">
      <c r="A5583" s="468" t="s">
        <v>11908</v>
      </c>
      <c r="B5583" s="475" t="s">
        <v>11909</v>
      </c>
      <c r="C5583" s="476" t="s">
        <v>756</v>
      </c>
      <c r="D5583" s="471"/>
      <c r="E5583" s="470"/>
      <c r="F5583" s="472" t="s">
        <v>2031</v>
      </c>
      <c r="G5583" s="472" t="s">
        <v>1711</v>
      </c>
      <c r="H5583" s="472">
        <v>4.3</v>
      </c>
      <c r="I5583" s="473"/>
    </row>
    <row r="5584" spans="1:9" ht="25.5" x14ac:dyDescent="0.25">
      <c r="A5584" s="468" t="s">
        <v>11910</v>
      </c>
      <c r="B5584" s="475" t="s">
        <v>11911</v>
      </c>
      <c r="C5584" s="476" t="s">
        <v>756</v>
      </c>
      <c r="D5584" s="471"/>
      <c r="E5584" s="470"/>
      <c r="F5584" s="472" t="s">
        <v>2031</v>
      </c>
      <c r="G5584" s="472" t="s">
        <v>1711</v>
      </c>
      <c r="H5584" s="472">
        <v>4.3</v>
      </c>
      <c r="I5584" s="473"/>
    </row>
    <row r="5585" spans="1:9" ht="25.5" x14ac:dyDescent="0.25">
      <c r="A5585" s="468" t="s">
        <v>11912</v>
      </c>
      <c r="B5585" s="475" t="s">
        <v>11913</v>
      </c>
      <c r="C5585" s="476" t="s">
        <v>756</v>
      </c>
      <c r="D5585" s="471"/>
      <c r="E5585" s="470"/>
      <c r="F5585" s="472" t="s">
        <v>2031</v>
      </c>
      <c r="G5585" s="472" t="s">
        <v>1711</v>
      </c>
      <c r="H5585" s="472">
        <v>4.3</v>
      </c>
      <c r="I5585" s="473"/>
    </row>
    <row r="5586" spans="1:9" ht="25.5" x14ac:dyDescent="0.25">
      <c r="A5586" s="468" t="s">
        <v>11914</v>
      </c>
      <c r="B5586" s="475" t="s">
        <v>11915</v>
      </c>
      <c r="C5586" s="476" t="s">
        <v>756</v>
      </c>
      <c r="D5586" s="471"/>
      <c r="E5586" s="470"/>
      <c r="F5586" s="472" t="s">
        <v>2031</v>
      </c>
      <c r="G5586" s="472" t="s">
        <v>1711</v>
      </c>
      <c r="H5586" s="472">
        <v>4.3</v>
      </c>
      <c r="I5586" s="473"/>
    </row>
    <row r="5587" spans="1:9" ht="25.5" x14ac:dyDescent="0.25">
      <c r="A5587" s="468" t="s">
        <v>11916</v>
      </c>
      <c r="B5587" s="475" t="s">
        <v>11917</v>
      </c>
      <c r="C5587" s="476" t="s">
        <v>756</v>
      </c>
      <c r="D5587" s="471"/>
      <c r="E5587" s="470"/>
      <c r="F5587" s="472" t="s">
        <v>2031</v>
      </c>
      <c r="G5587" s="472" t="s">
        <v>1711</v>
      </c>
      <c r="H5587" s="472">
        <v>4.3</v>
      </c>
      <c r="I5587" s="473"/>
    </row>
    <row r="5588" spans="1:9" ht="25.5" x14ac:dyDescent="0.25">
      <c r="A5588" s="468" t="s">
        <v>11918</v>
      </c>
      <c r="B5588" s="475" t="s">
        <v>11919</v>
      </c>
      <c r="C5588" s="476" t="s">
        <v>756</v>
      </c>
      <c r="D5588" s="471"/>
      <c r="E5588" s="470"/>
      <c r="F5588" s="472" t="s">
        <v>2031</v>
      </c>
      <c r="G5588" s="472" t="s">
        <v>1711</v>
      </c>
      <c r="H5588" s="472">
        <v>4.3</v>
      </c>
      <c r="I5588" s="473"/>
    </row>
    <row r="5589" spans="1:9" ht="25.5" x14ac:dyDescent="0.25">
      <c r="A5589" s="468" t="s">
        <v>11920</v>
      </c>
      <c r="B5589" s="475" t="s">
        <v>11921</v>
      </c>
      <c r="C5589" s="476" t="s">
        <v>756</v>
      </c>
      <c r="D5589" s="471"/>
      <c r="E5589" s="470"/>
      <c r="F5589" s="472" t="s">
        <v>2031</v>
      </c>
      <c r="G5589" s="472" t="s">
        <v>1711</v>
      </c>
      <c r="H5589" s="472">
        <v>4.3</v>
      </c>
      <c r="I5589" s="473"/>
    </row>
    <row r="5590" spans="1:9" ht="25.5" x14ac:dyDescent="0.25">
      <c r="A5590" s="468" t="s">
        <v>11922</v>
      </c>
      <c r="B5590" s="475" t="s">
        <v>11923</v>
      </c>
      <c r="C5590" s="476" t="s">
        <v>756</v>
      </c>
      <c r="D5590" s="471"/>
      <c r="E5590" s="470"/>
      <c r="F5590" s="472" t="s">
        <v>2031</v>
      </c>
      <c r="G5590" s="472" t="s">
        <v>1711</v>
      </c>
      <c r="H5590" s="472">
        <v>4.3</v>
      </c>
      <c r="I5590" s="473"/>
    </row>
    <row r="5591" spans="1:9" ht="15" x14ac:dyDescent="0.25">
      <c r="A5591" s="468" t="s">
        <v>11924</v>
      </c>
      <c r="B5591" s="475" t="s">
        <v>11925</v>
      </c>
      <c r="C5591" s="476" t="s">
        <v>756</v>
      </c>
      <c r="D5591" s="471"/>
      <c r="E5591" s="470"/>
      <c r="F5591" s="472" t="s">
        <v>2031</v>
      </c>
      <c r="G5591" s="472" t="s">
        <v>1711</v>
      </c>
      <c r="H5591" s="472">
        <v>4.3</v>
      </c>
      <c r="I5591" s="473"/>
    </row>
    <row r="5592" spans="1:9" ht="15" x14ac:dyDescent="0.25">
      <c r="A5592" s="468" t="s">
        <v>11926</v>
      </c>
      <c r="B5592" s="475" t="s">
        <v>11927</v>
      </c>
      <c r="C5592" s="476" t="s">
        <v>756</v>
      </c>
      <c r="D5592" s="471"/>
      <c r="E5592" s="470"/>
      <c r="F5592" s="472" t="s">
        <v>2031</v>
      </c>
      <c r="G5592" s="472" t="s">
        <v>1711</v>
      </c>
      <c r="H5592" s="472">
        <v>4.3</v>
      </c>
      <c r="I5592" s="473"/>
    </row>
    <row r="5593" spans="1:9" ht="25.5" x14ac:dyDescent="0.25">
      <c r="A5593" s="468" t="s">
        <v>11928</v>
      </c>
      <c r="B5593" s="475" t="s">
        <v>11929</v>
      </c>
      <c r="C5593" s="476" t="s">
        <v>756</v>
      </c>
      <c r="D5593" s="471"/>
      <c r="E5593" s="470"/>
      <c r="F5593" s="472" t="s">
        <v>2031</v>
      </c>
      <c r="G5593" s="472" t="s">
        <v>1711</v>
      </c>
      <c r="H5593" s="472">
        <v>4.3</v>
      </c>
      <c r="I5593" s="473"/>
    </row>
    <row r="5594" spans="1:9" ht="25.5" x14ac:dyDescent="0.25">
      <c r="A5594" s="468" t="s">
        <v>11930</v>
      </c>
      <c r="B5594" s="475" t="s">
        <v>11931</v>
      </c>
      <c r="C5594" s="476" t="s">
        <v>756</v>
      </c>
      <c r="D5594" s="471"/>
      <c r="E5594" s="470"/>
      <c r="F5594" s="472" t="s">
        <v>2031</v>
      </c>
      <c r="G5594" s="472" t="s">
        <v>1711</v>
      </c>
      <c r="H5594" s="472">
        <v>4.3</v>
      </c>
      <c r="I5594" s="473"/>
    </row>
    <row r="5595" spans="1:9" ht="25.5" x14ac:dyDescent="0.25">
      <c r="A5595" s="468" t="s">
        <v>11932</v>
      </c>
      <c r="B5595" s="475" t="s">
        <v>11933</v>
      </c>
      <c r="C5595" s="476" t="s">
        <v>756</v>
      </c>
      <c r="D5595" s="471"/>
      <c r="E5595" s="470"/>
      <c r="F5595" s="472" t="s">
        <v>2031</v>
      </c>
      <c r="G5595" s="472" t="s">
        <v>1711</v>
      </c>
      <c r="H5595" s="472">
        <v>4.3</v>
      </c>
      <c r="I5595" s="473"/>
    </row>
    <row r="5596" spans="1:9" ht="15" x14ac:dyDescent="0.25">
      <c r="A5596" s="468" t="s">
        <v>11934</v>
      </c>
      <c r="B5596" s="475" t="s">
        <v>11935</v>
      </c>
      <c r="C5596" s="476" t="s">
        <v>756</v>
      </c>
      <c r="D5596" s="471"/>
      <c r="E5596" s="470"/>
      <c r="F5596" s="472" t="s">
        <v>2031</v>
      </c>
      <c r="G5596" s="472" t="s">
        <v>1711</v>
      </c>
      <c r="H5596" s="472">
        <v>4.3</v>
      </c>
      <c r="I5596" s="473"/>
    </row>
    <row r="5597" spans="1:9" ht="15" x14ac:dyDescent="0.25">
      <c r="A5597" s="468" t="s">
        <v>11936</v>
      </c>
      <c r="B5597" s="475" t="s">
        <v>11937</v>
      </c>
      <c r="C5597" s="476" t="s">
        <v>756</v>
      </c>
      <c r="D5597" s="471"/>
      <c r="E5597" s="470"/>
      <c r="F5597" s="472" t="s">
        <v>2031</v>
      </c>
      <c r="G5597" s="472" t="s">
        <v>1711</v>
      </c>
      <c r="H5597" s="472">
        <v>4.3</v>
      </c>
      <c r="I5597" s="473"/>
    </row>
    <row r="5598" spans="1:9" ht="15" x14ac:dyDescent="0.25">
      <c r="A5598" s="468" t="s">
        <v>11938</v>
      </c>
      <c r="B5598" s="475" t="s">
        <v>11939</v>
      </c>
      <c r="C5598" s="476" t="s">
        <v>756</v>
      </c>
      <c r="D5598" s="471"/>
      <c r="E5598" s="470"/>
      <c r="F5598" s="472" t="s">
        <v>2031</v>
      </c>
      <c r="G5598" s="472" t="s">
        <v>1711</v>
      </c>
      <c r="H5598" s="472">
        <v>4.3</v>
      </c>
      <c r="I5598" s="473"/>
    </row>
    <row r="5599" spans="1:9" ht="15" x14ac:dyDescent="0.25">
      <c r="A5599" s="468" t="s">
        <v>11940</v>
      </c>
      <c r="B5599" s="475" t="s">
        <v>11941</v>
      </c>
      <c r="C5599" s="476" t="s">
        <v>756</v>
      </c>
      <c r="D5599" s="471"/>
      <c r="E5599" s="470"/>
      <c r="F5599" s="472" t="s">
        <v>2031</v>
      </c>
      <c r="G5599" s="472" t="s">
        <v>1711</v>
      </c>
      <c r="H5599" s="472">
        <v>4.3</v>
      </c>
      <c r="I5599" s="473"/>
    </row>
    <row r="5600" spans="1:9" ht="25.5" x14ac:dyDescent="0.25">
      <c r="A5600" s="468" t="s">
        <v>11942</v>
      </c>
      <c r="B5600" s="475" t="s">
        <v>11943</v>
      </c>
      <c r="C5600" s="476" t="s">
        <v>756</v>
      </c>
      <c r="D5600" s="471"/>
      <c r="E5600" s="470"/>
      <c r="F5600" s="472" t="s">
        <v>2031</v>
      </c>
      <c r="G5600" s="472" t="s">
        <v>1711</v>
      </c>
      <c r="H5600" s="472">
        <v>4.3</v>
      </c>
      <c r="I5600" s="473"/>
    </row>
    <row r="5601" spans="1:9" ht="15" x14ac:dyDescent="0.25">
      <c r="A5601" s="468" t="s">
        <v>11944</v>
      </c>
      <c r="B5601" s="475" t="s">
        <v>11945</v>
      </c>
      <c r="C5601" s="476" t="s">
        <v>756</v>
      </c>
      <c r="D5601" s="471"/>
      <c r="E5601" s="470"/>
      <c r="F5601" s="472" t="s">
        <v>2031</v>
      </c>
      <c r="G5601" s="472" t="s">
        <v>1711</v>
      </c>
      <c r="H5601" s="472">
        <v>4.3</v>
      </c>
      <c r="I5601" s="473"/>
    </row>
    <row r="5602" spans="1:9" ht="25.5" x14ac:dyDescent="0.25">
      <c r="A5602" s="468" t="s">
        <v>11946</v>
      </c>
      <c r="B5602" s="475" t="s">
        <v>11947</v>
      </c>
      <c r="C5602" s="476" t="s">
        <v>756</v>
      </c>
      <c r="D5602" s="471"/>
      <c r="E5602" s="470"/>
      <c r="F5602" s="472" t="s">
        <v>2031</v>
      </c>
      <c r="G5602" s="472" t="s">
        <v>1711</v>
      </c>
      <c r="H5602" s="472">
        <v>4.3</v>
      </c>
      <c r="I5602" s="473"/>
    </row>
    <row r="5603" spans="1:9" ht="15" x14ac:dyDescent="0.25">
      <c r="A5603" s="468" t="s">
        <v>11948</v>
      </c>
      <c r="B5603" s="475" t="s">
        <v>11949</v>
      </c>
      <c r="C5603" s="476" t="s">
        <v>756</v>
      </c>
      <c r="D5603" s="471"/>
      <c r="E5603" s="470"/>
      <c r="F5603" s="472" t="s">
        <v>2031</v>
      </c>
      <c r="G5603" s="472" t="s">
        <v>1711</v>
      </c>
      <c r="H5603" s="472">
        <v>4.3</v>
      </c>
      <c r="I5603" s="473"/>
    </row>
    <row r="5604" spans="1:9" ht="15" x14ac:dyDescent="0.25">
      <c r="A5604" s="468" t="s">
        <v>11950</v>
      </c>
      <c r="B5604" s="475" t="s">
        <v>11951</v>
      </c>
      <c r="C5604" s="476" t="s">
        <v>756</v>
      </c>
      <c r="D5604" s="471"/>
      <c r="E5604" s="470"/>
      <c r="F5604" s="472" t="s">
        <v>2031</v>
      </c>
      <c r="G5604" s="472" t="s">
        <v>1711</v>
      </c>
      <c r="H5604" s="472">
        <v>4.3</v>
      </c>
      <c r="I5604" s="473"/>
    </row>
    <row r="5605" spans="1:9" ht="15" x14ac:dyDescent="0.25">
      <c r="A5605" s="468" t="s">
        <v>11952</v>
      </c>
      <c r="B5605" s="475" t="s">
        <v>11953</v>
      </c>
      <c r="C5605" s="476" t="s">
        <v>756</v>
      </c>
      <c r="D5605" s="471"/>
      <c r="E5605" s="470"/>
      <c r="F5605" s="472" t="s">
        <v>2031</v>
      </c>
      <c r="G5605" s="472" t="s">
        <v>1711</v>
      </c>
      <c r="H5605" s="472">
        <v>4.3</v>
      </c>
      <c r="I5605" s="473"/>
    </row>
    <row r="5606" spans="1:9" ht="15" x14ac:dyDescent="0.25">
      <c r="A5606" s="468" t="s">
        <v>11954</v>
      </c>
      <c r="B5606" s="475" t="s">
        <v>11955</v>
      </c>
      <c r="C5606" s="476" t="s">
        <v>756</v>
      </c>
      <c r="D5606" s="471"/>
      <c r="E5606" s="470"/>
      <c r="F5606" s="472" t="s">
        <v>2031</v>
      </c>
      <c r="G5606" s="472" t="s">
        <v>1711</v>
      </c>
      <c r="H5606" s="472">
        <v>4.3</v>
      </c>
      <c r="I5606" s="473"/>
    </row>
    <row r="5607" spans="1:9" ht="15" x14ac:dyDescent="0.25">
      <c r="A5607" s="468" t="s">
        <v>11956</v>
      </c>
      <c r="B5607" s="475" t="s">
        <v>11957</v>
      </c>
      <c r="C5607" s="476" t="s">
        <v>756</v>
      </c>
      <c r="D5607" s="471"/>
      <c r="E5607" s="470"/>
      <c r="F5607" s="472" t="s">
        <v>2031</v>
      </c>
      <c r="G5607" s="472" t="s">
        <v>1711</v>
      </c>
      <c r="H5607" s="472">
        <v>4.3</v>
      </c>
      <c r="I5607" s="473"/>
    </row>
    <row r="5608" spans="1:9" ht="15" x14ac:dyDescent="0.25">
      <c r="A5608" s="468" t="s">
        <v>11958</v>
      </c>
      <c r="B5608" s="475" t="s">
        <v>11959</v>
      </c>
      <c r="C5608" s="476" t="s">
        <v>756</v>
      </c>
      <c r="D5608" s="471"/>
      <c r="E5608" s="470"/>
      <c r="F5608" s="472" t="s">
        <v>2031</v>
      </c>
      <c r="G5608" s="472" t="s">
        <v>1711</v>
      </c>
      <c r="H5608" s="472">
        <v>4.3</v>
      </c>
      <c r="I5608" s="473"/>
    </row>
    <row r="5609" spans="1:9" ht="15" x14ac:dyDescent="0.25">
      <c r="A5609" s="468" t="s">
        <v>11960</v>
      </c>
      <c r="B5609" s="475" t="s">
        <v>11961</v>
      </c>
      <c r="C5609" s="476" t="s">
        <v>756</v>
      </c>
      <c r="D5609" s="471"/>
      <c r="E5609" s="470"/>
      <c r="F5609" s="472" t="s">
        <v>2031</v>
      </c>
      <c r="G5609" s="472" t="s">
        <v>1711</v>
      </c>
      <c r="H5609" s="472">
        <v>4.3</v>
      </c>
      <c r="I5609" s="473"/>
    </row>
    <row r="5610" spans="1:9" ht="15" x14ac:dyDescent="0.25">
      <c r="A5610" s="468" t="s">
        <v>11962</v>
      </c>
      <c r="B5610" s="475" t="s">
        <v>11963</v>
      </c>
      <c r="C5610" s="476" t="s">
        <v>756</v>
      </c>
      <c r="D5610" s="471"/>
      <c r="E5610" s="470"/>
      <c r="F5610" s="472" t="s">
        <v>2031</v>
      </c>
      <c r="G5610" s="472" t="s">
        <v>1711</v>
      </c>
      <c r="H5610" s="472">
        <v>4.3</v>
      </c>
      <c r="I5610" s="473"/>
    </row>
    <row r="5611" spans="1:9" ht="15" x14ac:dyDescent="0.25">
      <c r="A5611" s="468" t="s">
        <v>11964</v>
      </c>
      <c r="B5611" s="475" t="s">
        <v>11965</v>
      </c>
      <c r="C5611" s="476" t="s">
        <v>756</v>
      </c>
      <c r="D5611" s="471"/>
      <c r="E5611" s="470"/>
      <c r="F5611" s="472" t="s">
        <v>2031</v>
      </c>
      <c r="G5611" s="472" t="s">
        <v>1711</v>
      </c>
      <c r="H5611" s="472">
        <v>4.3</v>
      </c>
      <c r="I5611" s="473"/>
    </row>
    <row r="5612" spans="1:9" ht="15" x14ac:dyDescent="0.25">
      <c r="A5612" s="468" t="s">
        <v>11966</v>
      </c>
      <c r="B5612" s="475" t="s">
        <v>11967</v>
      </c>
      <c r="C5612" s="476" t="s">
        <v>756</v>
      </c>
      <c r="D5612" s="471"/>
      <c r="E5612" s="470"/>
      <c r="F5612" s="472" t="s">
        <v>2031</v>
      </c>
      <c r="G5612" s="472" t="s">
        <v>1711</v>
      </c>
      <c r="H5612" s="472">
        <v>4.3</v>
      </c>
      <c r="I5612" s="473"/>
    </row>
    <row r="5613" spans="1:9" ht="15" x14ac:dyDescent="0.25">
      <c r="A5613" s="468" t="s">
        <v>11968</v>
      </c>
      <c r="B5613" s="475" t="s">
        <v>11969</v>
      </c>
      <c r="C5613" s="476" t="s">
        <v>756</v>
      </c>
      <c r="D5613" s="471"/>
      <c r="E5613" s="470"/>
      <c r="F5613" s="472" t="s">
        <v>2031</v>
      </c>
      <c r="G5613" s="472" t="s">
        <v>1711</v>
      </c>
      <c r="H5613" s="472">
        <v>4.3</v>
      </c>
      <c r="I5613" s="473"/>
    </row>
    <row r="5614" spans="1:9" ht="15" x14ac:dyDescent="0.25">
      <c r="A5614" s="468" t="s">
        <v>11970</v>
      </c>
      <c r="B5614" s="475" t="s">
        <v>11971</v>
      </c>
      <c r="C5614" s="476" t="s">
        <v>756</v>
      </c>
      <c r="D5614" s="471"/>
      <c r="E5614" s="470"/>
      <c r="F5614" s="472" t="s">
        <v>2031</v>
      </c>
      <c r="G5614" s="472" t="s">
        <v>1711</v>
      </c>
      <c r="H5614" s="472">
        <v>4.3</v>
      </c>
      <c r="I5614" s="473"/>
    </row>
    <row r="5615" spans="1:9" ht="15" x14ac:dyDescent="0.25">
      <c r="A5615" s="468" t="s">
        <v>11972</v>
      </c>
      <c r="B5615" s="475" t="s">
        <v>11973</v>
      </c>
      <c r="C5615" s="476" t="s">
        <v>756</v>
      </c>
      <c r="D5615" s="471"/>
      <c r="E5615" s="470"/>
      <c r="F5615" s="472" t="s">
        <v>2031</v>
      </c>
      <c r="G5615" s="472" t="s">
        <v>1711</v>
      </c>
      <c r="H5615" s="472">
        <v>4.3</v>
      </c>
      <c r="I5615" s="473"/>
    </row>
    <row r="5616" spans="1:9" ht="15" x14ac:dyDescent="0.25">
      <c r="A5616" s="468" t="s">
        <v>11974</v>
      </c>
      <c r="B5616" s="475" t="s">
        <v>11975</v>
      </c>
      <c r="C5616" s="476" t="s">
        <v>756</v>
      </c>
      <c r="D5616" s="471"/>
      <c r="E5616" s="470"/>
      <c r="F5616" s="472" t="s">
        <v>2031</v>
      </c>
      <c r="G5616" s="472" t="s">
        <v>1711</v>
      </c>
      <c r="H5616" s="472">
        <v>4.3</v>
      </c>
      <c r="I5616" s="473"/>
    </row>
    <row r="5617" spans="1:9" ht="25.5" x14ac:dyDescent="0.25">
      <c r="A5617" s="468" t="s">
        <v>11976</v>
      </c>
      <c r="B5617" s="475" t="s">
        <v>11977</v>
      </c>
      <c r="C5617" s="476" t="s">
        <v>756</v>
      </c>
      <c r="D5617" s="471"/>
      <c r="E5617" s="470"/>
      <c r="F5617" s="472" t="s">
        <v>2031</v>
      </c>
      <c r="G5617" s="472" t="s">
        <v>1711</v>
      </c>
      <c r="H5617" s="472">
        <v>4.3</v>
      </c>
      <c r="I5617" s="473"/>
    </row>
    <row r="5618" spans="1:9" ht="15" x14ac:dyDescent="0.25">
      <c r="A5618" s="468" t="s">
        <v>11978</v>
      </c>
      <c r="B5618" s="475" t="s">
        <v>11979</v>
      </c>
      <c r="C5618" s="476" t="s">
        <v>756</v>
      </c>
      <c r="D5618" s="471"/>
      <c r="E5618" s="470"/>
      <c r="F5618" s="472" t="s">
        <v>2031</v>
      </c>
      <c r="G5618" s="472" t="s">
        <v>1711</v>
      </c>
      <c r="H5618" s="472">
        <v>4.3</v>
      </c>
      <c r="I5618" s="473"/>
    </row>
    <row r="5619" spans="1:9" ht="25.5" x14ac:dyDescent="0.25">
      <c r="A5619" s="468" t="s">
        <v>11980</v>
      </c>
      <c r="B5619" s="475" t="s">
        <v>11981</v>
      </c>
      <c r="C5619" s="476" t="s">
        <v>756</v>
      </c>
      <c r="D5619" s="471"/>
      <c r="E5619" s="470"/>
      <c r="F5619" s="472" t="s">
        <v>2031</v>
      </c>
      <c r="G5619" s="472" t="s">
        <v>1711</v>
      </c>
      <c r="H5619" s="472">
        <v>4.3</v>
      </c>
      <c r="I5619" s="473"/>
    </row>
    <row r="5620" spans="1:9" ht="15" x14ac:dyDescent="0.25">
      <c r="A5620" s="468" t="s">
        <v>11982</v>
      </c>
      <c r="B5620" s="475" t="s">
        <v>11983</v>
      </c>
      <c r="C5620" s="476" t="s">
        <v>756</v>
      </c>
      <c r="D5620" s="471"/>
      <c r="E5620" s="470"/>
      <c r="F5620" s="472" t="s">
        <v>2031</v>
      </c>
      <c r="G5620" s="472" t="s">
        <v>1711</v>
      </c>
      <c r="H5620" s="472">
        <v>4.3</v>
      </c>
      <c r="I5620" s="473"/>
    </row>
    <row r="5621" spans="1:9" ht="15" x14ac:dyDescent="0.25">
      <c r="A5621" s="468" t="s">
        <v>11984</v>
      </c>
      <c r="B5621" s="475" t="s">
        <v>11985</v>
      </c>
      <c r="C5621" s="476" t="s">
        <v>756</v>
      </c>
      <c r="D5621" s="471"/>
      <c r="E5621" s="470"/>
      <c r="F5621" s="472" t="s">
        <v>2031</v>
      </c>
      <c r="G5621" s="472" t="s">
        <v>1711</v>
      </c>
      <c r="H5621" s="472">
        <v>4.3</v>
      </c>
      <c r="I5621" s="473"/>
    </row>
    <row r="5622" spans="1:9" ht="15" x14ac:dyDescent="0.25">
      <c r="A5622" s="468" t="s">
        <v>11986</v>
      </c>
      <c r="B5622" s="469" t="s">
        <v>11987</v>
      </c>
      <c r="C5622" s="472" t="s">
        <v>756</v>
      </c>
      <c r="D5622" s="471"/>
      <c r="E5622" s="470"/>
      <c r="F5622" s="472" t="s">
        <v>2031</v>
      </c>
      <c r="G5622" s="472" t="s">
        <v>1711</v>
      </c>
      <c r="H5622" s="472">
        <v>4.3</v>
      </c>
      <c r="I5622" s="473"/>
    </row>
    <row r="5623" spans="1:9" ht="15" x14ac:dyDescent="0.25">
      <c r="A5623" s="468" t="s">
        <v>11988</v>
      </c>
      <c r="B5623" s="469" t="s">
        <v>11989</v>
      </c>
      <c r="C5623" s="472" t="s">
        <v>756</v>
      </c>
      <c r="D5623" s="471"/>
      <c r="E5623" s="470"/>
      <c r="F5623" s="472" t="s">
        <v>2031</v>
      </c>
      <c r="G5623" s="472" t="s">
        <v>1711</v>
      </c>
      <c r="H5623" s="472">
        <v>4.4000000000000004</v>
      </c>
      <c r="I5623" s="473"/>
    </row>
    <row r="5624" spans="1:9" ht="25.5" x14ac:dyDescent="0.25">
      <c r="A5624" s="468" t="s">
        <v>11990</v>
      </c>
      <c r="B5624" s="469" t="s">
        <v>11991</v>
      </c>
      <c r="C5624" s="472" t="s">
        <v>756</v>
      </c>
      <c r="D5624" s="471"/>
      <c r="E5624" s="470"/>
      <c r="F5624" s="472" t="s">
        <v>2031</v>
      </c>
      <c r="G5624" s="472" t="s">
        <v>1711</v>
      </c>
      <c r="H5624" s="472">
        <v>4.4000000000000004</v>
      </c>
      <c r="I5624" s="473"/>
    </row>
    <row r="5625" spans="1:9" ht="15" x14ac:dyDescent="0.25">
      <c r="A5625" s="468" t="s">
        <v>11992</v>
      </c>
      <c r="B5625" s="475" t="s">
        <v>11993</v>
      </c>
      <c r="C5625" s="476" t="s">
        <v>756</v>
      </c>
      <c r="D5625" s="471"/>
      <c r="E5625" s="470"/>
      <c r="F5625" s="472" t="s">
        <v>2031</v>
      </c>
      <c r="G5625" s="472" t="s">
        <v>1711</v>
      </c>
      <c r="H5625" s="472">
        <v>4.3</v>
      </c>
      <c r="I5625" s="473"/>
    </row>
    <row r="5626" spans="1:9" ht="15" x14ac:dyDescent="0.25">
      <c r="A5626" s="468" t="s">
        <v>11994</v>
      </c>
      <c r="B5626" s="475" t="s">
        <v>11995</v>
      </c>
      <c r="C5626" s="476" t="s">
        <v>756</v>
      </c>
      <c r="D5626" s="471"/>
      <c r="E5626" s="470"/>
      <c r="F5626" s="472" t="s">
        <v>2031</v>
      </c>
      <c r="G5626" s="472" t="s">
        <v>1711</v>
      </c>
      <c r="H5626" s="472">
        <v>4.3</v>
      </c>
      <c r="I5626" s="473"/>
    </row>
    <row r="5627" spans="1:9" ht="25.5" x14ac:dyDescent="0.25">
      <c r="A5627" s="468" t="s">
        <v>11996</v>
      </c>
      <c r="B5627" s="475" t="s">
        <v>11997</v>
      </c>
      <c r="C5627" s="476" t="s">
        <v>756</v>
      </c>
      <c r="D5627" s="471"/>
      <c r="E5627" s="470"/>
      <c r="F5627" s="472" t="s">
        <v>2031</v>
      </c>
      <c r="G5627" s="472" t="s">
        <v>1711</v>
      </c>
      <c r="H5627" s="472">
        <v>4.3</v>
      </c>
      <c r="I5627" s="473"/>
    </row>
    <row r="5628" spans="1:9" ht="25.5" x14ac:dyDescent="0.25">
      <c r="A5628" s="468" t="s">
        <v>11998</v>
      </c>
      <c r="B5628" s="475" t="s">
        <v>11999</v>
      </c>
      <c r="C5628" s="476" t="s">
        <v>756</v>
      </c>
      <c r="D5628" s="471"/>
      <c r="E5628" s="470"/>
      <c r="F5628" s="472" t="s">
        <v>2031</v>
      </c>
      <c r="G5628" s="472" t="s">
        <v>1711</v>
      </c>
      <c r="H5628" s="472">
        <v>4.3</v>
      </c>
      <c r="I5628" s="473"/>
    </row>
    <row r="5629" spans="1:9" ht="15" x14ac:dyDescent="0.25">
      <c r="A5629" s="468" t="s">
        <v>12000</v>
      </c>
      <c r="B5629" s="475" t="s">
        <v>12001</v>
      </c>
      <c r="C5629" s="476" t="s">
        <v>756</v>
      </c>
      <c r="D5629" s="471"/>
      <c r="E5629" s="470"/>
      <c r="F5629" s="472" t="s">
        <v>2031</v>
      </c>
      <c r="G5629" s="472" t="s">
        <v>1711</v>
      </c>
      <c r="H5629" s="472">
        <v>4.3</v>
      </c>
      <c r="I5629" s="473"/>
    </row>
    <row r="5630" spans="1:9" ht="15" x14ac:dyDescent="0.25">
      <c r="A5630" s="468" t="s">
        <v>12002</v>
      </c>
      <c r="B5630" s="475" t="s">
        <v>12003</v>
      </c>
      <c r="C5630" s="476" t="s">
        <v>756</v>
      </c>
      <c r="D5630" s="471"/>
      <c r="E5630" s="470"/>
      <c r="F5630" s="472" t="s">
        <v>2031</v>
      </c>
      <c r="G5630" s="472" t="s">
        <v>1711</v>
      </c>
      <c r="H5630" s="472">
        <v>4.3</v>
      </c>
      <c r="I5630" s="473"/>
    </row>
    <row r="5631" spans="1:9" ht="25.5" x14ac:dyDescent="0.25">
      <c r="A5631" s="468" t="s">
        <v>12004</v>
      </c>
      <c r="B5631" s="475" t="s">
        <v>12005</v>
      </c>
      <c r="C5631" s="476" t="s">
        <v>756</v>
      </c>
      <c r="D5631" s="471"/>
      <c r="E5631" s="470"/>
      <c r="F5631" s="472" t="s">
        <v>2031</v>
      </c>
      <c r="G5631" s="472" t="s">
        <v>1711</v>
      </c>
      <c r="H5631" s="472">
        <v>4.3</v>
      </c>
      <c r="I5631" s="473"/>
    </row>
    <row r="5632" spans="1:9" ht="15" x14ac:dyDescent="0.25">
      <c r="A5632" s="468" t="s">
        <v>12006</v>
      </c>
      <c r="B5632" s="475" t="s">
        <v>12007</v>
      </c>
      <c r="C5632" s="476" t="s">
        <v>756</v>
      </c>
      <c r="D5632" s="471"/>
      <c r="E5632" s="470"/>
      <c r="F5632" s="472" t="s">
        <v>2031</v>
      </c>
      <c r="G5632" s="472" t="s">
        <v>1711</v>
      </c>
      <c r="H5632" s="472">
        <v>4.3</v>
      </c>
      <c r="I5632" s="473"/>
    </row>
    <row r="5633" spans="1:9" ht="15" x14ac:dyDescent="0.25">
      <c r="A5633" s="468" t="s">
        <v>12008</v>
      </c>
      <c r="B5633" s="475" t="s">
        <v>12009</v>
      </c>
      <c r="C5633" s="476" t="s">
        <v>756</v>
      </c>
      <c r="D5633" s="471"/>
      <c r="E5633" s="470"/>
      <c r="F5633" s="472" t="s">
        <v>2031</v>
      </c>
      <c r="G5633" s="472" t="s">
        <v>1711</v>
      </c>
      <c r="H5633" s="472">
        <v>4.3</v>
      </c>
      <c r="I5633" s="473"/>
    </row>
    <row r="5634" spans="1:9" ht="15" x14ac:dyDescent="0.25">
      <c r="A5634" s="468" t="s">
        <v>12010</v>
      </c>
      <c r="B5634" s="475" t="s">
        <v>12011</v>
      </c>
      <c r="C5634" s="476" t="s">
        <v>756</v>
      </c>
      <c r="D5634" s="471"/>
      <c r="E5634" s="470"/>
      <c r="F5634" s="472" t="s">
        <v>2031</v>
      </c>
      <c r="G5634" s="472" t="s">
        <v>1711</v>
      </c>
      <c r="H5634" s="472">
        <v>4.3</v>
      </c>
      <c r="I5634" s="473"/>
    </row>
    <row r="5635" spans="1:9" ht="15" x14ac:dyDescent="0.25">
      <c r="A5635" s="468" t="s">
        <v>12012</v>
      </c>
      <c r="B5635" s="475" t="s">
        <v>12013</v>
      </c>
      <c r="C5635" s="476" t="s">
        <v>756</v>
      </c>
      <c r="D5635" s="471"/>
      <c r="E5635" s="470"/>
      <c r="F5635" s="472" t="s">
        <v>2031</v>
      </c>
      <c r="G5635" s="472" t="s">
        <v>1711</v>
      </c>
      <c r="H5635" s="472">
        <v>4.3</v>
      </c>
      <c r="I5635" s="473"/>
    </row>
    <row r="5636" spans="1:9" ht="15" x14ac:dyDescent="0.25">
      <c r="A5636" s="468" t="s">
        <v>12014</v>
      </c>
      <c r="B5636" s="475" t="s">
        <v>12015</v>
      </c>
      <c r="C5636" s="476" t="s">
        <v>756</v>
      </c>
      <c r="D5636" s="471"/>
      <c r="E5636" s="470"/>
      <c r="F5636" s="472" t="s">
        <v>2031</v>
      </c>
      <c r="G5636" s="472" t="s">
        <v>1711</v>
      </c>
      <c r="H5636" s="472">
        <v>4.3</v>
      </c>
      <c r="I5636" s="473"/>
    </row>
    <row r="5637" spans="1:9" ht="25.5" x14ac:dyDescent="0.25">
      <c r="A5637" s="468" t="s">
        <v>12016</v>
      </c>
      <c r="B5637" s="475" t="s">
        <v>12017</v>
      </c>
      <c r="C5637" s="476" t="s">
        <v>756</v>
      </c>
      <c r="D5637" s="471"/>
      <c r="E5637" s="470"/>
      <c r="F5637" s="472" t="s">
        <v>2031</v>
      </c>
      <c r="G5637" s="472" t="s">
        <v>1711</v>
      </c>
      <c r="H5637" s="472">
        <v>4.3</v>
      </c>
      <c r="I5637" s="473"/>
    </row>
    <row r="5638" spans="1:9" ht="15" x14ac:dyDescent="0.25">
      <c r="A5638" s="468" t="s">
        <v>12018</v>
      </c>
      <c r="B5638" s="475" t="s">
        <v>12019</v>
      </c>
      <c r="C5638" s="476" t="s">
        <v>756</v>
      </c>
      <c r="D5638" s="471"/>
      <c r="E5638" s="470"/>
      <c r="F5638" s="472" t="s">
        <v>2031</v>
      </c>
      <c r="G5638" s="472" t="s">
        <v>1711</v>
      </c>
      <c r="H5638" s="472">
        <v>4.3</v>
      </c>
      <c r="I5638" s="473"/>
    </row>
    <row r="5639" spans="1:9" ht="15" x14ac:dyDescent="0.25">
      <c r="A5639" s="468" t="s">
        <v>12020</v>
      </c>
      <c r="B5639" s="475" t="s">
        <v>12021</v>
      </c>
      <c r="C5639" s="476" t="s">
        <v>756</v>
      </c>
      <c r="D5639" s="471"/>
      <c r="E5639" s="470"/>
      <c r="F5639" s="472" t="s">
        <v>2031</v>
      </c>
      <c r="G5639" s="472" t="s">
        <v>1711</v>
      </c>
      <c r="H5639" s="472">
        <v>4.3</v>
      </c>
      <c r="I5639" s="473"/>
    </row>
    <row r="5640" spans="1:9" ht="15" x14ac:dyDescent="0.25">
      <c r="A5640" s="468" t="s">
        <v>12022</v>
      </c>
      <c r="B5640" s="475" t="s">
        <v>12023</v>
      </c>
      <c r="C5640" s="476" t="s">
        <v>756</v>
      </c>
      <c r="D5640" s="471"/>
      <c r="E5640" s="470"/>
      <c r="F5640" s="472" t="s">
        <v>2031</v>
      </c>
      <c r="G5640" s="472" t="s">
        <v>1711</v>
      </c>
      <c r="H5640" s="472">
        <v>4.3</v>
      </c>
      <c r="I5640" s="473"/>
    </row>
    <row r="5641" spans="1:9" ht="25.5" x14ac:dyDescent="0.25">
      <c r="A5641" s="468" t="s">
        <v>12024</v>
      </c>
      <c r="B5641" s="475" t="s">
        <v>12025</v>
      </c>
      <c r="C5641" s="476" t="s">
        <v>756</v>
      </c>
      <c r="D5641" s="471"/>
      <c r="E5641" s="470"/>
      <c r="F5641" s="472" t="s">
        <v>2031</v>
      </c>
      <c r="G5641" s="472" t="s">
        <v>1711</v>
      </c>
      <c r="H5641" s="472">
        <v>4.3</v>
      </c>
      <c r="I5641" s="473"/>
    </row>
    <row r="5642" spans="1:9" ht="15" x14ac:dyDescent="0.25">
      <c r="A5642" s="468" t="s">
        <v>12026</v>
      </c>
      <c r="B5642" s="475" t="s">
        <v>12027</v>
      </c>
      <c r="C5642" s="476" t="s">
        <v>756</v>
      </c>
      <c r="D5642" s="471"/>
      <c r="E5642" s="470"/>
      <c r="F5642" s="472" t="s">
        <v>2031</v>
      </c>
      <c r="G5642" s="472" t="s">
        <v>1711</v>
      </c>
      <c r="H5642" s="472">
        <v>4.3</v>
      </c>
      <c r="I5642" s="473"/>
    </row>
    <row r="5643" spans="1:9" ht="25.5" x14ac:dyDescent="0.25">
      <c r="A5643" s="468" t="s">
        <v>12028</v>
      </c>
      <c r="B5643" s="475" t="s">
        <v>12029</v>
      </c>
      <c r="C5643" s="476" t="s">
        <v>756</v>
      </c>
      <c r="D5643" s="471"/>
      <c r="E5643" s="470"/>
      <c r="F5643" s="472" t="s">
        <v>2031</v>
      </c>
      <c r="G5643" s="472" t="s">
        <v>1711</v>
      </c>
      <c r="H5643" s="472">
        <v>4.3</v>
      </c>
      <c r="I5643" s="473"/>
    </row>
    <row r="5644" spans="1:9" ht="25.5" x14ac:dyDescent="0.25">
      <c r="A5644" s="468" t="s">
        <v>12030</v>
      </c>
      <c r="B5644" s="475" t="s">
        <v>12031</v>
      </c>
      <c r="C5644" s="476" t="s">
        <v>756</v>
      </c>
      <c r="D5644" s="471"/>
      <c r="E5644" s="470"/>
      <c r="F5644" s="472" t="s">
        <v>2031</v>
      </c>
      <c r="G5644" s="472" t="s">
        <v>1711</v>
      </c>
      <c r="H5644" s="472">
        <v>4.3</v>
      </c>
      <c r="I5644" s="473"/>
    </row>
    <row r="5645" spans="1:9" ht="25.5" x14ac:dyDescent="0.25">
      <c r="A5645" s="468" t="s">
        <v>12032</v>
      </c>
      <c r="B5645" s="475" t="s">
        <v>12033</v>
      </c>
      <c r="C5645" s="476" t="s">
        <v>756</v>
      </c>
      <c r="D5645" s="471"/>
      <c r="E5645" s="470"/>
      <c r="F5645" s="472" t="s">
        <v>2031</v>
      </c>
      <c r="G5645" s="472" t="s">
        <v>1711</v>
      </c>
      <c r="H5645" s="472">
        <v>4.3</v>
      </c>
      <c r="I5645" s="473"/>
    </row>
    <row r="5646" spans="1:9" ht="15" x14ac:dyDescent="0.25">
      <c r="A5646" s="468" t="s">
        <v>12034</v>
      </c>
      <c r="B5646" s="475" t="s">
        <v>12035</v>
      </c>
      <c r="C5646" s="476" t="s">
        <v>756</v>
      </c>
      <c r="D5646" s="471"/>
      <c r="E5646" s="470"/>
      <c r="F5646" s="472" t="s">
        <v>2031</v>
      </c>
      <c r="G5646" s="472" t="s">
        <v>1711</v>
      </c>
      <c r="H5646" s="472">
        <v>4.3</v>
      </c>
      <c r="I5646" s="473"/>
    </row>
    <row r="5647" spans="1:9" ht="25.5" x14ac:dyDescent="0.25">
      <c r="A5647" s="468" t="s">
        <v>12036</v>
      </c>
      <c r="B5647" s="475" t="s">
        <v>12037</v>
      </c>
      <c r="C5647" s="476" t="s">
        <v>756</v>
      </c>
      <c r="D5647" s="471"/>
      <c r="E5647" s="470"/>
      <c r="F5647" s="472" t="s">
        <v>2031</v>
      </c>
      <c r="G5647" s="472" t="s">
        <v>1711</v>
      </c>
      <c r="H5647" s="472">
        <v>4.3</v>
      </c>
      <c r="I5647" s="473"/>
    </row>
    <row r="5648" spans="1:9" ht="15" x14ac:dyDescent="0.25">
      <c r="A5648" s="468" t="s">
        <v>12038</v>
      </c>
      <c r="B5648" s="475" t="s">
        <v>12039</v>
      </c>
      <c r="C5648" s="476" t="s">
        <v>756</v>
      </c>
      <c r="D5648" s="471"/>
      <c r="E5648" s="470"/>
      <c r="F5648" s="472" t="s">
        <v>2031</v>
      </c>
      <c r="G5648" s="472" t="s">
        <v>1711</v>
      </c>
      <c r="H5648" s="472">
        <v>4.3</v>
      </c>
      <c r="I5648" s="473"/>
    </row>
    <row r="5649" spans="1:9" ht="25.5" x14ac:dyDescent="0.25">
      <c r="A5649" s="468" t="s">
        <v>12040</v>
      </c>
      <c r="B5649" s="475" t="s">
        <v>12041</v>
      </c>
      <c r="C5649" s="476" t="s">
        <v>756</v>
      </c>
      <c r="D5649" s="471"/>
      <c r="E5649" s="470"/>
      <c r="F5649" s="472" t="s">
        <v>2031</v>
      </c>
      <c r="G5649" s="472" t="s">
        <v>1711</v>
      </c>
      <c r="H5649" s="472">
        <v>4.3</v>
      </c>
      <c r="I5649" s="473"/>
    </row>
    <row r="5650" spans="1:9" ht="25.5" x14ac:dyDescent="0.25">
      <c r="A5650" s="468" t="s">
        <v>12042</v>
      </c>
      <c r="B5650" s="475" t="s">
        <v>12043</v>
      </c>
      <c r="C5650" s="476" t="s">
        <v>756</v>
      </c>
      <c r="D5650" s="471"/>
      <c r="E5650" s="470"/>
      <c r="F5650" s="472" t="s">
        <v>2031</v>
      </c>
      <c r="G5650" s="472" t="s">
        <v>1711</v>
      </c>
      <c r="H5650" s="472">
        <v>4.3</v>
      </c>
      <c r="I5650" s="473"/>
    </row>
    <row r="5651" spans="1:9" ht="25.5" x14ac:dyDescent="0.25">
      <c r="A5651" s="468" t="s">
        <v>12044</v>
      </c>
      <c r="B5651" s="475" t="s">
        <v>12045</v>
      </c>
      <c r="C5651" s="476" t="s">
        <v>756</v>
      </c>
      <c r="D5651" s="471"/>
      <c r="E5651" s="470"/>
      <c r="F5651" s="472" t="s">
        <v>2031</v>
      </c>
      <c r="G5651" s="472" t="s">
        <v>1711</v>
      </c>
      <c r="H5651" s="472">
        <v>4.3</v>
      </c>
      <c r="I5651" s="473"/>
    </row>
    <row r="5652" spans="1:9" ht="25.5" x14ac:dyDescent="0.25">
      <c r="A5652" s="468" t="s">
        <v>12046</v>
      </c>
      <c r="B5652" s="475" t="s">
        <v>12047</v>
      </c>
      <c r="C5652" s="476" t="s">
        <v>756</v>
      </c>
      <c r="D5652" s="471"/>
      <c r="E5652" s="470"/>
      <c r="F5652" s="472" t="s">
        <v>2031</v>
      </c>
      <c r="G5652" s="472" t="s">
        <v>1711</v>
      </c>
      <c r="H5652" s="472">
        <v>4.3</v>
      </c>
      <c r="I5652" s="473"/>
    </row>
    <row r="5653" spans="1:9" ht="15" x14ac:dyDescent="0.25">
      <c r="A5653" s="468" t="s">
        <v>12048</v>
      </c>
      <c r="B5653" s="475" t="s">
        <v>12049</v>
      </c>
      <c r="C5653" s="476" t="s">
        <v>756</v>
      </c>
      <c r="D5653" s="471"/>
      <c r="E5653" s="470"/>
      <c r="F5653" s="472" t="s">
        <v>2031</v>
      </c>
      <c r="G5653" s="472" t="s">
        <v>1711</v>
      </c>
      <c r="H5653" s="472">
        <v>4.3</v>
      </c>
      <c r="I5653" s="473"/>
    </row>
    <row r="5654" spans="1:9" ht="15" x14ac:dyDescent="0.25">
      <c r="A5654" s="468" t="s">
        <v>12050</v>
      </c>
      <c r="B5654" s="475" t="s">
        <v>12051</v>
      </c>
      <c r="C5654" s="476" t="s">
        <v>756</v>
      </c>
      <c r="D5654" s="471"/>
      <c r="E5654" s="470"/>
      <c r="F5654" s="472" t="s">
        <v>2031</v>
      </c>
      <c r="G5654" s="472" t="s">
        <v>1711</v>
      </c>
      <c r="H5654" s="472">
        <v>4.3</v>
      </c>
      <c r="I5654" s="473"/>
    </row>
    <row r="5655" spans="1:9" ht="25.5" x14ac:dyDescent="0.25">
      <c r="A5655" s="468" t="s">
        <v>12052</v>
      </c>
      <c r="B5655" s="475" t="s">
        <v>12053</v>
      </c>
      <c r="C5655" s="476" t="s">
        <v>756</v>
      </c>
      <c r="D5655" s="471"/>
      <c r="E5655" s="470"/>
      <c r="F5655" s="472" t="s">
        <v>2031</v>
      </c>
      <c r="G5655" s="472" t="s">
        <v>1711</v>
      </c>
      <c r="H5655" s="472">
        <v>4.3</v>
      </c>
      <c r="I5655" s="473"/>
    </row>
    <row r="5656" spans="1:9" ht="25.5" x14ac:dyDescent="0.25">
      <c r="A5656" s="468" t="s">
        <v>12054</v>
      </c>
      <c r="B5656" s="475" t="s">
        <v>12055</v>
      </c>
      <c r="C5656" s="476" t="s">
        <v>756</v>
      </c>
      <c r="D5656" s="471"/>
      <c r="E5656" s="470"/>
      <c r="F5656" s="472" t="s">
        <v>2031</v>
      </c>
      <c r="G5656" s="472" t="s">
        <v>1711</v>
      </c>
      <c r="H5656" s="472">
        <v>4.3</v>
      </c>
      <c r="I5656" s="473"/>
    </row>
    <row r="5657" spans="1:9" ht="25.5" x14ac:dyDescent="0.25">
      <c r="A5657" s="468" t="s">
        <v>12056</v>
      </c>
      <c r="B5657" s="475" t="s">
        <v>12057</v>
      </c>
      <c r="C5657" s="476" t="s">
        <v>756</v>
      </c>
      <c r="D5657" s="471"/>
      <c r="E5657" s="470"/>
      <c r="F5657" s="472" t="s">
        <v>2031</v>
      </c>
      <c r="G5657" s="472" t="s">
        <v>1711</v>
      </c>
      <c r="H5657" s="472">
        <v>4.3</v>
      </c>
      <c r="I5657" s="473"/>
    </row>
    <row r="5658" spans="1:9" ht="15" x14ac:dyDescent="0.25">
      <c r="A5658" s="468" t="s">
        <v>12058</v>
      </c>
      <c r="B5658" s="475" t="s">
        <v>12059</v>
      </c>
      <c r="C5658" s="476" t="s">
        <v>756</v>
      </c>
      <c r="D5658" s="471"/>
      <c r="E5658" s="470"/>
      <c r="F5658" s="472" t="s">
        <v>2031</v>
      </c>
      <c r="G5658" s="472" t="s">
        <v>1711</v>
      </c>
      <c r="H5658" s="472">
        <v>4.3</v>
      </c>
      <c r="I5658" s="473"/>
    </row>
    <row r="5659" spans="1:9" ht="25.5" x14ac:dyDescent="0.25">
      <c r="A5659" s="468" t="s">
        <v>12060</v>
      </c>
      <c r="B5659" s="475" t="s">
        <v>12061</v>
      </c>
      <c r="C5659" s="476" t="s">
        <v>756</v>
      </c>
      <c r="D5659" s="471"/>
      <c r="E5659" s="470"/>
      <c r="F5659" s="472" t="s">
        <v>2031</v>
      </c>
      <c r="G5659" s="472" t="s">
        <v>1711</v>
      </c>
      <c r="H5659" s="472">
        <v>4.3</v>
      </c>
      <c r="I5659" s="473"/>
    </row>
    <row r="5660" spans="1:9" ht="25.5" x14ac:dyDescent="0.25">
      <c r="A5660" s="468" t="s">
        <v>12062</v>
      </c>
      <c r="B5660" s="475" t="s">
        <v>12063</v>
      </c>
      <c r="C5660" s="476" t="s">
        <v>756</v>
      </c>
      <c r="D5660" s="471"/>
      <c r="E5660" s="470"/>
      <c r="F5660" s="472" t="s">
        <v>2031</v>
      </c>
      <c r="G5660" s="472" t="s">
        <v>1711</v>
      </c>
      <c r="H5660" s="472">
        <v>4.3</v>
      </c>
      <c r="I5660" s="473"/>
    </row>
    <row r="5661" spans="1:9" ht="15" x14ac:dyDescent="0.25">
      <c r="A5661" s="468" t="s">
        <v>12064</v>
      </c>
      <c r="B5661" s="475" t="s">
        <v>12065</v>
      </c>
      <c r="C5661" s="476" t="s">
        <v>756</v>
      </c>
      <c r="D5661" s="471"/>
      <c r="E5661" s="470"/>
      <c r="F5661" s="472" t="s">
        <v>2031</v>
      </c>
      <c r="G5661" s="472" t="s">
        <v>1711</v>
      </c>
      <c r="H5661" s="472">
        <v>4.3</v>
      </c>
      <c r="I5661" s="473"/>
    </row>
    <row r="5662" spans="1:9" ht="15" x14ac:dyDescent="0.25">
      <c r="A5662" s="468" t="s">
        <v>12066</v>
      </c>
      <c r="B5662" s="475" t="s">
        <v>12067</v>
      </c>
      <c r="C5662" s="476" t="s">
        <v>756</v>
      </c>
      <c r="D5662" s="471"/>
      <c r="E5662" s="470"/>
      <c r="F5662" s="472" t="s">
        <v>2031</v>
      </c>
      <c r="G5662" s="472" t="s">
        <v>1711</v>
      </c>
      <c r="H5662" s="472">
        <v>4.3</v>
      </c>
      <c r="I5662" s="473"/>
    </row>
    <row r="5663" spans="1:9" ht="15" x14ac:dyDescent="0.25">
      <c r="A5663" s="468" t="s">
        <v>12068</v>
      </c>
      <c r="B5663" s="475" t="s">
        <v>12069</v>
      </c>
      <c r="C5663" s="476" t="s">
        <v>756</v>
      </c>
      <c r="D5663" s="471"/>
      <c r="E5663" s="470"/>
      <c r="F5663" s="472" t="s">
        <v>2031</v>
      </c>
      <c r="G5663" s="472" t="s">
        <v>1711</v>
      </c>
      <c r="H5663" s="472">
        <v>4.3</v>
      </c>
      <c r="I5663" s="473"/>
    </row>
    <row r="5664" spans="1:9" ht="15" x14ac:dyDescent="0.25">
      <c r="A5664" s="468" t="s">
        <v>12070</v>
      </c>
      <c r="B5664" s="475" t="s">
        <v>12071</v>
      </c>
      <c r="C5664" s="476" t="s">
        <v>756</v>
      </c>
      <c r="D5664" s="471"/>
      <c r="E5664" s="470"/>
      <c r="F5664" s="472" t="s">
        <v>2031</v>
      </c>
      <c r="G5664" s="472" t="s">
        <v>1711</v>
      </c>
      <c r="H5664" s="472">
        <v>4.3</v>
      </c>
      <c r="I5664" s="473"/>
    </row>
    <row r="5665" spans="1:9" ht="15" x14ac:dyDescent="0.25">
      <c r="A5665" s="468" t="s">
        <v>12072</v>
      </c>
      <c r="B5665" s="475" t="s">
        <v>12073</v>
      </c>
      <c r="C5665" s="476" t="s">
        <v>756</v>
      </c>
      <c r="D5665" s="471"/>
      <c r="E5665" s="470"/>
      <c r="F5665" s="472" t="s">
        <v>2031</v>
      </c>
      <c r="G5665" s="472" t="s">
        <v>1711</v>
      </c>
      <c r="H5665" s="472">
        <v>4.3</v>
      </c>
      <c r="I5665" s="473"/>
    </row>
    <row r="5666" spans="1:9" ht="15" x14ac:dyDescent="0.25">
      <c r="A5666" s="468" t="s">
        <v>12074</v>
      </c>
      <c r="B5666" s="475" t="s">
        <v>12075</v>
      </c>
      <c r="C5666" s="476" t="s">
        <v>756</v>
      </c>
      <c r="D5666" s="471"/>
      <c r="E5666" s="470"/>
      <c r="F5666" s="472" t="s">
        <v>2031</v>
      </c>
      <c r="G5666" s="472" t="s">
        <v>1711</v>
      </c>
      <c r="H5666" s="472">
        <v>4.3</v>
      </c>
      <c r="I5666" s="473"/>
    </row>
    <row r="5667" spans="1:9" ht="15" x14ac:dyDescent="0.25">
      <c r="A5667" s="468" t="s">
        <v>12076</v>
      </c>
      <c r="B5667" s="475" t="s">
        <v>12077</v>
      </c>
      <c r="C5667" s="476" t="s">
        <v>756</v>
      </c>
      <c r="D5667" s="471"/>
      <c r="E5667" s="470"/>
      <c r="F5667" s="472" t="s">
        <v>2031</v>
      </c>
      <c r="G5667" s="472" t="s">
        <v>1711</v>
      </c>
      <c r="H5667" s="472">
        <v>4.3</v>
      </c>
      <c r="I5667" s="473"/>
    </row>
    <row r="5668" spans="1:9" ht="15" x14ac:dyDescent="0.25">
      <c r="A5668" s="468" t="s">
        <v>12078</v>
      </c>
      <c r="B5668" s="475" t="s">
        <v>12079</v>
      </c>
      <c r="C5668" s="476" t="s">
        <v>756</v>
      </c>
      <c r="D5668" s="471"/>
      <c r="E5668" s="470"/>
      <c r="F5668" s="472" t="s">
        <v>2031</v>
      </c>
      <c r="G5668" s="472" t="s">
        <v>1711</v>
      </c>
      <c r="H5668" s="472">
        <v>4.3</v>
      </c>
      <c r="I5668" s="473"/>
    </row>
    <row r="5669" spans="1:9" ht="25.5" x14ac:dyDescent="0.25">
      <c r="A5669" s="468" t="s">
        <v>12080</v>
      </c>
      <c r="B5669" s="475" t="s">
        <v>12081</v>
      </c>
      <c r="C5669" s="476" t="s">
        <v>756</v>
      </c>
      <c r="D5669" s="471"/>
      <c r="E5669" s="470"/>
      <c r="F5669" s="472" t="s">
        <v>2031</v>
      </c>
      <c r="G5669" s="472" t="s">
        <v>1711</v>
      </c>
      <c r="H5669" s="472">
        <v>4.3</v>
      </c>
      <c r="I5669" s="473"/>
    </row>
    <row r="5670" spans="1:9" ht="25.5" x14ac:dyDescent="0.25">
      <c r="A5670" s="468" t="s">
        <v>12082</v>
      </c>
      <c r="B5670" s="475" t="s">
        <v>12083</v>
      </c>
      <c r="C5670" s="476" t="s">
        <v>756</v>
      </c>
      <c r="D5670" s="471"/>
      <c r="E5670" s="470"/>
      <c r="F5670" s="472" t="s">
        <v>2031</v>
      </c>
      <c r="G5670" s="472" t="s">
        <v>1711</v>
      </c>
      <c r="H5670" s="472">
        <v>4.3</v>
      </c>
      <c r="I5670" s="473"/>
    </row>
    <row r="5671" spans="1:9" ht="25.5" x14ac:dyDescent="0.25">
      <c r="A5671" s="468" t="s">
        <v>12084</v>
      </c>
      <c r="B5671" s="475" t="s">
        <v>12085</v>
      </c>
      <c r="C5671" s="476" t="s">
        <v>756</v>
      </c>
      <c r="D5671" s="471"/>
      <c r="E5671" s="470"/>
      <c r="F5671" s="472" t="s">
        <v>2031</v>
      </c>
      <c r="G5671" s="472" t="s">
        <v>1711</v>
      </c>
      <c r="H5671" s="472">
        <v>4.3</v>
      </c>
      <c r="I5671" s="473"/>
    </row>
    <row r="5672" spans="1:9" ht="25.5" x14ac:dyDescent="0.25">
      <c r="A5672" s="468" t="s">
        <v>12086</v>
      </c>
      <c r="B5672" s="475" t="s">
        <v>12087</v>
      </c>
      <c r="C5672" s="476" t="s">
        <v>756</v>
      </c>
      <c r="D5672" s="471"/>
      <c r="E5672" s="470"/>
      <c r="F5672" s="472" t="s">
        <v>2031</v>
      </c>
      <c r="G5672" s="472" t="s">
        <v>1711</v>
      </c>
      <c r="H5672" s="472">
        <v>4.3</v>
      </c>
      <c r="I5672" s="473"/>
    </row>
    <row r="5673" spans="1:9" ht="25.5" x14ac:dyDescent="0.25">
      <c r="A5673" s="468" t="s">
        <v>12088</v>
      </c>
      <c r="B5673" s="475" t="s">
        <v>12089</v>
      </c>
      <c r="C5673" s="476" t="s">
        <v>756</v>
      </c>
      <c r="D5673" s="471"/>
      <c r="E5673" s="470"/>
      <c r="F5673" s="472" t="s">
        <v>2031</v>
      </c>
      <c r="G5673" s="472" t="s">
        <v>1711</v>
      </c>
      <c r="H5673" s="472">
        <v>4.3</v>
      </c>
      <c r="I5673" s="473"/>
    </row>
    <row r="5674" spans="1:9" ht="25.5" x14ac:dyDescent="0.25">
      <c r="A5674" s="468" t="s">
        <v>12090</v>
      </c>
      <c r="B5674" s="475" t="s">
        <v>12091</v>
      </c>
      <c r="C5674" s="476" t="s">
        <v>756</v>
      </c>
      <c r="D5674" s="471"/>
      <c r="E5674" s="470"/>
      <c r="F5674" s="472" t="s">
        <v>2031</v>
      </c>
      <c r="G5674" s="472" t="s">
        <v>1711</v>
      </c>
      <c r="H5674" s="472">
        <v>4.3</v>
      </c>
      <c r="I5674" s="473"/>
    </row>
    <row r="5675" spans="1:9" ht="25.5" x14ac:dyDescent="0.25">
      <c r="A5675" s="468" t="s">
        <v>12092</v>
      </c>
      <c r="B5675" s="475" t="s">
        <v>12093</v>
      </c>
      <c r="C5675" s="476" t="s">
        <v>756</v>
      </c>
      <c r="D5675" s="471"/>
      <c r="E5675" s="470"/>
      <c r="F5675" s="472" t="s">
        <v>2031</v>
      </c>
      <c r="G5675" s="472" t="s">
        <v>1711</v>
      </c>
      <c r="H5675" s="472">
        <v>4.3</v>
      </c>
      <c r="I5675" s="473"/>
    </row>
    <row r="5676" spans="1:9" ht="25.5" x14ac:dyDescent="0.25">
      <c r="A5676" s="468" t="s">
        <v>12094</v>
      </c>
      <c r="B5676" s="475" t="s">
        <v>12095</v>
      </c>
      <c r="C5676" s="476" t="s">
        <v>756</v>
      </c>
      <c r="D5676" s="471"/>
      <c r="E5676" s="470"/>
      <c r="F5676" s="472" t="s">
        <v>2031</v>
      </c>
      <c r="G5676" s="472" t="s">
        <v>1711</v>
      </c>
      <c r="H5676" s="472">
        <v>4.3</v>
      </c>
      <c r="I5676" s="473"/>
    </row>
    <row r="5677" spans="1:9" ht="25.5" x14ac:dyDescent="0.25">
      <c r="A5677" s="468" t="s">
        <v>12096</v>
      </c>
      <c r="B5677" s="475" t="s">
        <v>12097</v>
      </c>
      <c r="C5677" s="476" t="s">
        <v>756</v>
      </c>
      <c r="D5677" s="471"/>
      <c r="E5677" s="470"/>
      <c r="F5677" s="472" t="s">
        <v>2031</v>
      </c>
      <c r="G5677" s="472" t="s">
        <v>1711</v>
      </c>
      <c r="H5677" s="472">
        <v>4.3</v>
      </c>
      <c r="I5677" s="473"/>
    </row>
    <row r="5678" spans="1:9" ht="25.5" x14ac:dyDescent="0.25">
      <c r="A5678" s="468" t="s">
        <v>12098</v>
      </c>
      <c r="B5678" s="475" t="s">
        <v>12099</v>
      </c>
      <c r="C5678" s="476" t="s">
        <v>756</v>
      </c>
      <c r="D5678" s="471"/>
      <c r="E5678" s="470"/>
      <c r="F5678" s="472" t="s">
        <v>2031</v>
      </c>
      <c r="G5678" s="472" t="s">
        <v>1711</v>
      </c>
      <c r="H5678" s="472">
        <v>4.3</v>
      </c>
      <c r="I5678" s="473"/>
    </row>
    <row r="5679" spans="1:9" ht="25.5" x14ac:dyDescent="0.25">
      <c r="A5679" s="468" t="s">
        <v>12100</v>
      </c>
      <c r="B5679" s="475" t="s">
        <v>12101</v>
      </c>
      <c r="C5679" s="476" t="s">
        <v>756</v>
      </c>
      <c r="D5679" s="471"/>
      <c r="E5679" s="470"/>
      <c r="F5679" s="472" t="s">
        <v>2031</v>
      </c>
      <c r="G5679" s="472" t="s">
        <v>1711</v>
      </c>
      <c r="H5679" s="472">
        <v>4.3</v>
      </c>
      <c r="I5679" s="473"/>
    </row>
    <row r="5680" spans="1:9" ht="25.5" x14ac:dyDescent="0.25">
      <c r="A5680" s="468" t="s">
        <v>12102</v>
      </c>
      <c r="B5680" s="475" t="s">
        <v>12103</v>
      </c>
      <c r="C5680" s="476" t="s">
        <v>756</v>
      </c>
      <c r="D5680" s="471"/>
      <c r="E5680" s="470"/>
      <c r="F5680" s="472" t="s">
        <v>2031</v>
      </c>
      <c r="G5680" s="472" t="s">
        <v>1711</v>
      </c>
      <c r="H5680" s="472">
        <v>4.3</v>
      </c>
      <c r="I5680" s="473"/>
    </row>
    <row r="5681" spans="1:9" ht="25.5" x14ac:dyDescent="0.25">
      <c r="A5681" s="468" t="s">
        <v>12104</v>
      </c>
      <c r="B5681" s="475" t="s">
        <v>12105</v>
      </c>
      <c r="C5681" s="476" t="s">
        <v>756</v>
      </c>
      <c r="D5681" s="471"/>
      <c r="E5681" s="470"/>
      <c r="F5681" s="472" t="s">
        <v>2031</v>
      </c>
      <c r="G5681" s="472" t="s">
        <v>1711</v>
      </c>
      <c r="H5681" s="472">
        <v>4.3</v>
      </c>
      <c r="I5681" s="473"/>
    </row>
    <row r="5682" spans="1:9" ht="25.5" x14ac:dyDescent="0.25">
      <c r="A5682" s="468" t="s">
        <v>12106</v>
      </c>
      <c r="B5682" s="475" t="s">
        <v>12107</v>
      </c>
      <c r="C5682" s="476" t="s">
        <v>756</v>
      </c>
      <c r="D5682" s="471"/>
      <c r="E5682" s="470"/>
      <c r="F5682" s="472" t="s">
        <v>2031</v>
      </c>
      <c r="G5682" s="472" t="s">
        <v>1711</v>
      </c>
      <c r="H5682" s="472">
        <v>4.3</v>
      </c>
      <c r="I5682" s="473"/>
    </row>
    <row r="5683" spans="1:9" ht="25.5" x14ac:dyDescent="0.25">
      <c r="A5683" s="468" t="s">
        <v>12108</v>
      </c>
      <c r="B5683" s="475" t="s">
        <v>12109</v>
      </c>
      <c r="C5683" s="476" t="s">
        <v>756</v>
      </c>
      <c r="D5683" s="471"/>
      <c r="E5683" s="470"/>
      <c r="F5683" s="472" t="s">
        <v>2031</v>
      </c>
      <c r="G5683" s="472" t="s">
        <v>1711</v>
      </c>
      <c r="H5683" s="472">
        <v>4.3</v>
      </c>
      <c r="I5683" s="473"/>
    </row>
    <row r="5684" spans="1:9" ht="25.5" x14ac:dyDescent="0.25">
      <c r="A5684" s="468" t="s">
        <v>12110</v>
      </c>
      <c r="B5684" s="475" t="s">
        <v>12111</v>
      </c>
      <c r="C5684" s="476" t="s">
        <v>756</v>
      </c>
      <c r="D5684" s="471"/>
      <c r="E5684" s="470"/>
      <c r="F5684" s="472" t="s">
        <v>2031</v>
      </c>
      <c r="G5684" s="472" t="s">
        <v>1711</v>
      </c>
      <c r="H5684" s="472">
        <v>4.3</v>
      </c>
      <c r="I5684" s="473"/>
    </row>
    <row r="5685" spans="1:9" ht="25.5" x14ac:dyDescent="0.25">
      <c r="A5685" s="468" t="s">
        <v>12112</v>
      </c>
      <c r="B5685" s="475" t="s">
        <v>12113</v>
      </c>
      <c r="C5685" s="476" t="s">
        <v>756</v>
      </c>
      <c r="D5685" s="471"/>
      <c r="E5685" s="470"/>
      <c r="F5685" s="472" t="s">
        <v>2031</v>
      </c>
      <c r="G5685" s="472" t="s">
        <v>1711</v>
      </c>
      <c r="H5685" s="472">
        <v>4.3</v>
      </c>
      <c r="I5685" s="473"/>
    </row>
    <row r="5686" spans="1:9" ht="38.25" x14ac:dyDescent="0.25">
      <c r="A5686" s="468" t="s">
        <v>12114</v>
      </c>
      <c r="B5686" s="475" t="s">
        <v>12115</v>
      </c>
      <c r="C5686" s="476" t="s">
        <v>756</v>
      </c>
      <c r="D5686" s="471"/>
      <c r="E5686" s="470"/>
      <c r="F5686" s="472" t="s">
        <v>2031</v>
      </c>
      <c r="G5686" s="472" t="s">
        <v>1711</v>
      </c>
      <c r="H5686" s="472">
        <v>4.3</v>
      </c>
      <c r="I5686" s="473"/>
    </row>
    <row r="5687" spans="1:9" ht="25.5" x14ac:dyDescent="0.25">
      <c r="A5687" s="468" t="s">
        <v>12116</v>
      </c>
      <c r="B5687" s="475" t="s">
        <v>12117</v>
      </c>
      <c r="C5687" s="476" t="s">
        <v>756</v>
      </c>
      <c r="D5687" s="471"/>
      <c r="E5687" s="470"/>
      <c r="F5687" s="472" t="s">
        <v>2031</v>
      </c>
      <c r="G5687" s="472" t="s">
        <v>1711</v>
      </c>
      <c r="H5687" s="472">
        <v>4.3</v>
      </c>
      <c r="I5687" s="473"/>
    </row>
    <row r="5688" spans="1:9" ht="25.5" x14ac:dyDescent="0.25">
      <c r="A5688" s="468" t="s">
        <v>12118</v>
      </c>
      <c r="B5688" s="475" t="s">
        <v>12119</v>
      </c>
      <c r="C5688" s="476" t="s">
        <v>756</v>
      </c>
      <c r="D5688" s="471"/>
      <c r="E5688" s="470"/>
      <c r="F5688" s="472" t="s">
        <v>2031</v>
      </c>
      <c r="G5688" s="472" t="s">
        <v>1711</v>
      </c>
      <c r="H5688" s="472">
        <v>4.3</v>
      </c>
      <c r="I5688" s="473"/>
    </row>
    <row r="5689" spans="1:9" ht="25.5" x14ac:dyDescent="0.25">
      <c r="A5689" s="468" t="s">
        <v>12120</v>
      </c>
      <c r="B5689" s="475" t="s">
        <v>12121</v>
      </c>
      <c r="C5689" s="476" t="s">
        <v>756</v>
      </c>
      <c r="D5689" s="471"/>
      <c r="E5689" s="470"/>
      <c r="F5689" s="472" t="s">
        <v>2031</v>
      </c>
      <c r="G5689" s="472" t="s">
        <v>1711</v>
      </c>
      <c r="H5689" s="472">
        <v>4.3</v>
      </c>
      <c r="I5689" s="473"/>
    </row>
    <row r="5690" spans="1:9" ht="25.5" x14ac:dyDescent="0.25">
      <c r="A5690" s="468" t="s">
        <v>12122</v>
      </c>
      <c r="B5690" s="475" t="s">
        <v>12123</v>
      </c>
      <c r="C5690" s="476" t="s">
        <v>756</v>
      </c>
      <c r="D5690" s="471"/>
      <c r="E5690" s="470"/>
      <c r="F5690" s="472" t="s">
        <v>2031</v>
      </c>
      <c r="G5690" s="472" t="s">
        <v>1711</v>
      </c>
      <c r="H5690" s="472">
        <v>4.3</v>
      </c>
      <c r="I5690" s="473"/>
    </row>
    <row r="5691" spans="1:9" ht="25.5" x14ac:dyDescent="0.25">
      <c r="A5691" s="468" t="s">
        <v>12124</v>
      </c>
      <c r="B5691" s="469" t="s">
        <v>12125</v>
      </c>
      <c r="C5691" s="472" t="s">
        <v>756</v>
      </c>
      <c r="D5691" s="471"/>
      <c r="E5691" s="470"/>
      <c r="F5691" s="472" t="s">
        <v>2031</v>
      </c>
      <c r="G5691" s="472" t="s">
        <v>1711</v>
      </c>
      <c r="H5691" s="472">
        <v>4.4000000000000004</v>
      </c>
      <c r="I5691" s="473"/>
    </row>
    <row r="5692" spans="1:9" ht="38.25" x14ac:dyDescent="0.25">
      <c r="A5692" s="468" t="s">
        <v>12126</v>
      </c>
      <c r="B5692" s="475" t="s">
        <v>12127</v>
      </c>
      <c r="C5692" s="476" t="s">
        <v>756</v>
      </c>
      <c r="D5692" s="471"/>
      <c r="E5692" s="470"/>
      <c r="F5692" s="472" t="s">
        <v>2031</v>
      </c>
      <c r="G5692" s="472" t="s">
        <v>1711</v>
      </c>
      <c r="H5692" s="472">
        <v>4.3</v>
      </c>
      <c r="I5692" s="473"/>
    </row>
    <row r="5693" spans="1:9" ht="25.5" x14ac:dyDescent="0.25">
      <c r="A5693" s="468" t="s">
        <v>12128</v>
      </c>
      <c r="B5693" s="475" t="s">
        <v>12129</v>
      </c>
      <c r="C5693" s="476" t="s">
        <v>756</v>
      </c>
      <c r="D5693" s="471"/>
      <c r="E5693" s="470"/>
      <c r="F5693" s="472" t="s">
        <v>2031</v>
      </c>
      <c r="G5693" s="472" t="s">
        <v>1711</v>
      </c>
      <c r="H5693" s="472">
        <v>4.3</v>
      </c>
      <c r="I5693" s="473"/>
    </row>
    <row r="5694" spans="1:9" ht="25.5" x14ac:dyDescent="0.25">
      <c r="A5694" s="468" t="s">
        <v>12130</v>
      </c>
      <c r="B5694" s="475" t="s">
        <v>12131</v>
      </c>
      <c r="C5694" s="476" t="s">
        <v>756</v>
      </c>
      <c r="D5694" s="471"/>
      <c r="E5694" s="470"/>
      <c r="F5694" s="472" t="s">
        <v>2031</v>
      </c>
      <c r="G5694" s="472" t="s">
        <v>1711</v>
      </c>
      <c r="H5694" s="472">
        <v>4.3</v>
      </c>
      <c r="I5694" s="473"/>
    </row>
    <row r="5695" spans="1:9" ht="25.5" x14ac:dyDescent="0.25">
      <c r="A5695" s="468" t="s">
        <v>12132</v>
      </c>
      <c r="B5695" s="475" t="s">
        <v>12133</v>
      </c>
      <c r="C5695" s="476" t="s">
        <v>756</v>
      </c>
      <c r="D5695" s="471"/>
      <c r="E5695" s="470"/>
      <c r="F5695" s="472" t="s">
        <v>2031</v>
      </c>
      <c r="G5695" s="472" t="s">
        <v>1711</v>
      </c>
      <c r="H5695" s="472">
        <v>4.3</v>
      </c>
      <c r="I5695" s="473"/>
    </row>
    <row r="5696" spans="1:9" ht="15" x14ac:dyDescent="0.25">
      <c r="A5696" s="468" t="s">
        <v>12134</v>
      </c>
      <c r="B5696" s="475" t="s">
        <v>12135</v>
      </c>
      <c r="C5696" s="476" t="s">
        <v>756</v>
      </c>
      <c r="D5696" s="471"/>
      <c r="E5696" s="470"/>
      <c r="F5696" s="472" t="s">
        <v>2031</v>
      </c>
      <c r="G5696" s="472" t="s">
        <v>1711</v>
      </c>
      <c r="H5696" s="472">
        <v>4.3</v>
      </c>
      <c r="I5696" s="473"/>
    </row>
    <row r="5697" spans="1:9" ht="15" x14ac:dyDescent="0.25">
      <c r="A5697" s="468" t="s">
        <v>12136</v>
      </c>
      <c r="B5697" s="475" t="s">
        <v>12137</v>
      </c>
      <c r="C5697" s="476" t="s">
        <v>756</v>
      </c>
      <c r="D5697" s="471"/>
      <c r="E5697" s="470"/>
      <c r="F5697" s="472" t="s">
        <v>2031</v>
      </c>
      <c r="G5697" s="472" t="s">
        <v>1711</v>
      </c>
      <c r="H5697" s="472">
        <v>4.3</v>
      </c>
      <c r="I5697" s="473"/>
    </row>
    <row r="5698" spans="1:9" ht="25.5" x14ac:dyDescent="0.25">
      <c r="A5698" s="468" t="s">
        <v>12138</v>
      </c>
      <c r="B5698" s="469" t="s">
        <v>12139</v>
      </c>
      <c r="C5698" s="472" t="s">
        <v>756</v>
      </c>
      <c r="D5698" s="471"/>
      <c r="E5698" s="470"/>
      <c r="F5698" s="472" t="s">
        <v>2031</v>
      </c>
      <c r="G5698" s="472" t="s">
        <v>1711</v>
      </c>
      <c r="H5698" s="472">
        <v>4.4000000000000004</v>
      </c>
      <c r="I5698" s="473"/>
    </row>
    <row r="5699" spans="1:9" ht="25.5" x14ac:dyDescent="0.25">
      <c r="A5699" s="468" t="s">
        <v>12140</v>
      </c>
      <c r="B5699" s="469" t="s">
        <v>12141</v>
      </c>
      <c r="C5699" s="472" t="s">
        <v>756</v>
      </c>
      <c r="D5699" s="471"/>
      <c r="E5699" s="470"/>
      <c r="F5699" s="472" t="s">
        <v>2031</v>
      </c>
      <c r="G5699" s="472" t="s">
        <v>1711</v>
      </c>
      <c r="H5699" s="472">
        <v>4.4000000000000004</v>
      </c>
      <c r="I5699" s="473"/>
    </row>
    <row r="5700" spans="1:9" ht="25.5" x14ac:dyDescent="0.25">
      <c r="A5700" s="468" t="s">
        <v>12142</v>
      </c>
      <c r="B5700" s="475" t="s">
        <v>12143</v>
      </c>
      <c r="C5700" s="476" t="s">
        <v>756</v>
      </c>
      <c r="D5700" s="471"/>
      <c r="E5700" s="470"/>
      <c r="F5700" s="472" t="s">
        <v>2031</v>
      </c>
      <c r="G5700" s="472" t="s">
        <v>1711</v>
      </c>
      <c r="H5700" s="472">
        <v>4.3</v>
      </c>
      <c r="I5700" s="473"/>
    </row>
    <row r="5701" spans="1:9" ht="25.5" x14ac:dyDescent="0.25">
      <c r="A5701" s="468" t="s">
        <v>12144</v>
      </c>
      <c r="B5701" s="475" t="s">
        <v>12145</v>
      </c>
      <c r="C5701" s="476" t="s">
        <v>756</v>
      </c>
      <c r="D5701" s="471"/>
      <c r="E5701" s="470"/>
      <c r="F5701" s="472" t="s">
        <v>2031</v>
      </c>
      <c r="G5701" s="472" t="s">
        <v>1711</v>
      </c>
      <c r="H5701" s="472">
        <v>4.3</v>
      </c>
      <c r="I5701" s="473"/>
    </row>
    <row r="5702" spans="1:9" ht="15" x14ac:dyDescent="0.25">
      <c r="A5702" s="468" t="s">
        <v>12146</v>
      </c>
      <c r="B5702" s="475" t="s">
        <v>12147</v>
      </c>
      <c r="C5702" s="476" t="s">
        <v>756</v>
      </c>
      <c r="D5702" s="471"/>
      <c r="E5702" s="470"/>
      <c r="F5702" s="472" t="s">
        <v>2031</v>
      </c>
      <c r="G5702" s="472" t="s">
        <v>1711</v>
      </c>
      <c r="H5702" s="472">
        <v>4.3</v>
      </c>
      <c r="I5702" s="473"/>
    </row>
    <row r="5703" spans="1:9" ht="25.5" x14ac:dyDescent="0.25">
      <c r="A5703" s="468" t="s">
        <v>12148</v>
      </c>
      <c r="B5703" s="475" t="s">
        <v>12149</v>
      </c>
      <c r="C5703" s="476" t="s">
        <v>756</v>
      </c>
      <c r="D5703" s="471"/>
      <c r="E5703" s="470"/>
      <c r="F5703" s="472" t="s">
        <v>2031</v>
      </c>
      <c r="G5703" s="472" t="s">
        <v>1711</v>
      </c>
      <c r="H5703" s="472">
        <v>4.3</v>
      </c>
      <c r="I5703" s="473"/>
    </row>
    <row r="5704" spans="1:9" ht="15" x14ac:dyDescent="0.25">
      <c r="A5704" s="468" t="s">
        <v>12150</v>
      </c>
      <c r="B5704" s="475" t="s">
        <v>12151</v>
      </c>
      <c r="C5704" s="476" t="s">
        <v>756</v>
      </c>
      <c r="D5704" s="471"/>
      <c r="E5704" s="470"/>
      <c r="F5704" s="472" t="s">
        <v>2031</v>
      </c>
      <c r="G5704" s="472" t="s">
        <v>1711</v>
      </c>
      <c r="H5704" s="472">
        <v>4.3</v>
      </c>
      <c r="I5704" s="473"/>
    </row>
    <row r="5705" spans="1:9" ht="15" x14ac:dyDescent="0.25">
      <c r="A5705" s="468" t="s">
        <v>12152</v>
      </c>
      <c r="B5705" s="475" t="s">
        <v>12153</v>
      </c>
      <c r="C5705" s="476" t="s">
        <v>756</v>
      </c>
      <c r="D5705" s="471"/>
      <c r="E5705" s="470"/>
      <c r="F5705" s="472" t="s">
        <v>2031</v>
      </c>
      <c r="G5705" s="472" t="s">
        <v>1711</v>
      </c>
      <c r="H5705" s="472">
        <v>4.3</v>
      </c>
      <c r="I5705" s="473"/>
    </row>
    <row r="5706" spans="1:9" ht="25.5" x14ac:dyDescent="0.25">
      <c r="A5706" s="468" t="s">
        <v>12154</v>
      </c>
      <c r="B5706" s="475" t="s">
        <v>12155</v>
      </c>
      <c r="C5706" s="476" t="s">
        <v>756</v>
      </c>
      <c r="D5706" s="471"/>
      <c r="E5706" s="470"/>
      <c r="F5706" s="472" t="s">
        <v>2031</v>
      </c>
      <c r="G5706" s="472" t="s">
        <v>1711</v>
      </c>
      <c r="H5706" s="472">
        <v>4.3</v>
      </c>
      <c r="I5706" s="473"/>
    </row>
    <row r="5707" spans="1:9" ht="25.5" x14ac:dyDescent="0.25">
      <c r="A5707" s="468" t="s">
        <v>12156</v>
      </c>
      <c r="B5707" s="469" t="s">
        <v>12157</v>
      </c>
      <c r="C5707" s="472" t="s">
        <v>756</v>
      </c>
      <c r="D5707" s="471"/>
      <c r="E5707" s="470"/>
      <c r="F5707" s="472" t="s">
        <v>2031</v>
      </c>
      <c r="G5707" s="472" t="s">
        <v>1711</v>
      </c>
      <c r="H5707" s="472">
        <v>4.4000000000000004</v>
      </c>
      <c r="I5707" s="473"/>
    </row>
    <row r="5708" spans="1:9" ht="25.5" x14ac:dyDescent="0.25">
      <c r="A5708" s="468" t="s">
        <v>12158</v>
      </c>
      <c r="B5708" s="469" t="s">
        <v>12159</v>
      </c>
      <c r="C5708" s="472" t="s">
        <v>756</v>
      </c>
      <c r="D5708" s="471"/>
      <c r="E5708" s="470"/>
      <c r="F5708" s="472" t="s">
        <v>2031</v>
      </c>
      <c r="G5708" s="472" t="s">
        <v>1711</v>
      </c>
      <c r="H5708" s="472">
        <v>4.4000000000000004</v>
      </c>
      <c r="I5708" s="473"/>
    </row>
    <row r="5709" spans="1:9" ht="25.5" x14ac:dyDescent="0.25">
      <c r="A5709" s="468" t="s">
        <v>12160</v>
      </c>
      <c r="B5709" s="475" t="s">
        <v>12161</v>
      </c>
      <c r="C5709" s="476" t="s">
        <v>756</v>
      </c>
      <c r="D5709" s="471"/>
      <c r="E5709" s="470"/>
      <c r="F5709" s="472" t="s">
        <v>2031</v>
      </c>
      <c r="G5709" s="472" t="s">
        <v>1711</v>
      </c>
      <c r="H5709" s="472">
        <v>4.3</v>
      </c>
      <c r="I5709" s="473"/>
    </row>
    <row r="5710" spans="1:9" ht="25.5" x14ac:dyDescent="0.25">
      <c r="A5710" s="468" t="s">
        <v>12162</v>
      </c>
      <c r="B5710" s="475" t="s">
        <v>12163</v>
      </c>
      <c r="C5710" s="476" t="s">
        <v>756</v>
      </c>
      <c r="D5710" s="471"/>
      <c r="E5710" s="470"/>
      <c r="F5710" s="472" t="s">
        <v>2031</v>
      </c>
      <c r="G5710" s="472" t="s">
        <v>1711</v>
      </c>
      <c r="H5710" s="472">
        <v>4.3</v>
      </c>
      <c r="I5710" s="473"/>
    </row>
    <row r="5711" spans="1:9" ht="15" x14ac:dyDescent="0.25">
      <c r="A5711" s="468" t="s">
        <v>12164</v>
      </c>
      <c r="B5711" s="475" t="s">
        <v>12165</v>
      </c>
      <c r="C5711" s="476" t="s">
        <v>756</v>
      </c>
      <c r="D5711" s="471"/>
      <c r="E5711" s="470"/>
      <c r="F5711" s="472" t="s">
        <v>2031</v>
      </c>
      <c r="G5711" s="472" t="s">
        <v>1711</v>
      </c>
      <c r="H5711" s="472">
        <v>4.3</v>
      </c>
      <c r="I5711" s="473"/>
    </row>
    <row r="5712" spans="1:9" ht="15" x14ac:dyDescent="0.25">
      <c r="A5712" s="468" t="s">
        <v>12166</v>
      </c>
      <c r="B5712" s="475" t="s">
        <v>12167</v>
      </c>
      <c r="C5712" s="476" t="s">
        <v>756</v>
      </c>
      <c r="D5712" s="471"/>
      <c r="E5712" s="470"/>
      <c r="F5712" s="472" t="s">
        <v>2031</v>
      </c>
      <c r="G5712" s="472" t="s">
        <v>1711</v>
      </c>
      <c r="H5712" s="472">
        <v>4.3</v>
      </c>
      <c r="I5712" s="473"/>
    </row>
    <row r="5713" spans="1:9" ht="15" x14ac:dyDescent="0.25">
      <c r="A5713" s="468" t="s">
        <v>12168</v>
      </c>
      <c r="B5713" s="475" t="s">
        <v>12169</v>
      </c>
      <c r="C5713" s="476" t="s">
        <v>756</v>
      </c>
      <c r="D5713" s="471"/>
      <c r="E5713" s="470"/>
      <c r="F5713" s="472" t="s">
        <v>2031</v>
      </c>
      <c r="G5713" s="472" t="s">
        <v>1711</v>
      </c>
      <c r="H5713" s="472">
        <v>4.3</v>
      </c>
      <c r="I5713" s="473"/>
    </row>
    <row r="5714" spans="1:9" ht="15" x14ac:dyDescent="0.25">
      <c r="A5714" s="468" t="s">
        <v>12170</v>
      </c>
      <c r="B5714" s="475" t="s">
        <v>12171</v>
      </c>
      <c r="C5714" s="476" t="s">
        <v>756</v>
      </c>
      <c r="D5714" s="471"/>
      <c r="E5714" s="470"/>
      <c r="F5714" s="472" t="s">
        <v>2031</v>
      </c>
      <c r="G5714" s="472" t="s">
        <v>1711</v>
      </c>
      <c r="H5714" s="472">
        <v>4.3</v>
      </c>
      <c r="I5714" s="473"/>
    </row>
    <row r="5715" spans="1:9" ht="15" x14ac:dyDescent="0.25">
      <c r="A5715" s="468" t="s">
        <v>12172</v>
      </c>
      <c r="B5715" s="475" t="s">
        <v>12173</v>
      </c>
      <c r="C5715" s="476" t="s">
        <v>756</v>
      </c>
      <c r="D5715" s="471"/>
      <c r="E5715" s="470"/>
      <c r="F5715" s="472" t="s">
        <v>2031</v>
      </c>
      <c r="G5715" s="472" t="s">
        <v>1711</v>
      </c>
      <c r="H5715" s="472">
        <v>4.3</v>
      </c>
      <c r="I5715" s="473"/>
    </row>
    <row r="5716" spans="1:9" ht="25.5" x14ac:dyDescent="0.25">
      <c r="A5716" s="468" t="s">
        <v>12174</v>
      </c>
      <c r="B5716" s="469" t="s">
        <v>12175</v>
      </c>
      <c r="C5716" s="472" t="s">
        <v>756</v>
      </c>
      <c r="D5716" s="471"/>
      <c r="E5716" s="470"/>
      <c r="F5716" s="472" t="s">
        <v>2031</v>
      </c>
      <c r="G5716" s="472" t="s">
        <v>1711</v>
      </c>
      <c r="H5716" s="472">
        <v>4.4000000000000004</v>
      </c>
      <c r="I5716" s="473"/>
    </row>
    <row r="5717" spans="1:9" ht="25.5" x14ac:dyDescent="0.25">
      <c r="A5717" s="468" t="s">
        <v>12176</v>
      </c>
      <c r="B5717" s="469" t="s">
        <v>12177</v>
      </c>
      <c r="C5717" s="472" t="s">
        <v>756</v>
      </c>
      <c r="D5717" s="471"/>
      <c r="E5717" s="470"/>
      <c r="F5717" s="472" t="s">
        <v>2031</v>
      </c>
      <c r="G5717" s="472" t="s">
        <v>1711</v>
      </c>
      <c r="H5717" s="472">
        <v>4.4000000000000004</v>
      </c>
      <c r="I5717" s="473"/>
    </row>
    <row r="5718" spans="1:9" ht="25.5" x14ac:dyDescent="0.25">
      <c r="A5718" s="468" t="s">
        <v>12178</v>
      </c>
      <c r="B5718" s="475" t="s">
        <v>12179</v>
      </c>
      <c r="C5718" s="476" t="s">
        <v>756</v>
      </c>
      <c r="D5718" s="471"/>
      <c r="E5718" s="470"/>
      <c r="F5718" s="472" t="s">
        <v>2031</v>
      </c>
      <c r="G5718" s="472" t="s">
        <v>1711</v>
      </c>
      <c r="H5718" s="472">
        <v>4.3</v>
      </c>
      <c r="I5718" s="473"/>
    </row>
    <row r="5719" spans="1:9" ht="25.5" x14ac:dyDescent="0.25">
      <c r="A5719" s="468" t="s">
        <v>12180</v>
      </c>
      <c r="B5719" s="475" t="s">
        <v>12181</v>
      </c>
      <c r="C5719" s="476" t="s">
        <v>756</v>
      </c>
      <c r="D5719" s="471"/>
      <c r="E5719" s="470"/>
      <c r="F5719" s="472" t="s">
        <v>2031</v>
      </c>
      <c r="G5719" s="472" t="s">
        <v>1711</v>
      </c>
      <c r="H5719" s="472">
        <v>4.3</v>
      </c>
      <c r="I5719" s="473"/>
    </row>
    <row r="5720" spans="1:9" ht="15" x14ac:dyDescent="0.25">
      <c r="A5720" s="468" t="s">
        <v>12182</v>
      </c>
      <c r="B5720" s="475" t="s">
        <v>12183</v>
      </c>
      <c r="C5720" s="476" t="s">
        <v>756</v>
      </c>
      <c r="D5720" s="471"/>
      <c r="E5720" s="470"/>
      <c r="F5720" s="472" t="s">
        <v>2031</v>
      </c>
      <c r="G5720" s="472" t="s">
        <v>1711</v>
      </c>
      <c r="H5720" s="472">
        <v>4.3</v>
      </c>
      <c r="I5720" s="473"/>
    </row>
    <row r="5721" spans="1:9" ht="25.5" x14ac:dyDescent="0.25">
      <c r="A5721" s="468" t="s">
        <v>12184</v>
      </c>
      <c r="B5721" s="475" t="s">
        <v>12185</v>
      </c>
      <c r="C5721" s="476" t="s">
        <v>756</v>
      </c>
      <c r="D5721" s="471"/>
      <c r="E5721" s="470"/>
      <c r="F5721" s="472" t="s">
        <v>2031</v>
      </c>
      <c r="G5721" s="472" t="s">
        <v>1711</v>
      </c>
      <c r="H5721" s="472">
        <v>4.3</v>
      </c>
      <c r="I5721" s="473"/>
    </row>
    <row r="5722" spans="1:9" ht="15" x14ac:dyDescent="0.25">
      <c r="A5722" s="468" t="s">
        <v>12186</v>
      </c>
      <c r="B5722" s="475" t="s">
        <v>12187</v>
      </c>
      <c r="C5722" s="476" t="s">
        <v>756</v>
      </c>
      <c r="D5722" s="471"/>
      <c r="E5722" s="470"/>
      <c r="F5722" s="472" t="s">
        <v>2031</v>
      </c>
      <c r="G5722" s="472" t="s">
        <v>1711</v>
      </c>
      <c r="H5722" s="472">
        <v>4.3</v>
      </c>
      <c r="I5722" s="473"/>
    </row>
    <row r="5723" spans="1:9" ht="15" x14ac:dyDescent="0.25">
      <c r="A5723" s="468" t="s">
        <v>12188</v>
      </c>
      <c r="B5723" s="475" t="s">
        <v>12189</v>
      </c>
      <c r="C5723" s="476" t="s">
        <v>756</v>
      </c>
      <c r="D5723" s="471"/>
      <c r="E5723" s="470"/>
      <c r="F5723" s="472" t="s">
        <v>2031</v>
      </c>
      <c r="G5723" s="472" t="s">
        <v>1711</v>
      </c>
      <c r="H5723" s="472">
        <v>4.3</v>
      </c>
      <c r="I5723" s="473"/>
    </row>
    <row r="5724" spans="1:9" ht="25.5" x14ac:dyDescent="0.25">
      <c r="A5724" s="468" t="s">
        <v>12190</v>
      </c>
      <c r="B5724" s="475" t="s">
        <v>12191</v>
      </c>
      <c r="C5724" s="476" t="s">
        <v>756</v>
      </c>
      <c r="D5724" s="471"/>
      <c r="E5724" s="470"/>
      <c r="F5724" s="472" t="s">
        <v>2031</v>
      </c>
      <c r="G5724" s="472" t="s">
        <v>1711</v>
      </c>
      <c r="H5724" s="472">
        <v>4.3</v>
      </c>
      <c r="I5724" s="473"/>
    </row>
    <row r="5725" spans="1:9" ht="25.5" x14ac:dyDescent="0.25">
      <c r="A5725" s="468" t="s">
        <v>12192</v>
      </c>
      <c r="B5725" s="475" t="s">
        <v>12193</v>
      </c>
      <c r="C5725" s="476" t="s">
        <v>756</v>
      </c>
      <c r="D5725" s="471"/>
      <c r="E5725" s="470"/>
      <c r="F5725" s="472" t="s">
        <v>2031</v>
      </c>
      <c r="G5725" s="472" t="s">
        <v>1711</v>
      </c>
      <c r="H5725" s="472">
        <v>4.3</v>
      </c>
      <c r="I5725" s="473"/>
    </row>
    <row r="5726" spans="1:9" ht="25.5" x14ac:dyDescent="0.25">
      <c r="A5726" s="468" t="s">
        <v>12194</v>
      </c>
      <c r="B5726" s="469" t="s">
        <v>12195</v>
      </c>
      <c r="C5726" s="472" t="s">
        <v>756</v>
      </c>
      <c r="D5726" s="471"/>
      <c r="E5726" s="470"/>
      <c r="F5726" s="472" t="s">
        <v>2031</v>
      </c>
      <c r="G5726" s="472" t="s">
        <v>1711</v>
      </c>
      <c r="H5726" s="472">
        <v>4.4000000000000004</v>
      </c>
      <c r="I5726" s="473"/>
    </row>
    <row r="5727" spans="1:9" ht="25.5" x14ac:dyDescent="0.25">
      <c r="A5727" s="468" t="s">
        <v>12196</v>
      </c>
      <c r="B5727" s="475" t="s">
        <v>12197</v>
      </c>
      <c r="C5727" s="476" t="s">
        <v>756</v>
      </c>
      <c r="D5727" s="471"/>
      <c r="E5727" s="470"/>
      <c r="F5727" s="472" t="s">
        <v>2031</v>
      </c>
      <c r="G5727" s="472" t="s">
        <v>1711</v>
      </c>
      <c r="H5727" s="472">
        <v>4.3</v>
      </c>
      <c r="I5727" s="473"/>
    </row>
    <row r="5728" spans="1:9" ht="25.5" x14ac:dyDescent="0.25">
      <c r="A5728" s="468" t="s">
        <v>12198</v>
      </c>
      <c r="B5728" s="475" t="s">
        <v>12199</v>
      </c>
      <c r="C5728" s="476" t="s">
        <v>756</v>
      </c>
      <c r="D5728" s="471"/>
      <c r="E5728" s="470"/>
      <c r="F5728" s="472" t="s">
        <v>2031</v>
      </c>
      <c r="G5728" s="472" t="s">
        <v>1711</v>
      </c>
      <c r="H5728" s="472">
        <v>4.3</v>
      </c>
      <c r="I5728" s="473"/>
    </row>
    <row r="5729" spans="1:9" ht="15" x14ac:dyDescent="0.25">
      <c r="A5729" s="468" t="s">
        <v>12200</v>
      </c>
      <c r="B5729" s="475" t="s">
        <v>12201</v>
      </c>
      <c r="C5729" s="476" t="s">
        <v>756</v>
      </c>
      <c r="D5729" s="471"/>
      <c r="E5729" s="470"/>
      <c r="F5729" s="472" t="s">
        <v>2031</v>
      </c>
      <c r="G5729" s="472" t="s">
        <v>1711</v>
      </c>
      <c r="H5729" s="472">
        <v>4.3</v>
      </c>
      <c r="I5729" s="473"/>
    </row>
    <row r="5730" spans="1:9" ht="15" x14ac:dyDescent="0.25">
      <c r="A5730" s="468" t="s">
        <v>12202</v>
      </c>
      <c r="B5730" s="475" t="s">
        <v>12203</v>
      </c>
      <c r="C5730" s="476" t="s">
        <v>756</v>
      </c>
      <c r="D5730" s="471"/>
      <c r="E5730" s="470"/>
      <c r="F5730" s="472" t="s">
        <v>2031</v>
      </c>
      <c r="G5730" s="472" t="s">
        <v>1711</v>
      </c>
      <c r="H5730" s="472">
        <v>4.3</v>
      </c>
      <c r="I5730" s="473"/>
    </row>
    <row r="5731" spans="1:9" ht="15" x14ac:dyDescent="0.25">
      <c r="A5731" s="468" t="s">
        <v>12204</v>
      </c>
      <c r="B5731" s="475" t="s">
        <v>12205</v>
      </c>
      <c r="C5731" s="476" t="s">
        <v>756</v>
      </c>
      <c r="D5731" s="471"/>
      <c r="E5731" s="470"/>
      <c r="F5731" s="472" t="s">
        <v>2031</v>
      </c>
      <c r="G5731" s="472" t="s">
        <v>1711</v>
      </c>
      <c r="H5731" s="472">
        <v>4.3</v>
      </c>
      <c r="I5731" s="473"/>
    </row>
    <row r="5732" spans="1:9" ht="15" x14ac:dyDescent="0.25">
      <c r="A5732" s="468" t="s">
        <v>12206</v>
      </c>
      <c r="B5732" s="475" t="s">
        <v>12207</v>
      </c>
      <c r="C5732" s="476" t="s">
        <v>756</v>
      </c>
      <c r="D5732" s="471"/>
      <c r="E5732" s="470"/>
      <c r="F5732" s="472" t="s">
        <v>2031</v>
      </c>
      <c r="G5732" s="472" t="s">
        <v>1711</v>
      </c>
      <c r="H5732" s="472">
        <v>4.3</v>
      </c>
      <c r="I5732" s="473"/>
    </row>
    <row r="5733" spans="1:9" ht="15" x14ac:dyDescent="0.25">
      <c r="A5733" s="468" t="s">
        <v>12208</v>
      </c>
      <c r="B5733" s="475" t="s">
        <v>12209</v>
      </c>
      <c r="C5733" s="476" t="s">
        <v>756</v>
      </c>
      <c r="D5733" s="471"/>
      <c r="E5733" s="470"/>
      <c r="F5733" s="472" t="s">
        <v>2031</v>
      </c>
      <c r="G5733" s="472" t="s">
        <v>1711</v>
      </c>
      <c r="H5733" s="472">
        <v>4.3</v>
      </c>
      <c r="I5733" s="473"/>
    </row>
    <row r="5734" spans="1:9" ht="15" x14ac:dyDescent="0.25">
      <c r="A5734" s="468" t="s">
        <v>12210</v>
      </c>
      <c r="B5734" s="475" t="s">
        <v>12211</v>
      </c>
      <c r="C5734" s="476" t="s">
        <v>756</v>
      </c>
      <c r="D5734" s="471"/>
      <c r="E5734" s="470"/>
      <c r="F5734" s="472" t="s">
        <v>2031</v>
      </c>
      <c r="G5734" s="472" t="s">
        <v>1711</v>
      </c>
      <c r="H5734" s="472">
        <v>4.3</v>
      </c>
      <c r="I5734" s="473"/>
    </row>
    <row r="5735" spans="1:9" ht="25.5" x14ac:dyDescent="0.25">
      <c r="A5735" s="468" t="s">
        <v>12212</v>
      </c>
      <c r="B5735" s="469" t="s">
        <v>12213</v>
      </c>
      <c r="C5735" s="472" t="s">
        <v>756</v>
      </c>
      <c r="D5735" s="471"/>
      <c r="E5735" s="470"/>
      <c r="F5735" s="472" t="s">
        <v>2031</v>
      </c>
      <c r="G5735" s="472" t="s">
        <v>1711</v>
      </c>
      <c r="H5735" s="472">
        <v>4.4000000000000004</v>
      </c>
      <c r="I5735" s="473"/>
    </row>
    <row r="5736" spans="1:9" ht="25.5" x14ac:dyDescent="0.25">
      <c r="A5736" s="468" t="s">
        <v>12214</v>
      </c>
      <c r="B5736" s="475" t="s">
        <v>12215</v>
      </c>
      <c r="C5736" s="476" t="s">
        <v>756</v>
      </c>
      <c r="D5736" s="471"/>
      <c r="E5736" s="470"/>
      <c r="F5736" s="472" t="s">
        <v>2031</v>
      </c>
      <c r="G5736" s="472" t="s">
        <v>1711</v>
      </c>
      <c r="H5736" s="472">
        <v>4.3</v>
      </c>
      <c r="I5736" s="473"/>
    </row>
    <row r="5737" spans="1:9" ht="25.5" x14ac:dyDescent="0.25">
      <c r="A5737" s="468" t="s">
        <v>12216</v>
      </c>
      <c r="B5737" s="475" t="s">
        <v>12217</v>
      </c>
      <c r="C5737" s="476" t="s">
        <v>756</v>
      </c>
      <c r="D5737" s="471"/>
      <c r="E5737" s="470"/>
      <c r="F5737" s="472" t="s">
        <v>2031</v>
      </c>
      <c r="G5737" s="472" t="s">
        <v>1711</v>
      </c>
      <c r="H5737" s="472">
        <v>4.3</v>
      </c>
      <c r="I5737" s="473"/>
    </row>
    <row r="5738" spans="1:9" ht="25.5" x14ac:dyDescent="0.25">
      <c r="A5738" s="468" t="s">
        <v>12218</v>
      </c>
      <c r="B5738" s="469" t="s">
        <v>12219</v>
      </c>
      <c r="C5738" s="472" t="s">
        <v>756</v>
      </c>
      <c r="D5738" s="471"/>
      <c r="E5738" s="470"/>
      <c r="F5738" s="472" t="s">
        <v>2031</v>
      </c>
      <c r="G5738" s="472" t="s">
        <v>1711</v>
      </c>
      <c r="H5738" s="472">
        <v>4.4000000000000004</v>
      </c>
      <c r="I5738" s="473"/>
    </row>
    <row r="5739" spans="1:9" ht="15" x14ac:dyDescent="0.25">
      <c r="A5739" s="468" t="s">
        <v>12220</v>
      </c>
      <c r="B5739" s="469" t="s">
        <v>12221</v>
      </c>
      <c r="C5739" s="472" t="s">
        <v>756</v>
      </c>
      <c r="D5739" s="471"/>
      <c r="E5739" s="470"/>
      <c r="F5739" s="472" t="s">
        <v>2031</v>
      </c>
      <c r="G5739" s="472" t="s">
        <v>1711</v>
      </c>
      <c r="H5739" s="472">
        <v>4.4000000000000004</v>
      </c>
      <c r="I5739" s="473"/>
    </row>
    <row r="5740" spans="1:9" ht="15" x14ac:dyDescent="0.25">
      <c r="A5740" s="468" t="s">
        <v>12222</v>
      </c>
      <c r="B5740" s="469" t="s">
        <v>12223</v>
      </c>
      <c r="C5740" s="472" t="s">
        <v>756</v>
      </c>
      <c r="D5740" s="471"/>
      <c r="E5740" s="470"/>
      <c r="F5740" s="472" t="s">
        <v>2031</v>
      </c>
      <c r="G5740" s="472" t="s">
        <v>1711</v>
      </c>
      <c r="H5740" s="472">
        <v>4.4000000000000004</v>
      </c>
      <c r="I5740" s="473"/>
    </row>
    <row r="5741" spans="1:9" ht="15" x14ac:dyDescent="0.25">
      <c r="A5741" s="468" t="s">
        <v>12224</v>
      </c>
      <c r="B5741" s="469" t="s">
        <v>12225</v>
      </c>
      <c r="C5741" s="472" t="s">
        <v>756</v>
      </c>
      <c r="D5741" s="471"/>
      <c r="E5741" s="470"/>
      <c r="F5741" s="472" t="s">
        <v>2031</v>
      </c>
      <c r="G5741" s="472" t="s">
        <v>1711</v>
      </c>
      <c r="H5741" s="472">
        <v>4.4000000000000004</v>
      </c>
      <c r="I5741" s="473"/>
    </row>
    <row r="5742" spans="1:9" ht="15" x14ac:dyDescent="0.25">
      <c r="A5742" s="468" t="s">
        <v>12226</v>
      </c>
      <c r="B5742" s="475" t="s">
        <v>12227</v>
      </c>
      <c r="C5742" s="476" t="s">
        <v>756</v>
      </c>
      <c r="D5742" s="471"/>
      <c r="E5742" s="470"/>
      <c r="F5742" s="472" t="s">
        <v>2031</v>
      </c>
      <c r="G5742" s="472" t="s">
        <v>1711</v>
      </c>
      <c r="H5742" s="472">
        <v>4.3</v>
      </c>
      <c r="I5742" s="473"/>
    </row>
    <row r="5743" spans="1:9" ht="15" x14ac:dyDescent="0.25">
      <c r="A5743" s="468" t="s">
        <v>12228</v>
      </c>
      <c r="B5743" s="475" t="s">
        <v>12229</v>
      </c>
      <c r="C5743" s="476" t="s">
        <v>756</v>
      </c>
      <c r="D5743" s="471"/>
      <c r="E5743" s="470"/>
      <c r="F5743" s="472" t="s">
        <v>2031</v>
      </c>
      <c r="G5743" s="472" t="s">
        <v>1711</v>
      </c>
      <c r="H5743" s="472">
        <v>4.3</v>
      </c>
      <c r="I5743" s="473"/>
    </row>
    <row r="5744" spans="1:9" ht="15" x14ac:dyDescent="0.25">
      <c r="A5744" s="468" t="s">
        <v>12230</v>
      </c>
      <c r="B5744" s="475" t="s">
        <v>12231</v>
      </c>
      <c r="C5744" s="476" t="s">
        <v>756</v>
      </c>
      <c r="D5744" s="471"/>
      <c r="E5744" s="470"/>
      <c r="F5744" s="472" t="s">
        <v>2031</v>
      </c>
      <c r="G5744" s="472" t="s">
        <v>1711</v>
      </c>
      <c r="H5744" s="472">
        <v>4.3</v>
      </c>
      <c r="I5744" s="473"/>
    </row>
    <row r="5745" spans="1:9" ht="15" x14ac:dyDescent="0.25">
      <c r="A5745" s="468" t="s">
        <v>12232</v>
      </c>
      <c r="B5745" s="475" t="s">
        <v>12233</v>
      </c>
      <c r="C5745" s="476" t="s">
        <v>756</v>
      </c>
      <c r="D5745" s="471"/>
      <c r="E5745" s="470"/>
      <c r="F5745" s="472" t="s">
        <v>2031</v>
      </c>
      <c r="G5745" s="472" t="s">
        <v>1711</v>
      </c>
      <c r="H5745" s="472">
        <v>4.3</v>
      </c>
      <c r="I5745" s="473"/>
    </row>
    <row r="5746" spans="1:9" ht="15" x14ac:dyDescent="0.25">
      <c r="A5746" s="468" t="s">
        <v>12234</v>
      </c>
      <c r="B5746" s="469" t="s">
        <v>12235</v>
      </c>
      <c r="C5746" s="472" t="s">
        <v>756</v>
      </c>
      <c r="D5746" s="471"/>
      <c r="E5746" s="470"/>
      <c r="F5746" s="472" t="s">
        <v>2031</v>
      </c>
      <c r="G5746" s="472" t="s">
        <v>1711</v>
      </c>
      <c r="H5746" s="472">
        <v>4.4000000000000004</v>
      </c>
      <c r="I5746" s="473"/>
    </row>
    <row r="5747" spans="1:9" ht="15" x14ac:dyDescent="0.25">
      <c r="A5747" s="468" t="s">
        <v>12236</v>
      </c>
      <c r="B5747" s="469" t="s">
        <v>12237</v>
      </c>
      <c r="C5747" s="472" t="s">
        <v>756</v>
      </c>
      <c r="D5747" s="471"/>
      <c r="E5747" s="470"/>
      <c r="F5747" s="472" t="s">
        <v>2031</v>
      </c>
      <c r="G5747" s="472" t="s">
        <v>1711</v>
      </c>
      <c r="H5747" s="472">
        <v>4.4000000000000004</v>
      </c>
      <c r="I5747" s="473"/>
    </row>
    <row r="5748" spans="1:9" ht="15" x14ac:dyDescent="0.25">
      <c r="A5748" s="468" t="s">
        <v>12238</v>
      </c>
      <c r="B5748" s="469" t="s">
        <v>12239</v>
      </c>
      <c r="C5748" s="472" t="s">
        <v>756</v>
      </c>
      <c r="D5748" s="471"/>
      <c r="E5748" s="470"/>
      <c r="F5748" s="472" t="s">
        <v>2031</v>
      </c>
      <c r="G5748" s="472" t="s">
        <v>1711</v>
      </c>
      <c r="H5748" s="472">
        <v>4.4000000000000004</v>
      </c>
      <c r="I5748" s="473"/>
    </row>
    <row r="5749" spans="1:9" ht="15" x14ac:dyDescent="0.25">
      <c r="A5749" s="468" t="s">
        <v>12240</v>
      </c>
      <c r="B5749" s="475" t="s">
        <v>12241</v>
      </c>
      <c r="C5749" s="476" t="s">
        <v>756</v>
      </c>
      <c r="D5749" s="471"/>
      <c r="E5749" s="470"/>
      <c r="F5749" s="472" t="s">
        <v>2031</v>
      </c>
      <c r="G5749" s="472" t="s">
        <v>1711</v>
      </c>
      <c r="H5749" s="472">
        <v>4.3</v>
      </c>
      <c r="I5749" s="473"/>
    </row>
    <row r="5750" spans="1:9" ht="15" x14ac:dyDescent="0.25">
      <c r="A5750" s="468" t="s">
        <v>12242</v>
      </c>
      <c r="B5750" s="475" t="s">
        <v>12243</v>
      </c>
      <c r="C5750" s="476" t="s">
        <v>756</v>
      </c>
      <c r="D5750" s="471"/>
      <c r="E5750" s="470"/>
      <c r="F5750" s="472" t="s">
        <v>2031</v>
      </c>
      <c r="G5750" s="472" t="s">
        <v>1711</v>
      </c>
      <c r="H5750" s="472">
        <v>4.3</v>
      </c>
      <c r="I5750" s="473"/>
    </row>
    <row r="5751" spans="1:9" ht="25.5" x14ac:dyDescent="0.25">
      <c r="A5751" s="468" t="s">
        <v>12244</v>
      </c>
      <c r="B5751" s="475" t="s">
        <v>12245</v>
      </c>
      <c r="C5751" s="476" t="s">
        <v>756</v>
      </c>
      <c r="D5751" s="471"/>
      <c r="E5751" s="470"/>
      <c r="F5751" s="472" t="s">
        <v>2031</v>
      </c>
      <c r="G5751" s="472" t="s">
        <v>1711</v>
      </c>
      <c r="H5751" s="472">
        <v>4.3</v>
      </c>
      <c r="I5751" s="473"/>
    </row>
    <row r="5752" spans="1:9" ht="15" x14ac:dyDescent="0.25">
      <c r="A5752" s="468" t="s">
        <v>12246</v>
      </c>
      <c r="B5752" s="475" t="s">
        <v>12247</v>
      </c>
      <c r="C5752" s="476" t="s">
        <v>756</v>
      </c>
      <c r="D5752" s="471"/>
      <c r="E5752" s="470"/>
      <c r="F5752" s="472" t="s">
        <v>2031</v>
      </c>
      <c r="G5752" s="472" t="s">
        <v>1711</v>
      </c>
      <c r="H5752" s="472">
        <v>4.3</v>
      </c>
      <c r="I5752" s="473"/>
    </row>
    <row r="5753" spans="1:9" ht="25.5" x14ac:dyDescent="0.25">
      <c r="A5753" s="468" t="s">
        <v>12248</v>
      </c>
      <c r="B5753" s="475" t="s">
        <v>12249</v>
      </c>
      <c r="C5753" s="476" t="s">
        <v>756</v>
      </c>
      <c r="D5753" s="471"/>
      <c r="E5753" s="470"/>
      <c r="F5753" s="472" t="s">
        <v>2031</v>
      </c>
      <c r="G5753" s="472" t="s">
        <v>1711</v>
      </c>
      <c r="H5753" s="472">
        <v>4.3</v>
      </c>
      <c r="I5753" s="473"/>
    </row>
    <row r="5754" spans="1:9" ht="25.5" x14ac:dyDescent="0.25">
      <c r="A5754" s="468" t="s">
        <v>12250</v>
      </c>
      <c r="B5754" s="475" t="s">
        <v>12251</v>
      </c>
      <c r="C5754" s="476" t="s">
        <v>756</v>
      </c>
      <c r="D5754" s="471"/>
      <c r="E5754" s="470"/>
      <c r="F5754" s="472" t="s">
        <v>2031</v>
      </c>
      <c r="G5754" s="472" t="s">
        <v>1711</v>
      </c>
      <c r="H5754" s="472">
        <v>4.3</v>
      </c>
      <c r="I5754" s="473"/>
    </row>
    <row r="5755" spans="1:9" ht="25.5" x14ac:dyDescent="0.25">
      <c r="A5755" s="468" t="s">
        <v>12252</v>
      </c>
      <c r="B5755" s="475" t="s">
        <v>12253</v>
      </c>
      <c r="C5755" s="476" t="s">
        <v>756</v>
      </c>
      <c r="D5755" s="471"/>
      <c r="E5755" s="470"/>
      <c r="F5755" s="472" t="s">
        <v>2031</v>
      </c>
      <c r="G5755" s="472" t="s">
        <v>1711</v>
      </c>
      <c r="H5755" s="472">
        <v>4.3</v>
      </c>
      <c r="I5755" s="473"/>
    </row>
    <row r="5756" spans="1:9" ht="25.5" x14ac:dyDescent="0.25">
      <c r="A5756" s="468" t="s">
        <v>12254</v>
      </c>
      <c r="B5756" s="469" t="s">
        <v>12255</v>
      </c>
      <c r="C5756" s="472" t="s">
        <v>756</v>
      </c>
      <c r="D5756" s="471"/>
      <c r="E5756" s="470"/>
      <c r="F5756" s="472" t="s">
        <v>2031</v>
      </c>
      <c r="G5756" s="472" t="s">
        <v>1711</v>
      </c>
      <c r="H5756" s="472">
        <v>4.4000000000000004</v>
      </c>
      <c r="I5756" s="473"/>
    </row>
    <row r="5757" spans="1:9" ht="25.5" x14ac:dyDescent="0.25">
      <c r="A5757" s="468" t="s">
        <v>12256</v>
      </c>
      <c r="B5757" s="475" t="s">
        <v>12257</v>
      </c>
      <c r="C5757" s="476" t="s">
        <v>756</v>
      </c>
      <c r="D5757" s="471"/>
      <c r="E5757" s="470"/>
      <c r="F5757" s="472" t="s">
        <v>2031</v>
      </c>
      <c r="G5757" s="472" t="s">
        <v>1711</v>
      </c>
      <c r="H5757" s="472">
        <v>4.3</v>
      </c>
      <c r="I5757" s="473"/>
    </row>
    <row r="5758" spans="1:9" ht="25.5" x14ac:dyDescent="0.25">
      <c r="A5758" s="468" t="s">
        <v>12258</v>
      </c>
      <c r="B5758" s="475" t="s">
        <v>12259</v>
      </c>
      <c r="C5758" s="476" t="s">
        <v>756</v>
      </c>
      <c r="D5758" s="471"/>
      <c r="E5758" s="470"/>
      <c r="F5758" s="472" t="s">
        <v>2031</v>
      </c>
      <c r="G5758" s="472" t="s">
        <v>1711</v>
      </c>
      <c r="H5758" s="472">
        <v>4.3</v>
      </c>
      <c r="I5758" s="473"/>
    </row>
    <row r="5759" spans="1:9" ht="15" x14ac:dyDescent="0.25">
      <c r="A5759" s="468" t="s">
        <v>12260</v>
      </c>
      <c r="B5759" s="475" t="s">
        <v>12261</v>
      </c>
      <c r="C5759" s="476" t="s">
        <v>698</v>
      </c>
      <c r="D5759" s="471"/>
      <c r="E5759" s="470"/>
      <c r="F5759" s="472" t="s">
        <v>2031</v>
      </c>
      <c r="G5759" s="472" t="s">
        <v>1711</v>
      </c>
      <c r="H5759" s="472">
        <v>4.3</v>
      </c>
      <c r="I5759" s="473"/>
    </row>
    <row r="5760" spans="1:9" ht="15" x14ac:dyDescent="0.25">
      <c r="A5760" s="468" t="s">
        <v>12262</v>
      </c>
      <c r="B5760" s="475" t="s">
        <v>12263</v>
      </c>
      <c r="C5760" s="476" t="s">
        <v>698</v>
      </c>
      <c r="D5760" s="471"/>
      <c r="E5760" s="470"/>
      <c r="F5760" s="472" t="s">
        <v>2031</v>
      </c>
      <c r="G5760" s="472" t="s">
        <v>1711</v>
      </c>
      <c r="H5760" s="472">
        <v>4.3</v>
      </c>
      <c r="I5760" s="473"/>
    </row>
    <row r="5761" spans="1:9" ht="15" x14ac:dyDescent="0.25">
      <c r="A5761" s="468" t="s">
        <v>12264</v>
      </c>
      <c r="B5761" s="475" t="s">
        <v>12265</v>
      </c>
      <c r="C5761" s="476" t="s">
        <v>698</v>
      </c>
      <c r="D5761" s="471"/>
      <c r="E5761" s="470"/>
      <c r="F5761" s="472" t="s">
        <v>2031</v>
      </c>
      <c r="G5761" s="472" t="s">
        <v>1711</v>
      </c>
      <c r="H5761" s="472">
        <v>4.3</v>
      </c>
      <c r="I5761" s="473"/>
    </row>
    <row r="5762" spans="1:9" ht="15" x14ac:dyDescent="0.25">
      <c r="A5762" s="468" t="s">
        <v>12266</v>
      </c>
      <c r="B5762" s="475" t="s">
        <v>12267</v>
      </c>
      <c r="C5762" s="476" t="s">
        <v>698</v>
      </c>
      <c r="D5762" s="471"/>
      <c r="E5762" s="470"/>
      <c r="F5762" s="472" t="s">
        <v>2031</v>
      </c>
      <c r="G5762" s="472" t="s">
        <v>1711</v>
      </c>
      <c r="H5762" s="472">
        <v>4.3</v>
      </c>
      <c r="I5762" s="473"/>
    </row>
    <row r="5763" spans="1:9" ht="15" x14ac:dyDescent="0.25">
      <c r="A5763" s="468" t="s">
        <v>12268</v>
      </c>
      <c r="B5763" s="475" t="s">
        <v>12269</v>
      </c>
      <c r="C5763" s="476" t="s">
        <v>698</v>
      </c>
      <c r="D5763" s="471"/>
      <c r="E5763" s="470"/>
      <c r="F5763" s="472" t="s">
        <v>2031</v>
      </c>
      <c r="G5763" s="472" t="s">
        <v>1711</v>
      </c>
      <c r="H5763" s="472">
        <v>4.3</v>
      </c>
      <c r="I5763" s="473"/>
    </row>
    <row r="5764" spans="1:9" ht="15" x14ac:dyDescent="0.25">
      <c r="A5764" s="468" t="s">
        <v>12270</v>
      </c>
      <c r="B5764" s="475" t="s">
        <v>12271</v>
      </c>
      <c r="C5764" s="476" t="s">
        <v>739</v>
      </c>
      <c r="D5764" s="471"/>
      <c r="E5764" s="470"/>
      <c r="F5764" s="472" t="s">
        <v>2031</v>
      </c>
      <c r="G5764" s="472" t="s">
        <v>1711</v>
      </c>
      <c r="H5764" s="472">
        <v>4.3</v>
      </c>
      <c r="I5764" s="473"/>
    </row>
    <row r="5765" spans="1:9" ht="15" x14ac:dyDescent="0.25">
      <c r="A5765" s="468" t="s">
        <v>12272</v>
      </c>
      <c r="B5765" s="475" t="s">
        <v>12273</v>
      </c>
      <c r="C5765" s="476" t="s">
        <v>756</v>
      </c>
      <c r="D5765" s="471"/>
      <c r="E5765" s="470"/>
      <c r="F5765" s="472" t="s">
        <v>2031</v>
      </c>
      <c r="G5765" s="472" t="s">
        <v>1711</v>
      </c>
      <c r="H5765" s="472">
        <v>4.3</v>
      </c>
      <c r="I5765" s="473"/>
    </row>
    <row r="5766" spans="1:9" ht="15" x14ac:dyDescent="0.25">
      <c r="A5766" s="468" t="s">
        <v>12274</v>
      </c>
      <c r="B5766" s="475" t="s">
        <v>12275</v>
      </c>
      <c r="C5766" s="476" t="s">
        <v>756</v>
      </c>
      <c r="D5766" s="471"/>
      <c r="E5766" s="470"/>
      <c r="F5766" s="472" t="s">
        <v>2031</v>
      </c>
      <c r="G5766" s="472" t="s">
        <v>1711</v>
      </c>
      <c r="H5766" s="472">
        <v>4.3</v>
      </c>
      <c r="I5766" s="473"/>
    </row>
    <row r="5767" spans="1:9" ht="25.5" x14ac:dyDescent="0.25">
      <c r="A5767" s="468" t="s">
        <v>12276</v>
      </c>
      <c r="B5767" s="474" t="s">
        <v>12277</v>
      </c>
      <c r="C5767" s="470" t="s">
        <v>833</v>
      </c>
      <c r="D5767" s="470"/>
      <c r="E5767" s="470"/>
      <c r="F5767" s="472" t="s">
        <v>2031</v>
      </c>
      <c r="G5767" s="472" t="s">
        <v>1711</v>
      </c>
      <c r="H5767" s="472">
        <v>4.3</v>
      </c>
      <c r="I5767" s="478" t="s">
        <v>756</v>
      </c>
    </row>
    <row r="5768" spans="1:9" ht="15" x14ac:dyDescent="0.25">
      <c r="A5768" s="468" t="s">
        <v>12278</v>
      </c>
      <c r="B5768" s="474" t="s">
        <v>12279</v>
      </c>
      <c r="C5768" s="470" t="s">
        <v>833</v>
      </c>
      <c r="D5768" s="470"/>
      <c r="E5768" s="470"/>
      <c r="F5768" s="472" t="s">
        <v>2031</v>
      </c>
      <c r="G5768" s="472" t="s">
        <v>1711</v>
      </c>
      <c r="H5768" s="472">
        <v>4.3</v>
      </c>
      <c r="I5768" s="478" t="s">
        <v>756</v>
      </c>
    </row>
    <row r="5769" spans="1:9" ht="15" x14ac:dyDescent="0.25">
      <c r="A5769" s="468" t="s">
        <v>12280</v>
      </c>
      <c r="B5769" s="475" t="s">
        <v>12281</v>
      </c>
      <c r="C5769" s="476" t="s">
        <v>698</v>
      </c>
      <c r="D5769" s="471"/>
      <c r="E5769" s="470"/>
      <c r="F5769" s="472" t="s">
        <v>2031</v>
      </c>
      <c r="G5769" s="472" t="s">
        <v>1711</v>
      </c>
      <c r="H5769" s="472">
        <v>4.3</v>
      </c>
      <c r="I5769" s="473"/>
    </row>
    <row r="5770" spans="1:9" ht="15" x14ac:dyDescent="0.25">
      <c r="A5770" s="468" t="s">
        <v>12282</v>
      </c>
      <c r="B5770" s="475" t="s">
        <v>12283</v>
      </c>
      <c r="C5770" s="476" t="s">
        <v>698</v>
      </c>
      <c r="D5770" s="471"/>
      <c r="E5770" s="470"/>
      <c r="F5770" s="472" t="s">
        <v>2031</v>
      </c>
      <c r="G5770" s="472" t="s">
        <v>1711</v>
      </c>
      <c r="H5770" s="472">
        <v>4.3</v>
      </c>
      <c r="I5770" s="473"/>
    </row>
    <row r="5771" spans="1:9" ht="15" x14ac:dyDescent="0.25">
      <c r="A5771" s="468" t="s">
        <v>12284</v>
      </c>
      <c r="B5771" s="475" t="s">
        <v>12285</v>
      </c>
      <c r="C5771" s="476" t="s">
        <v>698</v>
      </c>
      <c r="D5771" s="471"/>
      <c r="E5771" s="470"/>
      <c r="F5771" s="472" t="s">
        <v>2031</v>
      </c>
      <c r="G5771" s="472" t="s">
        <v>1711</v>
      </c>
      <c r="H5771" s="472">
        <v>4.3</v>
      </c>
      <c r="I5771" s="473"/>
    </row>
    <row r="5772" spans="1:9" ht="15" x14ac:dyDescent="0.25">
      <c r="A5772" s="468" t="s">
        <v>12286</v>
      </c>
      <c r="B5772" s="475" t="s">
        <v>12287</v>
      </c>
      <c r="C5772" s="476" t="s">
        <v>698</v>
      </c>
      <c r="D5772" s="471"/>
      <c r="E5772" s="470"/>
      <c r="F5772" s="472" t="s">
        <v>2031</v>
      </c>
      <c r="G5772" s="472" t="s">
        <v>1711</v>
      </c>
      <c r="H5772" s="472">
        <v>4.3</v>
      </c>
      <c r="I5772" s="473"/>
    </row>
    <row r="5773" spans="1:9" ht="15" x14ac:dyDescent="0.25">
      <c r="A5773" s="468" t="s">
        <v>12288</v>
      </c>
      <c r="B5773" s="475" t="s">
        <v>12289</v>
      </c>
      <c r="C5773" s="476" t="s">
        <v>698</v>
      </c>
      <c r="D5773" s="471"/>
      <c r="E5773" s="470"/>
      <c r="F5773" s="472" t="s">
        <v>2031</v>
      </c>
      <c r="G5773" s="472" t="s">
        <v>1711</v>
      </c>
      <c r="H5773" s="472">
        <v>4.3</v>
      </c>
      <c r="I5773" s="473"/>
    </row>
    <row r="5774" spans="1:9" ht="15" x14ac:dyDescent="0.25">
      <c r="A5774" s="468" t="s">
        <v>12290</v>
      </c>
      <c r="B5774" s="475" t="s">
        <v>12291</v>
      </c>
      <c r="C5774" s="476" t="s">
        <v>756</v>
      </c>
      <c r="D5774" s="471"/>
      <c r="E5774" s="470"/>
      <c r="F5774" s="472" t="s">
        <v>2031</v>
      </c>
      <c r="G5774" s="472" t="s">
        <v>1711</v>
      </c>
      <c r="H5774" s="472">
        <v>4.3</v>
      </c>
      <c r="I5774" s="473"/>
    </row>
    <row r="5775" spans="1:9" ht="15" x14ac:dyDescent="0.25">
      <c r="A5775" s="468" t="s">
        <v>12292</v>
      </c>
      <c r="B5775" s="475" t="s">
        <v>12293</v>
      </c>
      <c r="C5775" s="476" t="s">
        <v>756</v>
      </c>
      <c r="D5775" s="471"/>
      <c r="E5775" s="470"/>
      <c r="F5775" s="472" t="s">
        <v>2031</v>
      </c>
      <c r="G5775" s="472" t="s">
        <v>1711</v>
      </c>
      <c r="H5775" s="472">
        <v>4.3</v>
      </c>
      <c r="I5775" s="473"/>
    </row>
    <row r="5776" spans="1:9" ht="15" x14ac:dyDescent="0.25">
      <c r="A5776" s="468" t="s">
        <v>12294</v>
      </c>
      <c r="B5776" s="475" t="s">
        <v>12295</v>
      </c>
      <c r="C5776" s="476" t="s">
        <v>756</v>
      </c>
      <c r="D5776" s="471"/>
      <c r="E5776" s="470"/>
      <c r="F5776" s="472" t="s">
        <v>2031</v>
      </c>
      <c r="G5776" s="472" t="s">
        <v>1711</v>
      </c>
      <c r="H5776" s="472">
        <v>4.3</v>
      </c>
      <c r="I5776" s="473"/>
    </row>
    <row r="5777" spans="1:9" ht="15" x14ac:dyDescent="0.25">
      <c r="A5777" s="468" t="s">
        <v>12296</v>
      </c>
      <c r="B5777" s="475" t="s">
        <v>12297</v>
      </c>
      <c r="C5777" s="476" t="s">
        <v>756</v>
      </c>
      <c r="D5777" s="471"/>
      <c r="E5777" s="470"/>
      <c r="F5777" s="472" t="s">
        <v>2031</v>
      </c>
      <c r="G5777" s="472" t="s">
        <v>1711</v>
      </c>
      <c r="H5777" s="472">
        <v>4.3</v>
      </c>
      <c r="I5777" s="473"/>
    </row>
    <row r="5778" spans="1:9" ht="15" x14ac:dyDescent="0.25">
      <c r="A5778" s="468" t="s">
        <v>12298</v>
      </c>
      <c r="B5778" s="475" t="s">
        <v>12299</v>
      </c>
      <c r="C5778" s="476" t="s">
        <v>756</v>
      </c>
      <c r="D5778" s="471"/>
      <c r="E5778" s="470"/>
      <c r="F5778" s="472" t="s">
        <v>2031</v>
      </c>
      <c r="G5778" s="472" t="s">
        <v>1711</v>
      </c>
      <c r="H5778" s="472">
        <v>4.3</v>
      </c>
      <c r="I5778" s="473"/>
    </row>
    <row r="5779" spans="1:9" ht="15" x14ac:dyDescent="0.25">
      <c r="A5779" s="468" t="s">
        <v>12300</v>
      </c>
      <c r="B5779" s="475" t="s">
        <v>12301</v>
      </c>
      <c r="C5779" s="476" t="s">
        <v>756</v>
      </c>
      <c r="D5779" s="471"/>
      <c r="E5779" s="470"/>
      <c r="F5779" s="472" t="s">
        <v>2031</v>
      </c>
      <c r="G5779" s="472" t="s">
        <v>1711</v>
      </c>
      <c r="H5779" s="472">
        <v>4.3</v>
      </c>
      <c r="I5779" s="473"/>
    </row>
    <row r="5780" spans="1:9" ht="25.5" x14ac:dyDescent="0.25">
      <c r="A5780" s="468" t="s">
        <v>12302</v>
      </c>
      <c r="B5780" s="475" t="s">
        <v>12303</v>
      </c>
      <c r="C5780" s="476" t="s">
        <v>756</v>
      </c>
      <c r="D5780" s="471"/>
      <c r="E5780" s="470"/>
      <c r="F5780" s="472" t="s">
        <v>2031</v>
      </c>
      <c r="G5780" s="472" t="s">
        <v>1711</v>
      </c>
      <c r="H5780" s="472">
        <v>4.3</v>
      </c>
      <c r="I5780" s="473"/>
    </row>
    <row r="5781" spans="1:9" ht="15" x14ac:dyDescent="0.25">
      <c r="A5781" s="468" t="s">
        <v>12304</v>
      </c>
      <c r="B5781" s="475" t="s">
        <v>12305</v>
      </c>
      <c r="C5781" s="476" t="s">
        <v>698</v>
      </c>
      <c r="D5781" s="471"/>
      <c r="E5781" s="470"/>
      <c r="F5781" s="472" t="s">
        <v>2031</v>
      </c>
      <c r="G5781" s="472" t="s">
        <v>1711</v>
      </c>
      <c r="H5781" s="472">
        <v>4.3</v>
      </c>
      <c r="I5781" s="473"/>
    </row>
    <row r="5782" spans="1:9" ht="25.5" x14ac:dyDescent="0.25">
      <c r="A5782" s="468" t="s">
        <v>12306</v>
      </c>
      <c r="B5782" s="475" t="s">
        <v>12307</v>
      </c>
      <c r="C5782" s="476" t="s">
        <v>698</v>
      </c>
      <c r="D5782" s="471"/>
      <c r="E5782" s="470"/>
      <c r="F5782" s="472" t="s">
        <v>2031</v>
      </c>
      <c r="G5782" s="472" t="s">
        <v>1711</v>
      </c>
      <c r="H5782" s="472">
        <v>4.3</v>
      </c>
      <c r="I5782" s="473"/>
    </row>
    <row r="5783" spans="1:9" ht="15" x14ac:dyDescent="0.25">
      <c r="A5783" s="468" t="s">
        <v>12308</v>
      </c>
      <c r="B5783" s="475" t="s">
        <v>12309</v>
      </c>
      <c r="C5783" s="476" t="s">
        <v>698</v>
      </c>
      <c r="D5783" s="471"/>
      <c r="E5783" s="470"/>
      <c r="F5783" s="472" t="s">
        <v>2031</v>
      </c>
      <c r="G5783" s="472" t="s">
        <v>1711</v>
      </c>
      <c r="H5783" s="472">
        <v>4.3</v>
      </c>
      <c r="I5783" s="473"/>
    </row>
    <row r="5784" spans="1:9" ht="25.5" x14ac:dyDescent="0.25">
      <c r="A5784" s="468" t="s">
        <v>12310</v>
      </c>
      <c r="B5784" s="475" t="s">
        <v>12311</v>
      </c>
      <c r="C5784" s="476" t="s">
        <v>756</v>
      </c>
      <c r="D5784" s="471"/>
      <c r="E5784" s="470"/>
      <c r="F5784" s="472" t="s">
        <v>2031</v>
      </c>
      <c r="G5784" s="472" t="s">
        <v>1711</v>
      </c>
      <c r="H5784" s="472">
        <v>4.3</v>
      </c>
      <c r="I5784" s="473"/>
    </row>
    <row r="5785" spans="1:9" ht="25.5" x14ac:dyDescent="0.25">
      <c r="A5785" s="468" t="s">
        <v>12312</v>
      </c>
      <c r="B5785" s="475" t="s">
        <v>12313</v>
      </c>
      <c r="C5785" s="476" t="s">
        <v>756</v>
      </c>
      <c r="D5785" s="471"/>
      <c r="E5785" s="470"/>
      <c r="F5785" s="472" t="s">
        <v>2031</v>
      </c>
      <c r="G5785" s="472" t="s">
        <v>1711</v>
      </c>
      <c r="H5785" s="472">
        <v>4.3</v>
      </c>
      <c r="I5785" s="473"/>
    </row>
    <row r="5786" spans="1:9" ht="25.5" x14ac:dyDescent="0.25">
      <c r="A5786" s="468" t="s">
        <v>12314</v>
      </c>
      <c r="B5786" s="475" t="s">
        <v>12315</v>
      </c>
      <c r="C5786" s="476" t="s">
        <v>756</v>
      </c>
      <c r="D5786" s="471"/>
      <c r="E5786" s="470"/>
      <c r="F5786" s="472" t="s">
        <v>12316</v>
      </c>
      <c r="G5786" s="472" t="s">
        <v>1767</v>
      </c>
      <c r="H5786" s="472">
        <v>4.3</v>
      </c>
      <c r="I5786" s="473"/>
    </row>
    <row r="5787" spans="1:9" ht="15" x14ac:dyDescent="0.25">
      <c r="A5787" s="468" t="s">
        <v>12317</v>
      </c>
      <c r="B5787" s="475" t="s">
        <v>12318</v>
      </c>
      <c r="C5787" s="476" t="s">
        <v>756</v>
      </c>
      <c r="D5787" s="471"/>
      <c r="E5787" s="470"/>
      <c r="F5787" s="472" t="s">
        <v>12316</v>
      </c>
      <c r="G5787" s="472" t="s">
        <v>1767</v>
      </c>
      <c r="H5787" s="472">
        <v>4.3</v>
      </c>
      <c r="I5787" s="473"/>
    </row>
    <row r="5788" spans="1:9" ht="25.5" x14ac:dyDescent="0.25">
      <c r="A5788" s="468" t="s">
        <v>12319</v>
      </c>
      <c r="B5788" s="475" t="s">
        <v>12320</v>
      </c>
      <c r="C5788" s="476" t="s">
        <v>756</v>
      </c>
      <c r="D5788" s="471"/>
      <c r="E5788" s="470"/>
      <c r="F5788" s="472" t="s">
        <v>12316</v>
      </c>
      <c r="G5788" s="472" t="s">
        <v>1767</v>
      </c>
      <c r="H5788" s="472">
        <v>4.3</v>
      </c>
      <c r="I5788" s="473"/>
    </row>
    <row r="5789" spans="1:9" ht="15" x14ac:dyDescent="0.25">
      <c r="A5789" s="468" t="s">
        <v>12321</v>
      </c>
      <c r="B5789" s="475" t="s">
        <v>12322</v>
      </c>
      <c r="C5789" s="476" t="s">
        <v>756</v>
      </c>
      <c r="D5789" s="471"/>
      <c r="E5789" s="470"/>
      <c r="F5789" s="472" t="s">
        <v>12316</v>
      </c>
      <c r="G5789" s="472" t="s">
        <v>1767</v>
      </c>
      <c r="H5789" s="472">
        <v>4.3</v>
      </c>
      <c r="I5789" s="473"/>
    </row>
    <row r="5790" spans="1:9" ht="15" x14ac:dyDescent="0.25">
      <c r="A5790" s="468" t="s">
        <v>12323</v>
      </c>
      <c r="B5790" s="475" t="s">
        <v>12324</v>
      </c>
      <c r="C5790" s="476" t="s">
        <v>850</v>
      </c>
      <c r="D5790" s="471"/>
      <c r="E5790" s="470"/>
      <c r="F5790" s="472" t="s">
        <v>12325</v>
      </c>
      <c r="G5790" s="472" t="s">
        <v>1767</v>
      </c>
      <c r="H5790" s="472">
        <v>4.3</v>
      </c>
      <c r="I5790" s="473"/>
    </row>
    <row r="5791" spans="1:9" ht="38.25" x14ac:dyDescent="0.25">
      <c r="A5791" s="468" t="s">
        <v>12326</v>
      </c>
      <c r="B5791" s="475" t="s">
        <v>12327</v>
      </c>
      <c r="C5791" s="476" t="s">
        <v>756</v>
      </c>
      <c r="D5791" s="471"/>
      <c r="E5791" s="470"/>
      <c r="F5791" s="472" t="s">
        <v>12316</v>
      </c>
      <c r="G5791" s="472" t="s">
        <v>1767</v>
      </c>
      <c r="H5791" s="472">
        <v>4.3</v>
      </c>
      <c r="I5791" s="473"/>
    </row>
    <row r="5792" spans="1:9" ht="25.5" x14ac:dyDescent="0.25">
      <c r="A5792" s="468" t="s">
        <v>12328</v>
      </c>
      <c r="B5792" s="475" t="s">
        <v>12329</v>
      </c>
      <c r="C5792" s="476" t="s">
        <v>756</v>
      </c>
      <c r="D5792" s="471"/>
      <c r="E5792" s="470"/>
      <c r="F5792" s="472" t="s">
        <v>12316</v>
      </c>
      <c r="G5792" s="472" t="s">
        <v>1767</v>
      </c>
      <c r="H5792" s="472">
        <v>4.3</v>
      </c>
      <c r="I5792" s="473"/>
    </row>
    <row r="5793" spans="1:9" ht="15" x14ac:dyDescent="0.25">
      <c r="A5793" s="468" t="s">
        <v>12330</v>
      </c>
      <c r="B5793" s="475" t="s">
        <v>12331</v>
      </c>
      <c r="C5793" s="476" t="s">
        <v>756</v>
      </c>
      <c r="D5793" s="471"/>
      <c r="E5793" s="470"/>
      <c r="F5793" s="472" t="s">
        <v>12316</v>
      </c>
      <c r="G5793" s="472" t="s">
        <v>1767</v>
      </c>
      <c r="H5793" s="472">
        <v>4.3</v>
      </c>
      <c r="I5793" s="473"/>
    </row>
    <row r="5794" spans="1:9" ht="15" x14ac:dyDescent="0.25">
      <c r="A5794" s="468" t="s">
        <v>12332</v>
      </c>
      <c r="B5794" s="475" t="s">
        <v>12333</v>
      </c>
      <c r="C5794" s="476" t="s">
        <v>3797</v>
      </c>
      <c r="D5794" s="471"/>
      <c r="E5794" s="470"/>
      <c r="F5794" s="472" t="s">
        <v>12325</v>
      </c>
      <c r="G5794" s="472" t="s">
        <v>1767</v>
      </c>
      <c r="H5794" s="472">
        <v>4.3</v>
      </c>
      <c r="I5794" s="473"/>
    </row>
    <row r="5795" spans="1:9" ht="15" x14ac:dyDescent="0.25">
      <c r="A5795" s="468" t="s">
        <v>12334</v>
      </c>
      <c r="B5795" s="469" t="s">
        <v>12335</v>
      </c>
      <c r="C5795" s="476" t="s">
        <v>3797</v>
      </c>
      <c r="D5795" s="471"/>
      <c r="E5795" s="470"/>
      <c r="F5795" s="472" t="s">
        <v>12325</v>
      </c>
      <c r="G5795" s="472" t="s">
        <v>1767</v>
      </c>
      <c r="H5795" s="472">
        <v>4.3</v>
      </c>
      <c r="I5795" s="473"/>
    </row>
    <row r="5796" spans="1:9" ht="15" x14ac:dyDescent="0.25">
      <c r="A5796" s="468" t="s">
        <v>12336</v>
      </c>
      <c r="B5796" s="475" t="s">
        <v>12337</v>
      </c>
      <c r="C5796" s="476" t="s">
        <v>756</v>
      </c>
      <c r="D5796" s="471"/>
      <c r="E5796" s="470"/>
      <c r="F5796" s="472" t="s">
        <v>12316</v>
      </c>
      <c r="G5796" s="472" t="s">
        <v>1767</v>
      </c>
      <c r="H5796" s="472">
        <v>4.3</v>
      </c>
      <c r="I5796" s="473"/>
    </row>
    <row r="5797" spans="1:9" ht="25.5" x14ac:dyDescent="0.25">
      <c r="A5797" s="468" t="s">
        <v>12338</v>
      </c>
      <c r="B5797" s="475" t="s">
        <v>12339</v>
      </c>
      <c r="C5797" s="476" t="s">
        <v>756</v>
      </c>
      <c r="D5797" s="471"/>
      <c r="E5797" s="470"/>
      <c r="F5797" s="472" t="s">
        <v>12316</v>
      </c>
      <c r="G5797" s="472" t="s">
        <v>1767</v>
      </c>
      <c r="H5797" s="472">
        <v>4.3</v>
      </c>
      <c r="I5797" s="473"/>
    </row>
    <row r="5798" spans="1:9" ht="15" x14ac:dyDescent="0.25">
      <c r="A5798" s="468" t="s">
        <v>12340</v>
      </c>
      <c r="B5798" s="475" t="s">
        <v>12341</v>
      </c>
      <c r="C5798" s="476" t="s">
        <v>756</v>
      </c>
      <c r="D5798" s="471"/>
      <c r="E5798" s="470"/>
      <c r="F5798" s="472" t="s">
        <v>12316</v>
      </c>
      <c r="G5798" s="472" t="s">
        <v>1767</v>
      </c>
      <c r="H5798" s="472">
        <v>4.3</v>
      </c>
      <c r="I5798" s="473"/>
    </row>
    <row r="5799" spans="1:9" ht="15" x14ac:dyDescent="0.25">
      <c r="A5799" s="468" t="s">
        <v>12342</v>
      </c>
      <c r="B5799" s="475" t="s">
        <v>12343</v>
      </c>
      <c r="C5799" s="476" t="s">
        <v>756</v>
      </c>
      <c r="D5799" s="471"/>
      <c r="E5799" s="470"/>
      <c r="F5799" s="472" t="s">
        <v>12316</v>
      </c>
      <c r="G5799" s="472" t="s">
        <v>1767</v>
      </c>
      <c r="H5799" s="472">
        <v>4.3</v>
      </c>
      <c r="I5799" s="473"/>
    </row>
    <row r="5800" spans="1:9" ht="25.5" x14ac:dyDescent="0.25">
      <c r="A5800" s="468" t="s">
        <v>12344</v>
      </c>
      <c r="B5800" s="475" t="s">
        <v>12345</v>
      </c>
      <c r="C5800" s="476" t="s">
        <v>756</v>
      </c>
      <c r="D5800" s="471"/>
      <c r="E5800" s="470"/>
      <c r="F5800" s="472" t="s">
        <v>2031</v>
      </c>
      <c r="G5800" s="472" t="s">
        <v>1711</v>
      </c>
      <c r="H5800" s="472">
        <v>4.3</v>
      </c>
      <c r="I5800" s="473"/>
    </row>
    <row r="5801" spans="1:9" ht="25.5" x14ac:dyDescent="0.25">
      <c r="A5801" s="468" t="s">
        <v>12346</v>
      </c>
      <c r="B5801" s="475" t="s">
        <v>12347</v>
      </c>
      <c r="C5801" s="476" t="s">
        <v>756</v>
      </c>
      <c r="D5801" s="471"/>
      <c r="E5801" s="470"/>
      <c r="F5801" s="472" t="s">
        <v>2031</v>
      </c>
      <c r="G5801" s="472" t="s">
        <v>1711</v>
      </c>
      <c r="H5801" s="472">
        <v>4.3</v>
      </c>
      <c r="I5801" s="473"/>
    </row>
    <row r="5802" spans="1:9" ht="15" x14ac:dyDescent="0.25">
      <c r="A5802" s="468" t="s">
        <v>12348</v>
      </c>
      <c r="B5802" s="475" t="s">
        <v>12349</v>
      </c>
      <c r="C5802" s="476" t="s">
        <v>850</v>
      </c>
      <c r="D5802" s="471"/>
      <c r="E5802" s="470"/>
      <c r="F5802" s="472" t="s">
        <v>3617</v>
      </c>
      <c r="G5802" s="472" t="s">
        <v>3618</v>
      </c>
      <c r="H5802" s="472">
        <v>4.3</v>
      </c>
      <c r="I5802" s="473"/>
    </row>
    <row r="5803" spans="1:9" ht="15" x14ac:dyDescent="0.25">
      <c r="A5803" s="468" t="s">
        <v>12350</v>
      </c>
      <c r="B5803" s="475" t="s">
        <v>12351</v>
      </c>
      <c r="C5803" s="476" t="s">
        <v>698</v>
      </c>
      <c r="D5803" s="471"/>
      <c r="E5803" s="470"/>
      <c r="F5803" s="472" t="s">
        <v>3617</v>
      </c>
      <c r="G5803" s="472" t="s">
        <v>3618</v>
      </c>
      <c r="H5803" s="472">
        <v>4.3</v>
      </c>
      <c r="I5803" s="473"/>
    </row>
    <row r="5804" spans="1:9" ht="15" x14ac:dyDescent="0.25">
      <c r="A5804" s="468" t="s">
        <v>12352</v>
      </c>
      <c r="B5804" s="475" t="s">
        <v>12353</v>
      </c>
      <c r="C5804" s="476" t="s">
        <v>698</v>
      </c>
      <c r="D5804" s="471"/>
      <c r="E5804" s="470"/>
      <c r="F5804" s="472" t="s">
        <v>3617</v>
      </c>
      <c r="G5804" s="472" t="s">
        <v>3618</v>
      </c>
      <c r="H5804" s="472">
        <v>4.3</v>
      </c>
      <c r="I5804" s="473"/>
    </row>
    <row r="5805" spans="1:9" ht="25.5" x14ac:dyDescent="0.25">
      <c r="A5805" s="468" t="s">
        <v>12354</v>
      </c>
      <c r="B5805" s="475" t="s">
        <v>12355</v>
      </c>
      <c r="C5805" s="476" t="s">
        <v>698</v>
      </c>
      <c r="D5805" s="471"/>
      <c r="E5805" s="470"/>
      <c r="F5805" s="472" t="s">
        <v>3617</v>
      </c>
      <c r="G5805" s="472" t="s">
        <v>3618</v>
      </c>
      <c r="H5805" s="472">
        <v>4.3</v>
      </c>
      <c r="I5805" s="473"/>
    </row>
    <row r="5806" spans="1:9" ht="25.5" x14ac:dyDescent="0.25">
      <c r="A5806" s="468" t="s">
        <v>12356</v>
      </c>
      <c r="B5806" s="475" t="s">
        <v>12357</v>
      </c>
      <c r="C5806" s="476" t="s">
        <v>850</v>
      </c>
      <c r="D5806" s="471"/>
      <c r="E5806" s="470"/>
      <c r="F5806" s="472" t="s">
        <v>3617</v>
      </c>
      <c r="G5806" s="472" t="s">
        <v>3618</v>
      </c>
      <c r="H5806" s="472">
        <v>4.3</v>
      </c>
      <c r="I5806" s="473"/>
    </row>
    <row r="5807" spans="1:9" ht="25.5" x14ac:dyDescent="0.25">
      <c r="A5807" s="468" t="s">
        <v>12358</v>
      </c>
      <c r="B5807" s="475" t="s">
        <v>12359</v>
      </c>
      <c r="C5807" s="476" t="s">
        <v>850</v>
      </c>
      <c r="D5807" s="471"/>
      <c r="E5807" s="470"/>
      <c r="F5807" s="472" t="s">
        <v>3617</v>
      </c>
      <c r="G5807" s="472" t="s">
        <v>3618</v>
      </c>
      <c r="H5807" s="472">
        <v>4.3</v>
      </c>
      <c r="I5807" s="473"/>
    </row>
    <row r="5808" spans="1:9" ht="15" x14ac:dyDescent="0.25">
      <c r="A5808" s="468" t="s">
        <v>12360</v>
      </c>
      <c r="B5808" s="475" t="s">
        <v>12361</v>
      </c>
      <c r="C5808" s="476" t="s">
        <v>850</v>
      </c>
      <c r="D5808" s="471"/>
      <c r="E5808" s="470"/>
      <c r="F5808" s="472" t="s">
        <v>3617</v>
      </c>
      <c r="G5808" s="472" t="s">
        <v>3618</v>
      </c>
      <c r="H5808" s="472">
        <v>4.3</v>
      </c>
      <c r="I5808" s="473"/>
    </row>
    <row r="5809" spans="1:9" ht="15" x14ac:dyDescent="0.25">
      <c r="A5809" s="468" t="s">
        <v>12362</v>
      </c>
      <c r="B5809" s="475" t="s">
        <v>12363</v>
      </c>
      <c r="C5809" s="476" t="s">
        <v>850</v>
      </c>
      <c r="D5809" s="471"/>
      <c r="E5809" s="470"/>
      <c r="F5809" s="472" t="s">
        <v>3617</v>
      </c>
      <c r="G5809" s="472" t="s">
        <v>3618</v>
      </c>
      <c r="H5809" s="472">
        <v>4.3</v>
      </c>
      <c r="I5809" s="473"/>
    </row>
    <row r="5810" spans="1:9" ht="25.5" x14ac:dyDescent="0.25">
      <c r="A5810" s="468" t="s">
        <v>12364</v>
      </c>
      <c r="B5810" s="475" t="s">
        <v>12365</v>
      </c>
      <c r="C5810" s="476" t="s">
        <v>850</v>
      </c>
      <c r="D5810" s="471"/>
      <c r="E5810" s="470"/>
      <c r="F5810" s="472" t="s">
        <v>3617</v>
      </c>
      <c r="G5810" s="472" t="s">
        <v>3618</v>
      </c>
      <c r="H5810" s="472">
        <v>4.3</v>
      </c>
      <c r="I5810" s="473"/>
    </row>
    <row r="5811" spans="1:9" ht="25.5" x14ac:dyDescent="0.25">
      <c r="A5811" s="468" t="s">
        <v>12366</v>
      </c>
      <c r="B5811" s="475" t="s">
        <v>12367</v>
      </c>
      <c r="C5811" s="476" t="s">
        <v>850</v>
      </c>
      <c r="D5811" s="471"/>
      <c r="E5811" s="470"/>
      <c r="F5811" s="472" t="s">
        <v>3617</v>
      </c>
      <c r="G5811" s="472" t="s">
        <v>3618</v>
      </c>
      <c r="H5811" s="472">
        <v>4.3</v>
      </c>
      <c r="I5811" s="473"/>
    </row>
    <row r="5812" spans="1:9" ht="15" x14ac:dyDescent="0.25">
      <c r="A5812" s="468" t="s">
        <v>12368</v>
      </c>
      <c r="B5812" s="475" t="s">
        <v>12369</v>
      </c>
      <c r="C5812" s="476" t="s">
        <v>698</v>
      </c>
      <c r="D5812" s="471"/>
      <c r="E5812" s="470"/>
      <c r="F5812" s="472" t="s">
        <v>3617</v>
      </c>
      <c r="G5812" s="472" t="s">
        <v>3618</v>
      </c>
      <c r="H5812" s="472">
        <v>4.3</v>
      </c>
      <c r="I5812" s="473"/>
    </row>
    <row r="5813" spans="1:9" ht="15" x14ac:dyDescent="0.25">
      <c r="A5813" s="468" t="s">
        <v>12370</v>
      </c>
      <c r="B5813" s="475" t="s">
        <v>12371</v>
      </c>
      <c r="C5813" s="476" t="s">
        <v>739</v>
      </c>
      <c r="D5813" s="471"/>
      <c r="E5813" s="470"/>
      <c r="F5813" s="472" t="s">
        <v>3617</v>
      </c>
      <c r="G5813" s="472" t="s">
        <v>3618</v>
      </c>
      <c r="H5813" s="472">
        <v>4.3</v>
      </c>
      <c r="I5813" s="473"/>
    </row>
    <row r="5814" spans="1:9" ht="15" x14ac:dyDescent="0.25">
      <c r="A5814" s="468" t="s">
        <v>12372</v>
      </c>
      <c r="B5814" s="469" t="s">
        <v>12373</v>
      </c>
      <c r="C5814" s="476" t="s">
        <v>850</v>
      </c>
      <c r="D5814" s="471"/>
      <c r="E5814" s="470"/>
      <c r="F5814" s="472" t="s">
        <v>3617</v>
      </c>
      <c r="G5814" s="472" t="s">
        <v>3618</v>
      </c>
      <c r="H5814" s="472">
        <v>4.3</v>
      </c>
      <c r="I5814" s="473"/>
    </row>
    <row r="5815" spans="1:9" ht="15" x14ac:dyDescent="0.25">
      <c r="A5815" s="468" t="s">
        <v>12374</v>
      </c>
      <c r="B5815" s="469" t="s">
        <v>12375</v>
      </c>
      <c r="C5815" s="476" t="s">
        <v>850</v>
      </c>
      <c r="D5815" s="471"/>
      <c r="E5815" s="470"/>
      <c r="F5815" s="472" t="s">
        <v>3617</v>
      </c>
      <c r="G5815" s="472" t="s">
        <v>3618</v>
      </c>
      <c r="H5815" s="472">
        <v>4.3</v>
      </c>
      <c r="I5815" s="473"/>
    </row>
    <row r="5816" spans="1:9" ht="15" x14ac:dyDescent="0.25">
      <c r="A5816" s="468" t="s">
        <v>12376</v>
      </c>
      <c r="B5816" s="469" t="s">
        <v>12377</v>
      </c>
      <c r="C5816" s="476" t="s">
        <v>850</v>
      </c>
      <c r="D5816" s="471"/>
      <c r="E5816" s="470"/>
      <c r="F5816" s="472" t="s">
        <v>3617</v>
      </c>
      <c r="G5816" s="472" t="s">
        <v>3618</v>
      </c>
      <c r="H5816" s="472">
        <v>4.3</v>
      </c>
      <c r="I5816" s="473"/>
    </row>
    <row r="5817" spans="1:9" ht="25.5" x14ac:dyDescent="0.25">
      <c r="A5817" s="468" t="s">
        <v>12378</v>
      </c>
      <c r="B5817" s="474" t="s">
        <v>12379</v>
      </c>
      <c r="C5817" s="470" t="s">
        <v>833</v>
      </c>
      <c r="D5817" s="470"/>
      <c r="E5817" s="470"/>
      <c r="F5817" s="472" t="s">
        <v>3617</v>
      </c>
      <c r="G5817" s="472" t="s">
        <v>3618</v>
      </c>
      <c r="H5817" s="472">
        <v>4.3</v>
      </c>
      <c r="I5817" s="478" t="s">
        <v>756</v>
      </c>
    </row>
    <row r="5818" spans="1:9" ht="25.5" x14ac:dyDescent="0.25">
      <c r="A5818" s="468" t="s">
        <v>12380</v>
      </c>
      <c r="B5818" s="474" t="s">
        <v>12381</v>
      </c>
      <c r="C5818" s="470" t="s">
        <v>833</v>
      </c>
      <c r="D5818" s="470"/>
      <c r="E5818" s="470"/>
      <c r="F5818" s="472" t="s">
        <v>3617</v>
      </c>
      <c r="G5818" s="472" t="s">
        <v>3618</v>
      </c>
      <c r="H5818" s="472">
        <v>4.3</v>
      </c>
      <c r="I5818" s="478" t="s">
        <v>756</v>
      </c>
    </row>
    <row r="5819" spans="1:9" ht="25.5" x14ac:dyDescent="0.25">
      <c r="A5819" s="468" t="s">
        <v>12382</v>
      </c>
      <c r="B5819" s="475" t="s">
        <v>12383</v>
      </c>
      <c r="C5819" s="476" t="s">
        <v>698</v>
      </c>
      <c r="D5819" s="471"/>
      <c r="E5819" s="470"/>
      <c r="F5819" s="472" t="s">
        <v>3617</v>
      </c>
      <c r="G5819" s="472" t="s">
        <v>3618</v>
      </c>
      <c r="H5819" s="472">
        <v>4.3</v>
      </c>
      <c r="I5819" s="473"/>
    </row>
    <row r="5820" spans="1:9" ht="15" x14ac:dyDescent="0.25">
      <c r="A5820" s="468" t="s">
        <v>12384</v>
      </c>
      <c r="B5820" s="475" t="s">
        <v>12385</v>
      </c>
      <c r="C5820" s="476" t="s">
        <v>850</v>
      </c>
      <c r="D5820" s="471"/>
      <c r="E5820" s="470"/>
      <c r="F5820" s="472" t="s">
        <v>3617</v>
      </c>
      <c r="G5820" s="472" t="s">
        <v>3618</v>
      </c>
      <c r="H5820" s="472">
        <v>4.3</v>
      </c>
      <c r="I5820" s="473"/>
    </row>
    <row r="5821" spans="1:9" ht="15" x14ac:dyDescent="0.25">
      <c r="A5821" s="468" t="s">
        <v>12386</v>
      </c>
      <c r="B5821" s="475" t="s">
        <v>12387</v>
      </c>
      <c r="C5821" s="476" t="s">
        <v>850</v>
      </c>
      <c r="D5821" s="471"/>
      <c r="E5821" s="470"/>
      <c r="F5821" s="472" t="s">
        <v>3617</v>
      </c>
      <c r="G5821" s="472" t="s">
        <v>3618</v>
      </c>
      <c r="H5821" s="472">
        <v>4.3</v>
      </c>
      <c r="I5821" s="473"/>
    </row>
    <row r="5822" spans="1:9" ht="25.5" x14ac:dyDescent="0.25">
      <c r="A5822" s="468" t="s">
        <v>12388</v>
      </c>
      <c r="B5822" s="474" t="s">
        <v>12389</v>
      </c>
      <c r="C5822" s="470" t="s">
        <v>833</v>
      </c>
      <c r="D5822" s="470"/>
      <c r="E5822" s="470"/>
      <c r="F5822" s="472" t="s">
        <v>3617</v>
      </c>
      <c r="G5822" s="472" t="s">
        <v>3618</v>
      </c>
      <c r="H5822" s="472">
        <v>4.3</v>
      </c>
      <c r="I5822" s="478" t="s">
        <v>756</v>
      </c>
    </row>
    <row r="5823" spans="1:9" ht="25.5" x14ac:dyDescent="0.25">
      <c r="A5823" s="468" t="s">
        <v>12390</v>
      </c>
      <c r="B5823" s="474" t="s">
        <v>12391</v>
      </c>
      <c r="C5823" s="470" t="s">
        <v>833</v>
      </c>
      <c r="D5823" s="470"/>
      <c r="E5823" s="470"/>
      <c r="F5823" s="472" t="s">
        <v>3617</v>
      </c>
      <c r="G5823" s="472" t="s">
        <v>3618</v>
      </c>
      <c r="H5823" s="472">
        <v>4.3</v>
      </c>
      <c r="I5823" s="478" t="s">
        <v>756</v>
      </c>
    </row>
    <row r="5824" spans="1:9" ht="25.5" x14ac:dyDescent="0.25">
      <c r="A5824" s="468" t="s">
        <v>12392</v>
      </c>
      <c r="B5824" s="475" t="s">
        <v>12393</v>
      </c>
      <c r="C5824" s="476" t="s">
        <v>739</v>
      </c>
      <c r="D5824" s="471"/>
      <c r="E5824" s="470"/>
      <c r="F5824" s="472" t="s">
        <v>3617</v>
      </c>
      <c r="G5824" s="472" t="s">
        <v>3618</v>
      </c>
      <c r="H5824" s="472">
        <v>4.3</v>
      </c>
      <c r="I5824" s="473"/>
    </row>
    <row r="5825" spans="1:9" ht="38.25" x14ac:dyDescent="0.25">
      <c r="A5825" s="468" t="s">
        <v>12394</v>
      </c>
      <c r="B5825" s="475" t="s">
        <v>12395</v>
      </c>
      <c r="C5825" s="476" t="s">
        <v>739</v>
      </c>
      <c r="D5825" s="471"/>
      <c r="E5825" s="470"/>
      <c r="F5825" s="472" t="s">
        <v>3617</v>
      </c>
      <c r="G5825" s="472" t="s">
        <v>3618</v>
      </c>
      <c r="H5825" s="472">
        <v>4.3</v>
      </c>
      <c r="I5825" s="473"/>
    </row>
    <row r="5826" spans="1:9" ht="25.5" x14ac:dyDescent="0.25">
      <c r="A5826" s="468" t="s">
        <v>12396</v>
      </c>
      <c r="B5826" s="475" t="s">
        <v>12397</v>
      </c>
      <c r="C5826" s="476" t="s">
        <v>908</v>
      </c>
      <c r="D5826" s="471"/>
      <c r="E5826" s="470"/>
      <c r="F5826" s="472" t="s">
        <v>3617</v>
      </c>
      <c r="G5826" s="472" t="s">
        <v>3618</v>
      </c>
      <c r="H5826" s="472">
        <v>4.3</v>
      </c>
      <c r="I5826" s="473"/>
    </row>
    <row r="5827" spans="1:9" ht="25.5" x14ac:dyDescent="0.25">
      <c r="A5827" s="468" t="s">
        <v>12398</v>
      </c>
      <c r="B5827" s="475" t="s">
        <v>12399</v>
      </c>
      <c r="C5827" s="476" t="s">
        <v>908</v>
      </c>
      <c r="D5827" s="471"/>
      <c r="E5827" s="470"/>
      <c r="F5827" s="472" t="s">
        <v>3617</v>
      </c>
      <c r="G5827" s="472" t="s">
        <v>3618</v>
      </c>
      <c r="H5827" s="472">
        <v>4.3</v>
      </c>
      <c r="I5827" s="473"/>
    </row>
    <row r="5828" spans="1:9" ht="15" x14ac:dyDescent="0.25">
      <c r="A5828" s="468" t="s">
        <v>12400</v>
      </c>
      <c r="B5828" s="475" t="s">
        <v>12401</v>
      </c>
      <c r="C5828" s="476" t="s">
        <v>756</v>
      </c>
      <c r="D5828" s="471"/>
      <c r="E5828" s="470"/>
      <c r="F5828" s="472" t="s">
        <v>3617</v>
      </c>
      <c r="G5828" s="472" t="s">
        <v>3618</v>
      </c>
      <c r="H5828" s="472">
        <v>4.3</v>
      </c>
      <c r="I5828" s="473"/>
    </row>
    <row r="5829" spans="1:9" ht="15" x14ac:dyDescent="0.25">
      <c r="A5829" s="468" t="s">
        <v>12402</v>
      </c>
      <c r="B5829" s="475" t="s">
        <v>12403</v>
      </c>
      <c r="C5829" s="476" t="s">
        <v>756</v>
      </c>
      <c r="D5829" s="471"/>
      <c r="E5829" s="470"/>
      <c r="F5829" s="472" t="s">
        <v>3617</v>
      </c>
      <c r="G5829" s="472" t="s">
        <v>3618</v>
      </c>
      <c r="H5829" s="472">
        <v>4.3</v>
      </c>
      <c r="I5829" s="473"/>
    </row>
    <row r="5830" spans="1:9" ht="15" x14ac:dyDescent="0.25">
      <c r="A5830" s="468" t="s">
        <v>12404</v>
      </c>
      <c r="B5830" s="475" t="s">
        <v>12405</v>
      </c>
      <c r="C5830" s="476" t="s">
        <v>756</v>
      </c>
      <c r="D5830" s="471"/>
      <c r="E5830" s="470"/>
      <c r="F5830" s="472" t="s">
        <v>3617</v>
      </c>
      <c r="G5830" s="472" t="s">
        <v>3618</v>
      </c>
      <c r="H5830" s="472">
        <v>4.3</v>
      </c>
      <c r="I5830" s="473"/>
    </row>
    <row r="5831" spans="1:9" ht="15" x14ac:dyDescent="0.25">
      <c r="A5831" s="468" t="s">
        <v>12406</v>
      </c>
      <c r="B5831" s="475" t="s">
        <v>12407</v>
      </c>
      <c r="C5831" s="476" t="s">
        <v>756</v>
      </c>
      <c r="D5831" s="471"/>
      <c r="E5831" s="470"/>
      <c r="F5831" s="472" t="s">
        <v>3617</v>
      </c>
      <c r="G5831" s="472" t="s">
        <v>3618</v>
      </c>
      <c r="H5831" s="472">
        <v>4.3</v>
      </c>
      <c r="I5831" s="473"/>
    </row>
    <row r="5832" spans="1:9" ht="15" x14ac:dyDescent="0.25">
      <c r="A5832" s="468" t="s">
        <v>12408</v>
      </c>
      <c r="B5832" s="475" t="s">
        <v>12409</v>
      </c>
      <c r="C5832" s="476" t="s">
        <v>756</v>
      </c>
      <c r="D5832" s="471"/>
      <c r="E5832" s="470"/>
      <c r="F5832" s="472" t="s">
        <v>3617</v>
      </c>
      <c r="G5832" s="472" t="s">
        <v>3618</v>
      </c>
      <c r="H5832" s="472">
        <v>4.3</v>
      </c>
      <c r="I5832" s="473"/>
    </row>
    <row r="5833" spans="1:9" ht="15" x14ac:dyDescent="0.25">
      <c r="A5833" s="468" t="s">
        <v>12410</v>
      </c>
      <c r="B5833" s="475" t="s">
        <v>12411</v>
      </c>
      <c r="C5833" s="476" t="s">
        <v>756</v>
      </c>
      <c r="D5833" s="471"/>
      <c r="E5833" s="470"/>
      <c r="F5833" s="472" t="s">
        <v>3617</v>
      </c>
      <c r="G5833" s="472" t="s">
        <v>3618</v>
      </c>
      <c r="H5833" s="472">
        <v>4.3</v>
      </c>
      <c r="I5833" s="473"/>
    </row>
    <row r="5834" spans="1:9" ht="25.5" x14ac:dyDescent="0.25">
      <c r="A5834" s="468" t="s">
        <v>12412</v>
      </c>
      <c r="B5834" s="469" t="s">
        <v>12413</v>
      </c>
      <c r="C5834" s="476" t="s">
        <v>850</v>
      </c>
      <c r="D5834" s="471"/>
      <c r="E5834" s="470"/>
      <c r="F5834" s="472" t="s">
        <v>3617</v>
      </c>
      <c r="G5834" s="472" t="s">
        <v>3618</v>
      </c>
      <c r="H5834" s="472">
        <v>4.3</v>
      </c>
      <c r="I5834" s="473"/>
    </row>
    <row r="5835" spans="1:9" ht="25.5" x14ac:dyDescent="0.25">
      <c r="A5835" s="468" t="s">
        <v>12414</v>
      </c>
      <c r="B5835" s="475" t="s">
        <v>12415</v>
      </c>
      <c r="C5835" s="476" t="s">
        <v>756</v>
      </c>
      <c r="D5835" s="471"/>
      <c r="E5835" s="470"/>
      <c r="F5835" s="472" t="s">
        <v>3617</v>
      </c>
      <c r="G5835" s="472" t="s">
        <v>3618</v>
      </c>
      <c r="H5835" s="472">
        <v>4.3</v>
      </c>
      <c r="I5835" s="473"/>
    </row>
    <row r="5836" spans="1:9" ht="25.5" x14ac:dyDescent="0.25">
      <c r="A5836" s="468" t="s">
        <v>12416</v>
      </c>
      <c r="B5836" s="475" t="s">
        <v>12417</v>
      </c>
      <c r="C5836" s="476" t="s">
        <v>827</v>
      </c>
      <c r="D5836" s="471"/>
      <c r="E5836" s="470"/>
      <c r="F5836" s="472" t="s">
        <v>3617</v>
      </c>
      <c r="G5836" s="472" t="s">
        <v>3618</v>
      </c>
      <c r="H5836" s="472">
        <v>4.3</v>
      </c>
      <c r="I5836" s="473"/>
    </row>
    <row r="5837" spans="1:9" ht="25.5" x14ac:dyDescent="0.25">
      <c r="A5837" s="468" t="s">
        <v>12418</v>
      </c>
      <c r="B5837" s="475" t="s">
        <v>12419</v>
      </c>
      <c r="C5837" s="476" t="s">
        <v>756</v>
      </c>
      <c r="D5837" s="471"/>
      <c r="E5837" s="470"/>
      <c r="F5837" s="472" t="s">
        <v>3617</v>
      </c>
      <c r="G5837" s="472" t="s">
        <v>3618</v>
      </c>
      <c r="H5837" s="472">
        <v>4.3</v>
      </c>
      <c r="I5837" s="473"/>
    </row>
    <row r="5838" spans="1:9" ht="25.5" x14ac:dyDescent="0.25">
      <c r="A5838" s="468" t="s">
        <v>12420</v>
      </c>
      <c r="B5838" s="475" t="s">
        <v>12421</v>
      </c>
      <c r="C5838" s="476" t="s">
        <v>756</v>
      </c>
      <c r="D5838" s="471"/>
      <c r="E5838" s="470"/>
      <c r="F5838" s="472" t="s">
        <v>3617</v>
      </c>
      <c r="G5838" s="472" t="s">
        <v>3618</v>
      </c>
      <c r="H5838" s="472">
        <v>4.3</v>
      </c>
      <c r="I5838" s="473"/>
    </row>
    <row r="5839" spans="1:9" ht="25.5" x14ac:dyDescent="0.25">
      <c r="A5839" s="468" t="s">
        <v>12422</v>
      </c>
      <c r="B5839" s="475" t="s">
        <v>12423</v>
      </c>
      <c r="C5839" s="476" t="s">
        <v>756</v>
      </c>
      <c r="D5839" s="471"/>
      <c r="E5839" s="470"/>
      <c r="F5839" s="472" t="s">
        <v>3617</v>
      </c>
      <c r="G5839" s="472" t="s">
        <v>3618</v>
      </c>
      <c r="H5839" s="472">
        <v>4.3</v>
      </c>
      <c r="I5839" s="473"/>
    </row>
    <row r="5840" spans="1:9" ht="15" x14ac:dyDescent="0.25">
      <c r="A5840" s="468" t="s">
        <v>12424</v>
      </c>
      <c r="B5840" s="475" t="s">
        <v>12425</v>
      </c>
      <c r="C5840" s="476" t="s">
        <v>739</v>
      </c>
      <c r="D5840" s="471"/>
      <c r="E5840" s="470"/>
      <c r="F5840" s="472" t="s">
        <v>3617</v>
      </c>
      <c r="G5840" s="472" t="s">
        <v>3618</v>
      </c>
      <c r="H5840" s="472">
        <v>4.3</v>
      </c>
      <c r="I5840" s="473"/>
    </row>
    <row r="5841" spans="1:9" ht="25.5" x14ac:dyDescent="0.25">
      <c r="A5841" s="468" t="s">
        <v>12426</v>
      </c>
      <c r="B5841" s="474" t="s">
        <v>12427</v>
      </c>
      <c r="C5841" s="470" t="s">
        <v>833</v>
      </c>
      <c r="D5841" s="470"/>
      <c r="E5841" s="470"/>
      <c r="F5841" s="472" t="s">
        <v>3617</v>
      </c>
      <c r="G5841" s="472" t="s">
        <v>3618</v>
      </c>
      <c r="H5841" s="472">
        <v>4.3</v>
      </c>
      <c r="I5841" s="478" t="s">
        <v>756</v>
      </c>
    </row>
    <row r="5842" spans="1:9" ht="15" x14ac:dyDescent="0.25">
      <c r="A5842" s="468" t="s">
        <v>12428</v>
      </c>
      <c r="B5842" s="474" t="s">
        <v>12429</v>
      </c>
      <c r="C5842" s="470" t="s">
        <v>833</v>
      </c>
      <c r="D5842" s="470"/>
      <c r="E5842" s="470"/>
      <c r="F5842" s="472" t="s">
        <v>3617</v>
      </c>
      <c r="G5842" s="472" t="s">
        <v>3618</v>
      </c>
      <c r="H5842" s="472">
        <v>4.3</v>
      </c>
      <c r="I5842" s="478" t="s">
        <v>756</v>
      </c>
    </row>
    <row r="5843" spans="1:9" ht="15" x14ac:dyDescent="0.25">
      <c r="A5843" s="468" t="s">
        <v>12430</v>
      </c>
      <c r="B5843" s="475" t="s">
        <v>12431</v>
      </c>
      <c r="C5843" s="476" t="s">
        <v>756</v>
      </c>
      <c r="D5843" s="471"/>
      <c r="E5843" s="470"/>
      <c r="F5843" s="472" t="s">
        <v>3617</v>
      </c>
      <c r="G5843" s="472" t="s">
        <v>3618</v>
      </c>
      <c r="H5843" s="472">
        <v>4.3</v>
      </c>
      <c r="I5843" s="473"/>
    </row>
    <row r="5844" spans="1:9" ht="25.5" x14ac:dyDescent="0.25">
      <c r="A5844" s="468" t="s">
        <v>12432</v>
      </c>
      <c r="B5844" s="475" t="s">
        <v>12433</v>
      </c>
      <c r="C5844" s="476" t="s">
        <v>756</v>
      </c>
      <c r="D5844" s="471"/>
      <c r="E5844" s="470"/>
      <c r="F5844" s="472" t="s">
        <v>3617</v>
      </c>
      <c r="G5844" s="472" t="s">
        <v>3618</v>
      </c>
      <c r="H5844" s="472">
        <v>4.3</v>
      </c>
      <c r="I5844" s="473"/>
    </row>
    <row r="5845" spans="1:9" ht="25.5" x14ac:dyDescent="0.25">
      <c r="A5845" s="468" t="s">
        <v>12434</v>
      </c>
      <c r="B5845" s="475" t="s">
        <v>12435</v>
      </c>
      <c r="C5845" s="476" t="s">
        <v>756</v>
      </c>
      <c r="D5845" s="471"/>
      <c r="E5845" s="470"/>
      <c r="F5845" s="472" t="s">
        <v>3617</v>
      </c>
      <c r="G5845" s="472" t="s">
        <v>3618</v>
      </c>
      <c r="H5845" s="472">
        <v>4.3</v>
      </c>
      <c r="I5845" s="473"/>
    </row>
    <row r="5846" spans="1:9" ht="25.5" x14ac:dyDescent="0.25">
      <c r="A5846" s="468" t="s">
        <v>12436</v>
      </c>
      <c r="B5846" s="475" t="s">
        <v>12437</v>
      </c>
      <c r="C5846" s="476" t="s">
        <v>756</v>
      </c>
      <c r="D5846" s="471"/>
      <c r="E5846" s="470"/>
      <c r="F5846" s="472" t="s">
        <v>3617</v>
      </c>
      <c r="G5846" s="472" t="s">
        <v>3618</v>
      </c>
      <c r="H5846" s="472">
        <v>4.3</v>
      </c>
      <c r="I5846" s="473"/>
    </row>
    <row r="5847" spans="1:9" ht="25.5" x14ac:dyDescent="0.25">
      <c r="A5847" s="468" t="s">
        <v>12438</v>
      </c>
      <c r="B5847" s="475" t="s">
        <v>12439</v>
      </c>
      <c r="C5847" s="476" t="s">
        <v>756</v>
      </c>
      <c r="D5847" s="471"/>
      <c r="E5847" s="470"/>
      <c r="F5847" s="472" t="s">
        <v>3617</v>
      </c>
      <c r="G5847" s="472" t="s">
        <v>3618</v>
      </c>
      <c r="H5847" s="472">
        <v>4.3</v>
      </c>
      <c r="I5847" s="473"/>
    </row>
    <row r="5848" spans="1:9" ht="15" x14ac:dyDescent="0.25">
      <c r="A5848" s="468" t="s">
        <v>12440</v>
      </c>
      <c r="B5848" s="475" t="s">
        <v>12441</v>
      </c>
      <c r="C5848" s="476" t="s">
        <v>756</v>
      </c>
      <c r="D5848" s="471"/>
      <c r="E5848" s="470"/>
      <c r="F5848" s="472" t="s">
        <v>3617</v>
      </c>
      <c r="G5848" s="472" t="s">
        <v>3618</v>
      </c>
      <c r="H5848" s="472">
        <v>4.3</v>
      </c>
      <c r="I5848" s="473"/>
    </row>
    <row r="5849" spans="1:9" ht="15" x14ac:dyDescent="0.25">
      <c r="A5849" s="468" t="s">
        <v>12442</v>
      </c>
      <c r="B5849" s="475" t="s">
        <v>12443</v>
      </c>
      <c r="C5849" s="476" t="s">
        <v>756</v>
      </c>
      <c r="D5849" s="471"/>
      <c r="E5849" s="470"/>
      <c r="F5849" s="472" t="s">
        <v>3617</v>
      </c>
      <c r="G5849" s="472" t="s">
        <v>3618</v>
      </c>
      <c r="H5849" s="472">
        <v>4.3</v>
      </c>
      <c r="I5849" s="473"/>
    </row>
    <row r="5850" spans="1:9" ht="25.5" x14ac:dyDescent="0.25">
      <c r="A5850" s="468" t="s">
        <v>12444</v>
      </c>
      <c r="B5850" s="475" t="s">
        <v>12445</v>
      </c>
      <c r="C5850" s="476" t="s">
        <v>756</v>
      </c>
      <c r="D5850" s="471"/>
      <c r="E5850" s="470"/>
      <c r="F5850" s="472" t="s">
        <v>3617</v>
      </c>
      <c r="G5850" s="472" t="s">
        <v>3618</v>
      </c>
      <c r="H5850" s="472">
        <v>4.3</v>
      </c>
      <c r="I5850" s="473"/>
    </row>
    <row r="5851" spans="1:9" ht="15" x14ac:dyDescent="0.25">
      <c r="A5851" s="468" t="s">
        <v>12446</v>
      </c>
      <c r="B5851" s="475" t="s">
        <v>12447</v>
      </c>
      <c r="C5851" s="476" t="s">
        <v>756</v>
      </c>
      <c r="D5851" s="471"/>
      <c r="E5851" s="470"/>
      <c r="F5851" s="472" t="s">
        <v>3617</v>
      </c>
      <c r="G5851" s="472" t="s">
        <v>3618</v>
      </c>
      <c r="H5851" s="472">
        <v>4.3</v>
      </c>
      <c r="I5851" s="473"/>
    </row>
    <row r="5852" spans="1:9" ht="15" x14ac:dyDescent="0.25">
      <c r="A5852" s="468" t="s">
        <v>12448</v>
      </c>
      <c r="B5852" s="475" t="s">
        <v>12449</v>
      </c>
      <c r="C5852" s="476" t="s">
        <v>756</v>
      </c>
      <c r="D5852" s="471"/>
      <c r="E5852" s="470"/>
      <c r="F5852" s="472" t="s">
        <v>3617</v>
      </c>
      <c r="G5852" s="472" t="s">
        <v>3618</v>
      </c>
      <c r="H5852" s="472">
        <v>4.3</v>
      </c>
      <c r="I5852" s="473"/>
    </row>
    <row r="5853" spans="1:9" ht="15" x14ac:dyDescent="0.25">
      <c r="A5853" s="468" t="s">
        <v>12450</v>
      </c>
      <c r="B5853" s="475" t="s">
        <v>12451</v>
      </c>
      <c r="C5853" s="476" t="s">
        <v>756</v>
      </c>
      <c r="D5853" s="471"/>
      <c r="E5853" s="470"/>
      <c r="F5853" s="472" t="s">
        <v>3617</v>
      </c>
      <c r="G5853" s="472" t="s">
        <v>3618</v>
      </c>
      <c r="H5853" s="472">
        <v>4.3</v>
      </c>
      <c r="I5853" s="473"/>
    </row>
    <row r="5854" spans="1:9" ht="15" x14ac:dyDescent="0.25">
      <c r="A5854" s="468" t="s">
        <v>12452</v>
      </c>
      <c r="B5854" s="475" t="s">
        <v>12453</v>
      </c>
      <c r="C5854" s="476" t="s">
        <v>698</v>
      </c>
      <c r="D5854" s="471"/>
      <c r="E5854" s="470"/>
      <c r="F5854" s="472" t="s">
        <v>3617</v>
      </c>
      <c r="G5854" s="472" t="s">
        <v>3618</v>
      </c>
      <c r="H5854" s="472">
        <v>4.3</v>
      </c>
      <c r="I5854" s="473"/>
    </row>
    <row r="5855" spans="1:9" ht="15" x14ac:dyDescent="0.25">
      <c r="A5855" s="468" t="s">
        <v>12454</v>
      </c>
      <c r="B5855" s="475" t="s">
        <v>12455</v>
      </c>
      <c r="C5855" s="476" t="s">
        <v>698</v>
      </c>
      <c r="D5855" s="471"/>
      <c r="E5855" s="470"/>
      <c r="F5855" s="472" t="s">
        <v>3617</v>
      </c>
      <c r="G5855" s="472" t="s">
        <v>3618</v>
      </c>
      <c r="H5855" s="472">
        <v>4.3</v>
      </c>
      <c r="I5855" s="473"/>
    </row>
    <row r="5856" spans="1:9" ht="25.5" x14ac:dyDescent="0.25">
      <c r="A5856" s="468" t="s">
        <v>12456</v>
      </c>
      <c r="B5856" s="474" t="s">
        <v>12457</v>
      </c>
      <c r="C5856" s="470" t="s">
        <v>833</v>
      </c>
      <c r="D5856" s="470"/>
      <c r="E5856" s="470"/>
      <c r="F5856" s="472" t="s">
        <v>3617</v>
      </c>
      <c r="G5856" s="472" t="s">
        <v>3618</v>
      </c>
      <c r="H5856" s="472">
        <v>4.3</v>
      </c>
      <c r="I5856" s="478" t="s">
        <v>756</v>
      </c>
    </row>
    <row r="5857" spans="1:9" ht="25.5" x14ac:dyDescent="0.25">
      <c r="A5857" s="468" t="s">
        <v>12458</v>
      </c>
      <c r="B5857" s="474" t="s">
        <v>12459</v>
      </c>
      <c r="C5857" s="470" t="s">
        <v>833</v>
      </c>
      <c r="D5857" s="470"/>
      <c r="E5857" s="470"/>
      <c r="F5857" s="472" t="s">
        <v>3617</v>
      </c>
      <c r="G5857" s="472" t="s">
        <v>3618</v>
      </c>
      <c r="H5857" s="472">
        <v>4.3</v>
      </c>
      <c r="I5857" s="478" t="s">
        <v>756</v>
      </c>
    </row>
    <row r="5858" spans="1:9" ht="15" x14ac:dyDescent="0.25">
      <c r="A5858" s="468" t="s">
        <v>12460</v>
      </c>
      <c r="B5858" s="475" t="s">
        <v>12461</v>
      </c>
      <c r="C5858" s="476" t="s">
        <v>756</v>
      </c>
      <c r="D5858" s="471"/>
      <c r="E5858" s="470"/>
      <c r="F5858" s="472" t="s">
        <v>756</v>
      </c>
      <c r="G5858" s="472" t="s">
        <v>756</v>
      </c>
      <c r="H5858" s="472">
        <v>4.3</v>
      </c>
      <c r="I5858" s="473"/>
    </row>
    <row r="5859" spans="1:9" ht="15" x14ac:dyDescent="0.25">
      <c r="A5859" s="468" t="s">
        <v>12462</v>
      </c>
      <c r="B5859" s="475" t="s">
        <v>12463</v>
      </c>
      <c r="C5859" s="476" t="s">
        <v>756</v>
      </c>
      <c r="D5859" s="471"/>
      <c r="E5859" s="470"/>
      <c r="F5859" s="472" t="s">
        <v>756</v>
      </c>
      <c r="G5859" s="472" t="s">
        <v>756</v>
      </c>
      <c r="H5859" s="472">
        <v>4.3</v>
      </c>
      <c r="I5859" s="473"/>
    </row>
    <row r="5860" spans="1:9" ht="15" x14ac:dyDescent="0.25">
      <c r="A5860" s="468" t="s">
        <v>12464</v>
      </c>
      <c r="B5860" s="475" t="s">
        <v>12465</v>
      </c>
      <c r="C5860" s="476" t="s">
        <v>756</v>
      </c>
      <c r="D5860" s="471"/>
      <c r="E5860" s="470"/>
      <c r="F5860" s="472" t="s">
        <v>756</v>
      </c>
      <c r="G5860" s="472" t="s">
        <v>756</v>
      </c>
      <c r="H5860" s="472">
        <v>4.3</v>
      </c>
      <c r="I5860" s="473"/>
    </row>
    <row r="5861" spans="1:9" ht="25.5" x14ac:dyDescent="0.25">
      <c r="A5861" s="468" t="s">
        <v>12466</v>
      </c>
      <c r="B5861" s="475" t="s">
        <v>12467</v>
      </c>
      <c r="C5861" s="476" t="s">
        <v>756</v>
      </c>
      <c r="D5861" s="471"/>
      <c r="E5861" s="470"/>
      <c r="F5861" s="472" t="s">
        <v>756</v>
      </c>
      <c r="G5861" s="472" t="s">
        <v>756</v>
      </c>
      <c r="H5861" s="472">
        <v>4.3</v>
      </c>
      <c r="I5861" s="473"/>
    </row>
    <row r="5862" spans="1:9" ht="25.5" x14ac:dyDescent="0.25">
      <c r="A5862" s="468" t="s">
        <v>12468</v>
      </c>
      <c r="B5862" s="475" t="s">
        <v>12469</v>
      </c>
      <c r="C5862" s="476" t="s">
        <v>756</v>
      </c>
      <c r="D5862" s="471"/>
      <c r="E5862" s="470"/>
      <c r="F5862" s="472" t="s">
        <v>756</v>
      </c>
      <c r="G5862" s="472" t="s">
        <v>756</v>
      </c>
      <c r="H5862" s="472">
        <v>4.3</v>
      </c>
      <c r="I5862" s="473"/>
    </row>
    <row r="5863" spans="1:9" ht="25.5" x14ac:dyDescent="0.25">
      <c r="A5863" s="468" t="s">
        <v>12470</v>
      </c>
      <c r="B5863" s="475" t="s">
        <v>12471</v>
      </c>
      <c r="C5863" s="476" t="s">
        <v>756</v>
      </c>
      <c r="D5863" s="471"/>
      <c r="E5863" s="470"/>
      <c r="F5863" s="472" t="s">
        <v>756</v>
      </c>
      <c r="G5863" s="472" t="s">
        <v>756</v>
      </c>
      <c r="H5863" s="472">
        <v>4.3</v>
      </c>
      <c r="I5863" s="473"/>
    </row>
    <row r="5864" spans="1:9" ht="25.5" x14ac:dyDescent="0.25">
      <c r="A5864" s="468" t="s">
        <v>12472</v>
      </c>
      <c r="B5864" s="475" t="s">
        <v>12473</v>
      </c>
      <c r="C5864" s="476" t="s">
        <v>756</v>
      </c>
      <c r="D5864" s="471"/>
      <c r="E5864" s="470"/>
      <c r="F5864" s="472" t="s">
        <v>756</v>
      </c>
      <c r="G5864" s="472" t="s">
        <v>756</v>
      </c>
      <c r="H5864" s="472">
        <v>4.3</v>
      </c>
      <c r="I5864" s="473"/>
    </row>
    <row r="5865" spans="1:9" ht="25.5" x14ac:dyDescent="0.25">
      <c r="A5865" s="468" t="s">
        <v>12474</v>
      </c>
      <c r="B5865" s="475" t="s">
        <v>12475</v>
      </c>
      <c r="C5865" s="476" t="s">
        <v>756</v>
      </c>
      <c r="D5865" s="471"/>
      <c r="E5865" s="470"/>
      <c r="F5865" s="472" t="s">
        <v>756</v>
      </c>
      <c r="G5865" s="472" t="s">
        <v>756</v>
      </c>
      <c r="H5865" s="472">
        <v>4.3</v>
      </c>
      <c r="I5865" s="473"/>
    </row>
    <row r="5866" spans="1:9" ht="25.5" x14ac:dyDescent="0.25">
      <c r="A5866" s="468" t="s">
        <v>12476</v>
      </c>
      <c r="B5866" s="475" t="s">
        <v>12477</v>
      </c>
      <c r="C5866" s="476" t="s">
        <v>756</v>
      </c>
      <c r="D5866" s="471"/>
      <c r="E5866" s="470"/>
      <c r="F5866" s="472" t="s">
        <v>756</v>
      </c>
      <c r="G5866" s="472" t="s">
        <v>756</v>
      </c>
      <c r="H5866" s="472">
        <v>4.3</v>
      </c>
      <c r="I5866" s="473"/>
    </row>
    <row r="5867" spans="1:9" ht="25.5" x14ac:dyDescent="0.25">
      <c r="A5867" s="468" t="s">
        <v>12478</v>
      </c>
      <c r="B5867" s="475" t="s">
        <v>12479</v>
      </c>
      <c r="C5867" s="476" t="s">
        <v>756</v>
      </c>
      <c r="D5867" s="471"/>
      <c r="E5867" s="470"/>
      <c r="F5867" s="472" t="s">
        <v>756</v>
      </c>
      <c r="G5867" s="472" t="s">
        <v>756</v>
      </c>
      <c r="H5867" s="472">
        <v>4.3</v>
      </c>
      <c r="I5867" s="473"/>
    </row>
    <row r="5868" spans="1:9" ht="25.5" x14ac:dyDescent="0.25">
      <c r="A5868" s="468" t="s">
        <v>12480</v>
      </c>
      <c r="B5868" s="475" t="s">
        <v>12481</v>
      </c>
      <c r="C5868" s="476" t="s">
        <v>756</v>
      </c>
      <c r="D5868" s="471"/>
      <c r="E5868" s="470"/>
      <c r="F5868" s="472" t="s">
        <v>756</v>
      </c>
      <c r="G5868" s="472" t="s">
        <v>756</v>
      </c>
      <c r="H5868" s="472">
        <v>4.3</v>
      </c>
      <c r="I5868" s="473"/>
    </row>
    <row r="5869" spans="1:9" ht="25.5" x14ac:dyDescent="0.25">
      <c r="A5869" s="468" t="s">
        <v>12482</v>
      </c>
      <c r="B5869" s="475" t="s">
        <v>12483</v>
      </c>
      <c r="C5869" s="476" t="s">
        <v>756</v>
      </c>
      <c r="D5869" s="471"/>
      <c r="E5869" s="470"/>
      <c r="F5869" s="472" t="s">
        <v>756</v>
      </c>
      <c r="G5869" s="472" t="s">
        <v>756</v>
      </c>
      <c r="H5869" s="472">
        <v>4.3</v>
      </c>
      <c r="I5869" s="473"/>
    </row>
    <row r="5870" spans="1:9" ht="25.5" x14ac:dyDescent="0.25">
      <c r="A5870" s="468" t="s">
        <v>12484</v>
      </c>
      <c r="B5870" s="475" t="s">
        <v>12485</v>
      </c>
      <c r="C5870" s="476" t="s">
        <v>756</v>
      </c>
      <c r="D5870" s="471"/>
      <c r="E5870" s="470"/>
      <c r="F5870" s="472" t="s">
        <v>756</v>
      </c>
      <c r="G5870" s="472" t="s">
        <v>756</v>
      </c>
      <c r="H5870" s="472">
        <v>4.3</v>
      </c>
      <c r="I5870" s="473"/>
    </row>
    <row r="5871" spans="1:9" ht="25.5" x14ac:dyDescent="0.25">
      <c r="A5871" s="468" t="s">
        <v>12486</v>
      </c>
      <c r="B5871" s="475" t="s">
        <v>12487</v>
      </c>
      <c r="C5871" s="476" t="s">
        <v>756</v>
      </c>
      <c r="D5871" s="471"/>
      <c r="E5871" s="470"/>
      <c r="F5871" s="472" t="s">
        <v>756</v>
      </c>
      <c r="G5871" s="472" t="s">
        <v>756</v>
      </c>
      <c r="H5871" s="472">
        <v>4.3</v>
      </c>
      <c r="I5871" s="473"/>
    </row>
    <row r="5872" spans="1:9" ht="25.5" x14ac:dyDescent="0.25">
      <c r="A5872" s="468" t="s">
        <v>12488</v>
      </c>
      <c r="B5872" s="475" t="s">
        <v>12489</v>
      </c>
      <c r="C5872" s="476" t="s">
        <v>756</v>
      </c>
      <c r="D5872" s="471"/>
      <c r="E5872" s="470"/>
      <c r="F5872" s="472" t="s">
        <v>756</v>
      </c>
      <c r="G5872" s="472" t="s">
        <v>756</v>
      </c>
      <c r="H5872" s="472">
        <v>4.3</v>
      </c>
      <c r="I5872" s="473"/>
    </row>
    <row r="5873" spans="1:9" ht="25.5" x14ac:dyDescent="0.25">
      <c r="A5873" s="468" t="s">
        <v>12490</v>
      </c>
      <c r="B5873" s="475" t="s">
        <v>12491</v>
      </c>
      <c r="C5873" s="476" t="s">
        <v>756</v>
      </c>
      <c r="D5873" s="471"/>
      <c r="E5873" s="470"/>
      <c r="F5873" s="472" t="s">
        <v>756</v>
      </c>
      <c r="G5873" s="472" t="s">
        <v>756</v>
      </c>
      <c r="H5873" s="472">
        <v>4.3</v>
      </c>
      <c r="I5873" s="473"/>
    </row>
    <row r="5874" spans="1:9" ht="25.5" x14ac:dyDescent="0.25">
      <c r="A5874" s="468" t="s">
        <v>12492</v>
      </c>
      <c r="B5874" s="475" t="s">
        <v>12493</v>
      </c>
      <c r="C5874" s="476" t="s">
        <v>756</v>
      </c>
      <c r="D5874" s="471"/>
      <c r="E5874" s="470"/>
      <c r="F5874" s="472" t="s">
        <v>756</v>
      </c>
      <c r="G5874" s="472" t="s">
        <v>756</v>
      </c>
      <c r="H5874" s="472">
        <v>4.3</v>
      </c>
      <c r="I5874" s="473"/>
    </row>
    <row r="5875" spans="1:9" ht="25.5" x14ac:dyDescent="0.25">
      <c r="A5875" s="468" t="s">
        <v>12494</v>
      </c>
      <c r="B5875" s="475" t="s">
        <v>12495</v>
      </c>
      <c r="C5875" s="476" t="s">
        <v>756</v>
      </c>
      <c r="D5875" s="471"/>
      <c r="E5875" s="470"/>
      <c r="F5875" s="472" t="s">
        <v>756</v>
      </c>
      <c r="G5875" s="472" t="s">
        <v>756</v>
      </c>
      <c r="H5875" s="472">
        <v>4.3</v>
      </c>
      <c r="I5875" s="473"/>
    </row>
    <row r="5876" spans="1:9" ht="25.5" x14ac:dyDescent="0.25">
      <c r="A5876" s="468" t="s">
        <v>12496</v>
      </c>
      <c r="B5876" s="475" t="s">
        <v>12497</v>
      </c>
      <c r="C5876" s="476" t="s">
        <v>756</v>
      </c>
      <c r="D5876" s="471"/>
      <c r="E5876" s="470"/>
      <c r="F5876" s="472" t="s">
        <v>756</v>
      </c>
      <c r="G5876" s="472" t="s">
        <v>756</v>
      </c>
      <c r="H5876" s="472">
        <v>4.3</v>
      </c>
      <c r="I5876" s="473"/>
    </row>
    <row r="5877" spans="1:9" ht="25.5" x14ac:dyDescent="0.25">
      <c r="A5877" s="468" t="s">
        <v>12498</v>
      </c>
      <c r="B5877" s="475" t="s">
        <v>12499</v>
      </c>
      <c r="C5877" s="476" t="s">
        <v>756</v>
      </c>
      <c r="D5877" s="471"/>
      <c r="E5877" s="470"/>
      <c r="F5877" s="472" t="s">
        <v>756</v>
      </c>
      <c r="G5877" s="472" t="s">
        <v>756</v>
      </c>
      <c r="H5877" s="472">
        <v>4.3</v>
      </c>
      <c r="I5877" s="473"/>
    </row>
    <row r="5878" spans="1:9" ht="25.5" x14ac:dyDescent="0.25">
      <c r="A5878" s="468" t="s">
        <v>12500</v>
      </c>
      <c r="B5878" s="475" t="s">
        <v>12501</v>
      </c>
      <c r="C5878" s="476" t="s">
        <v>756</v>
      </c>
      <c r="D5878" s="471"/>
      <c r="E5878" s="470"/>
      <c r="F5878" s="472" t="s">
        <v>756</v>
      </c>
      <c r="G5878" s="472" t="s">
        <v>756</v>
      </c>
      <c r="H5878" s="472">
        <v>4.3</v>
      </c>
      <c r="I5878" s="473"/>
    </row>
    <row r="5879" spans="1:9" ht="25.5" x14ac:dyDescent="0.25">
      <c r="A5879" s="468" t="s">
        <v>12502</v>
      </c>
      <c r="B5879" s="475" t="s">
        <v>12503</v>
      </c>
      <c r="C5879" s="476" t="s">
        <v>756</v>
      </c>
      <c r="D5879" s="471"/>
      <c r="E5879" s="470"/>
      <c r="F5879" s="472" t="s">
        <v>756</v>
      </c>
      <c r="G5879" s="472" t="s">
        <v>756</v>
      </c>
      <c r="H5879" s="472">
        <v>4.3</v>
      </c>
      <c r="I5879" s="473"/>
    </row>
    <row r="5880" spans="1:9" ht="25.5" x14ac:dyDescent="0.25">
      <c r="A5880" s="468" t="s">
        <v>12504</v>
      </c>
      <c r="B5880" s="475" t="s">
        <v>12505</v>
      </c>
      <c r="C5880" s="476" t="s">
        <v>756</v>
      </c>
      <c r="D5880" s="471"/>
      <c r="E5880" s="470"/>
      <c r="F5880" s="472" t="s">
        <v>756</v>
      </c>
      <c r="G5880" s="472" t="s">
        <v>756</v>
      </c>
      <c r="H5880" s="472">
        <v>4.3</v>
      </c>
      <c r="I5880" s="473"/>
    </row>
    <row r="5881" spans="1:9" ht="25.5" x14ac:dyDescent="0.25">
      <c r="A5881" s="468" t="s">
        <v>12506</v>
      </c>
      <c r="B5881" s="475" t="s">
        <v>12507</v>
      </c>
      <c r="C5881" s="476" t="s">
        <v>756</v>
      </c>
      <c r="D5881" s="471"/>
      <c r="E5881" s="470"/>
      <c r="F5881" s="472" t="s">
        <v>756</v>
      </c>
      <c r="G5881" s="472" t="s">
        <v>756</v>
      </c>
      <c r="H5881" s="472">
        <v>4.3</v>
      </c>
      <c r="I5881" s="473"/>
    </row>
    <row r="5882" spans="1:9" ht="25.5" x14ac:dyDescent="0.25">
      <c r="A5882" s="468" t="s">
        <v>12508</v>
      </c>
      <c r="B5882" s="475" t="s">
        <v>12509</v>
      </c>
      <c r="C5882" s="476" t="s">
        <v>756</v>
      </c>
      <c r="D5882" s="471"/>
      <c r="E5882" s="470"/>
      <c r="F5882" s="472" t="s">
        <v>756</v>
      </c>
      <c r="G5882" s="472" t="s">
        <v>756</v>
      </c>
      <c r="H5882" s="472">
        <v>4.3</v>
      </c>
      <c r="I5882" s="473"/>
    </row>
    <row r="5883" spans="1:9" ht="25.5" x14ac:dyDescent="0.25">
      <c r="A5883" s="468" t="s">
        <v>12510</v>
      </c>
      <c r="B5883" s="475" t="s">
        <v>12511</v>
      </c>
      <c r="C5883" s="476" t="s">
        <v>756</v>
      </c>
      <c r="D5883" s="471"/>
      <c r="E5883" s="470"/>
      <c r="F5883" s="472" t="s">
        <v>756</v>
      </c>
      <c r="G5883" s="472" t="s">
        <v>756</v>
      </c>
      <c r="H5883" s="472">
        <v>4.3</v>
      </c>
      <c r="I5883" s="473"/>
    </row>
    <row r="5884" spans="1:9" ht="25.5" x14ac:dyDescent="0.25">
      <c r="A5884" s="468" t="s">
        <v>12512</v>
      </c>
      <c r="B5884" s="475" t="s">
        <v>12513</v>
      </c>
      <c r="C5884" s="476" t="s">
        <v>756</v>
      </c>
      <c r="D5884" s="471"/>
      <c r="E5884" s="470"/>
      <c r="F5884" s="472" t="s">
        <v>756</v>
      </c>
      <c r="G5884" s="472" t="s">
        <v>756</v>
      </c>
      <c r="H5884" s="472">
        <v>4.3</v>
      </c>
      <c r="I5884" s="473"/>
    </row>
    <row r="5885" spans="1:9" ht="25.5" x14ac:dyDescent="0.25">
      <c r="A5885" s="468" t="s">
        <v>12514</v>
      </c>
      <c r="B5885" s="475" t="s">
        <v>12515</v>
      </c>
      <c r="C5885" s="476" t="s">
        <v>756</v>
      </c>
      <c r="D5885" s="471"/>
      <c r="E5885" s="470"/>
      <c r="F5885" s="472" t="s">
        <v>756</v>
      </c>
      <c r="G5885" s="472" t="s">
        <v>756</v>
      </c>
      <c r="H5885" s="472">
        <v>4.3</v>
      </c>
      <c r="I5885" s="473"/>
    </row>
    <row r="5886" spans="1:9" ht="25.5" x14ac:dyDescent="0.25">
      <c r="A5886" s="468" t="s">
        <v>12516</v>
      </c>
      <c r="B5886" s="475" t="s">
        <v>12517</v>
      </c>
      <c r="C5886" s="476" t="s">
        <v>756</v>
      </c>
      <c r="D5886" s="471"/>
      <c r="E5886" s="470"/>
      <c r="F5886" s="472" t="s">
        <v>756</v>
      </c>
      <c r="G5886" s="472" t="s">
        <v>756</v>
      </c>
      <c r="H5886" s="472">
        <v>4.3</v>
      </c>
      <c r="I5886" s="473"/>
    </row>
    <row r="5887" spans="1:9" ht="25.5" x14ac:dyDescent="0.25">
      <c r="A5887" s="468" t="s">
        <v>12518</v>
      </c>
      <c r="B5887" s="475" t="s">
        <v>12519</v>
      </c>
      <c r="C5887" s="476" t="s">
        <v>756</v>
      </c>
      <c r="D5887" s="471"/>
      <c r="E5887" s="470"/>
      <c r="F5887" s="472" t="s">
        <v>756</v>
      </c>
      <c r="G5887" s="472" t="s">
        <v>756</v>
      </c>
      <c r="H5887" s="472">
        <v>4.3</v>
      </c>
      <c r="I5887" s="473"/>
    </row>
    <row r="5888" spans="1:9" ht="15" x14ac:dyDescent="0.25">
      <c r="A5888" s="468" t="s">
        <v>12520</v>
      </c>
      <c r="B5888" s="475" t="s">
        <v>12521</v>
      </c>
      <c r="C5888" s="476" t="s">
        <v>756</v>
      </c>
      <c r="D5888" s="471"/>
      <c r="E5888" s="470"/>
      <c r="F5888" s="472" t="s">
        <v>756</v>
      </c>
      <c r="G5888" s="472" t="s">
        <v>756</v>
      </c>
      <c r="H5888" s="472">
        <v>4.3</v>
      </c>
      <c r="I5888" s="473"/>
    </row>
    <row r="5889" spans="1:9" ht="25.5" x14ac:dyDescent="0.25">
      <c r="A5889" s="468" t="s">
        <v>12522</v>
      </c>
      <c r="B5889" s="475" t="s">
        <v>12523</v>
      </c>
      <c r="C5889" s="476" t="s">
        <v>756</v>
      </c>
      <c r="D5889" s="471"/>
      <c r="E5889" s="470"/>
      <c r="F5889" s="472" t="s">
        <v>756</v>
      </c>
      <c r="G5889" s="472" t="s">
        <v>756</v>
      </c>
      <c r="H5889" s="472">
        <v>4.3</v>
      </c>
      <c r="I5889" s="473"/>
    </row>
    <row r="5890" spans="1:9" ht="25.5" x14ac:dyDescent="0.25">
      <c r="A5890" s="468" t="s">
        <v>12524</v>
      </c>
      <c r="B5890" s="475" t="s">
        <v>12525</v>
      </c>
      <c r="C5890" s="476" t="s">
        <v>756</v>
      </c>
      <c r="D5890" s="471"/>
      <c r="E5890" s="470"/>
      <c r="F5890" s="472" t="s">
        <v>756</v>
      </c>
      <c r="G5890" s="472" t="s">
        <v>756</v>
      </c>
      <c r="H5890" s="472">
        <v>4.3</v>
      </c>
      <c r="I5890" s="473"/>
    </row>
    <row r="5891" spans="1:9" ht="25.5" x14ac:dyDescent="0.25">
      <c r="A5891" s="468" t="s">
        <v>12526</v>
      </c>
      <c r="B5891" s="475" t="s">
        <v>12527</v>
      </c>
      <c r="C5891" s="476" t="s">
        <v>756</v>
      </c>
      <c r="D5891" s="471"/>
      <c r="E5891" s="470"/>
      <c r="F5891" s="472" t="s">
        <v>756</v>
      </c>
      <c r="G5891" s="472" t="s">
        <v>756</v>
      </c>
      <c r="H5891" s="472">
        <v>4.3</v>
      </c>
      <c r="I5891" s="473"/>
    </row>
    <row r="5892" spans="1:9" ht="25.5" x14ac:dyDescent="0.25">
      <c r="A5892" s="468" t="s">
        <v>12528</v>
      </c>
      <c r="B5892" s="475" t="s">
        <v>12529</v>
      </c>
      <c r="C5892" s="476" t="s">
        <v>756</v>
      </c>
      <c r="D5892" s="471"/>
      <c r="E5892" s="470"/>
      <c r="F5892" s="472" t="s">
        <v>756</v>
      </c>
      <c r="G5892" s="472" t="s">
        <v>756</v>
      </c>
      <c r="H5892" s="472">
        <v>4.3</v>
      </c>
      <c r="I5892" s="473"/>
    </row>
    <row r="5893" spans="1:9" ht="25.5" x14ac:dyDescent="0.25">
      <c r="A5893" s="468" t="s">
        <v>12530</v>
      </c>
      <c r="B5893" s="475" t="s">
        <v>12531</v>
      </c>
      <c r="C5893" s="476" t="s">
        <v>756</v>
      </c>
      <c r="D5893" s="471"/>
      <c r="E5893" s="470"/>
      <c r="F5893" s="472" t="s">
        <v>756</v>
      </c>
      <c r="G5893" s="472" t="s">
        <v>756</v>
      </c>
      <c r="H5893" s="472">
        <v>4.3</v>
      </c>
      <c r="I5893" s="473"/>
    </row>
    <row r="5894" spans="1:9" ht="25.5" x14ac:dyDescent="0.25">
      <c r="A5894" s="468" t="s">
        <v>12532</v>
      </c>
      <c r="B5894" s="475" t="s">
        <v>12533</v>
      </c>
      <c r="C5894" s="476" t="s">
        <v>756</v>
      </c>
      <c r="D5894" s="471"/>
      <c r="E5894" s="470"/>
      <c r="F5894" s="472" t="s">
        <v>756</v>
      </c>
      <c r="G5894" s="472" t="s">
        <v>756</v>
      </c>
      <c r="H5894" s="472">
        <v>4.3</v>
      </c>
      <c r="I5894" s="473"/>
    </row>
    <row r="5895" spans="1:9" ht="25.5" x14ac:dyDescent="0.25">
      <c r="A5895" s="468" t="s">
        <v>12534</v>
      </c>
      <c r="B5895" s="475" t="s">
        <v>12535</v>
      </c>
      <c r="C5895" s="476" t="s">
        <v>756</v>
      </c>
      <c r="D5895" s="471"/>
      <c r="E5895" s="470"/>
      <c r="F5895" s="472" t="s">
        <v>756</v>
      </c>
      <c r="G5895" s="472" t="s">
        <v>756</v>
      </c>
      <c r="H5895" s="472">
        <v>4.3</v>
      </c>
      <c r="I5895" s="473"/>
    </row>
    <row r="5896" spans="1:9" ht="25.5" x14ac:dyDescent="0.25">
      <c r="A5896" s="468" t="s">
        <v>12536</v>
      </c>
      <c r="B5896" s="475" t="s">
        <v>12537</v>
      </c>
      <c r="C5896" s="476" t="s">
        <v>756</v>
      </c>
      <c r="D5896" s="471"/>
      <c r="E5896" s="470"/>
      <c r="F5896" s="472" t="s">
        <v>756</v>
      </c>
      <c r="G5896" s="472" t="s">
        <v>756</v>
      </c>
      <c r="H5896" s="472">
        <v>4.3</v>
      </c>
      <c r="I5896" s="473"/>
    </row>
    <row r="5897" spans="1:9" ht="25.5" x14ac:dyDescent="0.25">
      <c r="A5897" s="468" t="s">
        <v>12538</v>
      </c>
      <c r="B5897" s="475" t="s">
        <v>12539</v>
      </c>
      <c r="C5897" s="476" t="s">
        <v>756</v>
      </c>
      <c r="D5897" s="471"/>
      <c r="E5897" s="470"/>
      <c r="F5897" s="472" t="s">
        <v>756</v>
      </c>
      <c r="G5897" s="472" t="s">
        <v>756</v>
      </c>
      <c r="H5897" s="472">
        <v>4.3</v>
      </c>
      <c r="I5897" s="473"/>
    </row>
    <row r="5898" spans="1:9" ht="25.5" x14ac:dyDescent="0.25">
      <c r="A5898" s="468" t="s">
        <v>12540</v>
      </c>
      <c r="B5898" s="475" t="s">
        <v>12541</v>
      </c>
      <c r="C5898" s="476" t="s">
        <v>756</v>
      </c>
      <c r="D5898" s="471"/>
      <c r="E5898" s="470"/>
      <c r="F5898" s="472" t="s">
        <v>756</v>
      </c>
      <c r="G5898" s="472" t="s">
        <v>756</v>
      </c>
      <c r="H5898" s="472">
        <v>4.3</v>
      </c>
      <c r="I5898" s="473"/>
    </row>
    <row r="5899" spans="1:9" ht="25.5" x14ac:dyDescent="0.25">
      <c r="A5899" s="468" t="s">
        <v>12542</v>
      </c>
      <c r="B5899" s="475" t="s">
        <v>12543</v>
      </c>
      <c r="C5899" s="476" t="s">
        <v>756</v>
      </c>
      <c r="D5899" s="471"/>
      <c r="E5899" s="470"/>
      <c r="F5899" s="472" t="s">
        <v>756</v>
      </c>
      <c r="G5899" s="472" t="s">
        <v>756</v>
      </c>
      <c r="H5899" s="472">
        <v>4.3</v>
      </c>
      <c r="I5899" s="473"/>
    </row>
    <row r="5900" spans="1:9" ht="25.5" x14ac:dyDescent="0.25">
      <c r="A5900" s="468" t="s">
        <v>12544</v>
      </c>
      <c r="B5900" s="475" t="s">
        <v>12545</v>
      </c>
      <c r="C5900" s="476" t="s">
        <v>756</v>
      </c>
      <c r="D5900" s="471"/>
      <c r="E5900" s="470"/>
      <c r="F5900" s="472" t="s">
        <v>756</v>
      </c>
      <c r="G5900" s="472" t="s">
        <v>756</v>
      </c>
      <c r="H5900" s="472">
        <v>4.3</v>
      </c>
      <c r="I5900" s="473"/>
    </row>
    <row r="5901" spans="1:9" ht="25.5" x14ac:dyDescent="0.25">
      <c r="A5901" s="468" t="s">
        <v>12546</v>
      </c>
      <c r="B5901" s="475" t="s">
        <v>12547</v>
      </c>
      <c r="C5901" s="476" t="s">
        <v>756</v>
      </c>
      <c r="D5901" s="471"/>
      <c r="E5901" s="470"/>
      <c r="F5901" s="472" t="s">
        <v>756</v>
      </c>
      <c r="G5901" s="472" t="s">
        <v>756</v>
      </c>
      <c r="H5901" s="472">
        <v>4.3</v>
      </c>
      <c r="I5901" s="473"/>
    </row>
    <row r="5902" spans="1:9" ht="25.5" x14ac:dyDescent="0.25">
      <c r="A5902" s="468" t="s">
        <v>12548</v>
      </c>
      <c r="B5902" s="475" t="s">
        <v>12549</v>
      </c>
      <c r="C5902" s="476" t="s">
        <v>756</v>
      </c>
      <c r="D5902" s="471"/>
      <c r="E5902" s="470"/>
      <c r="F5902" s="472" t="s">
        <v>756</v>
      </c>
      <c r="G5902" s="472" t="s">
        <v>756</v>
      </c>
      <c r="H5902" s="472">
        <v>4.3</v>
      </c>
      <c r="I5902" s="473"/>
    </row>
    <row r="5903" spans="1:9" ht="25.5" x14ac:dyDescent="0.25">
      <c r="A5903" s="468" t="s">
        <v>12550</v>
      </c>
      <c r="B5903" s="475" t="s">
        <v>12551</v>
      </c>
      <c r="C5903" s="476" t="s">
        <v>756</v>
      </c>
      <c r="D5903" s="471"/>
      <c r="E5903" s="470"/>
      <c r="F5903" s="472" t="s">
        <v>756</v>
      </c>
      <c r="G5903" s="472" t="s">
        <v>756</v>
      </c>
      <c r="H5903" s="472">
        <v>4.3</v>
      </c>
      <c r="I5903" s="473"/>
    </row>
    <row r="5904" spans="1:9" ht="25.5" x14ac:dyDescent="0.25">
      <c r="A5904" s="468" t="s">
        <v>12552</v>
      </c>
      <c r="B5904" s="475" t="s">
        <v>12553</v>
      </c>
      <c r="C5904" s="476" t="s">
        <v>756</v>
      </c>
      <c r="D5904" s="471"/>
      <c r="E5904" s="470"/>
      <c r="F5904" s="472" t="s">
        <v>756</v>
      </c>
      <c r="G5904" s="472" t="s">
        <v>756</v>
      </c>
      <c r="H5904" s="472">
        <v>4.3</v>
      </c>
      <c r="I5904" s="473"/>
    </row>
    <row r="5905" spans="1:9" ht="15" x14ac:dyDescent="0.25">
      <c r="A5905" s="468" t="s">
        <v>12554</v>
      </c>
      <c r="B5905" s="475" t="s">
        <v>12555</v>
      </c>
      <c r="C5905" s="476" t="s">
        <v>756</v>
      </c>
      <c r="D5905" s="471"/>
      <c r="E5905" s="470"/>
      <c r="F5905" s="472" t="s">
        <v>756</v>
      </c>
      <c r="G5905" s="472" t="s">
        <v>756</v>
      </c>
      <c r="H5905" s="472">
        <v>4.3</v>
      </c>
      <c r="I5905" s="473"/>
    </row>
    <row r="5906" spans="1:9" ht="25.5" x14ac:dyDescent="0.25">
      <c r="A5906" s="468" t="s">
        <v>12556</v>
      </c>
      <c r="B5906" s="475" t="s">
        <v>12557</v>
      </c>
      <c r="C5906" s="476" t="s">
        <v>756</v>
      </c>
      <c r="D5906" s="471"/>
      <c r="E5906" s="470"/>
      <c r="F5906" s="472" t="s">
        <v>756</v>
      </c>
      <c r="G5906" s="472" t="s">
        <v>756</v>
      </c>
      <c r="H5906" s="472">
        <v>4.3</v>
      </c>
      <c r="I5906" s="473"/>
    </row>
    <row r="5907" spans="1:9" ht="25.5" x14ac:dyDescent="0.25">
      <c r="A5907" s="468" t="s">
        <v>12558</v>
      </c>
      <c r="B5907" s="475" t="s">
        <v>12559</v>
      </c>
      <c r="C5907" s="476" t="s">
        <v>756</v>
      </c>
      <c r="D5907" s="471"/>
      <c r="E5907" s="470"/>
      <c r="F5907" s="472" t="s">
        <v>756</v>
      </c>
      <c r="G5907" s="472" t="s">
        <v>756</v>
      </c>
      <c r="H5907" s="472">
        <v>4.3</v>
      </c>
      <c r="I5907" s="473"/>
    </row>
    <row r="5908" spans="1:9" ht="25.5" x14ac:dyDescent="0.25">
      <c r="A5908" s="468" t="s">
        <v>12560</v>
      </c>
      <c r="B5908" s="475" t="s">
        <v>12561</v>
      </c>
      <c r="C5908" s="476" t="s">
        <v>756</v>
      </c>
      <c r="D5908" s="471"/>
      <c r="E5908" s="470"/>
      <c r="F5908" s="472" t="s">
        <v>756</v>
      </c>
      <c r="G5908" s="472" t="s">
        <v>756</v>
      </c>
      <c r="H5908" s="472">
        <v>4.3</v>
      </c>
      <c r="I5908" s="473"/>
    </row>
    <row r="5909" spans="1:9" ht="15" x14ac:dyDescent="0.25">
      <c r="A5909" s="468" t="s">
        <v>12562</v>
      </c>
      <c r="B5909" s="475" t="s">
        <v>12563</v>
      </c>
      <c r="C5909" s="476" t="s">
        <v>756</v>
      </c>
      <c r="D5909" s="471"/>
      <c r="E5909" s="470"/>
      <c r="F5909" s="472" t="s">
        <v>756</v>
      </c>
      <c r="G5909" s="472" t="s">
        <v>756</v>
      </c>
      <c r="H5909" s="472">
        <v>4.3</v>
      </c>
      <c r="I5909" s="473"/>
    </row>
    <row r="5910" spans="1:9" ht="15" x14ac:dyDescent="0.25">
      <c r="A5910" s="468" t="s">
        <v>12564</v>
      </c>
      <c r="B5910" s="475" t="s">
        <v>12565</v>
      </c>
      <c r="C5910" s="476" t="s">
        <v>756</v>
      </c>
      <c r="D5910" s="471"/>
      <c r="E5910" s="470"/>
      <c r="F5910" s="472" t="s">
        <v>756</v>
      </c>
      <c r="G5910" s="472" t="s">
        <v>756</v>
      </c>
      <c r="H5910" s="472">
        <v>4.3</v>
      </c>
      <c r="I5910" s="473"/>
    </row>
    <row r="5911" spans="1:9" ht="25.5" x14ac:dyDescent="0.25">
      <c r="A5911" s="468" t="s">
        <v>12566</v>
      </c>
      <c r="B5911" s="475" t="s">
        <v>12567</v>
      </c>
      <c r="C5911" s="476" t="s">
        <v>756</v>
      </c>
      <c r="D5911" s="471"/>
      <c r="E5911" s="470"/>
      <c r="F5911" s="472" t="s">
        <v>756</v>
      </c>
      <c r="G5911" s="472" t="s">
        <v>756</v>
      </c>
      <c r="H5911" s="472">
        <v>4.3</v>
      </c>
      <c r="I5911" s="473"/>
    </row>
    <row r="5912" spans="1:9" ht="25.5" x14ac:dyDescent="0.25">
      <c r="A5912" s="468" t="s">
        <v>12568</v>
      </c>
      <c r="B5912" s="475" t="s">
        <v>12569</v>
      </c>
      <c r="C5912" s="476" t="s">
        <v>756</v>
      </c>
      <c r="D5912" s="471"/>
      <c r="E5912" s="470"/>
      <c r="F5912" s="472" t="s">
        <v>756</v>
      </c>
      <c r="G5912" s="472" t="s">
        <v>756</v>
      </c>
      <c r="H5912" s="472">
        <v>4.3</v>
      </c>
      <c r="I5912" s="473"/>
    </row>
    <row r="5913" spans="1:9" ht="25.5" x14ac:dyDescent="0.25">
      <c r="A5913" s="468" t="s">
        <v>12570</v>
      </c>
      <c r="B5913" s="475" t="s">
        <v>12571</v>
      </c>
      <c r="C5913" s="476" t="s">
        <v>756</v>
      </c>
      <c r="D5913" s="471"/>
      <c r="E5913" s="470"/>
      <c r="F5913" s="472" t="s">
        <v>756</v>
      </c>
      <c r="G5913" s="472" t="s">
        <v>756</v>
      </c>
      <c r="H5913" s="472">
        <v>4.3</v>
      </c>
      <c r="I5913" s="473"/>
    </row>
    <row r="5914" spans="1:9" ht="15" x14ac:dyDescent="0.25">
      <c r="A5914" s="468" t="s">
        <v>12572</v>
      </c>
      <c r="B5914" s="475" t="s">
        <v>12573</v>
      </c>
      <c r="C5914" s="476" t="s">
        <v>698</v>
      </c>
      <c r="D5914" s="471"/>
      <c r="E5914" s="470"/>
      <c r="F5914" s="472" t="s">
        <v>12325</v>
      </c>
      <c r="G5914" s="472" t="s">
        <v>1767</v>
      </c>
      <c r="H5914" s="472">
        <v>4.3</v>
      </c>
      <c r="I5914" s="473"/>
    </row>
    <row r="5915" spans="1:9" ht="15" x14ac:dyDescent="0.25">
      <c r="A5915" s="468" t="s">
        <v>12574</v>
      </c>
      <c r="B5915" s="475" t="s">
        <v>12575</v>
      </c>
      <c r="C5915" s="476" t="s">
        <v>698</v>
      </c>
      <c r="D5915" s="471"/>
      <c r="E5915" s="470"/>
      <c r="F5915" s="472" t="s">
        <v>12325</v>
      </c>
      <c r="G5915" s="472" t="s">
        <v>1767</v>
      </c>
      <c r="H5915" s="472">
        <v>4.3</v>
      </c>
      <c r="I5915" s="473"/>
    </row>
    <row r="5916" spans="1:9" ht="15" x14ac:dyDescent="0.25">
      <c r="A5916" s="468" t="s">
        <v>12576</v>
      </c>
      <c r="B5916" s="475" t="s">
        <v>12577</v>
      </c>
      <c r="C5916" s="476" t="s">
        <v>698</v>
      </c>
      <c r="D5916" s="471"/>
      <c r="E5916" s="470"/>
      <c r="F5916" s="472" t="s">
        <v>12325</v>
      </c>
      <c r="G5916" s="472" t="s">
        <v>1767</v>
      </c>
      <c r="H5916" s="472">
        <v>4.3</v>
      </c>
      <c r="I5916" s="473"/>
    </row>
    <row r="5917" spans="1:9" ht="15" x14ac:dyDescent="0.25">
      <c r="A5917" s="468" t="s">
        <v>12578</v>
      </c>
      <c r="B5917" s="475" t="s">
        <v>12579</v>
      </c>
      <c r="C5917" s="476" t="s">
        <v>739</v>
      </c>
      <c r="D5917" s="471"/>
      <c r="E5917" s="470"/>
      <c r="F5917" s="472" t="s">
        <v>12325</v>
      </c>
      <c r="G5917" s="472" t="s">
        <v>1767</v>
      </c>
      <c r="H5917" s="472">
        <v>4.3</v>
      </c>
      <c r="I5917" s="473"/>
    </row>
    <row r="5918" spans="1:9" ht="15" x14ac:dyDescent="0.25">
      <c r="A5918" s="468" t="s">
        <v>12580</v>
      </c>
      <c r="B5918" s="475" t="s">
        <v>12581</v>
      </c>
      <c r="C5918" s="476" t="s">
        <v>756</v>
      </c>
      <c r="D5918" s="471"/>
      <c r="E5918" s="470"/>
      <c r="F5918" s="472" t="s">
        <v>12316</v>
      </c>
      <c r="G5918" s="472" t="s">
        <v>1767</v>
      </c>
      <c r="H5918" s="472">
        <v>4.3</v>
      </c>
      <c r="I5918" s="473"/>
    </row>
    <row r="5919" spans="1:9" ht="15" x14ac:dyDescent="0.25">
      <c r="A5919" s="468" t="s">
        <v>12582</v>
      </c>
      <c r="B5919" s="475" t="s">
        <v>12583</v>
      </c>
      <c r="C5919" s="476" t="s">
        <v>756</v>
      </c>
      <c r="D5919" s="471"/>
      <c r="E5919" s="470"/>
      <c r="F5919" s="472" t="s">
        <v>12316</v>
      </c>
      <c r="G5919" s="472" t="s">
        <v>1767</v>
      </c>
      <c r="H5919" s="472">
        <v>4.3</v>
      </c>
      <c r="I5919" s="473"/>
    </row>
    <row r="5920" spans="1:9" ht="15" x14ac:dyDescent="0.25">
      <c r="A5920" s="468" t="s">
        <v>12584</v>
      </c>
      <c r="B5920" s="474" t="s">
        <v>12585</v>
      </c>
      <c r="C5920" s="470" t="s">
        <v>833</v>
      </c>
      <c r="D5920" s="470"/>
      <c r="E5920" s="470"/>
      <c r="F5920" s="472" t="s">
        <v>2031</v>
      </c>
      <c r="G5920" s="472" t="s">
        <v>1711</v>
      </c>
      <c r="H5920" s="472">
        <v>4.3</v>
      </c>
      <c r="I5920" s="478" t="s">
        <v>756</v>
      </c>
    </row>
    <row r="5921" spans="1:9" ht="15" x14ac:dyDescent="0.25">
      <c r="A5921" s="468" t="s">
        <v>12586</v>
      </c>
      <c r="B5921" s="474" t="s">
        <v>12587</v>
      </c>
      <c r="C5921" s="470" t="s">
        <v>833</v>
      </c>
      <c r="D5921" s="470"/>
      <c r="E5921" s="470"/>
      <c r="F5921" s="472" t="s">
        <v>2031</v>
      </c>
      <c r="G5921" s="472" t="s">
        <v>1711</v>
      </c>
      <c r="H5921" s="472">
        <v>4.3</v>
      </c>
      <c r="I5921" s="478" t="s">
        <v>756</v>
      </c>
    </row>
    <row r="5922" spans="1:9" ht="38.25" x14ac:dyDescent="0.25">
      <c r="A5922" s="468" t="s">
        <v>12588</v>
      </c>
      <c r="B5922" s="475" t="s">
        <v>12589</v>
      </c>
      <c r="C5922" s="476" t="s">
        <v>756</v>
      </c>
      <c r="D5922" s="471"/>
      <c r="E5922" s="470"/>
      <c r="F5922" s="472" t="s">
        <v>12316</v>
      </c>
      <c r="G5922" s="472" t="s">
        <v>1767</v>
      </c>
      <c r="H5922" s="472">
        <v>4.3</v>
      </c>
      <c r="I5922" s="473"/>
    </row>
    <row r="5923" spans="1:9" ht="25.5" x14ac:dyDescent="0.25">
      <c r="A5923" s="468" t="s">
        <v>12590</v>
      </c>
      <c r="B5923" s="475" t="s">
        <v>12591</v>
      </c>
      <c r="C5923" s="476" t="s">
        <v>756</v>
      </c>
      <c r="D5923" s="471"/>
      <c r="E5923" s="470"/>
      <c r="F5923" s="472" t="s">
        <v>12316</v>
      </c>
      <c r="G5923" s="472" t="s">
        <v>1767</v>
      </c>
      <c r="H5923" s="472">
        <v>4.3</v>
      </c>
      <c r="I5923" s="473"/>
    </row>
    <row r="5924" spans="1:9" ht="15" x14ac:dyDescent="0.25">
      <c r="A5924" s="468" t="s">
        <v>12592</v>
      </c>
      <c r="B5924" s="475" t="s">
        <v>12593</v>
      </c>
      <c r="C5924" s="476" t="s">
        <v>756</v>
      </c>
      <c r="D5924" s="471"/>
      <c r="E5924" s="470"/>
      <c r="F5924" s="472" t="s">
        <v>12316</v>
      </c>
      <c r="G5924" s="472" t="s">
        <v>1767</v>
      </c>
      <c r="H5924" s="472">
        <v>4.3</v>
      </c>
      <c r="I5924" s="473"/>
    </row>
    <row r="5925" spans="1:9" ht="25.5" x14ac:dyDescent="0.25">
      <c r="A5925" s="468" t="s">
        <v>12594</v>
      </c>
      <c r="B5925" s="469" t="s">
        <v>12595</v>
      </c>
      <c r="C5925" s="472" t="s">
        <v>756</v>
      </c>
      <c r="D5925" s="471"/>
      <c r="E5925" s="470"/>
      <c r="F5925" s="472" t="s">
        <v>12316</v>
      </c>
      <c r="G5925" s="472" t="s">
        <v>1767</v>
      </c>
      <c r="H5925" s="472">
        <v>4.4000000000000004</v>
      </c>
      <c r="I5925" s="473"/>
    </row>
    <row r="5926" spans="1:9" ht="15" x14ac:dyDescent="0.25">
      <c r="A5926" s="468" t="s">
        <v>12596</v>
      </c>
      <c r="B5926" s="475" t="s">
        <v>12597</v>
      </c>
      <c r="C5926" s="476" t="s">
        <v>756</v>
      </c>
      <c r="D5926" s="471"/>
      <c r="E5926" s="470"/>
      <c r="F5926" s="472" t="s">
        <v>12316</v>
      </c>
      <c r="G5926" s="472" t="s">
        <v>1767</v>
      </c>
      <c r="H5926" s="472">
        <v>4.3</v>
      </c>
      <c r="I5926" s="473"/>
    </row>
    <row r="5927" spans="1:9" ht="25.5" x14ac:dyDescent="0.25">
      <c r="A5927" s="468" t="s">
        <v>12598</v>
      </c>
      <c r="B5927" s="475" t="s">
        <v>12599</v>
      </c>
      <c r="C5927" s="476" t="s">
        <v>3797</v>
      </c>
      <c r="D5927" s="471"/>
      <c r="E5927" s="470"/>
      <c r="F5927" s="472" t="s">
        <v>12325</v>
      </c>
      <c r="G5927" s="472" t="s">
        <v>1767</v>
      </c>
      <c r="H5927" s="472">
        <v>4.3</v>
      </c>
      <c r="I5927" s="473"/>
    </row>
    <row r="5928" spans="1:9" ht="25.5" x14ac:dyDescent="0.25">
      <c r="A5928" s="468" t="s">
        <v>12600</v>
      </c>
      <c r="B5928" s="475" t="s">
        <v>12601</v>
      </c>
      <c r="C5928" s="476" t="s">
        <v>739</v>
      </c>
      <c r="D5928" s="471"/>
      <c r="E5928" s="470"/>
      <c r="F5928" s="472" t="s">
        <v>12325</v>
      </c>
      <c r="G5928" s="472" t="s">
        <v>1767</v>
      </c>
      <c r="H5928" s="472">
        <v>4.3</v>
      </c>
      <c r="I5928" s="473"/>
    </row>
    <row r="5929" spans="1:9" ht="38.25" x14ac:dyDescent="0.25">
      <c r="A5929" s="468" t="s">
        <v>12602</v>
      </c>
      <c r="B5929" s="475" t="s">
        <v>12603</v>
      </c>
      <c r="C5929" s="476" t="s">
        <v>698</v>
      </c>
      <c r="D5929" s="471"/>
      <c r="E5929" s="470"/>
      <c r="F5929" s="472" t="s">
        <v>12325</v>
      </c>
      <c r="G5929" s="472" t="s">
        <v>1767</v>
      </c>
      <c r="H5929" s="472">
        <v>4.3</v>
      </c>
      <c r="I5929" s="473"/>
    </row>
    <row r="5930" spans="1:9" ht="25.5" x14ac:dyDescent="0.25">
      <c r="A5930" s="468" t="s">
        <v>12604</v>
      </c>
      <c r="B5930" s="475" t="s">
        <v>12605</v>
      </c>
      <c r="C5930" s="476" t="s">
        <v>698</v>
      </c>
      <c r="D5930" s="471"/>
      <c r="E5930" s="470"/>
      <c r="F5930" s="472" t="s">
        <v>12325</v>
      </c>
      <c r="G5930" s="472" t="s">
        <v>1767</v>
      </c>
      <c r="H5930" s="472">
        <v>4.3</v>
      </c>
      <c r="I5930" s="473"/>
    </row>
    <row r="5931" spans="1:9" ht="25.5" x14ac:dyDescent="0.25">
      <c r="A5931" s="468" t="s">
        <v>12606</v>
      </c>
      <c r="B5931" s="475" t="s">
        <v>12607</v>
      </c>
      <c r="C5931" s="476" t="s">
        <v>698</v>
      </c>
      <c r="D5931" s="471"/>
      <c r="E5931" s="470"/>
      <c r="F5931" s="472" t="s">
        <v>12325</v>
      </c>
      <c r="G5931" s="472" t="s">
        <v>1767</v>
      </c>
      <c r="H5931" s="472">
        <v>4.3</v>
      </c>
      <c r="I5931" s="473"/>
    </row>
    <row r="5932" spans="1:9" ht="15" x14ac:dyDescent="0.25">
      <c r="A5932" s="468" t="s">
        <v>12608</v>
      </c>
      <c r="B5932" s="475" t="s">
        <v>12609</v>
      </c>
      <c r="C5932" s="476" t="s">
        <v>756</v>
      </c>
      <c r="D5932" s="471"/>
      <c r="E5932" s="470"/>
      <c r="F5932" s="472" t="s">
        <v>12316</v>
      </c>
      <c r="G5932" s="472" t="s">
        <v>1767</v>
      </c>
      <c r="H5932" s="472">
        <v>4.3</v>
      </c>
      <c r="I5932" s="473"/>
    </row>
    <row r="5933" spans="1:9" ht="25.5" x14ac:dyDescent="0.25">
      <c r="A5933" s="468" t="s">
        <v>12610</v>
      </c>
      <c r="B5933" s="475" t="s">
        <v>12611</v>
      </c>
      <c r="C5933" s="476" t="s">
        <v>756</v>
      </c>
      <c r="D5933" s="471"/>
      <c r="E5933" s="470"/>
      <c r="F5933" s="472" t="s">
        <v>12316</v>
      </c>
      <c r="G5933" s="472" t="s">
        <v>1767</v>
      </c>
      <c r="H5933" s="472">
        <v>4.3</v>
      </c>
      <c r="I5933" s="473"/>
    </row>
    <row r="5934" spans="1:9" ht="15" x14ac:dyDescent="0.25">
      <c r="A5934" s="468" t="s">
        <v>12612</v>
      </c>
      <c r="B5934" s="469" t="s">
        <v>12613</v>
      </c>
      <c r="C5934" s="472" t="s">
        <v>756</v>
      </c>
      <c r="D5934" s="471"/>
      <c r="E5934" s="470"/>
      <c r="F5934" s="472" t="s">
        <v>12316</v>
      </c>
      <c r="G5934" s="472" t="s">
        <v>1767</v>
      </c>
      <c r="H5934" s="472">
        <v>4.4000000000000004</v>
      </c>
      <c r="I5934" s="473"/>
    </row>
    <row r="5935" spans="1:9" ht="25.5" x14ac:dyDescent="0.25">
      <c r="A5935" s="468" t="s">
        <v>12614</v>
      </c>
      <c r="B5935" s="474" t="s">
        <v>12615</v>
      </c>
      <c r="C5935" s="470" t="s">
        <v>833</v>
      </c>
      <c r="D5935" s="470"/>
      <c r="E5935" s="470"/>
      <c r="F5935" s="472" t="s">
        <v>2031</v>
      </c>
      <c r="G5935" s="472" t="s">
        <v>1711</v>
      </c>
      <c r="H5935" s="472">
        <v>4.3</v>
      </c>
      <c r="I5935" s="478" t="s">
        <v>756</v>
      </c>
    </row>
    <row r="5936" spans="1:9" ht="25.5" x14ac:dyDescent="0.25">
      <c r="A5936" s="468" t="s">
        <v>12616</v>
      </c>
      <c r="B5936" s="474" t="s">
        <v>12617</v>
      </c>
      <c r="C5936" s="470" t="s">
        <v>833</v>
      </c>
      <c r="D5936" s="470"/>
      <c r="E5936" s="470"/>
      <c r="F5936" s="472" t="s">
        <v>2031</v>
      </c>
      <c r="G5936" s="472" t="s">
        <v>1711</v>
      </c>
      <c r="H5936" s="472">
        <v>4.3</v>
      </c>
      <c r="I5936" s="478" t="s">
        <v>756</v>
      </c>
    </row>
    <row r="5937" spans="1:9" ht="15" x14ac:dyDescent="0.25">
      <c r="A5937" s="468" t="s">
        <v>12618</v>
      </c>
      <c r="B5937" s="475" t="s">
        <v>12619</v>
      </c>
      <c r="C5937" s="476" t="s">
        <v>698</v>
      </c>
      <c r="D5937" s="471"/>
      <c r="E5937" s="470"/>
      <c r="F5937" s="472" t="s">
        <v>12325</v>
      </c>
      <c r="G5937" s="472" t="s">
        <v>1767</v>
      </c>
      <c r="H5937" s="472">
        <v>4.3</v>
      </c>
      <c r="I5937" s="473"/>
    </row>
    <row r="5938" spans="1:9" ht="15" x14ac:dyDescent="0.25">
      <c r="A5938" s="468" t="s">
        <v>12620</v>
      </c>
      <c r="B5938" s="475" t="s">
        <v>12621</v>
      </c>
      <c r="C5938" s="476" t="s">
        <v>698</v>
      </c>
      <c r="D5938" s="471"/>
      <c r="E5938" s="470"/>
      <c r="F5938" s="472" t="s">
        <v>12325</v>
      </c>
      <c r="G5938" s="472" t="s">
        <v>1767</v>
      </c>
      <c r="H5938" s="472">
        <v>4.3</v>
      </c>
      <c r="I5938" s="473"/>
    </row>
    <row r="5939" spans="1:9" ht="25.5" x14ac:dyDescent="0.25">
      <c r="A5939" s="468" t="s">
        <v>12622</v>
      </c>
      <c r="B5939" s="475" t="s">
        <v>12623</v>
      </c>
      <c r="C5939" s="476" t="s">
        <v>698</v>
      </c>
      <c r="D5939" s="471"/>
      <c r="E5939" s="470"/>
      <c r="F5939" s="472" t="s">
        <v>12325</v>
      </c>
      <c r="G5939" s="472" t="s">
        <v>1767</v>
      </c>
      <c r="H5939" s="472">
        <v>4.3</v>
      </c>
      <c r="I5939" s="473"/>
    </row>
    <row r="5940" spans="1:9" ht="25.5" x14ac:dyDescent="0.25">
      <c r="A5940" s="468" t="s">
        <v>12624</v>
      </c>
      <c r="B5940" s="475" t="s">
        <v>12625</v>
      </c>
      <c r="C5940" s="476" t="s">
        <v>698</v>
      </c>
      <c r="D5940" s="471"/>
      <c r="E5940" s="470"/>
      <c r="F5940" s="472" t="s">
        <v>12325</v>
      </c>
      <c r="G5940" s="472" t="s">
        <v>1767</v>
      </c>
      <c r="H5940" s="472">
        <v>4.3</v>
      </c>
      <c r="I5940" s="473"/>
    </row>
    <row r="5941" spans="1:9" ht="15" x14ac:dyDescent="0.25">
      <c r="A5941" s="468" t="s">
        <v>12626</v>
      </c>
      <c r="B5941" s="475" t="s">
        <v>12627</v>
      </c>
      <c r="C5941" s="476" t="s">
        <v>756</v>
      </c>
      <c r="D5941" s="471"/>
      <c r="E5941" s="470"/>
      <c r="F5941" s="472" t="s">
        <v>12316</v>
      </c>
      <c r="G5941" s="472" t="s">
        <v>1767</v>
      </c>
      <c r="H5941" s="472">
        <v>4.3</v>
      </c>
      <c r="I5941" s="473"/>
    </row>
    <row r="5942" spans="1:9" ht="15" x14ac:dyDescent="0.25">
      <c r="A5942" s="468" t="s">
        <v>12628</v>
      </c>
      <c r="B5942" s="475" t="s">
        <v>12629</v>
      </c>
      <c r="C5942" s="476" t="s">
        <v>756</v>
      </c>
      <c r="D5942" s="471"/>
      <c r="E5942" s="470"/>
      <c r="F5942" s="472" t="s">
        <v>12316</v>
      </c>
      <c r="G5942" s="472" t="s">
        <v>1767</v>
      </c>
      <c r="H5942" s="472">
        <v>4.3</v>
      </c>
      <c r="I5942" s="473"/>
    </row>
    <row r="5943" spans="1:9" ht="15" x14ac:dyDescent="0.25">
      <c r="A5943" s="468" t="s">
        <v>12630</v>
      </c>
      <c r="B5943" s="475" t="s">
        <v>12631</v>
      </c>
      <c r="C5943" s="476" t="s">
        <v>756</v>
      </c>
      <c r="D5943" s="471"/>
      <c r="E5943" s="470"/>
      <c r="F5943" s="472" t="s">
        <v>12316</v>
      </c>
      <c r="G5943" s="472" t="s">
        <v>1767</v>
      </c>
      <c r="H5943" s="472">
        <v>4.3</v>
      </c>
      <c r="I5943" s="473"/>
    </row>
    <row r="5944" spans="1:9" ht="25.5" x14ac:dyDescent="0.25">
      <c r="A5944" s="468" t="s">
        <v>12632</v>
      </c>
      <c r="B5944" s="475" t="s">
        <v>12633</v>
      </c>
      <c r="C5944" s="476" t="s">
        <v>756</v>
      </c>
      <c r="D5944" s="471"/>
      <c r="E5944" s="470"/>
      <c r="F5944" s="472" t="s">
        <v>5932</v>
      </c>
      <c r="G5944" s="472" t="s">
        <v>5030</v>
      </c>
      <c r="H5944" s="472">
        <v>4.3</v>
      </c>
      <c r="I5944" s="473"/>
    </row>
    <row r="5945" spans="1:9" ht="15" x14ac:dyDescent="0.25">
      <c r="A5945" s="468" t="s">
        <v>12634</v>
      </c>
      <c r="B5945" s="475" t="s">
        <v>12635</v>
      </c>
      <c r="C5945" s="476" t="s">
        <v>756</v>
      </c>
      <c r="D5945" s="471"/>
      <c r="E5945" s="470"/>
      <c r="F5945" s="472" t="s">
        <v>5932</v>
      </c>
      <c r="G5945" s="472" t="s">
        <v>5030</v>
      </c>
      <c r="H5945" s="472">
        <v>4.3</v>
      </c>
      <c r="I5945" s="473"/>
    </row>
    <row r="5946" spans="1:9" ht="15" x14ac:dyDescent="0.25">
      <c r="A5946" s="468" t="s">
        <v>12636</v>
      </c>
      <c r="B5946" s="475" t="s">
        <v>12637</v>
      </c>
      <c r="C5946" s="476" t="s">
        <v>698</v>
      </c>
      <c r="D5946" s="471"/>
      <c r="E5946" s="470"/>
      <c r="F5946" s="472" t="s">
        <v>5932</v>
      </c>
      <c r="G5946" s="472" t="s">
        <v>5030</v>
      </c>
      <c r="H5946" s="472">
        <v>4.3</v>
      </c>
      <c r="I5946" s="473"/>
    </row>
    <row r="5947" spans="1:9" ht="15" x14ac:dyDescent="0.25">
      <c r="A5947" s="468" t="s">
        <v>12638</v>
      </c>
      <c r="B5947" s="475" t="s">
        <v>12639</v>
      </c>
      <c r="C5947" s="476" t="s">
        <v>698</v>
      </c>
      <c r="D5947" s="471"/>
      <c r="E5947" s="470"/>
      <c r="F5947" s="472" t="s">
        <v>5932</v>
      </c>
      <c r="G5947" s="472" t="s">
        <v>5030</v>
      </c>
      <c r="H5947" s="472">
        <v>4.3</v>
      </c>
      <c r="I5947" s="473"/>
    </row>
    <row r="5948" spans="1:9" ht="15" x14ac:dyDescent="0.25">
      <c r="A5948" s="468" t="s">
        <v>12640</v>
      </c>
      <c r="B5948" s="475" t="s">
        <v>12641</v>
      </c>
      <c r="C5948" s="476" t="s">
        <v>698</v>
      </c>
      <c r="D5948" s="471"/>
      <c r="E5948" s="470"/>
      <c r="F5948" s="472" t="s">
        <v>5932</v>
      </c>
      <c r="G5948" s="472" t="s">
        <v>5030</v>
      </c>
      <c r="H5948" s="472">
        <v>4.3</v>
      </c>
      <c r="I5948" s="473"/>
    </row>
    <row r="5949" spans="1:9" ht="15" x14ac:dyDescent="0.25">
      <c r="A5949" s="468" t="s">
        <v>12642</v>
      </c>
      <c r="B5949" s="475" t="s">
        <v>12643</v>
      </c>
      <c r="C5949" s="476" t="s">
        <v>739</v>
      </c>
      <c r="D5949" s="471"/>
      <c r="E5949" s="470"/>
      <c r="F5949" s="472" t="s">
        <v>5932</v>
      </c>
      <c r="G5949" s="472" t="s">
        <v>5030</v>
      </c>
      <c r="H5949" s="472">
        <v>4.3</v>
      </c>
      <c r="I5949" s="473"/>
    </row>
    <row r="5950" spans="1:9" ht="15" x14ac:dyDescent="0.25">
      <c r="A5950" s="468" t="s">
        <v>12644</v>
      </c>
      <c r="B5950" s="475" t="s">
        <v>12645</v>
      </c>
      <c r="C5950" s="476" t="s">
        <v>756</v>
      </c>
      <c r="D5950" s="471"/>
      <c r="E5950" s="470"/>
      <c r="F5950" s="472" t="s">
        <v>5932</v>
      </c>
      <c r="G5950" s="472" t="s">
        <v>5030</v>
      </c>
      <c r="H5950" s="472">
        <v>4.3</v>
      </c>
      <c r="I5950" s="473"/>
    </row>
    <row r="5951" spans="1:9" ht="15" x14ac:dyDescent="0.25">
      <c r="A5951" s="468" t="s">
        <v>12646</v>
      </c>
      <c r="B5951" s="474" t="s">
        <v>12647</v>
      </c>
      <c r="C5951" s="470" t="s">
        <v>833</v>
      </c>
      <c r="D5951" s="470"/>
      <c r="E5951" s="470"/>
      <c r="F5951" s="472" t="s">
        <v>12316</v>
      </c>
      <c r="G5951" s="472" t="s">
        <v>1767</v>
      </c>
      <c r="H5951" s="472">
        <v>4.3</v>
      </c>
      <c r="I5951" s="478" t="s">
        <v>756</v>
      </c>
    </row>
    <row r="5952" spans="1:9" ht="15" x14ac:dyDescent="0.25">
      <c r="A5952" s="468" t="s">
        <v>12648</v>
      </c>
      <c r="B5952" s="474" t="s">
        <v>12649</v>
      </c>
      <c r="C5952" s="470" t="s">
        <v>833</v>
      </c>
      <c r="D5952" s="470"/>
      <c r="E5952" s="470"/>
      <c r="F5952" s="472" t="s">
        <v>12316</v>
      </c>
      <c r="G5952" s="472" t="s">
        <v>1767</v>
      </c>
      <c r="H5952" s="472">
        <v>4.3</v>
      </c>
      <c r="I5952" s="478" t="s">
        <v>756</v>
      </c>
    </row>
    <row r="5953" spans="1:9" ht="25.5" x14ac:dyDescent="0.25">
      <c r="A5953" s="468" t="s">
        <v>12650</v>
      </c>
      <c r="B5953" s="475" t="s">
        <v>12651</v>
      </c>
      <c r="C5953" s="476" t="s">
        <v>698</v>
      </c>
      <c r="D5953" s="471"/>
      <c r="E5953" s="470"/>
      <c r="F5953" s="472" t="s">
        <v>5932</v>
      </c>
      <c r="G5953" s="472" t="s">
        <v>5030</v>
      </c>
      <c r="H5953" s="472">
        <v>4.3</v>
      </c>
      <c r="I5953" s="473"/>
    </row>
    <row r="5954" spans="1:9" ht="25.5" x14ac:dyDescent="0.25">
      <c r="A5954" s="468" t="s">
        <v>12652</v>
      </c>
      <c r="B5954" s="475" t="s">
        <v>12653</v>
      </c>
      <c r="C5954" s="476" t="s">
        <v>698</v>
      </c>
      <c r="D5954" s="471"/>
      <c r="E5954" s="470"/>
      <c r="F5954" s="472" t="s">
        <v>5932</v>
      </c>
      <c r="G5954" s="472" t="s">
        <v>5030</v>
      </c>
      <c r="H5954" s="472">
        <v>4.3</v>
      </c>
      <c r="I5954" s="473"/>
    </row>
    <row r="5955" spans="1:9" ht="25.5" x14ac:dyDescent="0.25">
      <c r="A5955" s="468" t="s">
        <v>12654</v>
      </c>
      <c r="B5955" s="475" t="s">
        <v>12655</v>
      </c>
      <c r="C5955" s="476" t="s">
        <v>739</v>
      </c>
      <c r="D5955" s="471"/>
      <c r="E5955" s="470"/>
      <c r="F5955" s="472" t="s">
        <v>5932</v>
      </c>
      <c r="G5955" s="472" t="s">
        <v>5030</v>
      </c>
      <c r="H5955" s="472">
        <v>4.3</v>
      </c>
      <c r="I5955" s="473"/>
    </row>
    <row r="5956" spans="1:9" ht="15" x14ac:dyDescent="0.25">
      <c r="A5956" s="468" t="s">
        <v>12656</v>
      </c>
      <c r="B5956" s="475" t="s">
        <v>12657</v>
      </c>
      <c r="C5956" s="476" t="s">
        <v>756</v>
      </c>
      <c r="D5956" s="471"/>
      <c r="E5956" s="470"/>
      <c r="F5956" s="472" t="s">
        <v>5932</v>
      </c>
      <c r="G5956" s="472" t="s">
        <v>5030</v>
      </c>
      <c r="H5956" s="472">
        <v>4.3</v>
      </c>
      <c r="I5956" s="473"/>
    </row>
    <row r="5957" spans="1:9" ht="25.5" x14ac:dyDescent="0.25">
      <c r="A5957" s="468" t="s">
        <v>12658</v>
      </c>
      <c r="B5957" s="474" t="s">
        <v>12659</v>
      </c>
      <c r="C5957" s="470" t="s">
        <v>833</v>
      </c>
      <c r="D5957" s="470"/>
      <c r="E5957" s="470"/>
      <c r="F5957" s="472" t="s">
        <v>5932</v>
      </c>
      <c r="G5957" s="472" t="s">
        <v>5030</v>
      </c>
      <c r="H5957" s="472">
        <v>4.3</v>
      </c>
      <c r="I5957" s="478" t="s">
        <v>756</v>
      </c>
    </row>
    <row r="5958" spans="1:9" ht="25.5" x14ac:dyDescent="0.25">
      <c r="A5958" s="468" t="s">
        <v>12660</v>
      </c>
      <c r="B5958" s="474" t="s">
        <v>12661</v>
      </c>
      <c r="C5958" s="470" t="s">
        <v>833</v>
      </c>
      <c r="D5958" s="470"/>
      <c r="E5958" s="470"/>
      <c r="F5958" s="472" t="s">
        <v>5932</v>
      </c>
      <c r="G5958" s="472" t="s">
        <v>5030</v>
      </c>
      <c r="H5958" s="472">
        <v>4.3</v>
      </c>
      <c r="I5958" s="478" t="s">
        <v>756</v>
      </c>
    </row>
    <row r="5959" spans="1:9" ht="15" x14ac:dyDescent="0.25">
      <c r="A5959" s="468" t="s">
        <v>12662</v>
      </c>
      <c r="B5959" s="475" t="s">
        <v>12663</v>
      </c>
      <c r="C5959" s="476" t="s">
        <v>698</v>
      </c>
      <c r="D5959" s="471"/>
      <c r="E5959" s="470"/>
      <c r="F5959" s="472" t="s">
        <v>5932</v>
      </c>
      <c r="G5959" s="472" t="s">
        <v>5030</v>
      </c>
      <c r="H5959" s="472">
        <v>4.3</v>
      </c>
      <c r="I5959" s="473"/>
    </row>
    <row r="5960" spans="1:9" ht="25.5" x14ac:dyDescent="0.25">
      <c r="A5960" s="468" t="s">
        <v>12664</v>
      </c>
      <c r="B5960" s="475" t="s">
        <v>12665</v>
      </c>
      <c r="C5960" s="476" t="s">
        <v>698</v>
      </c>
      <c r="D5960" s="471"/>
      <c r="E5960" s="470"/>
      <c r="F5960" s="472" t="s">
        <v>5932</v>
      </c>
      <c r="G5960" s="472" t="s">
        <v>5030</v>
      </c>
      <c r="H5960" s="472">
        <v>4.3</v>
      </c>
      <c r="I5960" s="473"/>
    </row>
    <row r="5961" spans="1:9" ht="15" x14ac:dyDescent="0.25">
      <c r="A5961" s="468" t="s">
        <v>12666</v>
      </c>
      <c r="B5961" s="475" t="s">
        <v>12667</v>
      </c>
      <c r="C5961" s="476" t="s">
        <v>739</v>
      </c>
      <c r="D5961" s="471"/>
      <c r="E5961" s="470"/>
      <c r="F5961" s="472" t="s">
        <v>5932</v>
      </c>
      <c r="G5961" s="472" t="s">
        <v>5030</v>
      </c>
      <c r="H5961" s="472">
        <v>4.3</v>
      </c>
      <c r="I5961" s="473"/>
    </row>
    <row r="5962" spans="1:9" ht="15" x14ac:dyDescent="0.25">
      <c r="A5962" s="468" t="s">
        <v>12668</v>
      </c>
      <c r="B5962" s="475" t="s">
        <v>12669</v>
      </c>
      <c r="C5962" s="476" t="s">
        <v>756</v>
      </c>
      <c r="D5962" s="471"/>
      <c r="E5962" s="470"/>
      <c r="F5962" s="472" t="s">
        <v>5932</v>
      </c>
      <c r="G5962" s="472" t="s">
        <v>5030</v>
      </c>
      <c r="H5962" s="472">
        <v>4.3</v>
      </c>
      <c r="I5962" s="473"/>
    </row>
    <row r="5963" spans="1:9" ht="25.5" x14ac:dyDescent="0.25">
      <c r="A5963" s="468" t="s">
        <v>12670</v>
      </c>
      <c r="B5963" s="474" t="s">
        <v>12671</v>
      </c>
      <c r="C5963" s="470" t="s">
        <v>833</v>
      </c>
      <c r="D5963" s="470"/>
      <c r="E5963" s="470"/>
      <c r="F5963" s="472" t="s">
        <v>5932</v>
      </c>
      <c r="G5963" s="472" t="s">
        <v>5030</v>
      </c>
      <c r="H5963" s="472">
        <v>4.3</v>
      </c>
      <c r="I5963" s="478" t="s">
        <v>756</v>
      </c>
    </row>
    <row r="5964" spans="1:9" ht="25.5" x14ac:dyDescent="0.25">
      <c r="A5964" s="468" t="s">
        <v>12672</v>
      </c>
      <c r="B5964" s="474" t="s">
        <v>12673</v>
      </c>
      <c r="C5964" s="470" t="s">
        <v>833</v>
      </c>
      <c r="D5964" s="470"/>
      <c r="E5964" s="470"/>
      <c r="F5964" s="472" t="s">
        <v>5932</v>
      </c>
      <c r="G5964" s="472" t="s">
        <v>5030</v>
      </c>
      <c r="H5964" s="472">
        <v>4.3</v>
      </c>
      <c r="I5964" s="478" t="s">
        <v>756</v>
      </c>
    </row>
    <row r="5965" spans="1:9" ht="25.5" x14ac:dyDescent="0.25">
      <c r="A5965" s="468" t="s">
        <v>12674</v>
      </c>
      <c r="B5965" s="475" t="s">
        <v>12675</v>
      </c>
      <c r="C5965" s="476" t="s">
        <v>698</v>
      </c>
      <c r="D5965" s="471"/>
      <c r="E5965" s="470"/>
      <c r="F5965" s="472" t="s">
        <v>5932</v>
      </c>
      <c r="G5965" s="472" t="s">
        <v>5030</v>
      </c>
      <c r="H5965" s="472">
        <v>4.3</v>
      </c>
      <c r="I5965" s="473"/>
    </row>
    <row r="5966" spans="1:9" ht="25.5" x14ac:dyDescent="0.25">
      <c r="A5966" s="468" t="s">
        <v>12676</v>
      </c>
      <c r="B5966" s="475" t="s">
        <v>12677</v>
      </c>
      <c r="C5966" s="476" t="s">
        <v>698</v>
      </c>
      <c r="D5966" s="471"/>
      <c r="E5966" s="470"/>
      <c r="F5966" s="472" t="s">
        <v>5932</v>
      </c>
      <c r="G5966" s="472" t="s">
        <v>5030</v>
      </c>
      <c r="H5966" s="472">
        <v>4.3</v>
      </c>
      <c r="I5966" s="473"/>
    </row>
    <row r="5967" spans="1:9" ht="15" x14ac:dyDescent="0.25">
      <c r="A5967" s="468" t="s">
        <v>12678</v>
      </c>
      <c r="B5967" s="475" t="s">
        <v>12679</v>
      </c>
      <c r="C5967" s="476" t="s">
        <v>739</v>
      </c>
      <c r="D5967" s="471"/>
      <c r="E5967" s="470"/>
      <c r="F5967" s="472" t="s">
        <v>12325</v>
      </c>
      <c r="G5967" s="472" t="s">
        <v>1767</v>
      </c>
      <c r="H5967" s="472">
        <v>4.3</v>
      </c>
      <c r="I5967" s="473"/>
    </row>
    <row r="5968" spans="1:9" ht="25.5" x14ac:dyDescent="0.25">
      <c r="A5968" s="468" t="s">
        <v>12680</v>
      </c>
      <c r="B5968" s="474" t="s">
        <v>12681</v>
      </c>
      <c r="C5968" s="470" t="s">
        <v>833</v>
      </c>
      <c r="D5968" s="470"/>
      <c r="E5968" s="470"/>
      <c r="F5968" s="472" t="s">
        <v>5932</v>
      </c>
      <c r="G5968" s="472" t="s">
        <v>5030</v>
      </c>
      <c r="H5968" s="472">
        <v>4.3</v>
      </c>
      <c r="I5968" s="478" t="s">
        <v>756</v>
      </c>
    </row>
    <row r="5969" spans="1:9" ht="25.5" x14ac:dyDescent="0.25">
      <c r="A5969" s="468" t="s">
        <v>12682</v>
      </c>
      <c r="B5969" s="474" t="s">
        <v>12683</v>
      </c>
      <c r="C5969" s="470" t="s">
        <v>833</v>
      </c>
      <c r="D5969" s="470"/>
      <c r="E5969" s="470"/>
      <c r="F5969" s="472" t="s">
        <v>5932</v>
      </c>
      <c r="G5969" s="472" t="s">
        <v>5030</v>
      </c>
      <c r="H5969" s="472">
        <v>4.3</v>
      </c>
      <c r="I5969" s="478" t="s">
        <v>756</v>
      </c>
    </row>
    <row r="5970" spans="1:9" ht="15" x14ac:dyDescent="0.25">
      <c r="A5970" s="468" t="s">
        <v>12684</v>
      </c>
      <c r="B5970" s="475" t="s">
        <v>12685</v>
      </c>
      <c r="C5970" s="476" t="s">
        <v>739</v>
      </c>
      <c r="D5970" s="471"/>
      <c r="E5970" s="470"/>
      <c r="F5970" s="472" t="s">
        <v>5932</v>
      </c>
      <c r="G5970" s="472" t="s">
        <v>5030</v>
      </c>
      <c r="H5970" s="472">
        <v>4.3</v>
      </c>
      <c r="I5970" s="473"/>
    </row>
    <row r="5971" spans="1:9" ht="15" x14ac:dyDescent="0.25">
      <c r="A5971" s="468" t="s">
        <v>12686</v>
      </c>
      <c r="B5971" s="475" t="s">
        <v>12687</v>
      </c>
      <c r="C5971" s="476" t="s">
        <v>756</v>
      </c>
      <c r="D5971" s="471"/>
      <c r="E5971" s="470"/>
      <c r="F5971" s="472" t="s">
        <v>5932</v>
      </c>
      <c r="G5971" s="472" t="s">
        <v>5030</v>
      </c>
      <c r="H5971" s="472">
        <v>4.3</v>
      </c>
      <c r="I5971" s="473"/>
    </row>
    <row r="5972" spans="1:9" ht="15" x14ac:dyDescent="0.25">
      <c r="A5972" s="468" t="s">
        <v>12688</v>
      </c>
      <c r="B5972" s="475" t="s">
        <v>12689</v>
      </c>
      <c r="C5972" s="476" t="s">
        <v>756</v>
      </c>
      <c r="D5972" s="471"/>
      <c r="E5972" s="470"/>
      <c r="F5972" s="472" t="s">
        <v>5932</v>
      </c>
      <c r="G5972" s="472" t="s">
        <v>5030</v>
      </c>
      <c r="H5972" s="472">
        <v>4.3</v>
      </c>
      <c r="I5972" s="473"/>
    </row>
    <row r="5973" spans="1:9" ht="25.5" x14ac:dyDescent="0.25">
      <c r="A5973" s="468" t="s">
        <v>12690</v>
      </c>
      <c r="B5973" s="475" t="s">
        <v>12691</v>
      </c>
      <c r="C5973" s="476" t="s">
        <v>756</v>
      </c>
      <c r="D5973" s="471"/>
      <c r="E5973" s="470"/>
      <c r="F5973" s="472" t="s">
        <v>5932</v>
      </c>
      <c r="G5973" s="472" t="s">
        <v>5030</v>
      </c>
      <c r="H5973" s="472">
        <v>4.3</v>
      </c>
      <c r="I5973" s="473"/>
    </row>
    <row r="5974" spans="1:9" ht="25.5" x14ac:dyDescent="0.25">
      <c r="A5974" s="468" t="s">
        <v>12692</v>
      </c>
      <c r="B5974" s="469" t="s">
        <v>12693</v>
      </c>
      <c r="C5974" s="472" t="s">
        <v>756</v>
      </c>
      <c r="D5974" s="471"/>
      <c r="E5974" s="470"/>
      <c r="F5974" s="472" t="s">
        <v>5932</v>
      </c>
      <c r="G5974" s="472" t="s">
        <v>5030</v>
      </c>
      <c r="H5974" s="472">
        <v>4.3</v>
      </c>
      <c r="I5974" s="473"/>
    </row>
    <row r="5975" spans="1:9" ht="25.5" x14ac:dyDescent="0.25">
      <c r="A5975" s="468" t="s">
        <v>12694</v>
      </c>
      <c r="B5975" s="474" t="s">
        <v>12695</v>
      </c>
      <c r="C5975" s="470" t="s">
        <v>833</v>
      </c>
      <c r="D5975" s="470"/>
      <c r="E5975" s="470"/>
      <c r="F5975" s="472" t="s">
        <v>5932</v>
      </c>
      <c r="G5975" s="472" t="s">
        <v>5030</v>
      </c>
      <c r="H5975" s="472">
        <v>4.3</v>
      </c>
      <c r="I5975" s="478" t="s">
        <v>756</v>
      </c>
    </row>
    <row r="5976" spans="1:9" ht="25.5" x14ac:dyDescent="0.25">
      <c r="A5976" s="468" t="s">
        <v>12696</v>
      </c>
      <c r="B5976" s="474" t="s">
        <v>12697</v>
      </c>
      <c r="C5976" s="470" t="s">
        <v>833</v>
      </c>
      <c r="D5976" s="470"/>
      <c r="E5976" s="470"/>
      <c r="F5976" s="472" t="s">
        <v>5932</v>
      </c>
      <c r="G5976" s="472" t="s">
        <v>5030</v>
      </c>
      <c r="H5976" s="472">
        <v>4.3</v>
      </c>
      <c r="I5976" s="478" t="s">
        <v>756</v>
      </c>
    </row>
    <row r="5977" spans="1:9" ht="25.5" x14ac:dyDescent="0.25">
      <c r="A5977" s="468" t="s">
        <v>12698</v>
      </c>
      <c r="B5977" s="475" t="s">
        <v>12699</v>
      </c>
      <c r="C5977" s="476" t="s">
        <v>698</v>
      </c>
      <c r="D5977" s="471"/>
      <c r="E5977" s="470"/>
      <c r="F5977" s="472" t="s">
        <v>5932</v>
      </c>
      <c r="G5977" s="472" t="s">
        <v>5030</v>
      </c>
      <c r="H5977" s="472">
        <v>4.3</v>
      </c>
      <c r="I5977" s="473"/>
    </row>
    <row r="5978" spans="1:9" ht="25.5" x14ac:dyDescent="0.25">
      <c r="A5978" s="468" t="s">
        <v>12700</v>
      </c>
      <c r="B5978" s="475" t="s">
        <v>12701</v>
      </c>
      <c r="C5978" s="476" t="s">
        <v>698</v>
      </c>
      <c r="D5978" s="471"/>
      <c r="E5978" s="470"/>
      <c r="F5978" s="472" t="s">
        <v>5932</v>
      </c>
      <c r="G5978" s="472" t="s">
        <v>5030</v>
      </c>
      <c r="H5978" s="472">
        <v>4.3</v>
      </c>
      <c r="I5978" s="473"/>
    </row>
    <row r="5979" spans="1:9" ht="25.5" x14ac:dyDescent="0.25">
      <c r="A5979" s="468" t="s">
        <v>12702</v>
      </c>
      <c r="B5979" s="475" t="s">
        <v>12703</v>
      </c>
      <c r="C5979" s="476" t="s">
        <v>756</v>
      </c>
      <c r="D5979" s="471"/>
      <c r="E5979" s="470"/>
      <c r="F5979" s="472" t="s">
        <v>5932</v>
      </c>
      <c r="G5979" s="472" t="s">
        <v>5030</v>
      </c>
      <c r="H5979" s="472">
        <v>4.3</v>
      </c>
      <c r="I5979" s="473"/>
    </row>
    <row r="5980" spans="1:9" ht="25.5" x14ac:dyDescent="0.25">
      <c r="A5980" s="468" t="s">
        <v>12704</v>
      </c>
      <c r="B5980" s="475" t="s">
        <v>12705</v>
      </c>
      <c r="C5980" s="476" t="s">
        <v>756</v>
      </c>
      <c r="D5980" s="471"/>
      <c r="E5980" s="470"/>
      <c r="F5980" s="472" t="s">
        <v>5932</v>
      </c>
      <c r="G5980" s="472" t="s">
        <v>5030</v>
      </c>
      <c r="H5980" s="472">
        <v>4.3</v>
      </c>
      <c r="I5980" s="473"/>
    </row>
    <row r="5981" spans="1:9" ht="25.5" x14ac:dyDescent="0.25">
      <c r="A5981" s="468" t="s">
        <v>12706</v>
      </c>
      <c r="B5981" s="474" t="s">
        <v>12707</v>
      </c>
      <c r="C5981" s="470" t="s">
        <v>833</v>
      </c>
      <c r="D5981" s="470"/>
      <c r="E5981" s="470"/>
      <c r="F5981" s="472" t="s">
        <v>5932</v>
      </c>
      <c r="G5981" s="472" t="s">
        <v>5030</v>
      </c>
      <c r="H5981" s="472">
        <v>4.3</v>
      </c>
      <c r="I5981" s="478" t="s">
        <v>756</v>
      </c>
    </row>
    <row r="5982" spans="1:9" ht="25.5" x14ac:dyDescent="0.25">
      <c r="A5982" s="468" t="s">
        <v>12708</v>
      </c>
      <c r="B5982" s="474" t="s">
        <v>12709</v>
      </c>
      <c r="C5982" s="470" t="s">
        <v>833</v>
      </c>
      <c r="D5982" s="470"/>
      <c r="E5982" s="470"/>
      <c r="F5982" s="472" t="s">
        <v>5932</v>
      </c>
      <c r="G5982" s="472" t="s">
        <v>5030</v>
      </c>
      <c r="H5982" s="472">
        <v>4.3</v>
      </c>
      <c r="I5982" s="478" t="s">
        <v>756</v>
      </c>
    </row>
    <row r="5983" spans="1:9" ht="38.25" x14ac:dyDescent="0.25">
      <c r="A5983" s="468" t="s">
        <v>12710</v>
      </c>
      <c r="B5983" s="475" t="s">
        <v>12711</v>
      </c>
      <c r="C5983" s="476" t="s">
        <v>739</v>
      </c>
      <c r="D5983" s="471"/>
      <c r="E5983" s="470"/>
      <c r="F5983" s="472" t="s">
        <v>5932</v>
      </c>
      <c r="G5983" s="472" t="s">
        <v>5030</v>
      </c>
      <c r="H5983" s="472">
        <v>4.3</v>
      </c>
      <c r="I5983" s="473"/>
    </row>
    <row r="5984" spans="1:9" ht="38.25" x14ac:dyDescent="0.25">
      <c r="A5984" s="468" t="s">
        <v>12712</v>
      </c>
      <c r="B5984" s="475" t="s">
        <v>12713</v>
      </c>
      <c r="C5984" s="476" t="s">
        <v>739</v>
      </c>
      <c r="D5984" s="471"/>
      <c r="E5984" s="470"/>
      <c r="F5984" s="472" t="s">
        <v>5932</v>
      </c>
      <c r="G5984" s="472" t="s">
        <v>5030</v>
      </c>
      <c r="H5984" s="472">
        <v>4.3</v>
      </c>
      <c r="I5984" s="473"/>
    </row>
    <row r="5985" spans="1:9" ht="25.5" x14ac:dyDescent="0.25">
      <c r="A5985" s="468" t="s">
        <v>12714</v>
      </c>
      <c r="B5985" s="475" t="s">
        <v>12715</v>
      </c>
      <c r="C5985" s="476" t="s">
        <v>909</v>
      </c>
      <c r="D5985" s="471"/>
      <c r="E5985" s="470"/>
      <c r="F5985" s="472" t="s">
        <v>5932</v>
      </c>
      <c r="G5985" s="472" t="s">
        <v>5030</v>
      </c>
      <c r="H5985" s="472">
        <v>4.3</v>
      </c>
      <c r="I5985" s="473"/>
    </row>
    <row r="5986" spans="1:9" ht="38.25" x14ac:dyDescent="0.25">
      <c r="A5986" s="468" t="s">
        <v>12716</v>
      </c>
      <c r="B5986" s="475" t="s">
        <v>12717</v>
      </c>
      <c r="C5986" s="476" t="s">
        <v>739</v>
      </c>
      <c r="D5986" s="471"/>
      <c r="E5986" s="470"/>
      <c r="F5986" s="472" t="s">
        <v>5932</v>
      </c>
      <c r="G5986" s="472" t="s">
        <v>5030</v>
      </c>
      <c r="H5986" s="472">
        <v>4.3</v>
      </c>
      <c r="I5986" s="473"/>
    </row>
    <row r="5987" spans="1:9" ht="25.5" x14ac:dyDescent="0.25">
      <c r="A5987" s="468" t="s">
        <v>12718</v>
      </c>
      <c r="B5987" s="475" t="s">
        <v>12719</v>
      </c>
      <c r="C5987" s="476" t="s">
        <v>908</v>
      </c>
      <c r="D5987" s="471"/>
      <c r="E5987" s="470"/>
      <c r="F5987" s="472" t="s">
        <v>5932</v>
      </c>
      <c r="G5987" s="472" t="s">
        <v>5030</v>
      </c>
      <c r="H5987" s="472">
        <v>4.3</v>
      </c>
      <c r="I5987" s="473"/>
    </row>
    <row r="5988" spans="1:9" ht="25.5" x14ac:dyDescent="0.25">
      <c r="A5988" s="468" t="s">
        <v>12720</v>
      </c>
      <c r="B5988" s="475" t="s">
        <v>12721</v>
      </c>
      <c r="C5988" s="476" t="s">
        <v>908</v>
      </c>
      <c r="D5988" s="471"/>
      <c r="E5988" s="470"/>
      <c r="F5988" s="472" t="s">
        <v>5932</v>
      </c>
      <c r="G5988" s="472" t="s">
        <v>5030</v>
      </c>
      <c r="H5988" s="472">
        <v>4.3</v>
      </c>
      <c r="I5988" s="473"/>
    </row>
    <row r="5989" spans="1:9" ht="25.5" x14ac:dyDescent="0.25">
      <c r="A5989" s="468" t="s">
        <v>12722</v>
      </c>
      <c r="B5989" s="475" t="s">
        <v>12723</v>
      </c>
      <c r="C5989" s="476" t="s">
        <v>756</v>
      </c>
      <c r="D5989" s="471"/>
      <c r="E5989" s="470"/>
      <c r="F5989" s="472" t="s">
        <v>5932</v>
      </c>
      <c r="G5989" s="472" t="s">
        <v>5030</v>
      </c>
      <c r="H5989" s="472">
        <v>4.3</v>
      </c>
      <c r="I5989" s="473"/>
    </row>
    <row r="5990" spans="1:9" ht="25.5" x14ac:dyDescent="0.25">
      <c r="A5990" s="468" t="s">
        <v>12724</v>
      </c>
      <c r="B5990" s="475" t="s">
        <v>12725</v>
      </c>
      <c r="C5990" s="476" t="s">
        <v>756</v>
      </c>
      <c r="D5990" s="471"/>
      <c r="E5990" s="470"/>
      <c r="F5990" s="472" t="s">
        <v>5932</v>
      </c>
      <c r="G5990" s="472" t="s">
        <v>5030</v>
      </c>
      <c r="H5990" s="472">
        <v>4.3</v>
      </c>
      <c r="I5990" s="473"/>
    </row>
    <row r="5991" spans="1:9" ht="25.5" x14ac:dyDescent="0.25">
      <c r="A5991" s="468" t="s">
        <v>12726</v>
      </c>
      <c r="B5991" s="475" t="s">
        <v>12727</v>
      </c>
      <c r="C5991" s="476" t="s">
        <v>756</v>
      </c>
      <c r="D5991" s="471"/>
      <c r="E5991" s="470"/>
      <c r="F5991" s="472" t="s">
        <v>5932</v>
      </c>
      <c r="G5991" s="472" t="s">
        <v>5030</v>
      </c>
      <c r="H5991" s="472">
        <v>4.3</v>
      </c>
      <c r="I5991" s="473"/>
    </row>
    <row r="5992" spans="1:9" ht="25.5" x14ac:dyDescent="0.25">
      <c r="A5992" s="468" t="s">
        <v>12728</v>
      </c>
      <c r="B5992" s="469" t="s">
        <v>12729</v>
      </c>
      <c r="C5992" s="472" t="s">
        <v>756</v>
      </c>
      <c r="D5992" s="479"/>
      <c r="E5992" s="472"/>
      <c r="F5992" s="472" t="s">
        <v>756</v>
      </c>
      <c r="G5992" s="472" t="s">
        <v>3</v>
      </c>
      <c r="H5992" s="472">
        <v>4.5</v>
      </c>
      <c r="I5992" s="473"/>
    </row>
    <row r="5993" spans="1:9" ht="25.5" x14ac:dyDescent="0.25">
      <c r="A5993" s="468" t="s">
        <v>12730</v>
      </c>
      <c r="B5993" s="475" t="s">
        <v>12731</v>
      </c>
      <c r="C5993" s="476" t="s">
        <v>756</v>
      </c>
      <c r="D5993" s="471"/>
      <c r="E5993" s="470"/>
      <c r="F5993" s="472" t="s">
        <v>5932</v>
      </c>
      <c r="G5993" s="472" t="s">
        <v>5030</v>
      </c>
      <c r="H5993" s="472">
        <v>4.3</v>
      </c>
      <c r="I5993" s="473"/>
    </row>
    <row r="5994" spans="1:9" ht="25.5" x14ac:dyDescent="0.25">
      <c r="A5994" s="468" t="s">
        <v>12732</v>
      </c>
      <c r="B5994" s="475" t="s">
        <v>12733</v>
      </c>
      <c r="C5994" s="476" t="s">
        <v>756</v>
      </c>
      <c r="D5994" s="471"/>
      <c r="E5994" s="470"/>
      <c r="F5994" s="472" t="s">
        <v>5932</v>
      </c>
      <c r="G5994" s="472" t="s">
        <v>5030</v>
      </c>
      <c r="H5994" s="472">
        <v>4.3</v>
      </c>
      <c r="I5994" s="473"/>
    </row>
    <row r="5995" spans="1:9" ht="15" x14ac:dyDescent="0.25">
      <c r="A5995" s="468" t="s">
        <v>12734</v>
      </c>
      <c r="B5995" s="475" t="s">
        <v>12735</v>
      </c>
      <c r="C5995" s="476" t="s">
        <v>756</v>
      </c>
      <c r="D5995" s="471"/>
      <c r="E5995" s="470"/>
      <c r="F5995" s="472" t="s">
        <v>5932</v>
      </c>
      <c r="G5995" s="472" t="s">
        <v>5030</v>
      </c>
      <c r="H5995" s="472">
        <v>4.3</v>
      </c>
      <c r="I5995" s="473"/>
    </row>
    <row r="5996" spans="1:9" ht="15" x14ac:dyDescent="0.25">
      <c r="A5996" s="468" t="s">
        <v>12736</v>
      </c>
      <c r="B5996" s="475" t="s">
        <v>12737</v>
      </c>
      <c r="C5996" s="476" t="s">
        <v>756</v>
      </c>
      <c r="D5996" s="471"/>
      <c r="E5996" s="470"/>
      <c r="F5996" s="472" t="s">
        <v>5932</v>
      </c>
      <c r="G5996" s="472" t="s">
        <v>5030</v>
      </c>
      <c r="H5996" s="472">
        <v>4.3</v>
      </c>
      <c r="I5996" s="473"/>
    </row>
    <row r="5997" spans="1:9" ht="15" x14ac:dyDescent="0.25">
      <c r="A5997" s="468" t="s">
        <v>12738</v>
      </c>
      <c r="B5997" s="475" t="s">
        <v>12739</v>
      </c>
      <c r="C5997" s="476" t="s">
        <v>756</v>
      </c>
      <c r="D5997" s="471"/>
      <c r="E5997" s="470"/>
      <c r="F5997" s="472" t="s">
        <v>5932</v>
      </c>
      <c r="G5997" s="472" t="s">
        <v>5030</v>
      </c>
      <c r="H5997" s="472">
        <v>4.3</v>
      </c>
      <c r="I5997" s="473"/>
    </row>
    <row r="5998" spans="1:9" ht="25.5" x14ac:dyDescent="0.25">
      <c r="A5998" s="468" t="s">
        <v>12740</v>
      </c>
      <c r="B5998" s="475" t="s">
        <v>12741</v>
      </c>
      <c r="C5998" s="476" t="s">
        <v>756</v>
      </c>
      <c r="D5998" s="471"/>
      <c r="E5998" s="470"/>
      <c r="F5998" s="472" t="s">
        <v>5932</v>
      </c>
      <c r="G5998" s="472" t="s">
        <v>5030</v>
      </c>
      <c r="H5998" s="472">
        <v>4.3</v>
      </c>
      <c r="I5998" s="473"/>
    </row>
    <row r="5999" spans="1:9" ht="25.5" x14ac:dyDescent="0.25">
      <c r="A5999" s="468" t="s">
        <v>12742</v>
      </c>
      <c r="B5999" s="475" t="s">
        <v>12743</v>
      </c>
      <c r="C5999" s="476" t="s">
        <v>756</v>
      </c>
      <c r="D5999" s="471"/>
      <c r="E5999" s="470"/>
      <c r="F5999" s="472" t="s">
        <v>5932</v>
      </c>
      <c r="G5999" s="472" t="s">
        <v>5030</v>
      </c>
      <c r="H5999" s="472">
        <v>4.3</v>
      </c>
      <c r="I5999" s="473"/>
    </row>
    <row r="6000" spans="1:9" ht="25.5" x14ac:dyDescent="0.25">
      <c r="A6000" s="468" t="s">
        <v>12744</v>
      </c>
      <c r="B6000" s="475" t="s">
        <v>12745</v>
      </c>
      <c r="C6000" s="476" t="s">
        <v>830</v>
      </c>
      <c r="D6000" s="471"/>
      <c r="E6000" s="470"/>
      <c r="F6000" s="472" t="s">
        <v>5932</v>
      </c>
      <c r="G6000" s="472" t="s">
        <v>5030</v>
      </c>
      <c r="H6000" s="472">
        <v>4.3</v>
      </c>
      <c r="I6000" s="473"/>
    </row>
    <row r="6001" spans="1:9" ht="25.5" x14ac:dyDescent="0.25">
      <c r="A6001" s="468" t="s">
        <v>12746</v>
      </c>
      <c r="B6001" s="475" t="s">
        <v>12747</v>
      </c>
      <c r="C6001" s="476" t="s">
        <v>827</v>
      </c>
      <c r="D6001" s="471"/>
      <c r="E6001" s="470"/>
      <c r="F6001" s="472" t="s">
        <v>5932</v>
      </c>
      <c r="G6001" s="472" t="s">
        <v>5030</v>
      </c>
      <c r="H6001" s="472">
        <v>4.3</v>
      </c>
      <c r="I6001" s="473"/>
    </row>
    <row r="6002" spans="1:9" ht="25.5" x14ac:dyDescent="0.25">
      <c r="A6002" s="468" t="s">
        <v>12748</v>
      </c>
      <c r="B6002" s="475" t="s">
        <v>12749</v>
      </c>
      <c r="C6002" s="476" t="s">
        <v>756</v>
      </c>
      <c r="D6002" s="471"/>
      <c r="E6002" s="470"/>
      <c r="F6002" s="472" t="s">
        <v>5932</v>
      </c>
      <c r="G6002" s="472" t="s">
        <v>5030</v>
      </c>
      <c r="H6002" s="472">
        <v>4.3</v>
      </c>
      <c r="I6002" s="473"/>
    </row>
    <row r="6003" spans="1:9" ht="25.5" x14ac:dyDescent="0.25">
      <c r="A6003" s="468" t="s">
        <v>12750</v>
      </c>
      <c r="B6003" s="475" t="s">
        <v>12751</v>
      </c>
      <c r="C6003" s="476" t="s">
        <v>756</v>
      </c>
      <c r="D6003" s="471"/>
      <c r="E6003" s="470"/>
      <c r="F6003" s="472" t="s">
        <v>5932</v>
      </c>
      <c r="G6003" s="472" t="s">
        <v>5030</v>
      </c>
      <c r="H6003" s="472">
        <v>4.3</v>
      </c>
      <c r="I6003" s="473"/>
    </row>
    <row r="6004" spans="1:9" ht="25.5" x14ac:dyDescent="0.25">
      <c r="A6004" s="468" t="s">
        <v>12752</v>
      </c>
      <c r="B6004" s="474" t="s">
        <v>12753</v>
      </c>
      <c r="C6004" s="470" t="s">
        <v>833</v>
      </c>
      <c r="D6004" s="470"/>
      <c r="E6004" s="470"/>
      <c r="F6004" s="472" t="s">
        <v>5932</v>
      </c>
      <c r="G6004" s="472" t="s">
        <v>5030</v>
      </c>
      <c r="H6004" s="472">
        <v>4.3</v>
      </c>
      <c r="I6004" s="478" t="s">
        <v>756</v>
      </c>
    </row>
    <row r="6005" spans="1:9" ht="25.5" x14ac:dyDescent="0.25">
      <c r="A6005" s="468" t="s">
        <v>12754</v>
      </c>
      <c r="B6005" s="474" t="s">
        <v>12755</v>
      </c>
      <c r="C6005" s="470" t="s">
        <v>833</v>
      </c>
      <c r="D6005" s="470"/>
      <c r="E6005" s="470"/>
      <c r="F6005" s="472" t="s">
        <v>5932</v>
      </c>
      <c r="G6005" s="472" t="s">
        <v>5030</v>
      </c>
      <c r="H6005" s="472">
        <v>4.3</v>
      </c>
      <c r="I6005" s="478" t="s">
        <v>756</v>
      </c>
    </row>
    <row r="6006" spans="1:9" ht="15" x14ac:dyDescent="0.25">
      <c r="A6006" s="468" t="s">
        <v>12756</v>
      </c>
      <c r="B6006" s="475" t="s">
        <v>12757</v>
      </c>
      <c r="C6006" s="476" t="s">
        <v>756</v>
      </c>
      <c r="D6006" s="471"/>
      <c r="E6006" s="470"/>
      <c r="F6006" s="472" t="s">
        <v>5932</v>
      </c>
      <c r="G6006" s="472" t="s">
        <v>5030</v>
      </c>
      <c r="H6006" s="472">
        <v>4.3</v>
      </c>
      <c r="I6006" s="473"/>
    </row>
    <row r="6007" spans="1:9" ht="15" x14ac:dyDescent="0.25">
      <c r="A6007" s="468" t="s">
        <v>12758</v>
      </c>
      <c r="B6007" s="475" t="s">
        <v>12759</v>
      </c>
      <c r="C6007" s="476" t="s">
        <v>756</v>
      </c>
      <c r="D6007" s="471"/>
      <c r="E6007" s="470"/>
      <c r="F6007" s="472" t="s">
        <v>5932</v>
      </c>
      <c r="G6007" s="472" t="s">
        <v>5030</v>
      </c>
      <c r="H6007" s="472">
        <v>4.3</v>
      </c>
      <c r="I6007" s="473"/>
    </row>
    <row r="6008" spans="1:9" ht="15" x14ac:dyDescent="0.25">
      <c r="A6008" s="468" t="s">
        <v>12760</v>
      </c>
      <c r="B6008" s="475" t="s">
        <v>12761</v>
      </c>
      <c r="C6008" s="476" t="s">
        <v>756</v>
      </c>
      <c r="D6008" s="471"/>
      <c r="E6008" s="470"/>
      <c r="F6008" s="472" t="s">
        <v>5932</v>
      </c>
      <c r="G6008" s="472" t="s">
        <v>5030</v>
      </c>
      <c r="H6008" s="472">
        <v>4.3</v>
      </c>
      <c r="I6008" s="473"/>
    </row>
    <row r="6009" spans="1:9" ht="25.5" x14ac:dyDescent="0.25">
      <c r="A6009" s="468" t="s">
        <v>12762</v>
      </c>
      <c r="B6009" s="475" t="s">
        <v>12763</v>
      </c>
      <c r="C6009" s="476" t="s">
        <v>698</v>
      </c>
      <c r="D6009" s="471"/>
      <c r="E6009" s="470"/>
      <c r="F6009" s="472" t="s">
        <v>5932</v>
      </c>
      <c r="G6009" s="472" t="s">
        <v>5030</v>
      </c>
      <c r="H6009" s="472">
        <v>4.3</v>
      </c>
      <c r="I6009" s="473"/>
    </row>
    <row r="6010" spans="1:9" ht="15" x14ac:dyDescent="0.25">
      <c r="A6010" s="468" t="s">
        <v>12764</v>
      </c>
      <c r="B6010" s="475" t="s">
        <v>12765</v>
      </c>
      <c r="C6010" s="476" t="s">
        <v>698</v>
      </c>
      <c r="D6010" s="471"/>
      <c r="E6010" s="470"/>
      <c r="F6010" s="472" t="s">
        <v>5932</v>
      </c>
      <c r="G6010" s="472" t="s">
        <v>5030</v>
      </c>
      <c r="H6010" s="472">
        <v>4.3</v>
      </c>
      <c r="I6010" s="473"/>
    </row>
    <row r="6011" spans="1:9" ht="25.5" x14ac:dyDescent="0.25">
      <c r="A6011" s="468" t="s">
        <v>12766</v>
      </c>
      <c r="B6011" s="475" t="s">
        <v>12767</v>
      </c>
      <c r="C6011" s="476" t="s">
        <v>698</v>
      </c>
      <c r="D6011" s="471"/>
      <c r="E6011" s="470"/>
      <c r="F6011" s="472" t="s">
        <v>5932</v>
      </c>
      <c r="G6011" s="472" t="s">
        <v>5030</v>
      </c>
      <c r="H6011" s="472">
        <v>4.3</v>
      </c>
      <c r="I6011" s="473"/>
    </row>
    <row r="6012" spans="1:9" ht="25.5" x14ac:dyDescent="0.25">
      <c r="A6012" s="468" t="s">
        <v>12768</v>
      </c>
      <c r="B6012" s="475" t="s">
        <v>12769</v>
      </c>
      <c r="C6012" s="476" t="s">
        <v>698</v>
      </c>
      <c r="D6012" s="471"/>
      <c r="E6012" s="470"/>
      <c r="F6012" s="472" t="s">
        <v>5932</v>
      </c>
      <c r="G6012" s="472" t="s">
        <v>5030</v>
      </c>
      <c r="H6012" s="472">
        <v>4.3</v>
      </c>
      <c r="I6012" s="473"/>
    </row>
    <row r="6013" spans="1:9" ht="15" x14ac:dyDescent="0.25">
      <c r="A6013" s="468" t="s">
        <v>12770</v>
      </c>
      <c r="B6013" s="475" t="s">
        <v>12771</v>
      </c>
      <c r="C6013" s="476" t="s">
        <v>756</v>
      </c>
      <c r="D6013" s="471"/>
      <c r="E6013" s="470"/>
      <c r="F6013" s="472" t="s">
        <v>756</v>
      </c>
      <c r="G6013" s="472" t="s">
        <v>756</v>
      </c>
      <c r="H6013" s="472">
        <v>4.3</v>
      </c>
      <c r="I6013" s="473"/>
    </row>
    <row r="6014" spans="1:9" ht="15" x14ac:dyDescent="0.25">
      <c r="A6014" s="468" t="s">
        <v>12772</v>
      </c>
      <c r="B6014" s="475" t="s">
        <v>12773</v>
      </c>
      <c r="C6014" s="476" t="s">
        <v>756</v>
      </c>
      <c r="D6014" s="471"/>
      <c r="E6014" s="470"/>
      <c r="F6014" s="472" t="s">
        <v>756</v>
      </c>
      <c r="G6014" s="472" t="s">
        <v>756</v>
      </c>
      <c r="H6014" s="472">
        <v>4.3</v>
      </c>
      <c r="I6014" s="473"/>
    </row>
    <row r="6015" spans="1:9" ht="15" x14ac:dyDescent="0.25">
      <c r="A6015" s="468" t="s">
        <v>12774</v>
      </c>
      <c r="B6015" s="475" t="s">
        <v>12775</v>
      </c>
      <c r="C6015" s="476" t="s">
        <v>756</v>
      </c>
      <c r="D6015" s="471"/>
      <c r="E6015" s="470"/>
      <c r="F6015" s="472" t="s">
        <v>756</v>
      </c>
      <c r="G6015" s="472" t="s">
        <v>756</v>
      </c>
      <c r="H6015" s="472">
        <v>4.3</v>
      </c>
      <c r="I6015" s="473"/>
    </row>
    <row r="6016" spans="1:9" ht="15" x14ac:dyDescent="0.25">
      <c r="A6016" s="468" t="s">
        <v>12776</v>
      </c>
      <c r="B6016" s="475" t="s">
        <v>12777</v>
      </c>
      <c r="C6016" s="476" t="s">
        <v>756</v>
      </c>
      <c r="D6016" s="471"/>
      <c r="E6016" s="470"/>
      <c r="F6016" s="472" t="s">
        <v>756</v>
      </c>
      <c r="G6016" s="472" t="s">
        <v>756</v>
      </c>
      <c r="H6016" s="472">
        <v>4.3</v>
      </c>
      <c r="I6016" s="473"/>
    </row>
    <row r="6017" spans="1:9" ht="15" x14ac:dyDescent="0.25">
      <c r="A6017" s="468" t="s">
        <v>12778</v>
      </c>
      <c r="B6017" s="469" t="s">
        <v>12779</v>
      </c>
      <c r="C6017" s="472" t="s">
        <v>756</v>
      </c>
      <c r="D6017" s="471"/>
      <c r="E6017" s="470"/>
      <c r="F6017" s="472" t="s">
        <v>756</v>
      </c>
      <c r="G6017" s="472" t="s">
        <v>756</v>
      </c>
      <c r="H6017" s="472">
        <v>4.4000000000000004</v>
      </c>
      <c r="I6017" s="473"/>
    </row>
    <row r="6018" spans="1:9" ht="15" x14ac:dyDescent="0.25">
      <c r="A6018" s="468" t="s">
        <v>12780</v>
      </c>
      <c r="B6018" s="469" t="s">
        <v>12781</v>
      </c>
      <c r="C6018" s="472" t="s">
        <v>756</v>
      </c>
      <c r="D6018" s="471"/>
      <c r="E6018" s="470"/>
      <c r="F6018" s="472" t="s">
        <v>756</v>
      </c>
      <c r="G6018" s="472" t="s">
        <v>756</v>
      </c>
      <c r="H6018" s="472">
        <v>4.4000000000000004</v>
      </c>
      <c r="I6018" s="473"/>
    </row>
    <row r="6019" spans="1:9" ht="15" x14ac:dyDescent="0.25">
      <c r="A6019" s="468" t="s">
        <v>12782</v>
      </c>
      <c r="B6019" s="475" t="s">
        <v>12783</v>
      </c>
      <c r="C6019" s="476" t="s">
        <v>698</v>
      </c>
      <c r="D6019" s="471"/>
      <c r="E6019" s="470"/>
      <c r="F6019" s="472" t="s">
        <v>12325</v>
      </c>
      <c r="G6019" s="472" t="s">
        <v>1767</v>
      </c>
      <c r="H6019" s="472">
        <v>4.3</v>
      </c>
      <c r="I6019" s="473"/>
    </row>
    <row r="6020" spans="1:9" ht="15" x14ac:dyDescent="0.25">
      <c r="A6020" s="468" t="s">
        <v>12784</v>
      </c>
      <c r="B6020" s="475" t="s">
        <v>12785</v>
      </c>
      <c r="C6020" s="476" t="s">
        <v>698</v>
      </c>
      <c r="D6020" s="471"/>
      <c r="E6020" s="470"/>
      <c r="F6020" s="472" t="s">
        <v>12325</v>
      </c>
      <c r="G6020" s="472" t="s">
        <v>1767</v>
      </c>
      <c r="H6020" s="472">
        <v>4.3</v>
      </c>
      <c r="I6020" s="473"/>
    </row>
    <row r="6021" spans="1:9" ht="15" x14ac:dyDescent="0.25">
      <c r="A6021" s="468" t="s">
        <v>12786</v>
      </c>
      <c r="B6021" s="475" t="s">
        <v>12787</v>
      </c>
      <c r="C6021" s="476" t="s">
        <v>698</v>
      </c>
      <c r="D6021" s="471"/>
      <c r="E6021" s="470"/>
      <c r="F6021" s="472" t="s">
        <v>12325</v>
      </c>
      <c r="G6021" s="472" t="s">
        <v>1767</v>
      </c>
      <c r="H6021" s="472">
        <v>4.3</v>
      </c>
      <c r="I6021" s="473"/>
    </row>
    <row r="6022" spans="1:9" ht="15" x14ac:dyDescent="0.25">
      <c r="A6022" s="468" t="s">
        <v>12788</v>
      </c>
      <c r="B6022" s="475" t="s">
        <v>12789</v>
      </c>
      <c r="C6022" s="476" t="s">
        <v>698</v>
      </c>
      <c r="D6022" s="471"/>
      <c r="E6022" s="470"/>
      <c r="F6022" s="472" t="s">
        <v>12325</v>
      </c>
      <c r="G6022" s="472" t="s">
        <v>1767</v>
      </c>
      <c r="H6022" s="472">
        <v>4.3</v>
      </c>
      <c r="I6022" s="473"/>
    </row>
    <row r="6023" spans="1:9" ht="25.5" x14ac:dyDescent="0.25">
      <c r="A6023" s="468" t="s">
        <v>12790</v>
      </c>
      <c r="B6023" s="475" t="s">
        <v>12791</v>
      </c>
      <c r="C6023" s="476" t="s">
        <v>698</v>
      </c>
      <c r="D6023" s="471"/>
      <c r="E6023" s="470"/>
      <c r="F6023" s="472" t="s">
        <v>12325</v>
      </c>
      <c r="G6023" s="472" t="s">
        <v>1767</v>
      </c>
      <c r="H6023" s="472">
        <v>4.3</v>
      </c>
      <c r="I6023" s="473"/>
    </row>
    <row r="6024" spans="1:9" ht="25.5" x14ac:dyDescent="0.25">
      <c r="A6024" s="468" t="s">
        <v>12792</v>
      </c>
      <c r="B6024" s="475" t="s">
        <v>12793</v>
      </c>
      <c r="C6024" s="476" t="s">
        <v>698</v>
      </c>
      <c r="D6024" s="471"/>
      <c r="E6024" s="470"/>
      <c r="F6024" s="472" t="s">
        <v>12325</v>
      </c>
      <c r="G6024" s="472" t="s">
        <v>1767</v>
      </c>
      <c r="H6024" s="472">
        <v>4.3</v>
      </c>
      <c r="I6024" s="473"/>
    </row>
    <row r="6025" spans="1:9" ht="15" x14ac:dyDescent="0.25">
      <c r="A6025" s="468" t="s">
        <v>12794</v>
      </c>
      <c r="B6025" s="475" t="s">
        <v>12795</v>
      </c>
      <c r="C6025" s="476" t="s">
        <v>756</v>
      </c>
      <c r="D6025" s="471"/>
      <c r="E6025" s="470"/>
      <c r="F6025" s="472" t="s">
        <v>756</v>
      </c>
      <c r="G6025" s="472" t="s">
        <v>756</v>
      </c>
      <c r="H6025" s="472">
        <v>4.3</v>
      </c>
      <c r="I6025" s="473"/>
    </row>
    <row r="6026" spans="1:9" ht="15" x14ac:dyDescent="0.25">
      <c r="A6026" s="468" t="s">
        <v>12796</v>
      </c>
      <c r="B6026" s="475" t="s">
        <v>12797</v>
      </c>
      <c r="C6026" s="476" t="s">
        <v>756</v>
      </c>
      <c r="D6026" s="471"/>
      <c r="E6026" s="470"/>
      <c r="F6026" s="472" t="s">
        <v>756</v>
      </c>
      <c r="G6026" s="472" t="s">
        <v>756</v>
      </c>
      <c r="H6026" s="472">
        <v>4.3</v>
      </c>
      <c r="I6026" s="473"/>
    </row>
    <row r="6027" spans="1:9" ht="15" x14ac:dyDescent="0.25">
      <c r="A6027" s="468" t="s">
        <v>12798</v>
      </c>
      <c r="B6027" s="475" t="s">
        <v>12799</v>
      </c>
      <c r="C6027" s="476" t="s">
        <v>756</v>
      </c>
      <c r="D6027" s="471"/>
      <c r="E6027" s="470"/>
      <c r="F6027" s="472" t="s">
        <v>756</v>
      </c>
      <c r="G6027" s="472" t="s">
        <v>756</v>
      </c>
      <c r="H6027" s="472">
        <v>4.3</v>
      </c>
      <c r="I6027" s="473"/>
    </row>
    <row r="6028" spans="1:9" ht="15" x14ac:dyDescent="0.25">
      <c r="A6028" s="468" t="s">
        <v>12800</v>
      </c>
      <c r="B6028" s="475" t="s">
        <v>12801</v>
      </c>
      <c r="C6028" s="476" t="s">
        <v>756</v>
      </c>
      <c r="D6028" s="471"/>
      <c r="E6028" s="470"/>
      <c r="F6028" s="472" t="s">
        <v>756</v>
      </c>
      <c r="G6028" s="472" t="s">
        <v>756</v>
      </c>
      <c r="H6028" s="472">
        <v>4.3</v>
      </c>
      <c r="I6028" s="473"/>
    </row>
    <row r="6029" spans="1:9" ht="15" x14ac:dyDescent="0.25">
      <c r="A6029" s="468" t="s">
        <v>12802</v>
      </c>
      <c r="B6029" s="475" t="s">
        <v>12803</v>
      </c>
      <c r="C6029" s="476" t="s">
        <v>756</v>
      </c>
      <c r="D6029" s="471"/>
      <c r="E6029" s="470"/>
      <c r="F6029" s="472" t="s">
        <v>756</v>
      </c>
      <c r="G6029" s="472" t="s">
        <v>756</v>
      </c>
      <c r="H6029" s="472">
        <v>4.3</v>
      </c>
      <c r="I6029" s="473"/>
    </row>
    <row r="6030" spans="1:9" ht="15" x14ac:dyDescent="0.25">
      <c r="A6030" s="468" t="s">
        <v>12804</v>
      </c>
      <c r="B6030" s="475" t="s">
        <v>12805</v>
      </c>
      <c r="C6030" s="476" t="s">
        <v>756</v>
      </c>
      <c r="D6030" s="471"/>
      <c r="E6030" s="470"/>
      <c r="F6030" s="472" t="s">
        <v>756</v>
      </c>
      <c r="G6030" s="472" t="s">
        <v>756</v>
      </c>
      <c r="H6030" s="472">
        <v>4.3</v>
      </c>
      <c r="I6030" s="473"/>
    </row>
    <row r="6031" spans="1:9" ht="15" x14ac:dyDescent="0.25">
      <c r="A6031" s="468" t="s">
        <v>12806</v>
      </c>
      <c r="B6031" s="475" t="s">
        <v>12807</v>
      </c>
      <c r="C6031" s="476" t="s">
        <v>756</v>
      </c>
      <c r="D6031" s="471"/>
      <c r="E6031" s="470"/>
      <c r="F6031" s="472" t="s">
        <v>756</v>
      </c>
      <c r="G6031" s="472" t="s">
        <v>756</v>
      </c>
      <c r="H6031" s="472">
        <v>4.3</v>
      </c>
      <c r="I6031" s="473"/>
    </row>
    <row r="6032" spans="1:9" ht="25.5" x14ac:dyDescent="0.25">
      <c r="A6032" s="468" t="s">
        <v>12808</v>
      </c>
      <c r="B6032" s="475" t="s">
        <v>12809</v>
      </c>
      <c r="C6032" s="476" t="s">
        <v>756</v>
      </c>
      <c r="D6032" s="471"/>
      <c r="E6032" s="470"/>
      <c r="F6032" s="472" t="s">
        <v>756</v>
      </c>
      <c r="G6032" s="472" t="s">
        <v>756</v>
      </c>
      <c r="H6032" s="472">
        <v>4.3</v>
      </c>
      <c r="I6032" s="473"/>
    </row>
    <row r="6033" spans="1:9" ht="25.5" x14ac:dyDescent="0.25">
      <c r="A6033" s="468" t="s">
        <v>12810</v>
      </c>
      <c r="B6033" s="475" t="s">
        <v>12811</v>
      </c>
      <c r="C6033" s="476" t="s">
        <v>756</v>
      </c>
      <c r="D6033" s="471"/>
      <c r="E6033" s="470"/>
      <c r="F6033" s="472" t="s">
        <v>756</v>
      </c>
      <c r="G6033" s="472" t="s">
        <v>756</v>
      </c>
      <c r="H6033" s="472">
        <v>4.3</v>
      </c>
      <c r="I6033" s="473"/>
    </row>
    <row r="6034" spans="1:9" ht="15" x14ac:dyDescent="0.25">
      <c r="A6034" s="468" t="s">
        <v>12812</v>
      </c>
      <c r="B6034" s="475" t="s">
        <v>12813</v>
      </c>
      <c r="C6034" s="476" t="s">
        <v>756</v>
      </c>
      <c r="D6034" s="471"/>
      <c r="E6034" s="470"/>
      <c r="F6034" s="472" t="s">
        <v>756</v>
      </c>
      <c r="G6034" s="472" t="s">
        <v>756</v>
      </c>
      <c r="H6034" s="472">
        <v>4.3</v>
      </c>
      <c r="I6034" s="473"/>
    </row>
    <row r="6035" spans="1:9" ht="15" x14ac:dyDescent="0.25">
      <c r="A6035" s="468" t="s">
        <v>12814</v>
      </c>
      <c r="B6035" s="475" t="s">
        <v>12815</v>
      </c>
      <c r="C6035" s="476" t="s">
        <v>756</v>
      </c>
      <c r="D6035" s="471"/>
      <c r="E6035" s="470"/>
      <c r="F6035" s="472" t="s">
        <v>756</v>
      </c>
      <c r="G6035" s="472" t="s">
        <v>756</v>
      </c>
      <c r="H6035" s="472">
        <v>4.3</v>
      </c>
      <c r="I6035" s="473"/>
    </row>
    <row r="6036" spans="1:9" ht="15" x14ac:dyDescent="0.25">
      <c r="A6036" s="468" t="s">
        <v>12816</v>
      </c>
      <c r="B6036" s="475" t="s">
        <v>12817</v>
      </c>
      <c r="C6036" s="476" t="s">
        <v>756</v>
      </c>
      <c r="D6036" s="471"/>
      <c r="E6036" s="470"/>
      <c r="F6036" s="472" t="s">
        <v>756</v>
      </c>
      <c r="G6036" s="472" t="s">
        <v>756</v>
      </c>
      <c r="H6036" s="472">
        <v>4.3</v>
      </c>
      <c r="I6036" s="473"/>
    </row>
    <row r="6037" spans="1:9" ht="15" x14ac:dyDescent="0.25">
      <c r="A6037" s="468" t="s">
        <v>12818</v>
      </c>
      <c r="B6037" s="469" t="s">
        <v>12819</v>
      </c>
      <c r="C6037" s="472" t="s">
        <v>756</v>
      </c>
      <c r="D6037" s="471"/>
      <c r="E6037" s="470"/>
      <c r="F6037" s="472" t="s">
        <v>756</v>
      </c>
      <c r="G6037" s="472" t="s">
        <v>756</v>
      </c>
      <c r="H6037" s="472">
        <v>4.4000000000000004</v>
      </c>
      <c r="I6037" s="473"/>
    </row>
    <row r="6038" spans="1:9" ht="15" x14ac:dyDescent="0.25">
      <c r="A6038" s="468" t="s">
        <v>12820</v>
      </c>
      <c r="B6038" s="469" t="s">
        <v>12821</v>
      </c>
      <c r="C6038" s="472" t="s">
        <v>756</v>
      </c>
      <c r="D6038" s="471"/>
      <c r="E6038" s="470"/>
      <c r="F6038" s="472" t="s">
        <v>756</v>
      </c>
      <c r="G6038" s="472" t="s">
        <v>756</v>
      </c>
      <c r="H6038" s="472">
        <v>4.4000000000000004</v>
      </c>
      <c r="I6038" s="473"/>
    </row>
    <row r="6039" spans="1:9" ht="25.5" x14ac:dyDescent="0.25">
      <c r="A6039" s="468" t="s">
        <v>12822</v>
      </c>
      <c r="B6039" s="469" t="s">
        <v>12823</v>
      </c>
      <c r="C6039" s="470" t="s">
        <v>756</v>
      </c>
      <c r="D6039" s="470"/>
      <c r="E6039" s="470"/>
      <c r="F6039" s="472" t="s">
        <v>12316</v>
      </c>
      <c r="G6039" s="472" t="s">
        <v>1767</v>
      </c>
      <c r="H6039" s="472">
        <v>4.4000000000000004</v>
      </c>
      <c r="I6039" s="478" t="s">
        <v>698</v>
      </c>
    </row>
    <row r="6040" spans="1:9" ht="25.5" x14ac:dyDescent="0.25">
      <c r="A6040" s="468" t="s">
        <v>12824</v>
      </c>
      <c r="B6040" s="469" t="s">
        <v>12825</v>
      </c>
      <c r="C6040" s="470" t="s">
        <v>756</v>
      </c>
      <c r="D6040" s="470"/>
      <c r="E6040" s="470"/>
      <c r="F6040" s="472" t="s">
        <v>12316</v>
      </c>
      <c r="G6040" s="472" t="s">
        <v>1767</v>
      </c>
      <c r="H6040" s="472">
        <v>4.4000000000000004</v>
      </c>
      <c r="I6040" s="478" t="s">
        <v>698</v>
      </c>
    </row>
    <row r="6041" spans="1:9" ht="15" x14ac:dyDescent="0.25">
      <c r="A6041" s="468" t="s">
        <v>12826</v>
      </c>
      <c r="B6041" s="475" t="s">
        <v>12827</v>
      </c>
      <c r="C6041" s="476" t="s">
        <v>756</v>
      </c>
      <c r="D6041" s="471"/>
      <c r="E6041" s="470"/>
      <c r="F6041" s="472" t="s">
        <v>756</v>
      </c>
      <c r="G6041" s="472" t="s">
        <v>756</v>
      </c>
      <c r="H6041" s="472">
        <v>4.3</v>
      </c>
      <c r="I6041" s="473"/>
    </row>
    <row r="6042" spans="1:9" ht="15" x14ac:dyDescent="0.25">
      <c r="A6042" s="468" t="s">
        <v>12828</v>
      </c>
      <c r="B6042" s="475" t="s">
        <v>12829</v>
      </c>
      <c r="C6042" s="476" t="s">
        <v>739</v>
      </c>
      <c r="D6042" s="471"/>
      <c r="E6042" s="470"/>
      <c r="F6042" s="472" t="s">
        <v>12325</v>
      </c>
      <c r="G6042" s="472" t="s">
        <v>1767</v>
      </c>
      <c r="H6042" s="472">
        <v>4.3</v>
      </c>
      <c r="I6042" s="473"/>
    </row>
    <row r="6043" spans="1:9" ht="15" x14ac:dyDescent="0.25">
      <c r="A6043" s="468" t="s">
        <v>12830</v>
      </c>
      <c r="B6043" s="475" t="s">
        <v>12831</v>
      </c>
      <c r="C6043" s="476" t="s">
        <v>756</v>
      </c>
      <c r="D6043" s="471"/>
      <c r="E6043" s="470"/>
      <c r="F6043" s="472" t="s">
        <v>756</v>
      </c>
      <c r="G6043" s="472" t="s">
        <v>756</v>
      </c>
      <c r="H6043" s="472">
        <v>4.3</v>
      </c>
      <c r="I6043" s="473"/>
    </row>
    <row r="6044" spans="1:9" ht="15" x14ac:dyDescent="0.25">
      <c r="A6044" s="468" t="s">
        <v>12832</v>
      </c>
      <c r="B6044" s="475" t="s">
        <v>12833</v>
      </c>
      <c r="C6044" s="476" t="s">
        <v>756</v>
      </c>
      <c r="D6044" s="471"/>
      <c r="E6044" s="470"/>
      <c r="F6044" s="472" t="s">
        <v>756</v>
      </c>
      <c r="G6044" s="472" t="s">
        <v>756</v>
      </c>
      <c r="H6044" s="472">
        <v>4.3</v>
      </c>
      <c r="I6044" s="473"/>
    </row>
    <row r="6045" spans="1:9" ht="25.5" x14ac:dyDescent="0.25">
      <c r="A6045" s="468" t="s">
        <v>12834</v>
      </c>
      <c r="B6045" s="474" t="s">
        <v>12835</v>
      </c>
      <c r="C6045" s="470" t="s">
        <v>833</v>
      </c>
      <c r="D6045" s="470"/>
      <c r="E6045" s="470"/>
      <c r="F6045" s="472" t="s">
        <v>12316</v>
      </c>
      <c r="G6045" s="472" t="s">
        <v>1767</v>
      </c>
      <c r="H6045" s="472">
        <v>4.3</v>
      </c>
      <c r="I6045" s="478" t="s">
        <v>698</v>
      </c>
    </row>
    <row r="6046" spans="1:9" ht="15" x14ac:dyDescent="0.25">
      <c r="A6046" s="468" t="s">
        <v>12836</v>
      </c>
      <c r="B6046" s="474" t="s">
        <v>12837</v>
      </c>
      <c r="C6046" s="470" t="s">
        <v>833</v>
      </c>
      <c r="D6046" s="470"/>
      <c r="E6046" s="470"/>
      <c r="F6046" s="472" t="s">
        <v>12316</v>
      </c>
      <c r="G6046" s="472" t="s">
        <v>1767</v>
      </c>
      <c r="H6046" s="472">
        <v>4.3</v>
      </c>
      <c r="I6046" s="478" t="s">
        <v>698</v>
      </c>
    </row>
    <row r="6047" spans="1:9" ht="15" x14ac:dyDescent="0.25">
      <c r="A6047" s="468" t="s">
        <v>12838</v>
      </c>
      <c r="B6047" s="475" t="s">
        <v>12839</v>
      </c>
      <c r="C6047" s="476" t="s">
        <v>756</v>
      </c>
      <c r="D6047" s="471"/>
      <c r="E6047" s="470"/>
      <c r="F6047" s="472" t="s">
        <v>756</v>
      </c>
      <c r="G6047" s="472" t="s">
        <v>756</v>
      </c>
      <c r="H6047" s="472">
        <v>4.3</v>
      </c>
      <c r="I6047" s="473"/>
    </row>
    <row r="6048" spans="1:9" ht="15" x14ac:dyDescent="0.25">
      <c r="A6048" s="468" t="s">
        <v>12840</v>
      </c>
      <c r="B6048" s="475" t="s">
        <v>12841</v>
      </c>
      <c r="C6048" s="476" t="s">
        <v>756</v>
      </c>
      <c r="D6048" s="471"/>
      <c r="E6048" s="470"/>
      <c r="F6048" s="472" t="s">
        <v>756</v>
      </c>
      <c r="G6048" s="472" t="s">
        <v>756</v>
      </c>
      <c r="H6048" s="472">
        <v>4.3</v>
      </c>
      <c r="I6048" s="473"/>
    </row>
    <row r="6049" spans="1:9" ht="15" x14ac:dyDescent="0.25">
      <c r="A6049" s="468" t="s">
        <v>12842</v>
      </c>
      <c r="B6049" s="475" t="s">
        <v>12843</v>
      </c>
      <c r="C6049" s="476" t="s">
        <v>756</v>
      </c>
      <c r="D6049" s="471"/>
      <c r="E6049" s="470"/>
      <c r="F6049" s="472" t="s">
        <v>756</v>
      </c>
      <c r="G6049" s="472" t="s">
        <v>756</v>
      </c>
      <c r="H6049" s="472">
        <v>4.3</v>
      </c>
      <c r="I6049" s="473"/>
    </row>
    <row r="6050" spans="1:9" ht="15" x14ac:dyDescent="0.25">
      <c r="A6050" s="468" t="s">
        <v>12844</v>
      </c>
      <c r="B6050" s="475" t="s">
        <v>12845</v>
      </c>
      <c r="C6050" s="476" t="s">
        <v>756</v>
      </c>
      <c r="D6050" s="471"/>
      <c r="E6050" s="470"/>
      <c r="F6050" s="472" t="s">
        <v>756</v>
      </c>
      <c r="G6050" s="472" t="s">
        <v>756</v>
      </c>
      <c r="H6050" s="472">
        <v>4.3</v>
      </c>
      <c r="I6050" s="473"/>
    </row>
    <row r="6051" spans="1:9" ht="15" x14ac:dyDescent="0.25">
      <c r="A6051" s="468" t="s">
        <v>12846</v>
      </c>
      <c r="B6051" s="475" t="s">
        <v>12847</v>
      </c>
      <c r="C6051" s="476" t="s">
        <v>756</v>
      </c>
      <c r="D6051" s="471"/>
      <c r="E6051" s="470"/>
      <c r="F6051" s="472" t="s">
        <v>756</v>
      </c>
      <c r="G6051" s="472" t="s">
        <v>756</v>
      </c>
      <c r="H6051" s="472">
        <v>4.3</v>
      </c>
      <c r="I6051" s="473"/>
    </row>
    <row r="6052" spans="1:9" ht="15" x14ac:dyDescent="0.25">
      <c r="A6052" s="468" t="s">
        <v>12848</v>
      </c>
      <c r="B6052" s="475" t="s">
        <v>12849</v>
      </c>
      <c r="C6052" s="476" t="s">
        <v>756</v>
      </c>
      <c r="D6052" s="471"/>
      <c r="E6052" s="470"/>
      <c r="F6052" s="472" t="s">
        <v>756</v>
      </c>
      <c r="G6052" s="472" t="s">
        <v>756</v>
      </c>
      <c r="H6052" s="472">
        <v>4.3</v>
      </c>
      <c r="I6052" s="473"/>
    </row>
    <row r="6053" spans="1:9" ht="15" x14ac:dyDescent="0.25">
      <c r="A6053" s="468" t="s">
        <v>12850</v>
      </c>
      <c r="B6053" s="475" t="s">
        <v>12851</v>
      </c>
      <c r="C6053" s="476" t="s">
        <v>756</v>
      </c>
      <c r="D6053" s="471"/>
      <c r="E6053" s="470"/>
      <c r="F6053" s="472" t="s">
        <v>756</v>
      </c>
      <c r="G6053" s="472" t="s">
        <v>756</v>
      </c>
      <c r="H6053" s="472">
        <v>4.3</v>
      </c>
      <c r="I6053" s="473"/>
    </row>
    <row r="6054" spans="1:9" ht="15" x14ac:dyDescent="0.25">
      <c r="A6054" s="468" t="s">
        <v>12852</v>
      </c>
      <c r="B6054" s="475" t="s">
        <v>12853</v>
      </c>
      <c r="C6054" s="476" t="s">
        <v>756</v>
      </c>
      <c r="D6054" s="471"/>
      <c r="E6054" s="470"/>
      <c r="F6054" s="472" t="s">
        <v>756</v>
      </c>
      <c r="G6054" s="472" t="s">
        <v>756</v>
      </c>
      <c r="H6054" s="472">
        <v>4.3</v>
      </c>
      <c r="I6054" s="473"/>
    </row>
    <row r="6055" spans="1:9" ht="15" x14ac:dyDescent="0.25">
      <c r="A6055" s="468" t="s">
        <v>12854</v>
      </c>
      <c r="B6055" s="475" t="s">
        <v>12855</v>
      </c>
      <c r="C6055" s="476" t="s">
        <v>756</v>
      </c>
      <c r="D6055" s="471"/>
      <c r="E6055" s="470"/>
      <c r="F6055" s="472" t="s">
        <v>756</v>
      </c>
      <c r="G6055" s="472" t="s">
        <v>756</v>
      </c>
      <c r="H6055" s="472">
        <v>4.3</v>
      </c>
      <c r="I6055" s="473"/>
    </row>
    <row r="6056" spans="1:9" ht="15" x14ac:dyDescent="0.25">
      <c r="A6056" s="468" t="s">
        <v>12856</v>
      </c>
      <c r="B6056" s="475" t="s">
        <v>12857</v>
      </c>
      <c r="C6056" s="476" t="s">
        <v>756</v>
      </c>
      <c r="D6056" s="471"/>
      <c r="E6056" s="470"/>
      <c r="F6056" s="472" t="s">
        <v>756</v>
      </c>
      <c r="G6056" s="472" t="s">
        <v>756</v>
      </c>
      <c r="H6056" s="472">
        <v>4.3</v>
      </c>
      <c r="I6056" s="473"/>
    </row>
    <row r="6057" spans="1:9" ht="15" x14ac:dyDescent="0.25">
      <c r="A6057" s="468" t="s">
        <v>12858</v>
      </c>
      <c r="B6057" s="475" t="s">
        <v>12859</v>
      </c>
      <c r="C6057" s="476" t="s">
        <v>756</v>
      </c>
      <c r="D6057" s="471"/>
      <c r="E6057" s="470"/>
      <c r="F6057" s="472" t="s">
        <v>756</v>
      </c>
      <c r="G6057" s="472" t="s">
        <v>756</v>
      </c>
      <c r="H6057" s="472">
        <v>4.3</v>
      </c>
      <c r="I6057" s="473"/>
    </row>
    <row r="6058" spans="1:9" ht="15" x14ac:dyDescent="0.25">
      <c r="A6058" s="468" t="s">
        <v>12860</v>
      </c>
      <c r="B6058" s="475" t="s">
        <v>12861</v>
      </c>
      <c r="C6058" s="476" t="s">
        <v>756</v>
      </c>
      <c r="D6058" s="471"/>
      <c r="E6058" s="470"/>
      <c r="F6058" s="472" t="s">
        <v>756</v>
      </c>
      <c r="G6058" s="472" t="s">
        <v>756</v>
      </c>
      <c r="H6058" s="472">
        <v>4.3</v>
      </c>
      <c r="I6058" s="473"/>
    </row>
    <row r="6059" spans="1:9" ht="15" x14ac:dyDescent="0.25">
      <c r="A6059" s="468" t="s">
        <v>12862</v>
      </c>
      <c r="B6059" s="475" t="s">
        <v>12863</v>
      </c>
      <c r="C6059" s="476" t="s">
        <v>756</v>
      </c>
      <c r="D6059" s="471"/>
      <c r="E6059" s="470"/>
      <c r="F6059" s="472" t="s">
        <v>756</v>
      </c>
      <c r="G6059" s="472" t="s">
        <v>756</v>
      </c>
      <c r="H6059" s="472">
        <v>4.3</v>
      </c>
      <c r="I6059" s="473"/>
    </row>
    <row r="6060" spans="1:9" ht="15" x14ac:dyDescent="0.25">
      <c r="A6060" s="468" t="s">
        <v>12864</v>
      </c>
      <c r="B6060" s="475" t="s">
        <v>12865</v>
      </c>
      <c r="C6060" s="476" t="s">
        <v>756</v>
      </c>
      <c r="D6060" s="471"/>
      <c r="E6060" s="470"/>
      <c r="F6060" s="472" t="s">
        <v>756</v>
      </c>
      <c r="G6060" s="472" t="s">
        <v>756</v>
      </c>
      <c r="H6060" s="472">
        <v>4.3</v>
      </c>
      <c r="I6060" s="473"/>
    </row>
    <row r="6061" spans="1:9" ht="15" x14ac:dyDescent="0.25">
      <c r="A6061" s="468" t="s">
        <v>12866</v>
      </c>
      <c r="B6061" s="475" t="s">
        <v>12867</v>
      </c>
      <c r="C6061" s="476" t="s">
        <v>756</v>
      </c>
      <c r="D6061" s="471"/>
      <c r="E6061" s="470"/>
      <c r="F6061" s="472" t="s">
        <v>756</v>
      </c>
      <c r="G6061" s="472" t="s">
        <v>756</v>
      </c>
      <c r="H6061" s="472">
        <v>4.3</v>
      </c>
      <c r="I6061" s="473"/>
    </row>
    <row r="6062" spans="1:9" ht="15" x14ac:dyDescent="0.25">
      <c r="A6062" s="468" t="s">
        <v>12868</v>
      </c>
      <c r="B6062" s="475" t="s">
        <v>12869</v>
      </c>
      <c r="C6062" s="476" t="s">
        <v>756</v>
      </c>
      <c r="D6062" s="471"/>
      <c r="E6062" s="470"/>
      <c r="F6062" s="472" t="s">
        <v>756</v>
      </c>
      <c r="G6062" s="472" t="s">
        <v>756</v>
      </c>
      <c r="H6062" s="472">
        <v>4.3</v>
      </c>
      <c r="I6062" s="473"/>
    </row>
    <row r="6063" spans="1:9" ht="15" x14ac:dyDescent="0.25">
      <c r="A6063" s="468" t="s">
        <v>12870</v>
      </c>
      <c r="B6063" s="475" t="s">
        <v>12871</v>
      </c>
      <c r="C6063" s="476" t="s">
        <v>756</v>
      </c>
      <c r="D6063" s="471"/>
      <c r="E6063" s="470"/>
      <c r="F6063" s="472" t="s">
        <v>756</v>
      </c>
      <c r="G6063" s="472" t="s">
        <v>756</v>
      </c>
      <c r="H6063" s="472">
        <v>4.3</v>
      </c>
      <c r="I6063" s="473"/>
    </row>
    <row r="6064" spans="1:9" ht="15" x14ac:dyDescent="0.25">
      <c r="A6064" s="468" t="s">
        <v>12872</v>
      </c>
      <c r="B6064" s="475" t="s">
        <v>12873</v>
      </c>
      <c r="C6064" s="476" t="s">
        <v>756</v>
      </c>
      <c r="D6064" s="471"/>
      <c r="E6064" s="470"/>
      <c r="F6064" s="472" t="s">
        <v>756</v>
      </c>
      <c r="G6064" s="472" t="s">
        <v>756</v>
      </c>
      <c r="H6064" s="472">
        <v>4.3</v>
      </c>
      <c r="I6064" s="473"/>
    </row>
    <row r="6065" spans="1:9" ht="15" x14ac:dyDescent="0.25">
      <c r="A6065" s="468" t="s">
        <v>12874</v>
      </c>
      <c r="B6065" s="475" t="s">
        <v>12875</v>
      </c>
      <c r="C6065" s="476" t="s">
        <v>756</v>
      </c>
      <c r="D6065" s="471"/>
      <c r="E6065" s="470"/>
      <c r="F6065" s="472" t="s">
        <v>756</v>
      </c>
      <c r="G6065" s="472" t="s">
        <v>756</v>
      </c>
      <c r="H6065" s="472">
        <v>4.3</v>
      </c>
      <c r="I6065" s="473"/>
    </row>
    <row r="6066" spans="1:9" ht="15" x14ac:dyDescent="0.25">
      <c r="A6066" s="468" t="s">
        <v>12876</v>
      </c>
      <c r="B6066" s="475" t="s">
        <v>12877</v>
      </c>
      <c r="C6066" s="476" t="s">
        <v>756</v>
      </c>
      <c r="D6066" s="471"/>
      <c r="E6066" s="470"/>
      <c r="F6066" s="472" t="s">
        <v>756</v>
      </c>
      <c r="G6066" s="472" t="s">
        <v>756</v>
      </c>
      <c r="H6066" s="472">
        <v>4.3</v>
      </c>
      <c r="I6066" s="473"/>
    </row>
    <row r="6067" spans="1:9" ht="15" x14ac:dyDescent="0.25">
      <c r="A6067" s="468" t="s">
        <v>12878</v>
      </c>
      <c r="B6067" s="475" t="s">
        <v>12879</v>
      </c>
      <c r="C6067" s="476" t="s">
        <v>756</v>
      </c>
      <c r="D6067" s="471"/>
      <c r="E6067" s="470"/>
      <c r="F6067" s="472" t="s">
        <v>756</v>
      </c>
      <c r="G6067" s="472" t="s">
        <v>756</v>
      </c>
      <c r="H6067" s="472">
        <v>4.3</v>
      </c>
      <c r="I6067" s="473"/>
    </row>
    <row r="6068" spans="1:9" ht="15" x14ac:dyDescent="0.25">
      <c r="A6068" s="468" t="s">
        <v>12880</v>
      </c>
      <c r="B6068" s="475" t="s">
        <v>12881</v>
      </c>
      <c r="C6068" s="476" t="s">
        <v>756</v>
      </c>
      <c r="D6068" s="471"/>
      <c r="E6068" s="470"/>
      <c r="F6068" s="472" t="s">
        <v>756</v>
      </c>
      <c r="G6068" s="472" t="s">
        <v>756</v>
      </c>
      <c r="H6068" s="472">
        <v>4.3</v>
      </c>
      <c r="I6068" s="473"/>
    </row>
    <row r="6069" spans="1:9" ht="15" x14ac:dyDescent="0.25">
      <c r="A6069" s="468" t="s">
        <v>12882</v>
      </c>
      <c r="B6069" s="475" t="s">
        <v>12883</v>
      </c>
      <c r="C6069" s="476" t="s">
        <v>756</v>
      </c>
      <c r="D6069" s="471"/>
      <c r="E6069" s="470"/>
      <c r="F6069" s="472" t="s">
        <v>756</v>
      </c>
      <c r="G6069" s="472" t="s">
        <v>756</v>
      </c>
      <c r="H6069" s="472">
        <v>4.3</v>
      </c>
      <c r="I6069" s="473"/>
    </row>
    <row r="6070" spans="1:9" ht="15" x14ac:dyDescent="0.25">
      <c r="A6070" s="468" t="s">
        <v>12884</v>
      </c>
      <c r="B6070" s="475" t="s">
        <v>12885</v>
      </c>
      <c r="C6070" s="476" t="s">
        <v>756</v>
      </c>
      <c r="D6070" s="471"/>
      <c r="E6070" s="470"/>
      <c r="F6070" s="472" t="s">
        <v>756</v>
      </c>
      <c r="G6070" s="472" t="s">
        <v>756</v>
      </c>
      <c r="H6070" s="472">
        <v>4.3</v>
      </c>
      <c r="I6070" s="473"/>
    </row>
    <row r="6071" spans="1:9" ht="15" x14ac:dyDescent="0.25">
      <c r="A6071" s="468" t="s">
        <v>12886</v>
      </c>
      <c r="B6071" s="475" t="s">
        <v>12887</v>
      </c>
      <c r="C6071" s="476" t="s">
        <v>756</v>
      </c>
      <c r="D6071" s="471"/>
      <c r="E6071" s="470"/>
      <c r="F6071" s="472" t="s">
        <v>756</v>
      </c>
      <c r="G6071" s="472" t="s">
        <v>756</v>
      </c>
      <c r="H6071" s="472">
        <v>4.3</v>
      </c>
      <c r="I6071" s="473"/>
    </row>
    <row r="6072" spans="1:9" ht="15" x14ac:dyDescent="0.25">
      <c r="A6072" s="468" t="s">
        <v>12888</v>
      </c>
      <c r="B6072" s="475" t="s">
        <v>12889</v>
      </c>
      <c r="C6072" s="476" t="s">
        <v>756</v>
      </c>
      <c r="D6072" s="471"/>
      <c r="E6072" s="470"/>
      <c r="F6072" s="472" t="s">
        <v>756</v>
      </c>
      <c r="G6072" s="472" t="s">
        <v>756</v>
      </c>
      <c r="H6072" s="472">
        <v>4.3</v>
      </c>
      <c r="I6072" s="473"/>
    </row>
    <row r="6073" spans="1:9" ht="15" x14ac:dyDescent="0.25">
      <c r="A6073" s="468" t="s">
        <v>12890</v>
      </c>
      <c r="B6073" s="475" t="s">
        <v>12891</v>
      </c>
      <c r="C6073" s="476" t="s">
        <v>756</v>
      </c>
      <c r="D6073" s="471"/>
      <c r="E6073" s="470"/>
      <c r="F6073" s="472" t="s">
        <v>756</v>
      </c>
      <c r="G6073" s="472" t="s">
        <v>756</v>
      </c>
      <c r="H6073" s="472">
        <v>4.3</v>
      </c>
      <c r="I6073" s="473"/>
    </row>
    <row r="6074" spans="1:9" ht="15" x14ac:dyDescent="0.25">
      <c r="A6074" s="468" t="s">
        <v>12892</v>
      </c>
      <c r="B6074" s="475" t="s">
        <v>12893</v>
      </c>
      <c r="C6074" s="476" t="s">
        <v>756</v>
      </c>
      <c r="D6074" s="471"/>
      <c r="E6074" s="470"/>
      <c r="F6074" s="472" t="s">
        <v>756</v>
      </c>
      <c r="G6074" s="472" t="s">
        <v>756</v>
      </c>
      <c r="H6074" s="472">
        <v>4.3</v>
      </c>
      <c r="I6074" s="473"/>
    </row>
    <row r="6075" spans="1:9" ht="15" x14ac:dyDescent="0.25">
      <c r="A6075" s="468" t="s">
        <v>12894</v>
      </c>
      <c r="B6075" s="475" t="s">
        <v>12895</v>
      </c>
      <c r="C6075" s="476" t="s">
        <v>698</v>
      </c>
      <c r="D6075" s="471"/>
      <c r="E6075" s="470"/>
      <c r="F6075" s="472" t="s">
        <v>12316</v>
      </c>
      <c r="G6075" s="472" t="s">
        <v>1767</v>
      </c>
      <c r="H6075" s="472">
        <v>4.3</v>
      </c>
      <c r="I6075" s="473"/>
    </row>
    <row r="6076" spans="1:9" ht="15" x14ac:dyDescent="0.25">
      <c r="A6076" s="468" t="s">
        <v>12896</v>
      </c>
      <c r="B6076" s="475" t="s">
        <v>12897</v>
      </c>
      <c r="C6076" s="476" t="s">
        <v>698</v>
      </c>
      <c r="D6076" s="471"/>
      <c r="E6076" s="470"/>
      <c r="F6076" s="472" t="s">
        <v>12316</v>
      </c>
      <c r="G6076" s="472" t="s">
        <v>1767</v>
      </c>
      <c r="H6076" s="472">
        <v>4.3</v>
      </c>
      <c r="I6076" s="473"/>
    </row>
    <row r="6077" spans="1:9" ht="15" x14ac:dyDescent="0.25">
      <c r="A6077" s="468" t="s">
        <v>12898</v>
      </c>
      <c r="B6077" s="475" t="s">
        <v>12899</v>
      </c>
      <c r="C6077" s="476" t="s">
        <v>698</v>
      </c>
      <c r="D6077" s="471"/>
      <c r="E6077" s="470"/>
      <c r="F6077" s="472" t="s">
        <v>12316</v>
      </c>
      <c r="G6077" s="472" t="s">
        <v>1767</v>
      </c>
      <c r="H6077" s="472">
        <v>4.3</v>
      </c>
      <c r="I6077" s="473"/>
    </row>
    <row r="6078" spans="1:9" ht="25.5" x14ac:dyDescent="0.25">
      <c r="A6078" s="468" t="s">
        <v>12900</v>
      </c>
      <c r="B6078" s="475" t="s">
        <v>12901</v>
      </c>
      <c r="C6078" s="476" t="s">
        <v>756</v>
      </c>
      <c r="D6078" s="471"/>
      <c r="E6078" s="470"/>
      <c r="F6078" s="472" t="s">
        <v>12316</v>
      </c>
      <c r="G6078" s="472" t="s">
        <v>1767</v>
      </c>
      <c r="H6078" s="472">
        <v>4.3</v>
      </c>
      <c r="I6078" s="473"/>
    </row>
    <row r="6079" spans="1:9" ht="25.5" x14ac:dyDescent="0.25">
      <c r="A6079" s="468" t="s">
        <v>12902</v>
      </c>
      <c r="B6079" s="475" t="s">
        <v>12903</v>
      </c>
      <c r="C6079" s="476" t="s">
        <v>756</v>
      </c>
      <c r="D6079" s="471"/>
      <c r="E6079" s="470"/>
      <c r="F6079" s="472" t="s">
        <v>12316</v>
      </c>
      <c r="G6079" s="472" t="s">
        <v>1767</v>
      </c>
      <c r="H6079" s="472">
        <v>4.3</v>
      </c>
      <c r="I6079" s="473"/>
    </row>
    <row r="6080" spans="1:9" ht="25.5" x14ac:dyDescent="0.25">
      <c r="A6080" s="468" t="s">
        <v>12904</v>
      </c>
      <c r="B6080" s="475" t="s">
        <v>12905</v>
      </c>
      <c r="C6080" s="476" t="s">
        <v>756</v>
      </c>
      <c r="D6080" s="471"/>
      <c r="E6080" s="470"/>
      <c r="F6080" s="472" t="s">
        <v>12316</v>
      </c>
      <c r="G6080" s="472" t="s">
        <v>1767</v>
      </c>
      <c r="H6080" s="472">
        <v>4.3</v>
      </c>
      <c r="I6080" s="473"/>
    </row>
    <row r="6081" spans="1:9" ht="25.5" x14ac:dyDescent="0.25">
      <c r="A6081" s="468" t="s">
        <v>12906</v>
      </c>
      <c r="B6081" s="475" t="s">
        <v>12907</v>
      </c>
      <c r="C6081" s="476" t="s">
        <v>756</v>
      </c>
      <c r="D6081" s="471"/>
      <c r="E6081" s="470"/>
      <c r="F6081" s="472" t="s">
        <v>12316</v>
      </c>
      <c r="G6081" s="472" t="s">
        <v>1767</v>
      </c>
      <c r="H6081" s="472">
        <v>4.3</v>
      </c>
      <c r="I6081" s="473"/>
    </row>
    <row r="6082" spans="1:9" ht="15" x14ac:dyDescent="0.25">
      <c r="A6082" s="468" t="s">
        <v>12908</v>
      </c>
      <c r="B6082" s="475" t="s">
        <v>12909</v>
      </c>
      <c r="C6082" s="476" t="s">
        <v>756</v>
      </c>
      <c r="D6082" s="471"/>
      <c r="E6082" s="470"/>
      <c r="F6082" s="472" t="s">
        <v>12316</v>
      </c>
      <c r="G6082" s="472" t="s">
        <v>1767</v>
      </c>
      <c r="H6082" s="472">
        <v>4.3</v>
      </c>
      <c r="I6082" s="473"/>
    </row>
    <row r="6083" spans="1:9" ht="15" x14ac:dyDescent="0.25">
      <c r="A6083" s="468" t="s">
        <v>12910</v>
      </c>
      <c r="B6083" s="475" t="s">
        <v>12911</v>
      </c>
      <c r="C6083" s="476" t="s">
        <v>756</v>
      </c>
      <c r="D6083" s="471"/>
      <c r="E6083" s="470"/>
      <c r="F6083" s="472" t="s">
        <v>12316</v>
      </c>
      <c r="G6083" s="472" t="s">
        <v>1767</v>
      </c>
      <c r="H6083" s="472">
        <v>4.3</v>
      </c>
      <c r="I6083" s="473"/>
    </row>
    <row r="6084" spans="1:9" ht="15" x14ac:dyDescent="0.25">
      <c r="A6084" s="468" t="s">
        <v>12912</v>
      </c>
      <c r="B6084" s="475" t="s">
        <v>12913</v>
      </c>
      <c r="C6084" s="476" t="s">
        <v>756</v>
      </c>
      <c r="D6084" s="471"/>
      <c r="E6084" s="470"/>
      <c r="F6084" s="472" t="s">
        <v>12316</v>
      </c>
      <c r="G6084" s="472" t="s">
        <v>1767</v>
      </c>
      <c r="H6084" s="472">
        <v>4.3</v>
      </c>
      <c r="I6084" s="473"/>
    </row>
    <row r="6085" spans="1:9" ht="15" x14ac:dyDescent="0.25">
      <c r="A6085" s="468" t="s">
        <v>12914</v>
      </c>
      <c r="B6085" s="475" t="s">
        <v>12915</v>
      </c>
      <c r="C6085" s="476" t="s">
        <v>756</v>
      </c>
      <c r="D6085" s="471"/>
      <c r="E6085" s="470"/>
      <c r="F6085" s="472" t="s">
        <v>12316</v>
      </c>
      <c r="G6085" s="472" t="s">
        <v>1767</v>
      </c>
      <c r="H6085" s="472">
        <v>4.3</v>
      </c>
      <c r="I6085" s="473"/>
    </row>
    <row r="6086" spans="1:9" ht="25.5" x14ac:dyDescent="0.25">
      <c r="A6086" s="468" t="s">
        <v>12916</v>
      </c>
      <c r="B6086" s="475" t="s">
        <v>12917</v>
      </c>
      <c r="C6086" s="476" t="s">
        <v>756</v>
      </c>
      <c r="D6086" s="471"/>
      <c r="E6086" s="470"/>
      <c r="F6086" s="472" t="s">
        <v>12316</v>
      </c>
      <c r="G6086" s="472" t="s">
        <v>1767</v>
      </c>
      <c r="H6086" s="472">
        <v>4.3</v>
      </c>
      <c r="I6086" s="473"/>
    </row>
    <row r="6087" spans="1:9" ht="25.5" x14ac:dyDescent="0.25">
      <c r="A6087" s="468" t="s">
        <v>12918</v>
      </c>
      <c r="B6087" s="475" t="s">
        <v>12919</v>
      </c>
      <c r="C6087" s="476" t="s">
        <v>756</v>
      </c>
      <c r="D6087" s="471"/>
      <c r="E6087" s="470"/>
      <c r="F6087" s="472" t="s">
        <v>12316</v>
      </c>
      <c r="G6087" s="472" t="s">
        <v>1767</v>
      </c>
      <c r="H6087" s="472">
        <v>4.3</v>
      </c>
      <c r="I6087" s="473"/>
    </row>
    <row r="6088" spans="1:9" ht="25.5" x14ac:dyDescent="0.25">
      <c r="A6088" s="468" t="s">
        <v>12920</v>
      </c>
      <c r="B6088" s="475" t="s">
        <v>12921</v>
      </c>
      <c r="C6088" s="476" t="s">
        <v>756</v>
      </c>
      <c r="D6088" s="471"/>
      <c r="E6088" s="470"/>
      <c r="F6088" s="472" t="s">
        <v>12316</v>
      </c>
      <c r="G6088" s="472" t="s">
        <v>1767</v>
      </c>
      <c r="H6088" s="472">
        <v>4.3</v>
      </c>
      <c r="I6088" s="473"/>
    </row>
    <row r="6089" spans="1:9" ht="25.5" x14ac:dyDescent="0.25">
      <c r="A6089" s="468" t="s">
        <v>12922</v>
      </c>
      <c r="B6089" s="475" t="s">
        <v>12923</v>
      </c>
      <c r="C6089" s="476" t="s">
        <v>756</v>
      </c>
      <c r="D6089" s="471"/>
      <c r="E6089" s="470"/>
      <c r="F6089" s="472" t="s">
        <v>12316</v>
      </c>
      <c r="G6089" s="472" t="s">
        <v>1767</v>
      </c>
      <c r="H6089" s="472">
        <v>4.3</v>
      </c>
      <c r="I6089" s="473"/>
    </row>
    <row r="6090" spans="1:9" ht="15" x14ac:dyDescent="0.25">
      <c r="A6090" s="468" t="s">
        <v>12924</v>
      </c>
      <c r="B6090" s="475" t="s">
        <v>12925</v>
      </c>
      <c r="C6090" s="476" t="s">
        <v>756</v>
      </c>
      <c r="D6090" s="471"/>
      <c r="E6090" s="470"/>
      <c r="F6090" s="472" t="s">
        <v>12316</v>
      </c>
      <c r="G6090" s="472" t="s">
        <v>1767</v>
      </c>
      <c r="H6090" s="472">
        <v>4.3</v>
      </c>
      <c r="I6090" s="473"/>
    </row>
    <row r="6091" spans="1:9" ht="15" x14ac:dyDescent="0.25">
      <c r="A6091" s="468" t="s">
        <v>12926</v>
      </c>
      <c r="B6091" s="475" t="s">
        <v>12927</v>
      </c>
      <c r="C6091" s="476" t="s">
        <v>756</v>
      </c>
      <c r="D6091" s="471"/>
      <c r="E6091" s="470"/>
      <c r="F6091" s="472" t="s">
        <v>12316</v>
      </c>
      <c r="G6091" s="472" t="s">
        <v>1767</v>
      </c>
      <c r="H6091" s="472">
        <v>4.3</v>
      </c>
      <c r="I6091" s="473"/>
    </row>
    <row r="6092" spans="1:9" ht="25.5" x14ac:dyDescent="0.25">
      <c r="A6092" s="468" t="s">
        <v>12928</v>
      </c>
      <c r="B6092" s="475" t="s">
        <v>12929</v>
      </c>
      <c r="C6092" s="476" t="s">
        <v>756</v>
      </c>
      <c r="D6092" s="471"/>
      <c r="E6092" s="470"/>
      <c r="F6092" s="472" t="s">
        <v>12316</v>
      </c>
      <c r="G6092" s="472" t="s">
        <v>1767</v>
      </c>
      <c r="H6092" s="472">
        <v>4.3</v>
      </c>
      <c r="I6092" s="473"/>
    </row>
    <row r="6093" spans="1:9" ht="15" x14ac:dyDescent="0.25">
      <c r="A6093" s="468" t="s">
        <v>12930</v>
      </c>
      <c r="B6093" s="475" t="s">
        <v>12931</v>
      </c>
      <c r="C6093" s="476" t="s">
        <v>756</v>
      </c>
      <c r="D6093" s="471"/>
      <c r="E6093" s="470"/>
      <c r="F6093" s="472" t="s">
        <v>12316</v>
      </c>
      <c r="G6093" s="472" t="s">
        <v>1767</v>
      </c>
      <c r="H6093" s="472">
        <v>4.3</v>
      </c>
      <c r="I6093" s="473"/>
    </row>
    <row r="6094" spans="1:9" ht="15" x14ac:dyDescent="0.25">
      <c r="A6094" s="468" t="s">
        <v>12932</v>
      </c>
      <c r="B6094" s="475" t="s">
        <v>12933</v>
      </c>
      <c r="C6094" s="476" t="s">
        <v>756</v>
      </c>
      <c r="D6094" s="471"/>
      <c r="E6094" s="470"/>
      <c r="F6094" s="472" t="s">
        <v>12316</v>
      </c>
      <c r="G6094" s="472" t="s">
        <v>1767</v>
      </c>
      <c r="H6094" s="472">
        <v>4.3</v>
      </c>
      <c r="I6094" s="473"/>
    </row>
    <row r="6095" spans="1:9" ht="15" x14ac:dyDescent="0.25">
      <c r="A6095" s="468" t="s">
        <v>12934</v>
      </c>
      <c r="B6095" s="475" t="s">
        <v>12935</v>
      </c>
      <c r="C6095" s="476" t="s">
        <v>756</v>
      </c>
      <c r="D6095" s="471"/>
      <c r="E6095" s="470"/>
      <c r="F6095" s="472" t="s">
        <v>12316</v>
      </c>
      <c r="G6095" s="472" t="s">
        <v>1767</v>
      </c>
      <c r="H6095" s="472">
        <v>4.3</v>
      </c>
      <c r="I6095" s="473"/>
    </row>
    <row r="6096" spans="1:9" ht="15" x14ac:dyDescent="0.25">
      <c r="A6096" s="468" t="s">
        <v>12936</v>
      </c>
      <c r="B6096" s="475" t="s">
        <v>12937</v>
      </c>
      <c r="C6096" s="476" t="s">
        <v>756</v>
      </c>
      <c r="D6096" s="471"/>
      <c r="E6096" s="470"/>
      <c r="F6096" s="472" t="s">
        <v>12316</v>
      </c>
      <c r="G6096" s="472" t="s">
        <v>1767</v>
      </c>
      <c r="H6096" s="472">
        <v>4.3</v>
      </c>
      <c r="I6096" s="473"/>
    </row>
    <row r="6097" spans="1:9" ht="15" x14ac:dyDescent="0.25">
      <c r="A6097" s="468" t="s">
        <v>12938</v>
      </c>
      <c r="B6097" s="475" t="s">
        <v>12939</v>
      </c>
      <c r="C6097" s="476" t="s">
        <v>756</v>
      </c>
      <c r="D6097" s="471"/>
      <c r="E6097" s="470"/>
      <c r="F6097" s="472" t="s">
        <v>12316</v>
      </c>
      <c r="G6097" s="472" t="s">
        <v>1767</v>
      </c>
      <c r="H6097" s="472">
        <v>4.3</v>
      </c>
      <c r="I6097" s="473"/>
    </row>
    <row r="6098" spans="1:9" ht="15" x14ac:dyDescent="0.25">
      <c r="A6098" s="468" t="s">
        <v>12940</v>
      </c>
      <c r="B6098" s="475" t="s">
        <v>12941</v>
      </c>
      <c r="C6098" s="476" t="s">
        <v>756</v>
      </c>
      <c r="D6098" s="471"/>
      <c r="E6098" s="470"/>
      <c r="F6098" s="472" t="s">
        <v>12316</v>
      </c>
      <c r="G6098" s="472" t="s">
        <v>1767</v>
      </c>
      <c r="H6098" s="472">
        <v>4.3</v>
      </c>
      <c r="I6098" s="473"/>
    </row>
    <row r="6099" spans="1:9" ht="15" x14ac:dyDescent="0.25">
      <c r="A6099" s="468" t="s">
        <v>12942</v>
      </c>
      <c r="B6099" s="475" t="s">
        <v>12943</v>
      </c>
      <c r="C6099" s="476" t="s">
        <v>756</v>
      </c>
      <c r="D6099" s="471"/>
      <c r="E6099" s="470"/>
      <c r="F6099" s="472" t="s">
        <v>12316</v>
      </c>
      <c r="G6099" s="472" t="s">
        <v>1767</v>
      </c>
      <c r="H6099" s="472">
        <v>4.3</v>
      </c>
      <c r="I6099" s="473"/>
    </row>
    <row r="6100" spans="1:9" ht="15" x14ac:dyDescent="0.25">
      <c r="A6100" s="468" t="s">
        <v>12944</v>
      </c>
      <c r="B6100" s="475" t="s">
        <v>12945</v>
      </c>
      <c r="C6100" s="476" t="s">
        <v>756</v>
      </c>
      <c r="D6100" s="471"/>
      <c r="E6100" s="470"/>
      <c r="F6100" s="472" t="s">
        <v>12316</v>
      </c>
      <c r="G6100" s="472" t="s">
        <v>1767</v>
      </c>
      <c r="H6100" s="472">
        <v>4.3</v>
      </c>
      <c r="I6100" s="473"/>
    </row>
    <row r="6101" spans="1:9" ht="15" x14ac:dyDescent="0.25">
      <c r="A6101" s="468" t="s">
        <v>12946</v>
      </c>
      <c r="B6101" s="475" t="s">
        <v>12947</v>
      </c>
      <c r="C6101" s="476" t="s">
        <v>756</v>
      </c>
      <c r="D6101" s="471"/>
      <c r="E6101" s="470"/>
      <c r="F6101" s="472" t="s">
        <v>12316</v>
      </c>
      <c r="G6101" s="472" t="s">
        <v>1767</v>
      </c>
      <c r="H6101" s="472">
        <v>4.3</v>
      </c>
      <c r="I6101" s="473"/>
    </row>
    <row r="6102" spans="1:9" ht="15" x14ac:dyDescent="0.25">
      <c r="A6102" s="468" t="s">
        <v>12948</v>
      </c>
      <c r="B6102" s="475" t="s">
        <v>12949</v>
      </c>
      <c r="C6102" s="476" t="s">
        <v>756</v>
      </c>
      <c r="D6102" s="471"/>
      <c r="E6102" s="470"/>
      <c r="F6102" s="472" t="s">
        <v>12316</v>
      </c>
      <c r="G6102" s="472" t="s">
        <v>1767</v>
      </c>
      <c r="H6102" s="472">
        <v>4.3</v>
      </c>
      <c r="I6102" s="473"/>
    </row>
    <row r="6103" spans="1:9" ht="25.5" x14ac:dyDescent="0.25">
      <c r="A6103" s="468" t="s">
        <v>12950</v>
      </c>
      <c r="B6103" s="475" t="s">
        <v>12951</v>
      </c>
      <c r="C6103" s="476" t="s">
        <v>756</v>
      </c>
      <c r="D6103" s="471"/>
      <c r="E6103" s="470"/>
      <c r="F6103" s="472" t="s">
        <v>12316</v>
      </c>
      <c r="G6103" s="472" t="s">
        <v>1767</v>
      </c>
      <c r="H6103" s="472">
        <v>4.3</v>
      </c>
      <c r="I6103" s="473"/>
    </row>
    <row r="6104" spans="1:9" ht="25.5" x14ac:dyDescent="0.25">
      <c r="A6104" s="468" t="s">
        <v>12952</v>
      </c>
      <c r="B6104" s="475" t="s">
        <v>12953</v>
      </c>
      <c r="C6104" s="476" t="s">
        <v>756</v>
      </c>
      <c r="D6104" s="471"/>
      <c r="E6104" s="470"/>
      <c r="F6104" s="472" t="s">
        <v>12316</v>
      </c>
      <c r="G6104" s="472" t="s">
        <v>1767</v>
      </c>
      <c r="H6104" s="472">
        <v>4.3</v>
      </c>
      <c r="I6104" s="473"/>
    </row>
    <row r="6105" spans="1:9" ht="15" x14ac:dyDescent="0.25">
      <c r="A6105" s="468" t="s">
        <v>12954</v>
      </c>
      <c r="B6105" s="475" t="s">
        <v>12955</v>
      </c>
      <c r="C6105" s="476" t="s">
        <v>698</v>
      </c>
      <c r="D6105" s="471"/>
      <c r="E6105" s="470"/>
      <c r="F6105" s="472" t="s">
        <v>12316</v>
      </c>
      <c r="G6105" s="472" t="s">
        <v>1767</v>
      </c>
      <c r="H6105" s="472">
        <v>4.3</v>
      </c>
      <c r="I6105" s="473"/>
    </row>
    <row r="6106" spans="1:9" ht="25.5" x14ac:dyDescent="0.25">
      <c r="A6106" s="468" t="s">
        <v>12956</v>
      </c>
      <c r="B6106" s="475" t="s">
        <v>12957</v>
      </c>
      <c r="C6106" s="476" t="s">
        <v>698</v>
      </c>
      <c r="D6106" s="471"/>
      <c r="E6106" s="470"/>
      <c r="F6106" s="472" t="s">
        <v>12316</v>
      </c>
      <c r="G6106" s="472" t="s">
        <v>1767</v>
      </c>
      <c r="H6106" s="472">
        <v>4.3</v>
      </c>
      <c r="I6106" s="473"/>
    </row>
    <row r="6107" spans="1:9" ht="15" x14ac:dyDescent="0.25">
      <c r="A6107" s="468" t="s">
        <v>12958</v>
      </c>
      <c r="B6107" s="475" t="s">
        <v>12959</v>
      </c>
      <c r="C6107" s="476" t="s">
        <v>698</v>
      </c>
      <c r="D6107" s="471"/>
      <c r="E6107" s="470"/>
      <c r="F6107" s="472" t="s">
        <v>12316</v>
      </c>
      <c r="G6107" s="472" t="s">
        <v>1767</v>
      </c>
      <c r="H6107" s="472">
        <v>4.3</v>
      </c>
      <c r="I6107" s="473"/>
    </row>
    <row r="6108" spans="1:9" ht="15" x14ac:dyDescent="0.25">
      <c r="A6108" s="468" t="s">
        <v>12960</v>
      </c>
      <c r="B6108" s="475" t="s">
        <v>12961</v>
      </c>
      <c r="C6108" s="476" t="s">
        <v>756</v>
      </c>
      <c r="D6108" s="471"/>
      <c r="E6108" s="470"/>
      <c r="F6108" s="472" t="s">
        <v>12316</v>
      </c>
      <c r="G6108" s="472" t="s">
        <v>1767</v>
      </c>
      <c r="H6108" s="472">
        <v>4.3</v>
      </c>
      <c r="I6108" s="473"/>
    </row>
    <row r="6109" spans="1:9" ht="15" x14ac:dyDescent="0.25">
      <c r="A6109" s="468" t="s">
        <v>12962</v>
      </c>
      <c r="B6109" s="475" t="s">
        <v>12963</v>
      </c>
      <c r="C6109" s="476" t="s">
        <v>739</v>
      </c>
      <c r="D6109" s="471"/>
      <c r="E6109" s="470"/>
      <c r="F6109" s="472" t="s">
        <v>12316</v>
      </c>
      <c r="G6109" s="472" t="s">
        <v>1767</v>
      </c>
      <c r="H6109" s="472">
        <v>4.3</v>
      </c>
      <c r="I6109" s="473"/>
    </row>
    <row r="6110" spans="1:9" ht="25.5" x14ac:dyDescent="0.25">
      <c r="A6110" s="468" t="s">
        <v>12964</v>
      </c>
      <c r="B6110" s="475" t="s">
        <v>12965</v>
      </c>
      <c r="C6110" s="476" t="s">
        <v>756</v>
      </c>
      <c r="D6110" s="471"/>
      <c r="E6110" s="470"/>
      <c r="F6110" s="472" t="s">
        <v>12316</v>
      </c>
      <c r="G6110" s="472" t="s">
        <v>1767</v>
      </c>
      <c r="H6110" s="472">
        <v>4.3</v>
      </c>
      <c r="I6110" s="473"/>
    </row>
    <row r="6111" spans="1:9" ht="15" x14ac:dyDescent="0.25">
      <c r="A6111" s="468" t="s">
        <v>12966</v>
      </c>
      <c r="B6111" s="475" t="s">
        <v>12967</v>
      </c>
      <c r="C6111" s="476" t="s">
        <v>756</v>
      </c>
      <c r="D6111" s="471"/>
      <c r="E6111" s="470"/>
      <c r="F6111" s="472" t="s">
        <v>12316</v>
      </c>
      <c r="G6111" s="472" t="s">
        <v>1767</v>
      </c>
      <c r="H6111" s="472">
        <v>4.3</v>
      </c>
      <c r="I6111" s="473"/>
    </row>
    <row r="6112" spans="1:9" ht="25.5" x14ac:dyDescent="0.25">
      <c r="A6112" s="468" t="s">
        <v>12968</v>
      </c>
      <c r="B6112" s="474" t="s">
        <v>12969</v>
      </c>
      <c r="C6112" s="470" t="s">
        <v>833</v>
      </c>
      <c r="D6112" s="470"/>
      <c r="E6112" s="470"/>
      <c r="F6112" s="472" t="s">
        <v>12316</v>
      </c>
      <c r="G6112" s="472" t="s">
        <v>1767</v>
      </c>
      <c r="H6112" s="472">
        <v>4.3</v>
      </c>
      <c r="I6112" s="478" t="s">
        <v>756</v>
      </c>
    </row>
    <row r="6113" spans="1:9" ht="25.5" x14ac:dyDescent="0.25">
      <c r="A6113" s="468" t="s">
        <v>12970</v>
      </c>
      <c r="B6113" s="474" t="s">
        <v>12971</v>
      </c>
      <c r="C6113" s="470" t="s">
        <v>833</v>
      </c>
      <c r="D6113" s="470"/>
      <c r="E6113" s="470"/>
      <c r="F6113" s="472" t="s">
        <v>12316</v>
      </c>
      <c r="G6113" s="472" t="s">
        <v>1767</v>
      </c>
      <c r="H6113" s="472">
        <v>4.3</v>
      </c>
      <c r="I6113" s="478" t="s">
        <v>756</v>
      </c>
    </row>
    <row r="6114" spans="1:9" ht="15" x14ac:dyDescent="0.25">
      <c r="A6114" s="468" t="s">
        <v>12972</v>
      </c>
      <c r="B6114" s="475" t="s">
        <v>12973</v>
      </c>
      <c r="C6114" s="476" t="s">
        <v>739</v>
      </c>
      <c r="D6114" s="471"/>
      <c r="E6114" s="470"/>
      <c r="F6114" s="472" t="s">
        <v>12316</v>
      </c>
      <c r="G6114" s="472" t="s">
        <v>1767</v>
      </c>
      <c r="H6114" s="472">
        <v>4.3</v>
      </c>
      <c r="I6114" s="473"/>
    </row>
    <row r="6115" spans="1:9" ht="15" x14ac:dyDescent="0.25">
      <c r="A6115" s="468" t="s">
        <v>12974</v>
      </c>
      <c r="B6115" s="475" t="s">
        <v>12975</v>
      </c>
      <c r="C6115" s="476" t="s">
        <v>756</v>
      </c>
      <c r="D6115" s="471"/>
      <c r="E6115" s="470"/>
      <c r="F6115" s="472" t="s">
        <v>12316</v>
      </c>
      <c r="G6115" s="472" t="s">
        <v>1767</v>
      </c>
      <c r="H6115" s="472">
        <v>4.3</v>
      </c>
      <c r="I6115" s="473"/>
    </row>
    <row r="6116" spans="1:9" ht="15" x14ac:dyDescent="0.25">
      <c r="A6116" s="468" t="s">
        <v>12976</v>
      </c>
      <c r="B6116" s="475" t="s">
        <v>12977</v>
      </c>
      <c r="C6116" s="476" t="s">
        <v>756</v>
      </c>
      <c r="D6116" s="471"/>
      <c r="E6116" s="470"/>
      <c r="F6116" s="472" t="s">
        <v>12316</v>
      </c>
      <c r="G6116" s="472" t="s">
        <v>1767</v>
      </c>
      <c r="H6116" s="472">
        <v>4.3</v>
      </c>
      <c r="I6116" s="473"/>
    </row>
    <row r="6117" spans="1:9" ht="25.5" x14ac:dyDescent="0.25">
      <c r="A6117" s="468" t="s">
        <v>12978</v>
      </c>
      <c r="B6117" s="475" t="s">
        <v>12979</v>
      </c>
      <c r="C6117" s="476" t="s">
        <v>756</v>
      </c>
      <c r="D6117" s="471"/>
      <c r="E6117" s="470"/>
      <c r="F6117" s="472" t="s">
        <v>12316</v>
      </c>
      <c r="G6117" s="472" t="s">
        <v>1767</v>
      </c>
      <c r="H6117" s="472">
        <v>4.3</v>
      </c>
      <c r="I6117" s="473"/>
    </row>
    <row r="6118" spans="1:9" ht="25.5" x14ac:dyDescent="0.25">
      <c r="A6118" s="468" t="s">
        <v>12980</v>
      </c>
      <c r="B6118" s="469" t="s">
        <v>12981</v>
      </c>
      <c r="C6118" s="472" t="s">
        <v>756</v>
      </c>
      <c r="D6118" s="471"/>
      <c r="E6118" s="470"/>
      <c r="F6118" s="472" t="s">
        <v>12316</v>
      </c>
      <c r="G6118" s="472" t="s">
        <v>1767</v>
      </c>
      <c r="H6118" s="472">
        <v>4.4000000000000004</v>
      </c>
      <c r="I6118" s="473"/>
    </row>
    <row r="6119" spans="1:9" ht="15" x14ac:dyDescent="0.25">
      <c r="A6119" s="468" t="s">
        <v>12982</v>
      </c>
      <c r="B6119" s="469" t="s">
        <v>12983</v>
      </c>
      <c r="C6119" s="472" t="s">
        <v>756</v>
      </c>
      <c r="D6119" s="482"/>
      <c r="E6119" s="483"/>
      <c r="F6119" s="472" t="s">
        <v>12984</v>
      </c>
      <c r="G6119" s="472" t="s">
        <v>1767</v>
      </c>
      <c r="H6119" s="472">
        <v>4.5999999999999996</v>
      </c>
      <c r="I6119" s="473"/>
    </row>
    <row r="6120" spans="1:9" ht="25.5" x14ac:dyDescent="0.25">
      <c r="A6120" s="468" t="s">
        <v>12985</v>
      </c>
      <c r="B6120" s="474" t="s">
        <v>12986</v>
      </c>
      <c r="C6120" s="470" t="s">
        <v>833</v>
      </c>
      <c r="D6120" s="470"/>
      <c r="E6120" s="470"/>
      <c r="F6120" s="472" t="s">
        <v>12316</v>
      </c>
      <c r="G6120" s="472" t="s">
        <v>1767</v>
      </c>
      <c r="H6120" s="472">
        <v>4.3</v>
      </c>
      <c r="I6120" s="478" t="s">
        <v>756</v>
      </c>
    </row>
    <row r="6121" spans="1:9" ht="15" x14ac:dyDescent="0.25">
      <c r="A6121" s="468" t="s">
        <v>12987</v>
      </c>
      <c r="B6121" s="474" t="s">
        <v>12988</v>
      </c>
      <c r="C6121" s="470" t="s">
        <v>833</v>
      </c>
      <c r="D6121" s="470"/>
      <c r="E6121" s="470"/>
      <c r="F6121" s="472" t="s">
        <v>12316</v>
      </c>
      <c r="G6121" s="472" t="s">
        <v>1767</v>
      </c>
      <c r="H6121" s="472">
        <v>4.3</v>
      </c>
      <c r="I6121" s="478" t="s">
        <v>756</v>
      </c>
    </row>
    <row r="6122" spans="1:9" ht="25.5" x14ac:dyDescent="0.25">
      <c r="A6122" s="468" t="s">
        <v>12989</v>
      </c>
      <c r="B6122" s="475" t="s">
        <v>12990</v>
      </c>
      <c r="C6122" s="476" t="s">
        <v>756</v>
      </c>
      <c r="D6122" s="471"/>
      <c r="E6122" s="470"/>
      <c r="F6122" s="472" t="s">
        <v>12316</v>
      </c>
      <c r="G6122" s="472" t="s">
        <v>1767</v>
      </c>
      <c r="H6122" s="472">
        <v>4.3</v>
      </c>
      <c r="I6122" s="473"/>
    </row>
    <row r="6123" spans="1:9" ht="15" x14ac:dyDescent="0.25">
      <c r="A6123" s="468" t="s">
        <v>12991</v>
      </c>
      <c r="B6123" s="475" t="s">
        <v>12992</v>
      </c>
      <c r="C6123" s="476" t="s">
        <v>756</v>
      </c>
      <c r="D6123" s="471"/>
      <c r="E6123" s="470"/>
      <c r="F6123" s="472" t="s">
        <v>12316</v>
      </c>
      <c r="G6123" s="472" t="s">
        <v>1767</v>
      </c>
      <c r="H6123" s="472">
        <v>4.3</v>
      </c>
      <c r="I6123" s="473"/>
    </row>
    <row r="6124" spans="1:9" ht="15" x14ac:dyDescent="0.25">
      <c r="A6124" s="468" t="s">
        <v>12993</v>
      </c>
      <c r="B6124" s="475" t="s">
        <v>12994</v>
      </c>
      <c r="C6124" s="476" t="s">
        <v>756</v>
      </c>
      <c r="D6124" s="471"/>
      <c r="E6124" s="470"/>
      <c r="F6124" s="472" t="s">
        <v>12316</v>
      </c>
      <c r="G6124" s="472" t="s">
        <v>1767</v>
      </c>
      <c r="H6124" s="472">
        <v>4.3</v>
      </c>
      <c r="I6124" s="473"/>
    </row>
    <row r="6125" spans="1:9" ht="15" x14ac:dyDescent="0.25">
      <c r="A6125" s="468" t="s">
        <v>12995</v>
      </c>
      <c r="B6125" s="475" t="s">
        <v>12996</v>
      </c>
      <c r="C6125" s="476" t="s">
        <v>698</v>
      </c>
      <c r="D6125" s="471"/>
      <c r="E6125" s="470"/>
      <c r="F6125" s="472" t="s">
        <v>12316</v>
      </c>
      <c r="G6125" s="472" t="s">
        <v>1767</v>
      </c>
      <c r="H6125" s="472">
        <v>4.3</v>
      </c>
      <c r="I6125" s="473"/>
    </row>
    <row r="6126" spans="1:9" ht="15" x14ac:dyDescent="0.25">
      <c r="A6126" s="468" t="s">
        <v>12997</v>
      </c>
      <c r="B6126" s="475" t="s">
        <v>12998</v>
      </c>
      <c r="C6126" s="476" t="s">
        <v>698</v>
      </c>
      <c r="D6126" s="471"/>
      <c r="E6126" s="470"/>
      <c r="F6126" s="472" t="s">
        <v>12316</v>
      </c>
      <c r="G6126" s="472" t="s">
        <v>1767</v>
      </c>
      <c r="H6126" s="472">
        <v>4.3</v>
      </c>
      <c r="I6126" s="473"/>
    </row>
    <row r="6127" spans="1:9" ht="15" x14ac:dyDescent="0.25">
      <c r="A6127" s="468" t="s">
        <v>12999</v>
      </c>
      <c r="B6127" s="475" t="s">
        <v>13000</v>
      </c>
      <c r="C6127" s="476" t="s">
        <v>698</v>
      </c>
      <c r="D6127" s="471"/>
      <c r="E6127" s="470"/>
      <c r="F6127" s="472" t="s">
        <v>12316</v>
      </c>
      <c r="G6127" s="472" t="s">
        <v>1767</v>
      </c>
      <c r="H6127" s="472">
        <v>4.3</v>
      </c>
      <c r="I6127" s="473"/>
    </row>
    <row r="6128" spans="1:9" ht="15" x14ac:dyDescent="0.25">
      <c r="A6128" s="468" t="s">
        <v>13001</v>
      </c>
      <c r="B6128" s="469" t="s">
        <v>13002</v>
      </c>
      <c r="C6128" s="472" t="s">
        <v>698</v>
      </c>
      <c r="D6128" s="471"/>
      <c r="E6128" s="470"/>
      <c r="F6128" s="472" t="s">
        <v>12316</v>
      </c>
      <c r="G6128" s="472" t="s">
        <v>1767</v>
      </c>
      <c r="H6128" s="472">
        <v>4.3</v>
      </c>
      <c r="I6128" s="473"/>
    </row>
    <row r="6129" spans="1:9" ht="15" x14ac:dyDescent="0.25">
      <c r="A6129" s="468" t="s">
        <v>13003</v>
      </c>
      <c r="B6129" s="475" t="s">
        <v>13004</v>
      </c>
      <c r="C6129" s="476" t="s">
        <v>698</v>
      </c>
      <c r="D6129" s="471"/>
      <c r="E6129" s="470"/>
      <c r="F6129" s="472" t="s">
        <v>12316</v>
      </c>
      <c r="G6129" s="472" t="s">
        <v>1767</v>
      </c>
      <c r="H6129" s="472">
        <v>4.3</v>
      </c>
      <c r="I6129" s="473"/>
    </row>
    <row r="6130" spans="1:9" ht="15" x14ac:dyDescent="0.25">
      <c r="A6130" s="468" t="s">
        <v>13005</v>
      </c>
      <c r="B6130" s="475" t="s">
        <v>13006</v>
      </c>
      <c r="C6130" s="476" t="s">
        <v>698</v>
      </c>
      <c r="D6130" s="471"/>
      <c r="E6130" s="470"/>
      <c r="F6130" s="472" t="s">
        <v>12316</v>
      </c>
      <c r="G6130" s="472" t="s">
        <v>1767</v>
      </c>
      <c r="H6130" s="472">
        <v>4.3</v>
      </c>
      <c r="I6130" s="473"/>
    </row>
    <row r="6131" spans="1:9" ht="15" x14ac:dyDescent="0.25">
      <c r="A6131" s="468" t="s">
        <v>13007</v>
      </c>
      <c r="B6131" s="475" t="s">
        <v>13008</v>
      </c>
      <c r="C6131" s="476" t="s">
        <v>756</v>
      </c>
      <c r="D6131" s="471"/>
      <c r="E6131" s="470"/>
      <c r="F6131" s="472" t="s">
        <v>12316</v>
      </c>
      <c r="G6131" s="472" t="s">
        <v>1767</v>
      </c>
      <c r="H6131" s="472">
        <v>4.3</v>
      </c>
      <c r="I6131" s="473"/>
    </row>
    <row r="6132" spans="1:9" ht="15" x14ac:dyDescent="0.25">
      <c r="A6132" s="468" t="s">
        <v>13009</v>
      </c>
      <c r="B6132" s="475" t="s">
        <v>13010</v>
      </c>
      <c r="C6132" s="476" t="s">
        <v>756</v>
      </c>
      <c r="D6132" s="471"/>
      <c r="E6132" s="470"/>
      <c r="F6132" s="472" t="s">
        <v>12316</v>
      </c>
      <c r="G6132" s="472" t="s">
        <v>1767</v>
      </c>
      <c r="H6132" s="472">
        <v>4.3</v>
      </c>
      <c r="I6132" s="473"/>
    </row>
    <row r="6133" spans="1:9" ht="15" x14ac:dyDescent="0.25">
      <c r="A6133" s="468" t="s">
        <v>13011</v>
      </c>
      <c r="B6133" s="475" t="s">
        <v>13012</v>
      </c>
      <c r="C6133" s="476" t="s">
        <v>756</v>
      </c>
      <c r="D6133" s="471"/>
      <c r="E6133" s="470"/>
      <c r="F6133" s="472" t="s">
        <v>12316</v>
      </c>
      <c r="G6133" s="472" t="s">
        <v>1767</v>
      </c>
      <c r="H6133" s="472">
        <v>4.3</v>
      </c>
      <c r="I6133" s="473"/>
    </row>
    <row r="6134" spans="1:9" ht="25.5" x14ac:dyDescent="0.25">
      <c r="A6134" s="468" t="s">
        <v>13013</v>
      </c>
      <c r="B6134" s="469" t="s">
        <v>13014</v>
      </c>
      <c r="C6134" s="472" t="s">
        <v>756</v>
      </c>
      <c r="D6134" s="479"/>
      <c r="E6134" s="472"/>
      <c r="F6134" s="472" t="s">
        <v>12984</v>
      </c>
      <c r="G6134" s="472" t="s">
        <v>1767</v>
      </c>
      <c r="H6134" s="472">
        <v>4.5</v>
      </c>
      <c r="I6134" s="473"/>
    </row>
    <row r="6135" spans="1:9" ht="25.5" x14ac:dyDescent="0.25">
      <c r="A6135" s="468" t="s">
        <v>13015</v>
      </c>
      <c r="B6135" s="469" t="s">
        <v>13016</v>
      </c>
      <c r="C6135" s="472" t="s">
        <v>756</v>
      </c>
      <c r="D6135" s="479"/>
      <c r="E6135" s="472"/>
      <c r="F6135" s="472" t="s">
        <v>756</v>
      </c>
      <c r="G6135" s="472" t="s">
        <v>3</v>
      </c>
      <c r="H6135" s="472">
        <v>4.5</v>
      </c>
      <c r="I6135" s="473"/>
    </row>
    <row r="6136" spans="1:9" ht="15" x14ac:dyDescent="0.25">
      <c r="A6136" s="468" t="s">
        <v>13017</v>
      </c>
      <c r="B6136" s="475" t="s">
        <v>13018</v>
      </c>
      <c r="C6136" s="476" t="s">
        <v>756</v>
      </c>
      <c r="D6136" s="471"/>
      <c r="E6136" s="470"/>
      <c r="F6136" s="472" t="s">
        <v>12316</v>
      </c>
      <c r="G6136" s="472" t="s">
        <v>1767</v>
      </c>
      <c r="H6136" s="472">
        <v>4.3</v>
      </c>
      <c r="I6136" s="473"/>
    </row>
    <row r="6137" spans="1:9" ht="15" x14ac:dyDescent="0.25">
      <c r="A6137" s="468" t="s">
        <v>13019</v>
      </c>
      <c r="B6137" s="475" t="s">
        <v>13020</v>
      </c>
      <c r="C6137" s="476" t="s">
        <v>756</v>
      </c>
      <c r="D6137" s="471"/>
      <c r="E6137" s="470"/>
      <c r="F6137" s="472" t="s">
        <v>12316</v>
      </c>
      <c r="G6137" s="472" t="s">
        <v>1767</v>
      </c>
      <c r="H6137" s="472">
        <v>4.3</v>
      </c>
      <c r="I6137" s="473"/>
    </row>
    <row r="6138" spans="1:9" ht="15" x14ac:dyDescent="0.25">
      <c r="A6138" s="468" t="s">
        <v>13021</v>
      </c>
      <c r="B6138" s="475" t="s">
        <v>13022</v>
      </c>
      <c r="C6138" s="476" t="s">
        <v>756</v>
      </c>
      <c r="D6138" s="471"/>
      <c r="E6138" s="470"/>
      <c r="F6138" s="472" t="s">
        <v>12316</v>
      </c>
      <c r="G6138" s="472" t="s">
        <v>1767</v>
      </c>
      <c r="H6138" s="472">
        <v>4.3</v>
      </c>
      <c r="I6138" s="473"/>
    </row>
    <row r="6139" spans="1:9" ht="15" x14ac:dyDescent="0.25">
      <c r="A6139" s="468" t="s">
        <v>13023</v>
      </c>
      <c r="B6139" s="475" t="s">
        <v>13024</v>
      </c>
      <c r="C6139" s="476" t="s">
        <v>756</v>
      </c>
      <c r="D6139" s="471"/>
      <c r="E6139" s="470"/>
      <c r="F6139" s="472" t="s">
        <v>12316</v>
      </c>
      <c r="G6139" s="472" t="s">
        <v>1767</v>
      </c>
      <c r="H6139" s="472">
        <v>4.3</v>
      </c>
      <c r="I6139" s="473"/>
    </row>
    <row r="6140" spans="1:9" ht="15" x14ac:dyDescent="0.25">
      <c r="A6140" s="468" t="s">
        <v>13025</v>
      </c>
      <c r="B6140" s="475" t="s">
        <v>13026</v>
      </c>
      <c r="C6140" s="476" t="s">
        <v>756</v>
      </c>
      <c r="D6140" s="471"/>
      <c r="E6140" s="470"/>
      <c r="F6140" s="472" t="s">
        <v>12316</v>
      </c>
      <c r="G6140" s="472" t="s">
        <v>1767</v>
      </c>
      <c r="H6140" s="472">
        <v>4.3</v>
      </c>
      <c r="I6140" s="473"/>
    </row>
    <row r="6141" spans="1:9" ht="15" x14ac:dyDescent="0.25">
      <c r="A6141" s="468" t="s">
        <v>13027</v>
      </c>
      <c r="B6141" s="475" t="s">
        <v>13028</v>
      </c>
      <c r="C6141" s="476" t="s">
        <v>756</v>
      </c>
      <c r="D6141" s="471"/>
      <c r="E6141" s="470"/>
      <c r="F6141" s="472" t="s">
        <v>12316</v>
      </c>
      <c r="G6141" s="472" t="s">
        <v>1767</v>
      </c>
      <c r="H6141" s="472">
        <v>4.3</v>
      </c>
      <c r="I6141" s="473"/>
    </row>
    <row r="6142" spans="1:9" ht="25.5" x14ac:dyDescent="0.25">
      <c r="A6142" s="468" t="s">
        <v>13029</v>
      </c>
      <c r="B6142" s="475" t="s">
        <v>13030</v>
      </c>
      <c r="C6142" s="476" t="s">
        <v>756</v>
      </c>
      <c r="D6142" s="471"/>
      <c r="E6142" s="470"/>
      <c r="F6142" s="472" t="s">
        <v>12316</v>
      </c>
      <c r="G6142" s="472" t="s">
        <v>1767</v>
      </c>
      <c r="H6142" s="472">
        <v>4.3</v>
      </c>
      <c r="I6142" s="473"/>
    </row>
    <row r="6143" spans="1:9" ht="25.5" x14ac:dyDescent="0.25">
      <c r="A6143" s="468" t="s">
        <v>13031</v>
      </c>
      <c r="B6143" s="475" t="s">
        <v>13032</v>
      </c>
      <c r="C6143" s="476" t="s">
        <v>756</v>
      </c>
      <c r="D6143" s="471"/>
      <c r="E6143" s="470"/>
      <c r="F6143" s="472" t="s">
        <v>12316</v>
      </c>
      <c r="G6143" s="472" t="s">
        <v>1767</v>
      </c>
      <c r="H6143" s="472">
        <v>4.3</v>
      </c>
      <c r="I6143" s="473"/>
    </row>
    <row r="6144" spans="1:9" ht="15" x14ac:dyDescent="0.25">
      <c r="A6144" s="468" t="s">
        <v>13033</v>
      </c>
      <c r="B6144" s="475" t="s">
        <v>13034</v>
      </c>
      <c r="C6144" s="476" t="s">
        <v>739</v>
      </c>
      <c r="D6144" s="471"/>
      <c r="E6144" s="470"/>
      <c r="F6144" s="472" t="s">
        <v>12316</v>
      </c>
      <c r="G6144" s="472" t="s">
        <v>1767</v>
      </c>
      <c r="H6144" s="472">
        <v>4.3</v>
      </c>
      <c r="I6144" s="473"/>
    </row>
    <row r="6145" spans="1:9" ht="15" x14ac:dyDescent="0.25">
      <c r="A6145" s="468" t="s">
        <v>13035</v>
      </c>
      <c r="B6145" s="475" t="s">
        <v>13036</v>
      </c>
      <c r="C6145" s="476" t="s">
        <v>739</v>
      </c>
      <c r="D6145" s="471"/>
      <c r="E6145" s="470"/>
      <c r="F6145" s="472" t="s">
        <v>12316</v>
      </c>
      <c r="G6145" s="472" t="s">
        <v>1767</v>
      </c>
      <c r="H6145" s="472">
        <v>4.3</v>
      </c>
      <c r="I6145" s="473"/>
    </row>
    <row r="6146" spans="1:9" ht="15" x14ac:dyDescent="0.25">
      <c r="A6146" s="468" t="s">
        <v>13037</v>
      </c>
      <c r="B6146" s="475" t="s">
        <v>13038</v>
      </c>
      <c r="C6146" s="476" t="s">
        <v>739</v>
      </c>
      <c r="D6146" s="471"/>
      <c r="E6146" s="470"/>
      <c r="F6146" s="472" t="s">
        <v>12316</v>
      </c>
      <c r="G6146" s="472" t="s">
        <v>1767</v>
      </c>
      <c r="H6146" s="472">
        <v>4.3</v>
      </c>
      <c r="I6146" s="473"/>
    </row>
    <row r="6147" spans="1:9" ht="15" x14ac:dyDescent="0.25">
      <c r="A6147" s="468" t="s">
        <v>13039</v>
      </c>
      <c r="B6147" s="475" t="s">
        <v>13040</v>
      </c>
      <c r="C6147" s="476" t="s">
        <v>739</v>
      </c>
      <c r="D6147" s="471"/>
      <c r="E6147" s="470"/>
      <c r="F6147" s="472" t="s">
        <v>12316</v>
      </c>
      <c r="G6147" s="472" t="s">
        <v>1767</v>
      </c>
      <c r="H6147" s="472">
        <v>4.3</v>
      </c>
      <c r="I6147" s="473"/>
    </row>
    <row r="6148" spans="1:9" ht="15" x14ac:dyDescent="0.25">
      <c r="A6148" s="468" t="s">
        <v>13041</v>
      </c>
      <c r="B6148" s="475" t="s">
        <v>13042</v>
      </c>
      <c r="C6148" s="476" t="s">
        <v>739</v>
      </c>
      <c r="D6148" s="471"/>
      <c r="E6148" s="470"/>
      <c r="F6148" s="472" t="s">
        <v>12316</v>
      </c>
      <c r="G6148" s="472" t="s">
        <v>1767</v>
      </c>
      <c r="H6148" s="472">
        <v>4.3</v>
      </c>
      <c r="I6148" s="473"/>
    </row>
    <row r="6149" spans="1:9" ht="15" x14ac:dyDescent="0.25">
      <c r="A6149" s="468" t="s">
        <v>13043</v>
      </c>
      <c r="B6149" s="475" t="s">
        <v>13044</v>
      </c>
      <c r="C6149" s="476" t="s">
        <v>698</v>
      </c>
      <c r="D6149" s="471"/>
      <c r="E6149" s="470"/>
      <c r="F6149" s="472" t="s">
        <v>12316</v>
      </c>
      <c r="G6149" s="472" t="s">
        <v>1767</v>
      </c>
      <c r="H6149" s="472">
        <v>4.3</v>
      </c>
      <c r="I6149" s="473"/>
    </row>
    <row r="6150" spans="1:9" ht="15" x14ac:dyDescent="0.25">
      <c r="A6150" s="468" t="s">
        <v>13045</v>
      </c>
      <c r="B6150" s="475" t="s">
        <v>13046</v>
      </c>
      <c r="C6150" s="476" t="s">
        <v>756</v>
      </c>
      <c r="D6150" s="471"/>
      <c r="E6150" s="470"/>
      <c r="F6150" s="472" t="s">
        <v>12316</v>
      </c>
      <c r="G6150" s="472" t="s">
        <v>1767</v>
      </c>
      <c r="H6150" s="472">
        <v>4.3</v>
      </c>
      <c r="I6150" s="473"/>
    </row>
    <row r="6151" spans="1:9" ht="15" x14ac:dyDescent="0.25">
      <c r="A6151" s="468" t="s">
        <v>13047</v>
      </c>
      <c r="B6151" s="475" t="s">
        <v>13048</v>
      </c>
      <c r="C6151" s="476" t="s">
        <v>756</v>
      </c>
      <c r="D6151" s="471"/>
      <c r="E6151" s="470"/>
      <c r="F6151" s="472" t="s">
        <v>12316</v>
      </c>
      <c r="G6151" s="472" t="s">
        <v>1767</v>
      </c>
      <c r="H6151" s="472">
        <v>4.3</v>
      </c>
      <c r="I6151" s="473"/>
    </row>
    <row r="6152" spans="1:9" ht="15" x14ac:dyDescent="0.25">
      <c r="A6152" s="468" t="s">
        <v>13049</v>
      </c>
      <c r="B6152" s="475" t="s">
        <v>13050</v>
      </c>
      <c r="C6152" s="476" t="s">
        <v>756</v>
      </c>
      <c r="D6152" s="471"/>
      <c r="E6152" s="470"/>
      <c r="F6152" s="472" t="s">
        <v>12316</v>
      </c>
      <c r="G6152" s="472" t="s">
        <v>1767</v>
      </c>
      <c r="H6152" s="472">
        <v>4.3</v>
      </c>
      <c r="I6152" s="473"/>
    </row>
    <row r="6153" spans="1:9" ht="25.5" x14ac:dyDescent="0.25">
      <c r="A6153" s="468" t="s">
        <v>13051</v>
      </c>
      <c r="B6153" s="469" t="s">
        <v>13052</v>
      </c>
      <c r="C6153" s="472" t="s">
        <v>756</v>
      </c>
      <c r="D6153" s="471"/>
      <c r="E6153" s="470"/>
      <c r="F6153" s="472" t="s">
        <v>12316</v>
      </c>
      <c r="G6153" s="472" t="s">
        <v>1767</v>
      </c>
      <c r="H6153" s="472">
        <v>4.4000000000000004</v>
      </c>
      <c r="I6153" s="473"/>
    </row>
    <row r="6154" spans="1:9" ht="25.5" x14ac:dyDescent="0.25">
      <c r="A6154" s="468" t="s">
        <v>13053</v>
      </c>
      <c r="B6154" s="474" t="s">
        <v>13054</v>
      </c>
      <c r="C6154" s="470" t="s">
        <v>833</v>
      </c>
      <c r="D6154" s="470"/>
      <c r="E6154" s="470"/>
      <c r="F6154" s="472" t="s">
        <v>12316</v>
      </c>
      <c r="G6154" s="472" t="s">
        <v>1767</v>
      </c>
      <c r="H6154" s="472">
        <v>4.3</v>
      </c>
      <c r="I6154" s="478" t="s">
        <v>698</v>
      </c>
    </row>
    <row r="6155" spans="1:9" ht="15" x14ac:dyDescent="0.25">
      <c r="A6155" s="468" t="s">
        <v>13055</v>
      </c>
      <c r="B6155" s="474" t="s">
        <v>13056</v>
      </c>
      <c r="C6155" s="470" t="s">
        <v>833</v>
      </c>
      <c r="D6155" s="470"/>
      <c r="E6155" s="470"/>
      <c r="F6155" s="472" t="s">
        <v>12316</v>
      </c>
      <c r="G6155" s="472" t="s">
        <v>1767</v>
      </c>
      <c r="H6155" s="472">
        <v>4.3</v>
      </c>
      <c r="I6155" s="478" t="s">
        <v>698</v>
      </c>
    </row>
    <row r="6156" spans="1:9" ht="15" x14ac:dyDescent="0.25">
      <c r="A6156" s="468" t="s">
        <v>13057</v>
      </c>
      <c r="B6156" s="475" t="s">
        <v>13058</v>
      </c>
      <c r="C6156" s="476" t="s">
        <v>13059</v>
      </c>
      <c r="D6156" s="471"/>
      <c r="E6156" s="470"/>
      <c r="F6156" s="472" t="s">
        <v>12325</v>
      </c>
      <c r="G6156" s="472" t="s">
        <v>1767</v>
      </c>
      <c r="H6156" s="472">
        <v>4.3</v>
      </c>
      <c r="I6156" s="473"/>
    </row>
    <row r="6157" spans="1:9" ht="15" x14ac:dyDescent="0.25">
      <c r="A6157" s="468" t="s">
        <v>13060</v>
      </c>
      <c r="B6157" s="475" t="s">
        <v>13061</v>
      </c>
      <c r="C6157" s="476" t="s">
        <v>13059</v>
      </c>
      <c r="D6157" s="471"/>
      <c r="E6157" s="470"/>
      <c r="F6157" s="472" t="s">
        <v>12325</v>
      </c>
      <c r="G6157" s="472" t="s">
        <v>1767</v>
      </c>
      <c r="H6157" s="472">
        <v>4.3</v>
      </c>
      <c r="I6157" s="473"/>
    </row>
    <row r="6158" spans="1:9" ht="25.5" x14ac:dyDescent="0.25">
      <c r="A6158" s="468" t="s">
        <v>13062</v>
      </c>
      <c r="B6158" s="475" t="s">
        <v>13063</v>
      </c>
      <c r="C6158" s="476" t="s">
        <v>13059</v>
      </c>
      <c r="D6158" s="471"/>
      <c r="E6158" s="470"/>
      <c r="F6158" s="472" t="s">
        <v>12325</v>
      </c>
      <c r="G6158" s="472" t="s">
        <v>1767</v>
      </c>
      <c r="H6158" s="472">
        <v>4.3</v>
      </c>
      <c r="I6158" s="473"/>
    </row>
    <row r="6159" spans="1:9" ht="25.5" x14ac:dyDescent="0.25">
      <c r="A6159" s="468" t="s">
        <v>13064</v>
      </c>
      <c r="B6159" s="475" t="s">
        <v>13065</v>
      </c>
      <c r="C6159" s="476" t="s">
        <v>13059</v>
      </c>
      <c r="D6159" s="471"/>
      <c r="E6159" s="470"/>
      <c r="F6159" s="472" t="s">
        <v>12325</v>
      </c>
      <c r="G6159" s="472" t="s">
        <v>1767</v>
      </c>
      <c r="H6159" s="472">
        <v>4.3</v>
      </c>
      <c r="I6159" s="473"/>
    </row>
    <row r="6160" spans="1:9" ht="15" x14ac:dyDescent="0.25">
      <c r="A6160" s="468" t="s">
        <v>13066</v>
      </c>
      <c r="B6160" s="475" t="s">
        <v>13067</v>
      </c>
      <c r="C6160" s="476" t="s">
        <v>13059</v>
      </c>
      <c r="D6160" s="471"/>
      <c r="E6160" s="470"/>
      <c r="F6160" s="472" t="s">
        <v>12325</v>
      </c>
      <c r="G6160" s="472" t="s">
        <v>1767</v>
      </c>
      <c r="H6160" s="472">
        <v>4.3</v>
      </c>
      <c r="I6160" s="473"/>
    </row>
    <row r="6161" spans="1:9" ht="15" x14ac:dyDescent="0.25">
      <c r="A6161" s="468" t="s">
        <v>13068</v>
      </c>
      <c r="B6161" s="469" t="s">
        <v>13069</v>
      </c>
      <c r="C6161" s="472" t="s">
        <v>13059</v>
      </c>
      <c r="D6161" s="471"/>
      <c r="E6161" s="470"/>
      <c r="F6161" s="472" t="s">
        <v>12325</v>
      </c>
      <c r="G6161" s="472" t="s">
        <v>1767</v>
      </c>
      <c r="H6161" s="472">
        <v>4.4000000000000004</v>
      </c>
      <c r="I6161" s="473"/>
    </row>
    <row r="6162" spans="1:9" ht="25.5" x14ac:dyDescent="0.25">
      <c r="A6162" s="468" t="s">
        <v>13070</v>
      </c>
      <c r="B6162" s="475" t="s">
        <v>13071</v>
      </c>
      <c r="C6162" s="476" t="s">
        <v>13059</v>
      </c>
      <c r="D6162" s="471"/>
      <c r="E6162" s="470"/>
      <c r="F6162" s="472" t="s">
        <v>12325</v>
      </c>
      <c r="G6162" s="472" t="s">
        <v>1767</v>
      </c>
      <c r="H6162" s="472">
        <v>4.3</v>
      </c>
      <c r="I6162" s="473"/>
    </row>
    <row r="6163" spans="1:9" ht="25.5" x14ac:dyDescent="0.25">
      <c r="A6163" s="468" t="s">
        <v>13072</v>
      </c>
      <c r="B6163" s="475" t="s">
        <v>13073</v>
      </c>
      <c r="C6163" s="476" t="s">
        <v>13059</v>
      </c>
      <c r="D6163" s="471"/>
      <c r="E6163" s="470"/>
      <c r="F6163" s="472" t="s">
        <v>12325</v>
      </c>
      <c r="G6163" s="472" t="s">
        <v>1767</v>
      </c>
      <c r="H6163" s="472">
        <v>4.3</v>
      </c>
      <c r="I6163" s="473"/>
    </row>
    <row r="6164" spans="1:9" ht="15" x14ac:dyDescent="0.25">
      <c r="A6164" s="468" t="s">
        <v>13074</v>
      </c>
      <c r="B6164" s="475" t="s">
        <v>13075</v>
      </c>
      <c r="C6164" s="476" t="s">
        <v>13059</v>
      </c>
      <c r="D6164" s="471"/>
      <c r="E6164" s="470"/>
      <c r="F6164" s="472" t="s">
        <v>12325</v>
      </c>
      <c r="G6164" s="472" t="s">
        <v>1767</v>
      </c>
      <c r="H6164" s="472">
        <v>4.3</v>
      </c>
      <c r="I6164" s="473"/>
    </row>
    <row r="6165" spans="1:9" ht="15" x14ac:dyDescent="0.25">
      <c r="A6165" s="468" t="s">
        <v>13076</v>
      </c>
      <c r="B6165" s="475" t="s">
        <v>13077</v>
      </c>
      <c r="C6165" s="476" t="s">
        <v>13059</v>
      </c>
      <c r="D6165" s="471"/>
      <c r="E6165" s="470"/>
      <c r="F6165" s="472" t="s">
        <v>12325</v>
      </c>
      <c r="G6165" s="472" t="s">
        <v>1767</v>
      </c>
      <c r="H6165" s="472">
        <v>4.3</v>
      </c>
      <c r="I6165" s="473"/>
    </row>
    <row r="6166" spans="1:9" ht="15" x14ac:dyDescent="0.25">
      <c r="A6166" s="468" t="s">
        <v>13078</v>
      </c>
      <c r="B6166" s="475" t="s">
        <v>13079</v>
      </c>
      <c r="C6166" s="476" t="s">
        <v>13059</v>
      </c>
      <c r="D6166" s="471"/>
      <c r="E6166" s="470"/>
      <c r="F6166" s="472" t="s">
        <v>12325</v>
      </c>
      <c r="G6166" s="472" t="s">
        <v>1767</v>
      </c>
      <c r="H6166" s="472">
        <v>4.3</v>
      </c>
      <c r="I6166" s="473"/>
    </row>
    <row r="6167" spans="1:9" ht="25.5" x14ac:dyDescent="0.25">
      <c r="A6167" s="468" t="s">
        <v>13080</v>
      </c>
      <c r="B6167" s="475" t="s">
        <v>13081</v>
      </c>
      <c r="C6167" s="476" t="s">
        <v>13059</v>
      </c>
      <c r="D6167" s="471"/>
      <c r="E6167" s="470"/>
      <c r="F6167" s="472" t="s">
        <v>12325</v>
      </c>
      <c r="G6167" s="472" t="s">
        <v>1767</v>
      </c>
      <c r="H6167" s="472">
        <v>4.3</v>
      </c>
      <c r="I6167" s="473"/>
    </row>
    <row r="6168" spans="1:9" ht="15" x14ac:dyDescent="0.25">
      <c r="A6168" s="468" t="s">
        <v>13082</v>
      </c>
      <c r="B6168" s="475" t="s">
        <v>13083</v>
      </c>
      <c r="C6168" s="476" t="s">
        <v>13059</v>
      </c>
      <c r="D6168" s="471"/>
      <c r="E6168" s="470"/>
      <c r="F6168" s="472" t="s">
        <v>12325</v>
      </c>
      <c r="G6168" s="472" t="s">
        <v>1767</v>
      </c>
      <c r="H6168" s="472">
        <v>4.3</v>
      </c>
      <c r="I6168" s="473"/>
    </row>
    <row r="6169" spans="1:9" ht="15" x14ac:dyDescent="0.25">
      <c r="A6169" s="468" t="s">
        <v>13084</v>
      </c>
      <c r="B6169" s="475" t="s">
        <v>13085</v>
      </c>
      <c r="C6169" s="476" t="s">
        <v>13059</v>
      </c>
      <c r="D6169" s="471"/>
      <c r="E6169" s="470"/>
      <c r="F6169" s="472" t="s">
        <v>12325</v>
      </c>
      <c r="G6169" s="472" t="s">
        <v>1767</v>
      </c>
      <c r="H6169" s="472">
        <v>4.3</v>
      </c>
      <c r="I6169" s="473"/>
    </row>
    <row r="6170" spans="1:9" ht="15" x14ac:dyDescent="0.25">
      <c r="A6170" s="468" t="s">
        <v>13086</v>
      </c>
      <c r="B6170" s="475" t="s">
        <v>13087</v>
      </c>
      <c r="C6170" s="476" t="s">
        <v>13059</v>
      </c>
      <c r="D6170" s="471"/>
      <c r="E6170" s="470"/>
      <c r="F6170" s="472" t="s">
        <v>12325</v>
      </c>
      <c r="G6170" s="472" t="s">
        <v>1767</v>
      </c>
      <c r="H6170" s="472">
        <v>4.3</v>
      </c>
      <c r="I6170" s="473"/>
    </row>
    <row r="6171" spans="1:9" ht="15" x14ac:dyDescent="0.25">
      <c r="A6171" s="468" t="s">
        <v>13088</v>
      </c>
      <c r="B6171" s="475" t="s">
        <v>13089</v>
      </c>
      <c r="C6171" s="476" t="s">
        <v>13059</v>
      </c>
      <c r="D6171" s="471"/>
      <c r="E6171" s="470"/>
      <c r="F6171" s="472" t="s">
        <v>12325</v>
      </c>
      <c r="G6171" s="472" t="s">
        <v>1767</v>
      </c>
      <c r="H6171" s="472">
        <v>4.3</v>
      </c>
      <c r="I6171" s="473"/>
    </row>
    <row r="6172" spans="1:9" ht="15" x14ac:dyDescent="0.25">
      <c r="A6172" s="468" t="s">
        <v>13090</v>
      </c>
      <c r="B6172" s="475" t="s">
        <v>13091</v>
      </c>
      <c r="C6172" s="476" t="s">
        <v>13059</v>
      </c>
      <c r="D6172" s="471"/>
      <c r="E6172" s="470"/>
      <c r="F6172" s="472" t="s">
        <v>12325</v>
      </c>
      <c r="G6172" s="472" t="s">
        <v>1767</v>
      </c>
      <c r="H6172" s="472">
        <v>4.3</v>
      </c>
      <c r="I6172" s="473"/>
    </row>
    <row r="6173" spans="1:9" ht="15" x14ac:dyDescent="0.25">
      <c r="A6173" s="468" t="s">
        <v>13092</v>
      </c>
      <c r="B6173" s="475" t="s">
        <v>13093</v>
      </c>
      <c r="C6173" s="476" t="s">
        <v>13059</v>
      </c>
      <c r="D6173" s="471"/>
      <c r="E6173" s="470"/>
      <c r="F6173" s="472" t="s">
        <v>12325</v>
      </c>
      <c r="G6173" s="472" t="s">
        <v>1767</v>
      </c>
      <c r="H6173" s="472">
        <v>4.3</v>
      </c>
      <c r="I6173" s="473"/>
    </row>
    <row r="6174" spans="1:9" ht="25.5" x14ac:dyDescent="0.25">
      <c r="A6174" s="468" t="s">
        <v>13094</v>
      </c>
      <c r="B6174" s="475" t="s">
        <v>13095</v>
      </c>
      <c r="C6174" s="476" t="s">
        <v>13059</v>
      </c>
      <c r="D6174" s="471"/>
      <c r="E6174" s="470"/>
      <c r="F6174" s="472" t="s">
        <v>12325</v>
      </c>
      <c r="G6174" s="472" t="s">
        <v>1767</v>
      </c>
      <c r="H6174" s="472">
        <v>4.3</v>
      </c>
      <c r="I6174" s="473"/>
    </row>
    <row r="6175" spans="1:9" ht="25.5" x14ac:dyDescent="0.25">
      <c r="A6175" s="468" t="s">
        <v>13096</v>
      </c>
      <c r="B6175" s="469" t="s">
        <v>13097</v>
      </c>
      <c r="C6175" s="476" t="s">
        <v>13059</v>
      </c>
      <c r="D6175" s="471"/>
      <c r="E6175" s="470"/>
      <c r="F6175" s="472" t="s">
        <v>12325</v>
      </c>
      <c r="G6175" s="472" t="s">
        <v>1767</v>
      </c>
      <c r="H6175" s="472">
        <v>4.3</v>
      </c>
      <c r="I6175" s="473"/>
    </row>
    <row r="6176" spans="1:9" ht="25.5" x14ac:dyDescent="0.25">
      <c r="A6176" s="468" t="s">
        <v>13098</v>
      </c>
      <c r="B6176" s="475" t="s">
        <v>13099</v>
      </c>
      <c r="C6176" s="476" t="s">
        <v>13059</v>
      </c>
      <c r="D6176" s="471"/>
      <c r="E6176" s="470"/>
      <c r="F6176" s="472" t="s">
        <v>12325</v>
      </c>
      <c r="G6176" s="472" t="s">
        <v>1767</v>
      </c>
      <c r="H6176" s="472">
        <v>4.3</v>
      </c>
      <c r="I6176" s="473"/>
    </row>
    <row r="6177" spans="1:9" ht="25.5" x14ac:dyDescent="0.25">
      <c r="A6177" s="468" t="s">
        <v>13100</v>
      </c>
      <c r="B6177" s="475" t="s">
        <v>13101</v>
      </c>
      <c r="C6177" s="476" t="s">
        <v>13059</v>
      </c>
      <c r="D6177" s="471"/>
      <c r="E6177" s="470"/>
      <c r="F6177" s="472" t="s">
        <v>12325</v>
      </c>
      <c r="G6177" s="472" t="s">
        <v>1767</v>
      </c>
      <c r="H6177" s="472">
        <v>4.3</v>
      </c>
      <c r="I6177" s="473"/>
    </row>
    <row r="6178" spans="1:9" ht="25.5" x14ac:dyDescent="0.25">
      <c r="A6178" s="468" t="s">
        <v>13102</v>
      </c>
      <c r="B6178" s="475" t="s">
        <v>13103</v>
      </c>
      <c r="C6178" s="476" t="s">
        <v>13059</v>
      </c>
      <c r="D6178" s="471"/>
      <c r="E6178" s="470"/>
      <c r="F6178" s="472" t="s">
        <v>12325</v>
      </c>
      <c r="G6178" s="472" t="s">
        <v>1767</v>
      </c>
      <c r="H6178" s="472">
        <v>4.3</v>
      </c>
      <c r="I6178" s="473"/>
    </row>
    <row r="6179" spans="1:9" ht="25.5" x14ac:dyDescent="0.25">
      <c r="A6179" s="468" t="s">
        <v>13104</v>
      </c>
      <c r="B6179" s="475" t="s">
        <v>13105</v>
      </c>
      <c r="C6179" s="476" t="s">
        <v>13059</v>
      </c>
      <c r="D6179" s="471"/>
      <c r="E6179" s="470"/>
      <c r="F6179" s="472" t="s">
        <v>12325</v>
      </c>
      <c r="G6179" s="472" t="s">
        <v>1767</v>
      </c>
      <c r="H6179" s="472">
        <v>4.3</v>
      </c>
      <c r="I6179" s="473"/>
    </row>
    <row r="6180" spans="1:9" ht="25.5" x14ac:dyDescent="0.25">
      <c r="A6180" s="468" t="s">
        <v>13106</v>
      </c>
      <c r="B6180" s="475" t="s">
        <v>13107</v>
      </c>
      <c r="C6180" s="476" t="s">
        <v>13059</v>
      </c>
      <c r="D6180" s="471"/>
      <c r="E6180" s="470"/>
      <c r="F6180" s="472" t="s">
        <v>12325</v>
      </c>
      <c r="G6180" s="472" t="s">
        <v>1767</v>
      </c>
      <c r="H6180" s="472">
        <v>4.3</v>
      </c>
      <c r="I6180" s="473"/>
    </row>
    <row r="6181" spans="1:9" ht="25.5" x14ac:dyDescent="0.25">
      <c r="A6181" s="468" t="s">
        <v>13108</v>
      </c>
      <c r="B6181" s="475" t="s">
        <v>13109</v>
      </c>
      <c r="C6181" s="476" t="s">
        <v>13059</v>
      </c>
      <c r="D6181" s="471"/>
      <c r="E6181" s="470"/>
      <c r="F6181" s="472" t="s">
        <v>12325</v>
      </c>
      <c r="G6181" s="472" t="s">
        <v>1767</v>
      </c>
      <c r="H6181" s="472">
        <v>4.3</v>
      </c>
      <c r="I6181" s="473"/>
    </row>
    <row r="6182" spans="1:9" ht="15" x14ac:dyDescent="0.25">
      <c r="A6182" s="468" t="s">
        <v>13110</v>
      </c>
      <c r="B6182" s="475" t="s">
        <v>13111</v>
      </c>
      <c r="C6182" s="476" t="s">
        <v>756</v>
      </c>
      <c r="D6182" s="471"/>
      <c r="E6182" s="470"/>
      <c r="F6182" s="472" t="s">
        <v>12316</v>
      </c>
      <c r="G6182" s="472" t="s">
        <v>1767</v>
      </c>
      <c r="H6182" s="472">
        <v>4.3</v>
      </c>
      <c r="I6182" s="473"/>
    </row>
    <row r="6183" spans="1:9" ht="15" x14ac:dyDescent="0.25">
      <c r="A6183" s="468" t="s">
        <v>13112</v>
      </c>
      <c r="B6183" s="475" t="s">
        <v>13113</v>
      </c>
      <c r="C6183" s="476" t="s">
        <v>756</v>
      </c>
      <c r="D6183" s="471"/>
      <c r="E6183" s="470"/>
      <c r="F6183" s="472" t="s">
        <v>12316</v>
      </c>
      <c r="G6183" s="472" t="s">
        <v>1767</v>
      </c>
      <c r="H6183" s="472">
        <v>4.3</v>
      </c>
      <c r="I6183" s="473"/>
    </row>
    <row r="6184" spans="1:9" ht="25.5" x14ac:dyDescent="0.25">
      <c r="A6184" s="468" t="s">
        <v>13114</v>
      </c>
      <c r="B6184" s="475" t="s">
        <v>13115</v>
      </c>
      <c r="C6184" s="476" t="s">
        <v>756</v>
      </c>
      <c r="D6184" s="471"/>
      <c r="E6184" s="470"/>
      <c r="F6184" s="472" t="s">
        <v>12316</v>
      </c>
      <c r="G6184" s="472" t="s">
        <v>1767</v>
      </c>
      <c r="H6184" s="472">
        <v>4.3</v>
      </c>
      <c r="I6184" s="473"/>
    </row>
    <row r="6185" spans="1:9" ht="25.5" x14ac:dyDescent="0.25">
      <c r="A6185" s="468" t="s">
        <v>13116</v>
      </c>
      <c r="B6185" s="475" t="s">
        <v>13117</v>
      </c>
      <c r="C6185" s="476" t="s">
        <v>756</v>
      </c>
      <c r="D6185" s="471"/>
      <c r="E6185" s="470"/>
      <c r="F6185" s="472" t="s">
        <v>12316</v>
      </c>
      <c r="G6185" s="472" t="s">
        <v>1767</v>
      </c>
      <c r="H6185" s="472">
        <v>4.3</v>
      </c>
      <c r="I6185" s="473"/>
    </row>
    <row r="6186" spans="1:9" ht="25.5" x14ac:dyDescent="0.25">
      <c r="A6186" s="468" t="s">
        <v>13118</v>
      </c>
      <c r="B6186" s="475" t="s">
        <v>13119</v>
      </c>
      <c r="C6186" s="476" t="s">
        <v>756</v>
      </c>
      <c r="D6186" s="471"/>
      <c r="E6186" s="470"/>
      <c r="F6186" s="472" t="s">
        <v>12316</v>
      </c>
      <c r="G6186" s="472" t="s">
        <v>1767</v>
      </c>
      <c r="H6186" s="472">
        <v>4.3</v>
      </c>
      <c r="I6186" s="473"/>
    </row>
    <row r="6187" spans="1:9" ht="15" x14ac:dyDescent="0.25">
      <c r="A6187" s="468" t="s">
        <v>13120</v>
      </c>
      <c r="B6187" s="475" t="s">
        <v>13121</v>
      </c>
      <c r="C6187" s="476" t="s">
        <v>756</v>
      </c>
      <c r="D6187" s="471"/>
      <c r="E6187" s="470"/>
      <c r="F6187" s="472" t="s">
        <v>12316</v>
      </c>
      <c r="G6187" s="472" t="s">
        <v>1767</v>
      </c>
      <c r="H6187" s="472">
        <v>4.3</v>
      </c>
      <c r="I6187" s="473"/>
    </row>
    <row r="6188" spans="1:9" ht="15" x14ac:dyDescent="0.25">
      <c r="A6188" s="468" t="s">
        <v>13122</v>
      </c>
      <c r="B6188" s="475" t="s">
        <v>13123</v>
      </c>
      <c r="C6188" s="476" t="s">
        <v>756</v>
      </c>
      <c r="D6188" s="471"/>
      <c r="E6188" s="470"/>
      <c r="F6188" s="472" t="s">
        <v>12316</v>
      </c>
      <c r="G6188" s="472" t="s">
        <v>1767</v>
      </c>
      <c r="H6188" s="472">
        <v>4.3</v>
      </c>
      <c r="I6188" s="473"/>
    </row>
    <row r="6189" spans="1:9" ht="15" x14ac:dyDescent="0.25">
      <c r="A6189" s="468" t="s">
        <v>13124</v>
      </c>
      <c r="B6189" s="475" t="s">
        <v>13125</v>
      </c>
      <c r="C6189" s="476" t="s">
        <v>756</v>
      </c>
      <c r="D6189" s="471"/>
      <c r="E6189" s="470"/>
      <c r="F6189" s="472" t="s">
        <v>12316</v>
      </c>
      <c r="G6189" s="472" t="s">
        <v>1767</v>
      </c>
      <c r="H6189" s="472">
        <v>4.3</v>
      </c>
      <c r="I6189" s="473"/>
    </row>
    <row r="6190" spans="1:9" ht="15" x14ac:dyDescent="0.25">
      <c r="A6190" s="468" t="s">
        <v>13126</v>
      </c>
      <c r="B6190" s="475" t="s">
        <v>13127</v>
      </c>
      <c r="C6190" s="476" t="s">
        <v>756</v>
      </c>
      <c r="D6190" s="471"/>
      <c r="E6190" s="470"/>
      <c r="F6190" s="472" t="s">
        <v>12316</v>
      </c>
      <c r="G6190" s="472" t="s">
        <v>1767</v>
      </c>
      <c r="H6190" s="472">
        <v>4.3</v>
      </c>
      <c r="I6190" s="473"/>
    </row>
    <row r="6191" spans="1:9" ht="25.5" x14ac:dyDescent="0.25">
      <c r="A6191" s="468" t="s">
        <v>13128</v>
      </c>
      <c r="B6191" s="475" t="s">
        <v>13129</v>
      </c>
      <c r="C6191" s="476" t="s">
        <v>756</v>
      </c>
      <c r="D6191" s="471"/>
      <c r="E6191" s="470"/>
      <c r="F6191" s="472" t="s">
        <v>7701</v>
      </c>
      <c r="G6191" s="472" t="s">
        <v>5030</v>
      </c>
      <c r="H6191" s="472">
        <v>4.3</v>
      </c>
      <c r="I6191" s="473"/>
    </row>
    <row r="6192" spans="1:9" ht="15" x14ac:dyDescent="0.25">
      <c r="A6192" s="468" t="s">
        <v>13130</v>
      </c>
      <c r="B6192" s="475" t="s">
        <v>13131</v>
      </c>
      <c r="C6192" s="476" t="s">
        <v>756</v>
      </c>
      <c r="D6192" s="471"/>
      <c r="E6192" s="470"/>
      <c r="F6192" s="472" t="s">
        <v>7701</v>
      </c>
      <c r="G6192" s="472" t="s">
        <v>5030</v>
      </c>
      <c r="H6192" s="472">
        <v>4.3</v>
      </c>
      <c r="I6192" s="473"/>
    </row>
    <row r="6193" spans="1:9" ht="15" x14ac:dyDescent="0.25">
      <c r="A6193" s="468" t="s">
        <v>13132</v>
      </c>
      <c r="B6193" s="475" t="s">
        <v>13133</v>
      </c>
      <c r="C6193" s="476" t="s">
        <v>909</v>
      </c>
      <c r="D6193" s="471"/>
      <c r="E6193" s="470"/>
      <c r="F6193" s="472" t="s">
        <v>12325</v>
      </c>
      <c r="G6193" s="472" t="s">
        <v>1767</v>
      </c>
      <c r="H6193" s="472">
        <v>4.3</v>
      </c>
      <c r="I6193" s="473"/>
    </row>
    <row r="6194" spans="1:9" ht="25.5" x14ac:dyDescent="0.25">
      <c r="A6194" s="468" t="s">
        <v>13134</v>
      </c>
      <c r="B6194" s="475" t="s">
        <v>13135</v>
      </c>
      <c r="C6194" s="476" t="s">
        <v>909</v>
      </c>
      <c r="D6194" s="471"/>
      <c r="E6194" s="470"/>
      <c r="F6194" s="472" t="s">
        <v>12325</v>
      </c>
      <c r="G6194" s="472" t="s">
        <v>1767</v>
      </c>
      <c r="H6194" s="472">
        <v>4.3</v>
      </c>
      <c r="I6194" s="473"/>
    </row>
    <row r="6195" spans="1:9" ht="25.5" x14ac:dyDescent="0.25">
      <c r="A6195" s="468" t="s">
        <v>13136</v>
      </c>
      <c r="B6195" s="475" t="s">
        <v>13137</v>
      </c>
      <c r="C6195" s="476" t="s">
        <v>909</v>
      </c>
      <c r="D6195" s="471"/>
      <c r="E6195" s="470"/>
      <c r="F6195" s="472" t="s">
        <v>12325</v>
      </c>
      <c r="G6195" s="472" t="s">
        <v>1767</v>
      </c>
      <c r="H6195" s="472">
        <v>4.3</v>
      </c>
      <c r="I6195" s="473"/>
    </row>
    <row r="6196" spans="1:9" ht="15" x14ac:dyDescent="0.25">
      <c r="A6196" s="468" t="s">
        <v>13138</v>
      </c>
      <c r="B6196" s="475" t="s">
        <v>13139</v>
      </c>
      <c r="C6196" s="476" t="s">
        <v>909</v>
      </c>
      <c r="D6196" s="471"/>
      <c r="E6196" s="470"/>
      <c r="F6196" s="472" t="s">
        <v>12325</v>
      </c>
      <c r="G6196" s="472" t="s">
        <v>1767</v>
      </c>
      <c r="H6196" s="472">
        <v>4.3</v>
      </c>
      <c r="I6196" s="473"/>
    </row>
    <row r="6197" spans="1:9" ht="25.5" x14ac:dyDescent="0.25">
      <c r="A6197" s="468" t="s">
        <v>13140</v>
      </c>
      <c r="B6197" s="475" t="s">
        <v>13141</v>
      </c>
      <c r="C6197" s="476" t="s">
        <v>909</v>
      </c>
      <c r="D6197" s="471"/>
      <c r="E6197" s="470"/>
      <c r="F6197" s="472" t="s">
        <v>12325</v>
      </c>
      <c r="G6197" s="472" t="s">
        <v>1767</v>
      </c>
      <c r="H6197" s="472">
        <v>4.3</v>
      </c>
      <c r="I6197" s="473"/>
    </row>
    <row r="6198" spans="1:9" ht="25.5" x14ac:dyDescent="0.25">
      <c r="A6198" s="468" t="s">
        <v>13142</v>
      </c>
      <c r="B6198" s="475" t="s">
        <v>13143</v>
      </c>
      <c r="C6198" s="476" t="s">
        <v>909</v>
      </c>
      <c r="D6198" s="471"/>
      <c r="E6198" s="470"/>
      <c r="F6198" s="472" t="s">
        <v>12325</v>
      </c>
      <c r="G6198" s="472" t="s">
        <v>1767</v>
      </c>
      <c r="H6198" s="472">
        <v>4.3</v>
      </c>
      <c r="I6198" s="473"/>
    </row>
    <row r="6199" spans="1:9" ht="15" x14ac:dyDescent="0.25">
      <c r="A6199" s="468" t="s">
        <v>13144</v>
      </c>
      <c r="B6199" s="469" t="s">
        <v>13145</v>
      </c>
      <c r="C6199" s="472" t="s">
        <v>13059</v>
      </c>
      <c r="D6199" s="471"/>
      <c r="E6199" s="470"/>
      <c r="F6199" s="472" t="s">
        <v>12325</v>
      </c>
      <c r="G6199" s="472" t="s">
        <v>1767</v>
      </c>
      <c r="H6199" s="472">
        <v>4.3</v>
      </c>
      <c r="I6199" s="473"/>
    </row>
    <row r="6200" spans="1:9" ht="15" x14ac:dyDescent="0.25">
      <c r="A6200" s="468" t="s">
        <v>13146</v>
      </c>
      <c r="B6200" s="475" t="s">
        <v>13147</v>
      </c>
      <c r="C6200" s="476" t="s">
        <v>909</v>
      </c>
      <c r="D6200" s="471"/>
      <c r="E6200" s="470"/>
      <c r="F6200" s="472" t="s">
        <v>12325</v>
      </c>
      <c r="G6200" s="472" t="s">
        <v>1767</v>
      </c>
      <c r="H6200" s="472">
        <v>4.3</v>
      </c>
      <c r="I6200" s="473"/>
    </row>
    <row r="6201" spans="1:9" ht="25.5" x14ac:dyDescent="0.25">
      <c r="A6201" s="468" t="s">
        <v>13148</v>
      </c>
      <c r="B6201" s="475" t="s">
        <v>13149</v>
      </c>
      <c r="C6201" s="476" t="s">
        <v>13059</v>
      </c>
      <c r="D6201" s="471"/>
      <c r="E6201" s="470"/>
      <c r="F6201" s="472" t="s">
        <v>12325</v>
      </c>
      <c r="G6201" s="472" t="s">
        <v>1767</v>
      </c>
      <c r="H6201" s="472">
        <v>4.3</v>
      </c>
      <c r="I6201" s="473"/>
    </row>
    <row r="6202" spans="1:9" ht="25.5" x14ac:dyDescent="0.25">
      <c r="A6202" s="468" t="s">
        <v>13150</v>
      </c>
      <c r="B6202" s="475" t="s">
        <v>13151</v>
      </c>
      <c r="C6202" s="476" t="s">
        <v>13059</v>
      </c>
      <c r="D6202" s="471"/>
      <c r="E6202" s="470"/>
      <c r="F6202" s="472" t="s">
        <v>12325</v>
      </c>
      <c r="G6202" s="472" t="s">
        <v>1767</v>
      </c>
      <c r="H6202" s="472">
        <v>4.3</v>
      </c>
      <c r="I6202" s="473"/>
    </row>
    <row r="6203" spans="1:9" ht="15" x14ac:dyDescent="0.25">
      <c r="A6203" s="468" t="s">
        <v>13152</v>
      </c>
      <c r="B6203" s="475" t="s">
        <v>13153</v>
      </c>
      <c r="C6203" s="476" t="s">
        <v>756</v>
      </c>
      <c r="D6203" s="471"/>
      <c r="E6203" s="470"/>
      <c r="F6203" s="472" t="s">
        <v>12316</v>
      </c>
      <c r="G6203" s="472" t="s">
        <v>1767</v>
      </c>
      <c r="H6203" s="472">
        <v>4.3</v>
      </c>
      <c r="I6203" s="473"/>
    </row>
    <row r="6204" spans="1:9" ht="25.5" x14ac:dyDescent="0.25">
      <c r="A6204" s="468" t="s">
        <v>13154</v>
      </c>
      <c r="B6204" s="475" t="s">
        <v>13155</v>
      </c>
      <c r="C6204" s="476" t="s">
        <v>756</v>
      </c>
      <c r="D6204" s="471"/>
      <c r="E6204" s="470"/>
      <c r="F6204" s="472" t="s">
        <v>12316</v>
      </c>
      <c r="G6204" s="472" t="s">
        <v>1767</v>
      </c>
      <c r="H6204" s="472">
        <v>4.3</v>
      </c>
      <c r="I6204" s="473"/>
    </row>
    <row r="6205" spans="1:9" ht="25.5" x14ac:dyDescent="0.25">
      <c r="A6205" s="468" t="s">
        <v>13156</v>
      </c>
      <c r="B6205" s="475" t="s">
        <v>13157</v>
      </c>
      <c r="C6205" s="476" t="s">
        <v>756</v>
      </c>
      <c r="D6205" s="471"/>
      <c r="E6205" s="470"/>
      <c r="F6205" s="472" t="s">
        <v>12316</v>
      </c>
      <c r="G6205" s="472" t="s">
        <v>1767</v>
      </c>
      <c r="H6205" s="472">
        <v>4.3</v>
      </c>
      <c r="I6205" s="473"/>
    </row>
    <row r="6206" spans="1:9" ht="25.5" x14ac:dyDescent="0.25">
      <c r="A6206" s="468" t="s">
        <v>13158</v>
      </c>
      <c r="B6206" s="475" t="s">
        <v>13159</v>
      </c>
      <c r="C6206" s="476" t="s">
        <v>756</v>
      </c>
      <c r="D6206" s="471"/>
      <c r="E6206" s="470"/>
      <c r="F6206" s="472" t="s">
        <v>12316</v>
      </c>
      <c r="G6206" s="472" t="s">
        <v>1767</v>
      </c>
      <c r="H6206" s="472">
        <v>4.3</v>
      </c>
      <c r="I6206" s="473"/>
    </row>
    <row r="6207" spans="1:9" ht="25.5" x14ac:dyDescent="0.25">
      <c r="A6207" s="468" t="s">
        <v>13160</v>
      </c>
      <c r="B6207" s="475" t="s">
        <v>13161</v>
      </c>
      <c r="C6207" s="476" t="s">
        <v>756</v>
      </c>
      <c r="D6207" s="471"/>
      <c r="E6207" s="470"/>
      <c r="F6207" s="472" t="s">
        <v>12316</v>
      </c>
      <c r="G6207" s="472" t="s">
        <v>1767</v>
      </c>
      <c r="H6207" s="472">
        <v>4.3</v>
      </c>
      <c r="I6207" s="473"/>
    </row>
    <row r="6208" spans="1:9" ht="15" x14ac:dyDescent="0.25">
      <c r="A6208" s="468" t="s">
        <v>13162</v>
      </c>
      <c r="B6208" s="475" t="s">
        <v>13163</v>
      </c>
      <c r="C6208" s="476" t="s">
        <v>756</v>
      </c>
      <c r="D6208" s="471"/>
      <c r="E6208" s="470"/>
      <c r="F6208" s="472" t="s">
        <v>12316</v>
      </c>
      <c r="G6208" s="472" t="s">
        <v>1767</v>
      </c>
      <c r="H6208" s="472">
        <v>4.3</v>
      </c>
      <c r="I6208" s="473"/>
    </row>
    <row r="6209" spans="1:9" ht="25.5" x14ac:dyDescent="0.25">
      <c r="A6209" s="468" t="s">
        <v>13164</v>
      </c>
      <c r="B6209" s="475" t="s">
        <v>13165</v>
      </c>
      <c r="C6209" s="476" t="s">
        <v>756</v>
      </c>
      <c r="D6209" s="471"/>
      <c r="E6209" s="470"/>
      <c r="F6209" s="472" t="s">
        <v>7701</v>
      </c>
      <c r="G6209" s="472" t="s">
        <v>5030</v>
      </c>
      <c r="H6209" s="472">
        <v>4.3</v>
      </c>
      <c r="I6209" s="473"/>
    </row>
    <row r="6210" spans="1:9" ht="25.5" x14ac:dyDescent="0.25">
      <c r="A6210" s="468" t="s">
        <v>13166</v>
      </c>
      <c r="B6210" s="475" t="s">
        <v>13167</v>
      </c>
      <c r="C6210" s="476" t="s">
        <v>756</v>
      </c>
      <c r="D6210" s="471"/>
      <c r="E6210" s="470"/>
      <c r="F6210" s="472" t="s">
        <v>7701</v>
      </c>
      <c r="G6210" s="472" t="s">
        <v>5030</v>
      </c>
      <c r="H6210" s="472">
        <v>4.3</v>
      </c>
      <c r="I6210" s="473"/>
    </row>
    <row r="6211" spans="1:9" ht="15" x14ac:dyDescent="0.25">
      <c r="A6211" s="468" t="s">
        <v>13168</v>
      </c>
      <c r="B6211" s="475" t="s">
        <v>13169</v>
      </c>
      <c r="C6211" s="476" t="s">
        <v>698</v>
      </c>
      <c r="D6211" s="471"/>
      <c r="E6211" s="470"/>
      <c r="F6211" s="472" t="s">
        <v>3953</v>
      </c>
      <c r="G6211" s="472" t="s">
        <v>1635</v>
      </c>
      <c r="H6211" s="472">
        <v>4.3</v>
      </c>
      <c r="I6211" s="473"/>
    </row>
    <row r="6212" spans="1:9" ht="15" x14ac:dyDescent="0.25">
      <c r="A6212" s="468" t="s">
        <v>13170</v>
      </c>
      <c r="B6212" s="475" t="s">
        <v>13171</v>
      </c>
      <c r="C6212" s="476" t="s">
        <v>756</v>
      </c>
      <c r="D6212" s="471"/>
      <c r="E6212" s="470"/>
      <c r="F6212" s="472" t="s">
        <v>3953</v>
      </c>
      <c r="G6212" s="472" t="s">
        <v>1635</v>
      </c>
      <c r="H6212" s="472">
        <v>4.3</v>
      </c>
      <c r="I6212" s="473"/>
    </row>
    <row r="6213" spans="1:9" ht="25.5" x14ac:dyDescent="0.25">
      <c r="A6213" s="468" t="s">
        <v>13172</v>
      </c>
      <c r="B6213" s="474" t="s">
        <v>13173</v>
      </c>
      <c r="C6213" s="470" t="s">
        <v>833</v>
      </c>
      <c r="D6213" s="470"/>
      <c r="E6213" s="470"/>
      <c r="F6213" s="472" t="s">
        <v>3953</v>
      </c>
      <c r="G6213" s="472" t="s">
        <v>1635</v>
      </c>
      <c r="H6213" s="472">
        <v>4.3</v>
      </c>
      <c r="I6213" s="478" t="s">
        <v>698</v>
      </c>
    </row>
    <row r="6214" spans="1:9" ht="15" x14ac:dyDescent="0.25">
      <c r="A6214" s="468" t="s">
        <v>13174</v>
      </c>
      <c r="B6214" s="474" t="s">
        <v>13175</v>
      </c>
      <c r="C6214" s="470" t="s">
        <v>833</v>
      </c>
      <c r="D6214" s="470"/>
      <c r="E6214" s="470"/>
      <c r="F6214" s="472" t="s">
        <v>3953</v>
      </c>
      <c r="G6214" s="472" t="s">
        <v>1635</v>
      </c>
      <c r="H6214" s="472">
        <v>4.3</v>
      </c>
      <c r="I6214" s="478" t="s">
        <v>698</v>
      </c>
    </row>
    <row r="6215" spans="1:9" ht="15" x14ac:dyDescent="0.25">
      <c r="A6215" s="468" t="s">
        <v>13176</v>
      </c>
      <c r="B6215" s="475" t="s">
        <v>13177</v>
      </c>
      <c r="C6215" s="476" t="s">
        <v>698</v>
      </c>
      <c r="D6215" s="471"/>
      <c r="E6215" s="470"/>
      <c r="F6215" s="472" t="s">
        <v>12325</v>
      </c>
      <c r="G6215" s="472" t="s">
        <v>1767</v>
      </c>
      <c r="H6215" s="472">
        <v>4.3</v>
      </c>
      <c r="I6215" s="473"/>
    </row>
    <row r="6216" spans="1:9" ht="15" x14ac:dyDescent="0.25">
      <c r="A6216" s="468" t="s">
        <v>13178</v>
      </c>
      <c r="B6216" s="475" t="s">
        <v>13179</v>
      </c>
      <c r="C6216" s="476" t="s">
        <v>698</v>
      </c>
      <c r="D6216" s="471"/>
      <c r="E6216" s="470"/>
      <c r="F6216" s="472" t="s">
        <v>12316</v>
      </c>
      <c r="G6216" s="472" t="s">
        <v>1767</v>
      </c>
      <c r="H6216" s="472">
        <v>4.3</v>
      </c>
      <c r="I6216" s="473"/>
    </row>
    <row r="6217" spans="1:9" ht="15" x14ac:dyDescent="0.25">
      <c r="A6217" s="468" t="s">
        <v>13180</v>
      </c>
      <c r="B6217" s="469" t="s">
        <v>13181</v>
      </c>
      <c r="C6217" s="472" t="s">
        <v>698</v>
      </c>
      <c r="D6217" s="471"/>
      <c r="E6217" s="470"/>
      <c r="F6217" s="472" t="s">
        <v>12316</v>
      </c>
      <c r="G6217" s="472" t="s">
        <v>1767</v>
      </c>
      <c r="H6217" s="472">
        <v>4.3</v>
      </c>
      <c r="I6217" s="473"/>
    </row>
    <row r="6218" spans="1:9" ht="15" x14ac:dyDescent="0.25">
      <c r="A6218" s="468" t="s">
        <v>13182</v>
      </c>
      <c r="B6218" s="469" t="s">
        <v>13183</v>
      </c>
      <c r="C6218" s="472" t="s">
        <v>756</v>
      </c>
      <c r="D6218" s="479"/>
      <c r="E6218" s="472"/>
      <c r="F6218" s="472" t="s">
        <v>756</v>
      </c>
      <c r="G6218" s="472" t="s">
        <v>3</v>
      </c>
      <c r="H6218" s="472">
        <v>4.5</v>
      </c>
      <c r="I6218" s="473"/>
    </row>
    <row r="6219" spans="1:9" ht="25.5" x14ac:dyDescent="0.25">
      <c r="A6219" s="468" t="s">
        <v>13184</v>
      </c>
      <c r="B6219" s="474" t="s">
        <v>13185</v>
      </c>
      <c r="C6219" s="470" t="s">
        <v>833</v>
      </c>
      <c r="D6219" s="470"/>
      <c r="E6219" s="470"/>
      <c r="F6219" s="472" t="s">
        <v>12316</v>
      </c>
      <c r="G6219" s="472" t="s">
        <v>1767</v>
      </c>
      <c r="H6219" s="472">
        <v>4.3</v>
      </c>
      <c r="I6219" s="478" t="s">
        <v>698</v>
      </c>
    </row>
    <row r="6220" spans="1:9" ht="25.5" x14ac:dyDescent="0.25">
      <c r="A6220" s="468" t="s">
        <v>13186</v>
      </c>
      <c r="B6220" s="474" t="s">
        <v>13187</v>
      </c>
      <c r="C6220" s="470" t="s">
        <v>833</v>
      </c>
      <c r="D6220" s="470"/>
      <c r="E6220" s="470"/>
      <c r="F6220" s="472" t="s">
        <v>12316</v>
      </c>
      <c r="G6220" s="472" t="s">
        <v>1767</v>
      </c>
      <c r="H6220" s="472">
        <v>4.3</v>
      </c>
      <c r="I6220" s="478" t="s">
        <v>698</v>
      </c>
    </row>
    <row r="6221" spans="1:9" ht="25.5" x14ac:dyDescent="0.25">
      <c r="A6221" s="468" t="s">
        <v>13188</v>
      </c>
      <c r="B6221" s="475" t="s">
        <v>13189</v>
      </c>
      <c r="C6221" s="476" t="s">
        <v>756</v>
      </c>
      <c r="D6221" s="471"/>
      <c r="E6221" s="470"/>
      <c r="F6221" s="472" t="s">
        <v>756</v>
      </c>
      <c r="G6221" s="472" t="s">
        <v>756</v>
      </c>
      <c r="H6221" s="472">
        <v>4.3</v>
      </c>
      <c r="I6221" s="473"/>
    </row>
    <row r="6222" spans="1:9" ht="25.5" x14ac:dyDescent="0.25">
      <c r="A6222" s="468" t="s">
        <v>13190</v>
      </c>
      <c r="B6222" s="475" t="s">
        <v>13191</v>
      </c>
      <c r="C6222" s="476" t="s">
        <v>756</v>
      </c>
      <c r="D6222" s="471"/>
      <c r="E6222" s="470"/>
      <c r="F6222" s="472" t="s">
        <v>756</v>
      </c>
      <c r="G6222" s="472" t="s">
        <v>756</v>
      </c>
      <c r="H6222" s="472">
        <v>4.3</v>
      </c>
      <c r="I6222" s="473"/>
    </row>
    <row r="6223" spans="1:9" ht="25.5" x14ac:dyDescent="0.25">
      <c r="A6223" s="468" t="s">
        <v>13192</v>
      </c>
      <c r="B6223" s="475" t="s">
        <v>13193</v>
      </c>
      <c r="C6223" s="476" t="s">
        <v>756</v>
      </c>
      <c r="D6223" s="471"/>
      <c r="E6223" s="470"/>
      <c r="F6223" s="472" t="s">
        <v>756</v>
      </c>
      <c r="G6223" s="472" t="s">
        <v>756</v>
      </c>
      <c r="H6223" s="472">
        <v>4.3</v>
      </c>
      <c r="I6223" s="473"/>
    </row>
    <row r="6224" spans="1:9" ht="25.5" x14ac:dyDescent="0.25">
      <c r="A6224" s="468" t="s">
        <v>13194</v>
      </c>
      <c r="B6224" s="475" t="s">
        <v>13195</v>
      </c>
      <c r="C6224" s="476" t="s">
        <v>756</v>
      </c>
      <c r="D6224" s="471"/>
      <c r="E6224" s="470"/>
      <c r="F6224" s="472" t="s">
        <v>756</v>
      </c>
      <c r="G6224" s="472" t="s">
        <v>756</v>
      </c>
      <c r="H6224" s="472">
        <v>4.3</v>
      </c>
      <c r="I6224" s="473"/>
    </row>
    <row r="6225" spans="1:9" ht="25.5" x14ac:dyDescent="0.25">
      <c r="A6225" s="468" t="s">
        <v>13196</v>
      </c>
      <c r="B6225" s="475" t="s">
        <v>13197</v>
      </c>
      <c r="C6225" s="476" t="s">
        <v>756</v>
      </c>
      <c r="D6225" s="471"/>
      <c r="E6225" s="470"/>
      <c r="F6225" s="472" t="s">
        <v>756</v>
      </c>
      <c r="G6225" s="472" t="s">
        <v>756</v>
      </c>
      <c r="H6225" s="472">
        <v>4.3</v>
      </c>
      <c r="I6225" s="473"/>
    </row>
    <row r="6226" spans="1:9" ht="25.5" x14ac:dyDescent="0.25">
      <c r="A6226" s="468" t="s">
        <v>13198</v>
      </c>
      <c r="B6226" s="475" t="s">
        <v>13199</v>
      </c>
      <c r="C6226" s="476" t="s">
        <v>756</v>
      </c>
      <c r="D6226" s="482"/>
      <c r="E6226" s="483"/>
      <c r="F6226" s="472" t="s">
        <v>756</v>
      </c>
      <c r="G6226" s="472" t="s">
        <v>3</v>
      </c>
      <c r="H6226" s="472">
        <v>4.5999999999999996</v>
      </c>
      <c r="I6226" s="473"/>
    </row>
    <row r="6227" spans="1:9" ht="25.5" x14ac:dyDescent="0.25">
      <c r="A6227" s="468" t="s">
        <v>13200</v>
      </c>
      <c r="B6227" s="475" t="s">
        <v>13201</v>
      </c>
      <c r="C6227" s="476" t="s">
        <v>756</v>
      </c>
      <c r="D6227" s="482"/>
      <c r="E6227" s="483"/>
      <c r="F6227" s="472" t="s">
        <v>756</v>
      </c>
      <c r="G6227" s="472" t="s">
        <v>3</v>
      </c>
      <c r="H6227" s="472">
        <v>4.5999999999999996</v>
      </c>
      <c r="I6227" s="473"/>
    </row>
    <row r="6228" spans="1:9" ht="25.5" x14ac:dyDescent="0.25">
      <c r="A6228" s="468" t="s">
        <v>13202</v>
      </c>
      <c r="B6228" s="475" t="s">
        <v>13203</v>
      </c>
      <c r="C6228" s="476" t="s">
        <v>756</v>
      </c>
      <c r="D6228" s="482"/>
      <c r="E6228" s="483"/>
      <c r="F6228" s="472" t="s">
        <v>756</v>
      </c>
      <c r="G6228" s="472" t="s">
        <v>3</v>
      </c>
      <c r="H6228" s="472">
        <v>4.5999999999999996</v>
      </c>
      <c r="I6228" s="473"/>
    </row>
    <row r="6229" spans="1:9" ht="25.5" x14ac:dyDescent="0.25">
      <c r="A6229" s="468" t="s">
        <v>13204</v>
      </c>
      <c r="B6229" s="475" t="s">
        <v>13205</v>
      </c>
      <c r="C6229" s="476" t="s">
        <v>756</v>
      </c>
      <c r="D6229" s="482"/>
      <c r="E6229" s="483"/>
      <c r="F6229" s="472" t="s">
        <v>756</v>
      </c>
      <c r="G6229" s="472" t="s">
        <v>3</v>
      </c>
      <c r="H6229" s="472">
        <v>4.5999999999999996</v>
      </c>
      <c r="I6229" s="473"/>
    </row>
    <row r="6230" spans="1:9" ht="25.5" x14ac:dyDescent="0.25">
      <c r="A6230" s="468" t="s">
        <v>13206</v>
      </c>
      <c r="B6230" s="475" t="s">
        <v>13207</v>
      </c>
      <c r="C6230" s="476" t="s">
        <v>756</v>
      </c>
      <c r="D6230" s="482"/>
      <c r="E6230" s="483"/>
      <c r="F6230" s="472" t="s">
        <v>756</v>
      </c>
      <c r="G6230" s="472" t="s">
        <v>3</v>
      </c>
      <c r="H6230" s="472">
        <v>4.5999999999999996</v>
      </c>
      <c r="I6230" s="473"/>
    </row>
    <row r="6231" spans="1:9" ht="15" x14ac:dyDescent="0.25">
      <c r="A6231" s="468" t="s">
        <v>13208</v>
      </c>
      <c r="B6231" s="475" t="s">
        <v>13209</v>
      </c>
      <c r="C6231" s="476" t="s">
        <v>909</v>
      </c>
      <c r="D6231" s="471"/>
      <c r="E6231" s="470"/>
      <c r="F6231" s="472" t="s">
        <v>8509</v>
      </c>
      <c r="G6231" s="472" t="s">
        <v>756</v>
      </c>
      <c r="H6231" s="472">
        <v>4.3</v>
      </c>
      <c r="I6231" s="473"/>
    </row>
    <row r="6232" spans="1:9" ht="25.5" x14ac:dyDescent="0.25">
      <c r="A6232" s="468" t="s">
        <v>13210</v>
      </c>
      <c r="B6232" s="475" t="s">
        <v>13211</v>
      </c>
      <c r="C6232" s="476" t="s">
        <v>909</v>
      </c>
      <c r="D6232" s="471"/>
      <c r="E6232" s="470"/>
      <c r="F6232" s="472" t="s">
        <v>8509</v>
      </c>
      <c r="G6232" s="472" t="s">
        <v>756</v>
      </c>
      <c r="H6232" s="472">
        <v>4.3</v>
      </c>
      <c r="I6232" s="473"/>
    </row>
    <row r="6233" spans="1:9" ht="15" x14ac:dyDescent="0.25">
      <c r="A6233" s="468" t="s">
        <v>13212</v>
      </c>
      <c r="B6233" s="469" t="s">
        <v>13213</v>
      </c>
      <c r="C6233" s="472" t="s">
        <v>756</v>
      </c>
      <c r="D6233" s="471"/>
      <c r="E6233" s="470"/>
      <c r="F6233" s="472" t="s">
        <v>756</v>
      </c>
      <c r="G6233" s="472" t="s">
        <v>756</v>
      </c>
      <c r="H6233" s="472">
        <v>4.4000000000000004</v>
      </c>
      <c r="I6233" s="473"/>
    </row>
    <row r="6234" spans="1:9" ht="25.5" x14ac:dyDescent="0.25">
      <c r="A6234" s="468" t="s">
        <v>13214</v>
      </c>
      <c r="B6234" s="475" t="s">
        <v>13215</v>
      </c>
      <c r="C6234" s="476" t="s">
        <v>909</v>
      </c>
      <c r="D6234" s="471"/>
      <c r="E6234" s="470"/>
      <c r="F6234" s="472" t="s">
        <v>8509</v>
      </c>
      <c r="G6234" s="472" t="s">
        <v>756</v>
      </c>
      <c r="H6234" s="472">
        <v>4.3</v>
      </c>
      <c r="I6234" s="473"/>
    </row>
    <row r="6235" spans="1:9" ht="25.5" x14ac:dyDescent="0.25">
      <c r="A6235" s="468" t="s">
        <v>13216</v>
      </c>
      <c r="B6235" s="475" t="s">
        <v>13217</v>
      </c>
      <c r="C6235" s="476" t="s">
        <v>909</v>
      </c>
      <c r="D6235" s="471"/>
      <c r="E6235" s="470"/>
      <c r="F6235" s="472" t="s">
        <v>8509</v>
      </c>
      <c r="G6235" s="472" t="s">
        <v>13218</v>
      </c>
      <c r="H6235" s="472">
        <v>4.3</v>
      </c>
      <c r="I6235" s="473"/>
    </row>
    <row r="6236" spans="1:9" ht="15" x14ac:dyDescent="0.25">
      <c r="A6236" s="468" t="s">
        <v>13219</v>
      </c>
      <c r="B6236" s="475" t="s">
        <v>13220</v>
      </c>
      <c r="C6236" s="476" t="s">
        <v>909</v>
      </c>
      <c r="D6236" s="471"/>
      <c r="E6236" s="470"/>
      <c r="F6236" s="472" t="s">
        <v>756</v>
      </c>
      <c r="G6236" s="472" t="s">
        <v>756</v>
      </c>
      <c r="H6236" s="472">
        <v>4.3</v>
      </c>
      <c r="I6236" s="473"/>
    </row>
    <row r="6237" spans="1:9" ht="15" x14ac:dyDescent="0.25">
      <c r="A6237" s="468" t="s">
        <v>13221</v>
      </c>
      <c r="B6237" s="475" t="s">
        <v>13222</v>
      </c>
      <c r="C6237" s="476" t="s">
        <v>909</v>
      </c>
      <c r="D6237" s="471"/>
      <c r="E6237" s="470"/>
      <c r="F6237" s="472" t="s">
        <v>756</v>
      </c>
      <c r="G6237" s="472" t="s">
        <v>756</v>
      </c>
      <c r="H6237" s="472">
        <v>4.3</v>
      </c>
      <c r="I6237" s="473"/>
    </row>
    <row r="6238" spans="1:9" ht="15" x14ac:dyDescent="0.25">
      <c r="A6238" s="468" t="s">
        <v>13223</v>
      </c>
      <c r="B6238" s="475" t="s">
        <v>13224</v>
      </c>
      <c r="C6238" s="476" t="s">
        <v>909</v>
      </c>
      <c r="D6238" s="471"/>
      <c r="E6238" s="470"/>
      <c r="F6238" s="472" t="s">
        <v>756</v>
      </c>
      <c r="G6238" s="472" t="s">
        <v>756</v>
      </c>
      <c r="H6238" s="472">
        <v>4.3</v>
      </c>
      <c r="I6238" s="473"/>
    </row>
    <row r="6239" spans="1:9" ht="15" x14ac:dyDescent="0.25">
      <c r="A6239" s="468" t="s">
        <v>13225</v>
      </c>
      <c r="B6239" s="475" t="s">
        <v>13226</v>
      </c>
      <c r="C6239" s="476" t="s">
        <v>909</v>
      </c>
      <c r="D6239" s="471"/>
      <c r="E6239" s="470"/>
      <c r="F6239" s="472" t="s">
        <v>756</v>
      </c>
      <c r="G6239" s="472" t="s">
        <v>756</v>
      </c>
      <c r="H6239" s="472">
        <v>4.3</v>
      </c>
      <c r="I6239" s="473"/>
    </row>
    <row r="6240" spans="1:9" ht="25.5" x14ac:dyDescent="0.25">
      <c r="A6240" s="468" t="s">
        <v>13227</v>
      </c>
      <c r="B6240" s="475" t="s">
        <v>13228</v>
      </c>
      <c r="C6240" s="476" t="s">
        <v>909</v>
      </c>
      <c r="D6240" s="471"/>
      <c r="E6240" s="470"/>
      <c r="F6240" s="472" t="s">
        <v>3953</v>
      </c>
      <c r="G6240" s="472" t="s">
        <v>13229</v>
      </c>
      <c r="H6240" s="472">
        <v>4.3</v>
      </c>
      <c r="I6240" s="473"/>
    </row>
    <row r="6241" spans="1:9" ht="15" x14ac:dyDescent="0.25">
      <c r="A6241" s="468" t="s">
        <v>13230</v>
      </c>
      <c r="B6241" s="475" t="s">
        <v>13231</v>
      </c>
      <c r="C6241" s="476" t="s">
        <v>909</v>
      </c>
      <c r="D6241" s="471"/>
      <c r="E6241" s="470"/>
      <c r="F6241" s="472" t="s">
        <v>3953</v>
      </c>
      <c r="G6241" s="472" t="s">
        <v>1635</v>
      </c>
      <c r="H6241" s="472">
        <v>4.3</v>
      </c>
      <c r="I6241" s="473"/>
    </row>
    <row r="6242" spans="1:9" ht="15" x14ac:dyDescent="0.25">
      <c r="A6242" s="468" t="s">
        <v>13232</v>
      </c>
      <c r="B6242" s="475" t="s">
        <v>13233</v>
      </c>
      <c r="C6242" s="476" t="s">
        <v>909</v>
      </c>
      <c r="D6242" s="471"/>
      <c r="E6242" s="470"/>
      <c r="F6242" s="472" t="s">
        <v>3953</v>
      </c>
      <c r="G6242" s="472" t="s">
        <v>1635</v>
      </c>
      <c r="H6242" s="472">
        <v>4.3</v>
      </c>
      <c r="I6242" s="473"/>
    </row>
    <row r="6243" spans="1:9" ht="15" x14ac:dyDescent="0.25">
      <c r="A6243" s="468" t="s">
        <v>13234</v>
      </c>
      <c r="B6243" s="475" t="s">
        <v>13235</v>
      </c>
      <c r="C6243" s="476" t="s">
        <v>909</v>
      </c>
      <c r="D6243" s="471"/>
      <c r="E6243" s="470"/>
      <c r="F6243" s="472" t="s">
        <v>3953</v>
      </c>
      <c r="G6243" s="472" t="s">
        <v>1635</v>
      </c>
      <c r="H6243" s="472">
        <v>4.3</v>
      </c>
      <c r="I6243" s="473"/>
    </row>
    <row r="6244" spans="1:9" ht="25.5" x14ac:dyDescent="0.25">
      <c r="A6244" s="468" t="s">
        <v>13236</v>
      </c>
      <c r="B6244" s="475" t="s">
        <v>13237</v>
      </c>
      <c r="C6244" s="476" t="s">
        <v>909</v>
      </c>
      <c r="D6244" s="471"/>
      <c r="E6244" s="470"/>
      <c r="F6244" s="472" t="s">
        <v>756</v>
      </c>
      <c r="G6244" s="472" t="s">
        <v>756</v>
      </c>
      <c r="H6244" s="472">
        <v>4.3</v>
      </c>
      <c r="I6244" s="473"/>
    </row>
    <row r="6245" spans="1:9" ht="15" x14ac:dyDescent="0.25">
      <c r="A6245" s="468" t="s">
        <v>13238</v>
      </c>
      <c r="B6245" s="475" t="s">
        <v>13239</v>
      </c>
      <c r="C6245" s="476" t="s">
        <v>909</v>
      </c>
      <c r="D6245" s="471"/>
      <c r="E6245" s="470"/>
      <c r="F6245" s="472" t="s">
        <v>10155</v>
      </c>
      <c r="G6245" s="472" t="s">
        <v>1767</v>
      </c>
      <c r="H6245" s="472">
        <v>4.3</v>
      </c>
      <c r="I6245" s="473"/>
    </row>
    <row r="6246" spans="1:9" ht="15" x14ac:dyDescent="0.25">
      <c r="A6246" s="468" t="s">
        <v>13240</v>
      </c>
      <c r="B6246" s="475" t="s">
        <v>13241</v>
      </c>
      <c r="C6246" s="476" t="s">
        <v>909</v>
      </c>
      <c r="D6246" s="471"/>
      <c r="E6246" s="470"/>
      <c r="F6246" s="472" t="s">
        <v>10155</v>
      </c>
      <c r="G6246" s="472" t="s">
        <v>1767</v>
      </c>
      <c r="H6246" s="472">
        <v>4.3</v>
      </c>
      <c r="I6246" s="473"/>
    </row>
    <row r="6247" spans="1:9" ht="25.5" x14ac:dyDescent="0.25">
      <c r="A6247" s="468" t="s">
        <v>13242</v>
      </c>
      <c r="B6247" s="475" t="s">
        <v>13243</v>
      </c>
      <c r="C6247" s="476" t="s">
        <v>909</v>
      </c>
      <c r="D6247" s="471"/>
      <c r="E6247" s="470"/>
      <c r="F6247" s="472" t="s">
        <v>756</v>
      </c>
      <c r="G6247" s="472" t="s">
        <v>756</v>
      </c>
      <c r="H6247" s="472">
        <v>4.3</v>
      </c>
      <c r="I6247" s="473"/>
    </row>
    <row r="6248" spans="1:9" ht="25.5" x14ac:dyDescent="0.25">
      <c r="A6248" s="468" t="s">
        <v>13244</v>
      </c>
      <c r="B6248" s="475" t="s">
        <v>13245</v>
      </c>
      <c r="C6248" s="476" t="s">
        <v>909</v>
      </c>
      <c r="D6248" s="471"/>
      <c r="E6248" s="470"/>
      <c r="F6248" s="472" t="s">
        <v>756</v>
      </c>
      <c r="G6248" s="472" t="s">
        <v>756</v>
      </c>
      <c r="H6248" s="472">
        <v>4.3</v>
      </c>
      <c r="I6248" s="473"/>
    </row>
    <row r="6249" spans="1:9" ht="15" x14ac:dyDescent="0.25">
      <c r="A6249" s="468" t="s">
        <v>13246</v>
      </c>
      <c r="B6249" s="475" t="s">
        <v>13247</v>
      </c>
      <c r="C6249" s="476" t="s">
        <v>909</v>
      </c>
      <c r="D6249" s="471"/>
      <c r="E6249" s="470"/>
      <c r="F6249" s="472" t="s">
        <v>756</v>
      </c>
      <c r="G6249" s="472" t="s">
        <v>756</v>
      </c>
      <c r="H6249" s="472">
        <v>4.3</v>
      </c>
      <c r="I6249" s="473"/>
    </row>
    <row r="6250" spans="1:9" ht="15" x14ac:dyDescent="0.25">
      <c r="A6250" s="468" t="s">
        <v>13248</v>
      </c>
      <c r="B6250" s="469" t="s">
        <v>13249</v>
      </c>
      <c r="C6250" s="472" t="s">
        <v>756</v>
      </c>
      <c r="D6250" s="471"/>
      <c r="E6250" s="470"/>
      <c r="F6250" s="472" t="s">
        <v>756</v>
      </c>
      <c r="G6250" s="472" t="s">
        <v>756</v>
      </c>
      <c r="H6250" s="472">
        <v>4.3</v>
      </c>
      <c r="I6250" s="473"/>
    </row>
    <row r="6251" spans="1:9" ht="15" x14ac:dyDescent="0.25">
      <c r="A6251" s="468" t="s">
        <v>13250</v>
      </c>
      <c r="B6251" s="475" t="s">
        <v>13251</v>
      </c>
      <c r="C6251" s="476" t="s">
        <v>909</v>
      </c>
      <c r="D6251" s="471"/>
      <c r="E6251" s="470"/>
      <c r="F6251" s="472" t="s">
        <v>756</v>
      </c>
      <c r="G6251" s="472" t="s">
        <v>756</v>
      </c>
      <c r="H6251" s="472">
        <v>4.3</v>
      </c>
      <c r="I6251" s="473"/>
    </row>
    <row r="6252" spans="1:9" ht="15" x14ac:dyDescent="0.25">
      <c r="A6252" s="468" t="s">
        <v>13252</v>
      </c>
      <c r="B6252" s="469" t="s">
        <v>13253</v>
      </c>
      <c r="C6252" s="472" t="s">
        <v>909</v>
      </c>
      <c r="D6252" s="471"/>
      <c r="E6252" s="470"/>
      <c r="F6252" s="472" t="s">
        <v>10155</v>
      </c>
      <c r="G6252" s="472" t="s">
        <v>1767</v>
      </c>
      <c r="H6252" s="472">
        <v>4.3</v>
      </c>
      <c r="I6252" s="473"/>
    </row>
    <row r="6253" spans="1:9" ht="15" x14ac:dyDescent="0.25">
      <c r="A6253" s="468" t="s">
        <v>13254</v>
      </c>
      <c r="B6253" s="475" t="s">
        <v>13255</v>
      </c>
      <c r="C6253" s="476" t="s">
        <v>909</v>
      </c>
      <c r="D6253" s="471"/>
      <c r="E6253" s="470"/>
      <c r="F6253" s="472" t="s">
        <v>756</v>
      </c>
      <c r="G6253" s="472" t="s">
        <v>756</v>
      </c>
      <c r="H6253" s="472">
        <v>4.3</v>
      </c>
      <c r="I6253" s="473"/>
    </row>
    <row r="6254" spans="1:9" ht="25.5" x14ac:dyDescent="0.25">
      <c r="A6254" s="468" t="s">
        <v>13256</v>
      </c>
      <c r="B6254" s="475" t="s">
        <v>13257</v>
      </c>
      <c r="C6254" s="476" t="s">
        <v>909</v>
      </c>
      <c r="D6254" s="471"/>
      <c r="E6254" s="470"/>
      <c r="F6254" s="472" t="s">
        <v>756</v>
      </c>
      <c r="G6254" s="472" t="s">
        <v>756</v>
      </c>
      <c r="H6254" s="472">
        <v>4.3</v>
      </c>
      <c r="I6254" s="473"/>
    </row>
    <row r="6255" spans="1:9" ht="25.5" x14ac:dyDescent="0.25">
      <c r="A6255" s="468" t="s">
        <v>13258</v>
      </c>
      <c r="B6255" s="475" t="s">
        <v>13259</v>
      </c>
      <c r="C6255" s="476" t="s">
        <v>909</v>
      </c>
      <c r="D6255" s="471"/>
      <c r="E6255" s="470"/>
      <c r="F6255" s="472" t="s">
        <v>756</v>
      </c>
      <c r="G6255" s="472" t="s">
        <v>756</v>
      </c>
      <c r="H6255" s="472">
        <v>4.3</v>
      </c>
      <c r="I6255" s="473"/>
    </row>
    <row r="6256" spans="1:9" ht="15" x14ac:dyDescent="0.25">
      <c r="A6256" s="468" t="s">
        <v>13260</v>
      </c>
      <c r="B6256" s="475" t="s">
        <v>13261</v>
      </c>
      <c r="C6256" s="476" t="s">
        <v>909</v>
      </c>
      <c r="D6256" s="471"/>
      <c r="E6256" s="470"/>
      <c r="F6256" s="472" t="s">
        <v>756</v>
      </c>
      <c r="G6256" s="472" t="s">
        <v>756</v>
      </c>
      <c r="H6256" s="472">
        <v>4.3</v>
      </c>
      <c r="I6256" s="473"/>
    </row>
    <row r="6257" spans="1:9" ht="15" x14ac:dyDescent="0.25">
      <c r="A6257" s="468" t="s">
        <v>13262</v>
      </c>
      <c r="B6257" s="475" t="s">
        <v>13263</v>
      </c>
      <c r="C6257" s="476" t="s">
        <v>909</v>
      </c>
      <c r="D6257" s="471"/>
      <c r="E6257" s="470"/>
      <c r="F6257" s="472" t="s">
        <v>756</v>
      </c>
      <c r="G6257" s="472" t="s">
        <v>756</v>
      </c>
      <c r="H6257" s="472">
        <v>4.3</v>
      </c>
      <c r="I6257" s="473"/>
    </row>
    <row r="6258" spans="1:9" ht="15" x14ac:dyDescent="0.25">
      <c r="A6258" s="468" t="s">
        <v>13264</v>
      </c>
      <c r="B6258" s="475" t="s">
        <v>13265</v>
      </c>
      <c r="C6258" s="476" t="s">
        <v>909</v>
      </c>
      <c r="D6258" s="471"/>
      <c r="E6258" s="470"/>
      <c r="F6258" s="472" t="s">
        <v>756</v>
      </c>
      <c r="G6258" s="472" t="s">
        <v>756</v>
      </c>
      <c r="H6258" s="472">
        <v>4.3</v>
      </c>
      <c r="I6258" s="473"/>
    </row>
    <row r="6259" spans="1:9" ht="25.5" x14ac:dyDescent="0.25">
      <c r="A6259" s="468" t="s">
        <v>13266</v>
      </c>
      <c r="B6259" s="475" t="s">
        <v>13267</v>
      </c>
      <c r="C6259" s="476" t="s">
        <v>909</v>
      </c>
      <c r="D6259" s="471"/>
      <c r="E6259" s="470"/>
      <c r="F6259" s="472" t="s">
        <v>756</v>
      </c>
      <c r="G6259" s="472" t="s">
        <v>756</v>
      </c>
      <c r="H6259" s="472">
        <v>4.3</v>
      </c>
      <c r="I6259" s="473"/>
    </row>
    <row r="6260" spans="1:9" ht="15" x14ac:dyDescent="0.25">
      <c r="A6260" s="468" t="s">
        <v>13268</v>
      </c>
      <c r="B6260" s="475" t="s">
        <v>13269</v>
      </c>
      <c r="C6260" s="476" t="s">
        <v>909</v>
      </c>
      <c r="D6260" s="471"/>
      <c r="E6260" s="470"/>
      <c r="F6260" s="472" t="s">
        <v>756</v>
      </c>
      <c r="G6260" s="472" t="s">
        <v>756</v>
      </c>
      <c r="H6260" s="472">
        <v>4.3</v>
      </c>
      <c r="I6260" s="473"/>
    </row>
    <row r="6261" spans="1:9" ht="15" x14ac:dyDescent="0.25">
      <c r="A6261" s="468" t="s">
        <v>13270</v>
      </c>
      <c r="B6261" s="469" t="s">
        <v>13271</v>
      </c>
      <c r="C6261" s="472" t="s">
        <v>909</v>
      </c>
      <c r="D6261" s="471"/>
      <c r="E6261" s="470"/>
      <c r="F6261" s="472" t="s">
        <v>756</v>
      </c>
      <c r="G6261" s="472" t="s">
        <v>756</v>
      </c>
      <c r="H6261" s="472">
        <v>4.3</v>
      </c>
      <c r="I6261" s="473"/>
    </row>
    <row r="6262" spans="1:9" ht="15" x14ac:dyDescent="0.25">
      <c r="A6262" s="468" t="s">
        <v>13272</v>
      </c>
      <c r="B6262" s="475" t="s">
        <v>13273</v>
      </c>
      <c r="C6262" s="476" t="s">
        <v>909</v>
      </c>
      <c r="D6262" s="471"/>
      <c r="E6262" s="470"/>
      <c r="F6262" s="472" t="s">
        <v>756</v>
      </c>
      <c r="G6262" s="472" t="s">
        <v>756</v>
      </c>
      <c r="H6262" s="472">
        <v>4.3</v>
      </c>
      <c r="I6262" s="473"/>
    </row>
    <row r="6263" spans="1:9" ht="15" x14ac:dyDescent="0.25">
      <c r="A6263" s="468" t="s">
        <v>13274</v>
      </c>
      <c r="B6263" s="475" t="s">
        <v>13275</v>
      </c>
      <c r="C6263" s="476" t="s">
        <v>909</v>
      </c>
      <c r="D6263" s="471"/>
      <c r="E6263" s="470"/>
      <c r="F6263" s="472" t="s">
        <v>756</v>
      </c>
      <c r="G6263" s="472" t="s">
        <v>756</v>
      </c>
      <c r="H6263" s="472">
        <v>4.3</v>
      </c>
      <c r="I6263" s="473"/>
    </row>
    <row r="6264" spans="1:9" ht="15" x14ac:dyDescent="0.25">
      <c r="A6264" s="468" t="s">
        <v>13276</v>
      </c>
      <c r="B6264" s="469" t="s">
        <v>13277</v>
      </c>
      <c r="C6264" s="472" t="s">
        <v>909</v>
      </c>
      <c r="D6264" s="471"/>
      <c r="E6264" s="470"/>
      <c r="F6264" s="472" t="s">
        <v>756</v>
      </c>
      <c r="G6264" s="472" t="s">
        <v>756</v>
      </c>
      <c r="H6264" s="472">
        <v>4.3</v>
      </c>
      <c r="I6264" s="473"/>
    </row>
    <row r="6265" spans="1:9" ht="15" x14ac:dyDescent="0.25">
      <c r="A6265" s="468" t="s">
        <v>13278</v>
      </c>
      <c r="B6265" s="469" t="s">
        <v>13279</v>
      </c>
      <c r="C6265" s="472" t="s">
        <v>909</v>
      </c>
      <c r="D6265" s="479"/>
      <c r="E6265" s="472"/>
      <c r="F6265" s="472" t="s">
        <v>8509</v>
      </c>
      <c r="G6265" s="472" t="s">
        <v>3</v>
      </c>
      <c r="H6265" s="472">
        <v>4.5</v>
      </c>
      <c r="I6265" s="473"/>
    </row>
    <row r="6266" spans="1:9" ht="25.5" x14ac:dyDescent="0.25">
      <c r="A6266" s="468" t="s">
        <v>13280</v>
      </c>
      <c r="B6266" s="475" t="s">
        <v>13281</v>
      </c>
      <c r="C6266" s="476" t="s">
        <v>909</v>
      </c>
      <c r="D6266" s="471"/>
      <c r="E6266" s="470"/>
      <c r="F6266" s="472" t="s">
        <v>756</v>
      </c>
      <c r="G6266" s="472" t="s">
        <v>756</v>
      </c>
      <c r="H6266" s="472">
        <v>4.3</v>
      </c>
      <c r="I6266" s="473"/>
    </row>
    <row r="6267" spans="1:9" ht="25.5" x14ac:dyDescent="0.25">
      <c r="A6267" s="468" t="s">
        <v>13282</v>
      </c>
      <c r="B6267" s="475" t="s">
        <v>13283</v>
      </c>
      <c r="C6267" s="476" t="s">
        <v>909</v>
      </c>
      <c r="D6267" s="471"/>
      <c r="E6267" s="470"/>
      <c r="F6267" s="472" t="s">
        <v>756</v>
      </c>
      <c r="G6267" s="472" t="s">
        <v>756</v>
      </c>
      <c r="H6267" s="472">
        <v>4.3</v>
      </c>
      <c r="I6267" s="473"/>
    </row>
    <row r="6268" spans="1:9" ht="15" x14ac:dyDescent="0.25">
      <c r="A6268" s="468" t="s">
        <v>13284</v>
      </c>
      <c r="B6268" s="475" t="s">
        <v>13285</v>
      </c>
      <c r="C6268" s="476" t="s">
        <v>909</v>
      </c>
      <c r="D6268" s="471"/>
      <c r="E6268" s="470"/>
      <c r="F6268" s="472" t="s">
        <v>756</v>
      </c>
      <c r="G6268" s="472" t="s">
        <v>756</v>
      </c>
      <c r="H6268" s="472">
        <v>4.3</v>
      </c>
      <c r="I6268" s="473"/>
    </row>
    <row r="6269" spans="1:9" ht="15" x14ac:dyDescent="0.25">
      <c r="A6269" s="468" t="s">
        <v>13286</v>
      </c>
      <c r="B6269" s="475" t="s">
        <v>13287</v>
      </c>
      <c r="C6269" s="476" t="s">
        <v>909</v>
      </c>
      <c r="D6269" s="471"/>
      <c r="E6269" s="470"/>
      <c r="F6269" s="472" t="s">
        <v>756</v>
      </c>
      <c r="G6269" s="472" t="s">
        <v>756</v>
      </c>
      <c r="H6269" s="472">
        <v>4.3</v>
      </c>
      <c r="I6269" s="473"/>
    </row>
    <row r="6270" spans="1:9" ht="15" x14ac:dyDescent="0.25">
      <c r="A6270" s="468" t="s">
        <v>13288</v>
      </c>
      <c r="B6270" s="469" t="s">
        <v>13289</v>
      </c>
      <c r="C6270" s="472" t="s">
        <v>909</v>
      </c>
      <c r="D6270" s="479"/>
      <c r="E6270" s="472"/>
      <c r="F6270" s="472" t="s">
        <v>756</v>
      </c>
      <c r="G6270" s="472" t="s">
        <v>3</v>
      </c>
      <c r="H6270" s="472">
        <v>4.5</v>
      </c>
      <c r="I6270" s="473"/>
    </row>
    <row r="6271" spans="1:9" ht="25.5" x14ac:dyDescent="0.25">
      <c r="A6271" s="468" t="s">
        <v>13290</v>
      </c>
      <c r="B6271" s="475" t="s">
        <v>13291</v>
      </c>
      <c r="C6271" s="476" t="s">
        <v>909</v>
      </c>
      <c r="D6271" s="471"/>
      <c r="E6271" s="470"/>
      <c r="F6271" s="472" t="s">
        <v>756</v>
      </c>
      <c r="G6271" s="472" t="s">
        <v>756</v>
      </c>
      <c r="H6271" s="472">
        <v>4.3</v>
      </c>
      <c r="I6271" s="473"/>
    </row>
    <row r="6272" spans="1:9" ht="15" x14ac:dyDescent="0.25">
      <c r="A6272" s="468" t="s">
        <v>13292</v>
      </c>
      <c r="B6272" s="475" t="s">
        <v>13293</v>
      </c>
      <c r="C6272" s="476" t="s">
        <v>909</v>
      </c>
      <c r="D6272" s="471"/>
      <c r="E6272" s="470"/>
      <c r="F6272" s="472" t="s">
        <v>756</v>
      </c>
      <c r="G6272" s="472" t="s">
        <v>756</v>
      </c>
      <c r="H6272" s="472">
        <v>4.3</v>
      </c>
      <c r="I6272" s="473"/>
    </row>
    <row r="6273" spans="1:9" ht="25.5" x14ac:dyDescent="0.25">
      <c r="A6273" s="468" t="s">
        <v>13294</v>
      </c>
      <c r="B6273" s="475" t="s">
        <v>13295</v>
      </c>
      <c r="C6273" s="476" t="s">
        <v>909</v>
      </c>
      <c r="D6273" s="471"/>
      <c r="E6273" s="470"/>
      <c r="F6273" s="472" t="s">
        <v>756</v>
      </c>
      <c r="G6273" s="472" t="s">
        <v>756</v>
      </c>
      <c r="H6273" s="472">
        <v>4.3</v>
      </c>
      <c r="I6273" s="473"/>
    </row>
    <row r="6274" spans="1:9" ht="25.5" x14ac:dyDescent="0.25">
      <c r="A6274" s="468" t="s">
        <v>13296</v>
      </c>
      <c r="B6274" s="475" t="s">
        <v>13297</v>
      </c>
      <c r="C6274" s="476" t="s">
        <v>909</v>
      </c>
      <c r="D6274" s="471"/>
      <c r="E6274" s="470"/>
      <c r="F6274" s="472" t="s">
        <v>756</v>
      </c>
      <c r="G6274" s="472" t="s">
        <v>756</v>
      </c>
      <c r="H6274" s="472">
        <v>4.3</v>
      </c>
      <c r="I6274" s="473"/>
    </row>
    <row r="6275" spans="1:9" ht="15" x14ac:dyDescent="0.25">
      <c r="A6275" s="468" t="s">
        <v>13298</v>
      </c>
      <c r="B6275" s="475" t="s">
        <v>13299</v>
      </c>
      <c r="C6275" s="476" t="s">
        <v>909</v>
      </c>
      <c r="D6275" s="471"/>
      <c r="E6275" s="470"/>
      <c r="F6275" s="472" t="s">
        <v>756</v>
      </c>
      <c r="G6275" s="472" t="s">
        <v>756</v>
      </c>
      <c r="H6275" s="472">
        <v>4.3</v>
      </c>
      <c r="I6275" s="473"/>
    </row>
    <row r="6276" spans="1:9" ht="25.5" x14ac:dyDescent="0.25">
      <c r="A6276" s="468" t="s">
        <v>13300</v>
      </c>
      <c r="B6276" s="475" t="s">
        <v>13301</v>
      </c>
      <c r="C6276" s="476" t="s">
        <v>909</v>
      </c>
      <c r="D6276" s="471"/>
      <c r="E6276" s="470"/>
      <c r="F6276" s="472" t="s">
        <v>756</v>
      </c>
      <c r="G6276" s="472" t="s">
        <v>756</v>
      </c>
      <c r="H6276" s="472">
        <v>4.3</v>
      </c>
      <c r="I6276" s="473"/>
    </row>
    <row r="6277" spans="1:9" ht="15" x14ac:dyDescent="0.25">
      <c r="A6277" s="468" t="s">
        <v>13302</v>
      </c>
      <c r="B6277" s="475" t="s">
        <v>13303</v>
      </c>
      <c r="C6277" s="476" t="s">
        <v>909</v>
      </c>
      <c r="D6277" s="471"/>
      <c r="E6277" s="470"/>
      <c r="F6277" s="472" t="s">
        <v>756</v>
      </c>
      <c r="G6277" s="472" t="s">
        <v>756</v>
      </c>
      <c r="H6277" s="472">
        <v>4.3</v>
      </c>
      <c r="I6277" s="473"/>
    </row>
    <row r="6278" spans="1:9" ht="15" x14ac:dyDescent="0.25">
      <c r="A6278" s="468" t="s">
        <v>13304</v>
      </c>
      <c r="B6278" s="475" t="s">
        <v>13305</v>
      </c>
      <c r="C6278" s="476" t="s">
        <v>909</v>
      </c>
      <c r="D6278" s="471"/>
      <c r="E6278" s="470"/>
      <c r="F6278" s="472" t="s">
        <v>756</v>
      </c>
      <c r="G6278" s="472" t="s">
        <v>756</v>
      </c>
      <c r="H6278" s="472">
        <v>4.3</v>
      </c>
      <c r="I6278" s="473"/>
    </row>
    <row r="6279" spans="1:9" ht="15" x14ac:dyDescent="0.25">
      <c r="A6279" s="468" t="s">
        <v>13306</v>
      </c>
      <c r="B6279" s="475" t="s">
        <v>13307</v>
      </c>
      <c r="C6279" s="476" t="s">
        <v>909</v>
      </c>
      <c r="D6279" s="471"/>
      <c r="E6279" s="470"/>
      <c r="F6279" s="472" t="s">
        <v>756</v>
      </c>
      <c r="G6279" s="472" t="s">
        <v>756</v>
      </c>
      <c r="H6279" s="472">
        <v>4.3</v>
      </c>
      <c r="I6279" s="473"/>
    </row>
    <row r="6280" spans="1:9" ht="25.5" x14ac:dyDescent="0.25">
      <c r="A6280" s="468" t="s">
        <v>13308</v>
      </c>
      <c r="B6280" s="475" t="s">
        <v>13309</v>
      </c>
      <c r="C6280" s="476" t="s">
        <v>909</v>
      </c>
      <c r="D6280" s="471"/>
      <c r="E6280" s="470"/>
      <c r="F6280" s="472" t="s">
        <v>756</v>
      </c>
      <c r="G6280" s="472" t="s">
        <v>756</v>
      </c>
      <c r="H6280" s="472">
        <v>4.3</v>
      </c>
      <c r="I6280" s="473"/>
    </row>
    <row r="6281" spans="1:9" ht="15" x14ac:dyDescent="0.25">
      <c r="A6281" s="468" t="s">
        <v>13310</v>
      </c>
      <c r="B6281" s="475" t="s">
        <v>13311</v>
      </c>
      <c r="C6281" s="476" t="s">
        <v>909</v>
      </c>
      <c r="D6281" s="471"/>
      <c r="E6281" s="470"/>
      <c r="F6281" s="472" t="s">
        <v>756</v>
      </c>
      <c r="G6281" s="472" t="s">
        <v>756</v>
      </c>
      <c r="H6281" s="472">
        <v>4.3</v>
      </c>
      <c r="I6281" s="473"/>
    </row>
    <row r="6282" spans="1:9" ht="15" x14ac:dyDescent="0.25">
      <c r="A6282" s="468" t="s">
        <v>13312</v>
      </c>
      <c r="B6282" s="475" t="s">
        <v>13313</v>
      </c>
      <c r="C6282" s="476" t="s">
        <v>909</v>
      </c>
      <c r="D6282" s="471"/>
      <c r="E6282" s="470"/>
      <c r="F6282" s="472" t="s">
        <v>756</v>
      </c>
      <c r="G6282" s="472" t="s">
        <v>756</v>
      </c>
      <c r="H6282" s="472">
        <v>4.3</v>
      </c>
      <c r="I6282" s="473"/>
    </row>
    <row r="6283" spans="1:9" ht="25.5" x14ac:dyDescent="0.25">
      <c r="A6283" s="468" t="s">
        <v>13314</v>
      </c>
      <c r="B6283" s="475" t="s">
        <v>13315</v>
      </c>
      <c r="C6283" s="476" t="s">
        <v>909</v>
      </c>
      <c r="D6283" s="471"/>
      <c r="E6283" s="470"/>
      <c r="F6283" s="472" t="s">
        <v>756</v>
      </c>
      <c r="G6283" s="472" t="s">
        <v>756</v>
      </c>
      <c r="H6283" s="472">
        <v>4.3</v>
      </c>
      <c r="I6283" s="473"/>
    </row>
    <row r="6284" spans="1:9" ht="15" x14ac:dyDescent="0.25">
      <c r="A6284" s="468" t="s">
        <v>13316</v>
      </c>
      <c r="B6284" s="475" t="s">
        <v>13317</v>
      </c>
      <c r="C6284" s="476" t="s">
        <v>909</v>
      </c>
      <c r="D6284" s="471"/>
      <c r="E6284" s="470"/>
      <c r="F6284" s="472" t="s">
        <v>756</v>
      </c>
      <c r="G6284" s="472" t="s">
        <v>756</v>
      </c>
      <c r="H6284" s="472">
        <v>4.3</v>
      </c>
      <c r="I6284" s="473"/>
    </row>
    <row r="6285" spans="1:9" ht="25.5" x14ac:dyDescent="0.25">
      <c r="A6285" s="468" t="s">
        <v>13318</v>
      </c>
      <c r="B6285" s="475" t="s">
        <v>13319</v>
      </c>
      <c r="C6285" s="476" t="s">
        <v>909</v>
      </c>
      <c r="D6285" s="471"/>
      <c r="E6285" s="470"/>
      <c r="F6285" s="472" t="s">
        <v>756</v>
      </c>
      <c r="G6285" s="472" t="s">
        <v>756</v>
      </c>
      <c r="H6285" s="472">
        <v>4.3</v>
      </c>
      <c r="I6285" s="473"/>
    </row>
    <row r="6286" spans="1:9" ht="15" x14ac:dyDescent="0.25">
      <c r="A6286" s="468" t="s">
        <v>13320</v>
      </c>
      <c r="B6286" s="475" t="s">
        <v>13321</v>
      </c>
      <c r="C6286" s="476" t="s">
        <v>756</v>
      </c>
      <c r="D6286" s="471"/>
      <c r="E6286" s="470"/>
      <c r="F6286" s="472" t="s">
        <v>756</v>
      </c>
      <c r="G6286" s="472" t="s">
        <v>756</v>
      </c>
      <c r="H6286" s="472">
        <v>4.3</v>
      </c>
      <c r="I6286" s="473"/>
    </row>
    <row r="6287" spans="1:9" ht="15" x14ac:dyDescent="0.25">
      <c r="A6287" s="468" t="s">
        <v>13322</v>
      </c>
      <c r="B6287" s="475" t="s">
        <v>13323</v>
      </c>
      <c r="C6287" s="476" t="s">
        <v>756</v>
      </c>
      <c r="D6287" s="471"/>
      <c r="E6287" s="470"/>
      <c r="F6287" s="472" t="s">
        <v>756</v>
      </c>
      <c r="G6287" s="472" t="s">
        <v>756</v>
      </c>
      <c r="H6287" s="472">
        <v>4.3</v>
      </c>
      <c r="I6287" s="473"/>
    </row>
    <row r="6288" spans="1:9" ht="15" x14ac:dyDescent="0.25">
      <c r="A6288" s="468" t="s">
        <v>13324</v>
      </c>
      <c r="B6288" s="475" t="s">
        <v>13325</v>
      </c>
      <c r="C6288" s="476" t="s">
        <v>909</v>
      </c>
      <c r="D6288" s="471"/>
      <c r="E6288" s="470"/>
      <c r="F6288" s="472" t="s">
        <v>756</v>
      </c>
      <c r="G6288" s="472" t="s">
        <v>756</v>
      </c>
      <c r="H6288" s="472">
        <v>4.3</v>
      </c>
      <c r="I6288" s="473"/>
    </row>
    <row r="6289" spans="1:9" ht="25.5" x14ac:dyDescent="0.25">
      <c r="A6289" s="468" t="s">
        <v>13326</v>
      </c>
      <c r="B6289" s="475" t="s">
        <v>13327</v>
      </c>
      <c r="C6289" s="476" t="s">
        <v>909</v>
      </c>
      <c r="D6289" s="471"/>
      <c r="E6289" s="470"/>
      <c r="F6289" s="472" t="s">
        <v>756</v>
      </c>
      <c r="G6289" s="472" t="s">
        <v>756</v>
      </c>
      <c r="H6289" s="472">
        <v>4.3</v>
      </c>
      <c r="I6289" s="473"/>
    </row>
    <row r="6290" spans="1:9" ht="25.5" x14ac:dyDescent="0.25">
      <c r="A6290" s="468" t="s">
        <v>13328</v>
      </c>
      <c r="B6290" s="475" t="s">
        <v>13329</v>
      </c>
      <c r="C6290" s="476" t="s">
        <v>909</v>
      </c>
      <c r="D6290" s="471"/>
      <c r="E6290" s="470"/>
      <c r="F6290" s="472" t="s">
        <v>756</v>
      </c>
      <c r="G6290" s="472" t="s">
        <v>756</v>
      </c>
      <c r="H6290" s="472">
        <v>4.3</v>
      </c>
      <c r="I6290" s="473"/>
    </row>
    <row r="6291" spans="1:9" ht="15" x14ac:dyDescent="0.25">
      <c r="A6291" s="468" t="s">
        <v>13330</v>
      </c>
      <c r="B6291" s="475" t="s">
        <v>13331</v>
      </c>
      <c r="C6291" s="476" t="s">
        <v>909</v>
      </c>
      <c r="D6291" s="471"/>
      <c r="E6291" s="470"/>
      <c r="F6291" s="472" t="s">
        <v>756</v>
      </c>
      <c r="G6291" s="472" t="s">
        <v>756</v>
      </c>
      <c r="H6291" s="472">
        <v>4.3</v>
      </c>
      <c r="I6291" s="473"/>
    </row>
    <row r="6292" spans="1:9" ht="15" x14ac:dyDescent="0.25">
      <c r="A6292" s="468" t="s">
        <v>13332</v>
      </c>
      <c r="B6292" s="475" t="s">
        <v>13333</v>
      </c>
      <c r="C6292" s="476" t="s">
        <v>909</v>
      </c>
      <c r="D6292" s="471"/>
      <c r="E6292" s="470"/>
      <c r="F6292" s="472" t="s">
        <v>756</v>
      </c>
      <c r="G6292" s="472" t="s">
        <v>756</v>
      </c>
      <c r="H6292" s="472">
        <v>4.3</v>
      </c>
      <c r="I6292" s="473"/>
    </row>
    <row r="6293" spans="1:9" ht="15" x14ac:dyDescent="0.25">
      <c r="A6293" s="468" t="s">
        <v>13334</v>
      </c>
      <c r="B6293" s="475" t="s">
        <v>13335</v>
      </c>
      <c r="C6293" s="476" t="s">
        <v>909</v>
      </c>
      <c r="D6293" s="471"/>
      <c r="E6293" s="470"/>
      <c r="F6293" s="472" t="s">
        <v>756</v>
      </c>
      <c r="G6293" s="472" t="s">
        <v>756</v>
      </c>
      <c r="H6293" s="472">
        <v>4.3</v>
      </c>
      <c r="I6293" s="473"/>
    </row>
    <row r="6294" spans="1:9" ht="15" x14ac:dyDescent="0.25">
      <c r="A6294" s="468" t="s">
        <v>13336</v>
      </c>
      <c r="B6294" s="475" t="s">
        <v>13337</v>
      </c>
      <c r="C6294" s="476" t="s">
        <v>909</v>
      </c>
      <c r="D6294" s="471"/>
      <c r="E6294" s="470"/>
      <c r="F6294" s="472" t="s">
        <v>756</v>
      </c>
      <c r="G6294" s="472" t="s">
        <v>756</v>
      </c>
      <c r="H6294" s="472">
        <v>4.3</v>
      </c>
      <c r="I6294" s="473"/>
    </row>
    <row r="6295" spans="1:9" ht="15" x14ac:dyDescent="0.25">
      <c r="A6295" s="468" t="s">
        <v>13338</v>
      </c>
      <c r="B6295" s="475" t="s">
        <v>13339</v>
      </c>
      <c r="C6295" s="476" t="s">
        <v>909</v>
      </c>
      <c r="D6295" s="471"/>
      <c r="E6295" s="470"/>
      <c r="F6295" s="472" t="s">
        <v>756</v>
      </c>
      <c r="G6295" s="472" t="s">
        <v>756</v>
      </c>
      <c r="H6295" s="472">
        <v>4.3</v>
      </c>
      <c r="I6295" s="473"/>
    </row>
    <row r="6296" spans="1:9" ht="15" x14ac:dyDescent="0.25">
      <c r="A6296" s="468" t="s">
        <v>13340</v>
      </c>
      <c r="B6296" s="469" t="s">
        <v>13341</v>
      </c>
      <c r="C6296" s="472" t="s">
        <v>909</v>
      </c>
      <c r="D6296" s="471"/>
      <c r="E6296" s="470"/>
      <c r="F6296" s="472" t="s">
        <v>756</v>
      </c>
      <c r="G6296" s="472" t="s">
        <v>756</v>
      </c>
      <c r="H6296" s="472">
        <v>4.3</v>
      </c>
      <c r="I6296" s="473"/>
    </row>
    <row r="6297" spans="1:9" ht="15" x14ac:dyDescent="0.25">
      <c r="A6297" s="468" t="s">
        <v>13342</v>
      </c>
      <c r="B6297" s="475" t="s">
        <v>13343</v>
      </c>
      <c r="C6297" s="476" t="s">
        <v>909</v>
      </c>
      <c r="D6297" s="471"/>
      <c r="E6297" s="470"/>
      <c r="F6297" s="472" t="s">
        <v>756</v>
      </c>
      <c r="G6297" s="472" t="s">
        <v>756</v>
      </c>
      <c r="H6297" s="472">
        <v>4.3</v>
      </c>
      <c r="I6297" s="473"/>
    </row>
    <row r="6298" spans="1:9" ht="25.5" x14ac:dyDescent="0.25">
      <c r="A6298" s="468" t="s">
        <v>13344</v>
      </c>
      <c r="B6298" s="475" t="s">
        <v>13345</v>
      </c>
      <c r="C6298" s="476" t="s">
        <v>909</v>
      </c>
      <c r="D6298" s="471"/>
      <c r="E6298" s="470"/>
      <c r="F6298" s="472" t="s">
        <v>756</v>
      </c>
      <c r="G6298" s="472" t="s">
        <v>756</v>
      </c>
      <c r="H6298" s="472">
        <v>4.3</v>
      </c>
      <c r="I6298" s="473"/>
    </row>
    <row r="6299" spans="1:9" ht="25.5" x14ac:dyDescent="0.25">
      <c r="A6299" s="468" t="s">
        <v>13346</v>
      </c>
      <c r="B6299" s="475" t="s">
        <v>13347</v>
      </c>
      <c r="C6299" s="476" t="s">
        <v>909</v>
      </c>
      <c r="D6299" s="471"/>
      <c r="E6299" s="470"/>
      <c r="F6299" s="472" t="s">
        <v>756</v>
      </c>
      <c r="G6299" s="472" t="s">
        <v>756</v>
      </c>
      <c r="H6299" s="472">
        <v>4.3</v>
      </c>
      <c r="I6299" s="473"/>
    </row>
    <row r="6300" spans="1:9" ht="15" x14ac:dyDescent="0.25">
      <c r="A6300" s="468" t="s">
        <v>13348</v>
      </c>
      <c r="B6300" s="475" t="s">
        <v>13349</v>
      </c>
      <c r="C6300" s="476" t="s">
        <v>909</v>
      </c>
      <c r="D6300" s="471"/>
      <c r="E6300" s="470"/>
      <c r="F6300" s="472" t="s">
        <v>756</v>
      </c>
      <c r="G6300" s="472" t="s">
        <v>756</v>
      </c>
      <c r="H6300" s="472">
        <v>4.3</v>
      </c>
      <c r="I6300" s="473"/>
    </row>
    <row r="6301" spans="1:9" ht="15" x14ac:dyDescent="0.25">
      <c r="A6301" s="468" t="s">
        <v>13350</v>
      </c>
      <c r="B6301" s="469" t="s">
        <v>13351</v>
      </c>
      <c r="C6301" s="472" t="s">
        <v>909</v>
      </c>
      <c r="D6301" s="471"/>
      <c r="E6301" s="470"/>
      <c r="F6301" s="472" t="s">
        <v>756</v>
      </c>
      <c r="G6301" s="472" t="s">
        <v>756</v>
      </c>
      <c r="H6301" s="472">
        <v>4.3</v>
      </c>
      <c r="I6301" s="473"/>
    </row>
    <row r="6302" spans="1:9" ht="15" x14ac:dyDescent="0.25">
      <c r="A6302" s="468" t="s">
        <v>13352</v>
      </c>
      <c r="B6302" s="469" t="s">
        <v>13353</v>
      </c>
      <c r="C6302" s="472" t="s">
        <v>909</v>
      </c>
      <c r="D6302" s="471"/>
      <c r="E6302" s="470"/>
      <c r="F6302" s="472" t="s">
        <v>756</v>
      </c>
      <c r="G6302" s="472" t="s">
        <v>756</v>
      </c>
      <c r="H6302" s="472">
        <v>4.3</v>
      </c>
      <c r="I6302" s="473"/>
    </row>
    <row r="6303" spans="1:9" ht="15" x14ac:dyDescent="0.25">
      <c r="A6303" s="468" t="s">
        <v>13354</v>
      </c>
      <c r="B6303" s="475" t="s">
        <v>13355</v>
      </c>
      <c r="C6303" s="476" t="s">
        <v>909</v>
      </c>
      <c r="D6303" s="471"/>
      <c r="E6303" s="470"/>
      <c r="F6303" s="472" t="s">
        <v>756</v>
      </c>
      <c r="G6303" s="472" t="s">
        <v>756</v>
      </c>
      <c r="H6303" s="472">
        <v>4.3</v>
      </c>
      <c r="I6303" s="473"/>
    </row>
    <row r="6304" spans="1:9" ht="15" x14ac:dyDescent="0.25">
      <c r="A6304" s="468" t="s">
        <v>13356</v>
      </c>
      <c r="B6304" s="469" t="s">
        <v>13357</v>
      </c>
      <c r="C6304" s="472" t="s">
        <v>909</v>
      </c>
      <c r="D6304" s="471"/>
      <c r="E6304" s="470"/>
      <c r="F6304" s="472" t="s">
        <v>756</v>
      </c>
      <c r="G6304" s="472" t="s">
        <v>756</v>
      </c>
      <c r="H6304" s="472">
        <v>4.3</v>
      </c>
      <c r="I6304" s="473"/>
    </row>
    <row r="6305" spans="1:9" ht="15" x14ac:dyDescent="0.25">
      <c r="A6305" s="468" t="s">
        <v>13358</v>
      </c>
      <c r="B6305" s="475" t="s">
        <v>13359</v>
      </c>
      <c r="C6305" s="476" t="s">
        <v>909</v>
      </c>
      <c r="D6305" s="471"/>
      <c r="E6305" s="470"/>
      <c r="F6305" s="472" t="s">
        <v>756</v>
      </c>
      <c r="G6305" s="472" t="s">
        <v>756</v>
      </c>
      <c r="H6305" s="472">
        <v>4.3</v>
      </c>
      <c r="I6305" s="473"/>
    </row>
    <row r="6306" spans="1:9" ht="25.5" x14ac:dyDescent="0.25">
      <c r="A6306" s="468" t="s">
        <v>13360</v>
      </c>
      <c r="B6306" s="475" t="s">
        <v>13361</v>
      </c>
      <c r="C6306" s="476" t="s">
        <v>909</v>
      </c>
      <c r="D6306" s="471"/>
      <c r="E6306" s="470"/>
      <c r="F6306" s="472" t="s">
        <v>756</v>
      </c>
      <c r="G6306" s="472" t="s">
        <v>756</v>
      </c>
      <c r="H6306" s="472">
        <v>4.3</v>
      </c>
      <c r="I6306" s="473"/>
    </row>
    <row r="6307" spans="1:9" ht="25.5" x14ac:dyDescent="0.25">
      <c r="A6307" s="468" t="s">
        <v>13362</v>
      </c>
      <c r="B6307" s="475" t="s">
        <v>13363</v>
      </c>
      <c r="C6307" s="476" t="s">
        <v>909</v>
      </c>
      <c r="D6307" s="471"/>
      <c r="E6307" s="470"/>
      <c r="F6307" s="472" t="s">
        <v>756</v>
      </c>
      <c r="G6307" s="472" t="s">
        <v>756</v>
      </c>
      <c r="H6307" s="472">
        <v>4.3</v>
      </c>
      <c r="I6307" s="473"/>
    </row>
    <row r="6308" spans="1:9" ht="15" x14ac:dyDescent="0.25">
      <c r="A6308" s="468" t="s">
        <v>13364</v>
      </c>
      <c r="B6308" s="469" t="s">
        <v>13365</v>
      </c>
      <c r="C6308" s="472" t="s">
        <v>909</v>
      </c>
      <c r="D6308" s="471"/>
      <c r="E6308" s="470"/>
      <c r="F6308" s="472" t="s">
        <v>756</v>
      </c>
      <c r="G6308" s="472" t="s">
        <v>756</v>
      </c>
      <c r="H6308" s="472">
        <v>4.3</v>
      </c>
      <c r="I6308" s="473"/>
    </row>
    <row r="6309" spans="1:9" ht="15" x14ac:dyDescent="0.25">
      <c r="A6309" s="468" t="s">
        <v>13366</v>
      </c>
      <c r="B6309" s="469" t="s">
        <v>13367</v>
      </c>
      <c r="C6309" s="472" t="s">
        <v>909</v>
      </c>
      <c r="D6309" s="471"/>
      <c r="E6309" s="470"/>
      <c r="F6309" s="472" t="s">
        <v>756</v>
      </c>
      <c r="G6309" s="472" t="s">
        <v>756</v>
      </c>
      <c r="H6309" s="472">
        <v>4.3</v>
      </c>
      <c r="I6309" s="473"/>
    </row>
    <row r="6310" spans="1:9" ht="15" x14ac:dyDescent="0.25">
      <c r="A6310" s="468" t="s">
        <v>13368</v>
      </c>
      <c r="B6310" s="469" t="s">
        <v>13369</v>
      </c>
      <c r="C6310" s="472" t="s">
        <v>909</v>
      </c>
      <c r="D6310" s="471"/>
      <c r="E6310" s="470"/>
      <c r="F6310" s="472" t="s">
        <v>756</v>
      </c>
      <c r="G6310" s="472" t="s">
        <v>756</v>
      </c>
      <c r="H6310" s="472">
        <v>4.3</v>
      </c>
      <c r="I6310" s="473"/>
    </row>
    <row r="6311" spans="1:9" ht="15" x14ac:dyDescent="0.25">
      <c r="A6311" s="468" t="s">
        <v>13370</v>
      </c>
      <c r="B6311" s="469" t="s">
        <v>13371</v>
      </c>
      <c r="C6311" s="472" t="s">
        <v>909</v>
      </c>
      <c r="D6311" s="471"/>
      <c r="E6311" s="470"/>
      <c r="F6311" s="472" t="s">
        <v>756</v>
      </c>
      <c r="G6311" s="472" t="s">
        <v>756</v>
      </c>
      <c r="H6311" s="472">
        <v>4.3</v>
      </c>
      <c r="I6311" s="473"/>
    </row>
    <row r="6312" spans="1:9" ht="15" x14ac:dyDescent="0.25">
      <c r="A6312" s="468" t="s">
        <v>13372</v>
      </c>
      <c r="B6312" s="469" t="s">
        <v>13373</v>
      </c>
      <c r="C6312" s="472" t="s">
        <v>909</v>
      </c>
      <c r="D6312" s="471"/>
      <c r="E6312" s="470"/>
      <c r="F6312" s="472" t="s">
        <v>756</v>
      </c>
      <c r="G6312" s="472" t="s">
        <v>756</v>
      </c>
      <c r="H6312" s="472">
        <v>4.3</v>
      </c>
      <c r="I6312" s="473"/>
    </row>
    <row r="6313" spans="1:9" ht="15" x14ac:dyDescent="0.25">
      <c r="A6313" s="468" t="s">
        <v>13374</v>
      </c>
      <c r="B6313" s="469" t="s">
        <v>13375</v>
      </c>
      <c r="C6313" s="472" t="s">
        <v>909</v>
      </c>
      <c r="D6313" s="471"/>
      <c r="E6313" s="470"/>
      <c r="F6313" s="472" t="s">
        <v>756</v>
      </c>
      <c r="G6313" s="472" t="s">
        <v>756</v>
      </c>
      <c r="H6313" s="472">
        <v>4.3</v>
      </c>
      <c r="I6313" s="473"/>
    </row>
    <row r="6314" spans="1:9" ht="15" x14ac:dyDescent="0.25">
      <c r="A6314" s="468" t="s">
        <v>13376</v>
      </c>
      <c r="B6314" s="475" t="s">
        <v>13377</v>
      </c>
      <c r="C6314" s="476" t="s">
        <v>909</v>
      </c>
      <c r="D6314" s="471"/>
      <c r="E6314" s="470"/>
      <c r="F6314" s="472" t="s">
        <v>756</v>
      </c>
      <c r="G6314" s="472" t="s">
        <v>756</v>
      </c>
      <c r="H6314" s="472">
        <v>4.3</v>
      </c>
      <c r="I6314" s="473"/>
    </row>
    <row r="6315" spans="1:9" ht="15" x14ac:dyDescent="0.25">
      <c r="A6315" s="468" t="s">
        <v>13378</v>
      </c>
      <c r="B6315" s="475" t="s">
        <v>13379</v>
      </c>
      <c r="C6315" s="476" t="s">
        <v>909</v>
      </c>
      <c r="D6315" s="471"/>
      <c r="E6315" s="470"/>
      <c r="F6315" s="472" t="s">
        <v>756</v>
      </c>
      <c r="G6315" s="472" t="s">
        <v>756</v>
      </c>
      <c r="H6315" s="472">
        <v>4.3</v>
      </c>
      <c r="I6315" s="473"/>
    </row>
    <row r="6316" spans="1:9" ht="15" x14ac:dyDescent="0.25">
      <c r="A6316" s="468" t="s">
        <v>13380</v>
      </c>
      <c r="B6316" s="475" t="s">
        <v>13381</v>
      </c>
      <c r="C6316" s="476" t="s">
        <v>756</v>
      </c>
      <c r="D6316" s="471"/>
      <c r="E6316" s="470"/>
      <c r="F6316" s="472" t="s">
        <v>756</v>
      </c>
      <c r="G6316" s="472" t="s">
        <v>756</v>
      </c>
      <c r="H6316" s="472">
        <v>4.4000000000000004</v>
      </c>
      <c r="I6316" s="473"/>
    </row>
    <row r="6317" spans="1:9" ht="25.5" x14ac:dyDescent="0.25">
      <c r="A6317" s="468" t="s">
        <v>13382</v>
      </c>
      <c r="B6317" s="475" t="s">
        <v>13383</v>
      </c>
      <c r="C6317" s="476" t="s">
        <v>909</v>
      </c>
      <c r="D6317" s="471"/>
      <c r="E6317" s="470"/>
      <c r="F6317" s="472" t="s">
        <v>756</v>
      </c>
      <c r="G6317" s="472" t="s">
        <v>756</v>
      </c>
      <c r="H6317" s="472">
        <v>4.3</v>
      </c>
      <c r="I6317" s="473"/>
    </row>
    <row r="6318" spans="1:9" ht="25.5" x14ac:dyDescent="0.25">
      <c r="A6318" s="468" t="s">
        <v>13384</v>
      </c>
      <c r="B6318" s="475" t="s">
        <v>13385</v>
      </c>
      <c r="C6318" s="476" t="s">
        <v>909</v>
      </c>
      <c r="D6318" s="471"/>
      <c r="E6318" s="470"/>
      <c r="F6318" s="472" t="s">
        <v>756</v>
      </c>
      <c r="G6318" s="472" t="s">
        <v>756</v>
      </c>
      <c r="H6318" s="472">
        <v>4.3</v>
      </c>
      <c r="I6318" s="473"/>
    </row>
    <row r="6319" spans="1:9" ht="15" x14ac:dyDescent="0.25">
      <c r="A6319" s="468" t="s">
        <v>13386</v>
      </c>
      <c r="B6319" s="469" t="s">
        <v>13387</v>
      </c>
      <c r="C6319" s="472" t="s">
        <v>909</v>
      </c>
      <c r="D6319" s="471"/>
      <c r="E6319" s="470"/>
      <c r="F6319" s="472" t="s">
        <v>756</v>
      </c>
      <c r="G6319" s="472" t="s">
        <v>756</v>
      </c>
      <c r="H6319" s="472">
        <v>4.3</v>
      </c>
      <c r="I6319" s="473"/>
    </row>
    <row r="6320" spans="1:9" ht="25.5" x14ac:dyDescent="0.25">
      <c r="A6320" s="468" t="s">
        <v>13388</v>
      </c>
      <c r="B6320" s="469" t="s">
        <v>13389</v>
      </c>
      <c r="C6320" s="472" t="s">
        <v>909</v>
      </c>
      <c r="D6320" s="471"/>
      <c r="E6320" s="470"/>
      <c r="F6320" s="472" t="s">
        <v>756</v>
      </c>
      <c r="G6320" s="472" t="s">
        <v>756</v>
      </c>
      <c r="H6320" s="472">
        <v>4.3</v>
      </c>
      <c r="I6320" s="473"/>
    </row>
    <row r="6321" spans="1:9" ht="25.5" x14ac:dyDescent="0.25">
      <c r="A6321" s="468" t="s">
        <v>13390</v>
      </c>
      <c r="B6321" s="475" t="s">
        <v>13391</v>
      </c>
      <c r="C6321" s="476" t="s">
        <v>909</v>
      </c>
      <c r="D6321" s="471"/>
      <c r="E6321" s="470"/>
      <c r="F6321" s="472" t="s">
        <v>756</v>
      </c>
      <c r="G6321" s="472" t="s">
        <v>756</v>
      </c>
      <c r="H6321" s="472">
        <v>4.3</v>
      </c>
      <c r="I6321" s="473"/>
    </row>
    <row r="6322" spans="1:9" ht="25.5" x14ac:dyDescent="0.25">
      <c r="A6322" s="468" t="s">
        <v>13392</v>
      </c>
      <c r="B6322" s="475" t="s">
        <v>13393</v>
      </c>
      <c r="C6322" s="476" t="s">
        <v>909</v>
      </c>
      <c r="D6322" s="471"/>
      <c r="E6322" s="470"/>
      <c r="F6322" s="472" t="s">
        <v>756</v>
      </c>
      <c r="G6322" s="472" t="s">
        <v>756</v>
      </c>
      <c r="H6322" s="472">
        <v>4.3</v>
      </c>
      <c r="I6322" s="473"/>
    </row>
    <row r="6323" spans="1:9" ht="15" x14ac:dyDescent="0.25">
      <c r="A6323" s="468" t="s">
        <v>13394</v>
      </c>
      <c r="B6323" s="475" t="s">
        <v>13395</v>
      </c>
      <c r="C6323" s="476" t="s">
        <v>909</v>
      </c>
      <c r="D6323" s="471"/>
      <c r="E6323" s="470"/>
      <c r="F6323" s="472" t="s">
        <v>756</v>
      </c>
      <c r="G6323" s="472" t="s">
        <v>756</v>
      </c>
      <c r="H6323" s="472">
        <v>4.3</v>
      </c>
      <c r="I6323" s="473"/>
    </row>
    <row r="6324" spans="1:9" ht="25.5" x14ac:dyDescent="0.25">
      <c r="A6324" s="468" t="s">
        <v>13396</v>
      </c>
      <c r="B6324" s="469" t="s">
        <v>13397</v>
      </c>
      <c r="C6324" s="472" t="s">
        <v>909</v>
      </c>
      <c r="D6324" s="471"/>
      <c r="E6324" s="470"/>
      <c r="F6324" s="472" t="s">
        <v>756</v>
      </c>
      <c r="G6324" s="472" t="s">
        <v>756</v>
      </c>
      <c r="H6324" s="472">
        <v>4.3</v>
      </c>
      <c r="I6324" s="473"/>
    </row>
    <row r="6325" spans="1:9" ht="15" x14ac:dyDescent="0.25">
      <c r="A6325" s="468" t="s">
        <v>13398</v>
      </c>
      <c r="B6325" s="475" t="s">
        <v>13399</v>
      </c>
      <c r="C6325" s="476" t="s">
        <v>909</v>
      </c>
      <c r="D6325" s="471"/>
      <c r="E6325" s="470"/>
      <c r="F6325" s="472" t="s">
        <v>756</v>
      </c>
      <c r="G6325" s="472" t="s">
        <v>756</v>
      </c>
      <c r="H6325" s="472">
        <v>4.3</v>
      </c>
      <c r="I6325" s="473"/>
    </row>
    <row r="6326" spans="1:9" ht="15" x14ac:dyDescent="0.25">
      <c r="A6326" s="468" t="s">
        <v>13400</v>
      </c>
      <c r="B6326" s="475" t="s">
        <v>13401</v>
      </c>
      <c r="C6326" s="476" t="s">
        <v>909</v>
      </c>
      <c r="D6326" s="471"/>
      <c r="E6326" s="470"/>
      <c r="F6326" s="472" t="s">
        <v>756</v>
      </c>
      <c r="G6326" s="472" t="s">
        <v>756</v>
      </c>
      <c r="H6326" s="472">
        <v>4.3</v>
      </c>
      <c r="I6326" s="473"/>
    </row>
    <row r="6327" spans="1:9" ht="15" x14ac:dyDescent="0.25">
      <c r="A6327" s="468" t="s">
        <v>13402</v>
      </c>
      <c r="B6327" s="469" t="s">
        <v>13403</v>
      </c>
      <c r="C6327" s="472" t="s">
        <v>909</v>
      </c>
      <c r="D6327" s="471"/>
      <c r="E6327" s="470"/>
      <c r="F6327" s="472" t="s">
        <v>756</v>
      </c>
      <c r="G6327" s="472" t="s">
        <v>756</v>
      </c>
      <c r="H6327" s="472">
        <v>4.4000000000000004</v>
      </c>
      <c r="I6327" s="473"/>
    </row>
    <row r="6328" spans="1:9" ht="15" x14ac:dyDescent="0.25">
      <c r="A6328" s="468" t="s">
        <v>13404</v>
      </c>
      <c r="B6328" s="469" t="s">
        <v>13405</v>
      </c>
      <c r="C6328" s="472" t="s">
        <v>756</v>
      </c>
      <c r="D6328" s="482"/>
      <c r="E6328" s="483"/>
      <c r="F6328" s="472" t="s">
        <v>756</v>
      </c>
      <c r="G6328" s="472" t="s">
        <v>3</v>
      </c>
      <c r="H6328" s="472">
        <v>4.5999999999999996</v>
      </c>
      <c r="I6328" s="473"/>
    </row>
    <row r="6329" spans="1:9" ht="25.5" x14ac:dyDescent="0.25">
      <c r="A6329" s="468" t="s">
        <v>13406</v>
      </c>
      <c r="B6329" s="475" t="s">
        <v>13407</v>
      </c>
      <c r="C6329" s="476" t="s">
        <v>909</v>
      </c>
      <c r="D6329" s="471"/>
      <c r="E6329" s="470"/>
      <c r="F6329" s="472" t="s">
        <v>756</v>
      </c>
      <c r="G6329" s="472" t="s">
        <v>756</v>
      </c>
      <c r="H6329" s="472">
        <v>4.3</v>
      </c>
      <c r="I6329" s="473"/>
    </row>
    <row r="6330" spans="1:9" ht="25.5" x14ac:dyDescent="0.25">
      <c r="A6330" s="468" t="s">
        <v>13408</v>
      </c>
      <c r="B6330" s="475" t="s">
        <v>13409</v>
      </c>
      <c r="C6330" s="476" t="s">
        <v>909</v>
      </c>
      <c r="D6330" s="471"/>
      <c r="E6330" s="470"/>
      <c r="F6330" s="472" t="s">
        <v>756</v>
      </c>
      <c r="G6330" s="472" t="s">
        <v>756</v>
      </c>
      <c r="H6330" s="472">
        <v>4.3</v>
      </c>
      <c r="I6330" s="473"/>
    </row>
    <row r="6331" spans="1:9" ht="15" x14ac:dyDescent="0.25">
      <c r="A6331" s="468" t="s">
        <v>13410</v>
      </c>
      <c r="B6331" s="475" t="s">
        <v>13411</v>
      </c>
      <c r="C6331" s="476" t="s">
        <v>909</v>
      </c>
      <c r="D6331" s="471"/>
      <c r="E6331" s="470"/>
      <c r="F6331" s="472" t="s">
        <v>756</v>
      </c>
      <c r="G6331" s="472" t="s">
        <v>756</v>
      </c>
      <c r="H6331" s="472">
        <v>4.3</v>
      </c>
      <c r="I6331" s="473"/>
    </row>
    <row r="6332" spans="1:9" ht="15" x14ac:dyDescent="0.25">
      <c r="A6332" s="468" t="s">
        <v>13412</v>
      </c>
      <c r="B6332" s="469" t="s">
        <v>13413</v>
      </c>
      <c r="C6332" s="472" t="s">
        <v>909</v>
      </c>
      <c r="D6332" s="471"/>
      <c r="E6332" s="470"/>
      <c r="F6332" s="472" t="s">
        <v>756</v>
      </c>
      <c r="G6332" s="472" t="s">
        <v>756</v>
      </c>
      <c r="H6332" s="472">
        <v>4.4000000000000004</v>
      </c>
      <c r="I6332" s="473"/>
    </row>
    <row r="6333" spans="1:9" ht="15" x14ac:dyDescent="0.25">
      <c r="A6333" s="468" t="s">
        <v>13414</v>
      </c>
      <c r="B6333" s="469" t="s">
        <v>13415</v>
      </c>
      <c r="C6333" s="472" t="s">
        <v>909</v>
      </c>
      <c r="D6333" s="482"/>
      <c r="E6333" s="483"/>
      <c r="F6333" s="472" t="s">
        <v>31</v>
      </c>
      <c r="G6333" s="472" t="s">
        <v>1767</v>
      </c>
      <c r="H6333" s="472">
        <v>4.5999999999999996</v>
      </c>
      <c r="I6333" s="473"/>
    </row>
    <row r="6334" spans="1:9" ht="25.5" x14ac:dyDescent="0.25">
      <c r="A6334" s="468" t="s">
        <v>13416</v>
      </c>
      <c r="B6334" s="475" t="s">
        <v>13417</v>
      </c>
      <c r="C6334" s="476" t="s">
        <v>909</v>
      </c>
      <c r="D6334" s="471"/>
      <c r="E6334" s="470"/>
      <c r="F6334" s="472" t="s">
        <v>756</v>
      </c>
      <c r="G6334" s="472" t="s">
        <v>756</v>
      </c>
      <c r="H6334" s="472">
        <v>4.3</v>
      </c>
      <c r="I6334" s="473"/>
    </row>
    <row r="6335" spans="1:9" ht="15" x14ac:dyDescent="0.25">
      <c r="A6335" s="468" t="s">
        <v>13418</v>
      </c>
      <c r="B6335" s="475" t="s">
        <v>13419</v>
      </c>
      <c r="C6335" s="476" t="s">
        <v>909</v>
      </c>
      <c r="D6335" s="471"/>
      <c r="E6335" s="470"/>
      <c r="F6335" s="472" t="s">
        <v>756</v>
      </c>
      <c r="G6335" s="472" t="s">
        <v>756</v>
      </c>
      <c r="H6335" s="472">
        <v>4.3</v>
      </c>
      <c r="I6335" s="473"/>
    </row>
    <row r="6336" spans="1:9" ht="25.5" x14ac:dyDescent="0.25">
      <c r="A6336" s="468" t="s">
        <v>13420</v>
      </c>
      <c r="B6336" s="475" t="s">
        <v>13421</v>
      </c>
      <c r="C6336" s="476" t="s">
        <v>756</v>
      </c>
      <c r="D6336" s="471"/>
      <c r="E6336" s="470"/>
      <c r="F6336" s="472" t="s">
        <v>756</v>
      </c>
      <c r="G6336" s="472" t="s">
        <v>756</v>
      </c>
      <c r="H6336" s="472">
        <v>4.3</v>
      </c>
      <c r="I6336" s="473"/>
    </row>
    <row r="6337" spans="1:9" ht="15" x14ac:dyDescent="0.25">
      <c r="A6337" s="468" t="s">
        <v>13422</v>
      </c>
      <c r="B6337" s="475" t="s">
        <v>13423</v>
      </c>
      <c r="C6337" s="476" t="s">
        <v>756</v>
      </c>
      <c r="D6337" s="471"/>
      <c r="E6337" s="470"/>
      <c r="F6337" s="472" t="s">
        <v>756</v>
      </c>
      <c r="G6337" s="472" t="s">
        <v>756</v>
      </c>
      <c r="H6337" s="472">
        <v>4.3</v>
      </c>
      <c r="I6337" s="473"/>
    </row>
    <row r="6338" spans="1:9" ht="15" x14ac:dyDescent="0.25">
      <c r="A6338" s="468" t="s">
        <v>13424</v>
      </c>
      <c r="B6338" s="475" t="s">
        <v>13425</v>
      </c>
      <c r="C6338" s="476" t="s">
        <v>756</v>
      </c>
      <c r="D6338" s="471"/>
      <c r="E6338" s="470"/>
      <c r="F6338" s="472" t="s">
        <v>756</v>
      </c>
      <c r="G6338" s="472" t="s">
        <v>756</v>
      </c>
      <c r="H6338" s="472">
        <v>4.3</v>
      </c>
      <c r="I6338" s="473"/>
    </row>
    <row r="6339" spans="1:9" ht="15" x14ac:dyDescent="0.25">
      <c r="A6339" s="468" t="s">
        <v>13426</v>
      </c>
      <c r="B6339" s="475" t="s">
        <v>13427</v>
      </c>
      <c r="C6339" s="476" t="s">
        <v>756</v>
      </c>
      <c r="D6339" s="471"/>
      <c r="E6339" s="470"/>
      <c r="F6339" s="472" t="s">
        <v>756</v>
      </c>
      <c r="G6339" s="472" t="s">
        <v>756</v>
      </c>
      <c r="H6339" s="472">
        <v>4.3</v>
      </c>
      <c r="I6339" s="473"/>
    </row>
    <row r="6340" spans="1:9" ht="25.5" x14ac:dyDescent="0.25">
      <c r="A6340" s="468" t="s">
        <v>13428</v>
      </c>
      <c r="B6340" s="475" t="s">
        <v>13429</v>
      </c>
      <c r="C6340" s="476" t="s">
        <v>756</v>
      </c>
      <c r="D6340" s="471"/>
      <c r="E6340" s="470"/>
      <c r="F6340" s="472" t="s">
        <v>756</v>
      </c>
      <c r="G6340" s="472" t="s">
        <v>756</v>
      </c>
      <c r="H6340" s="472">
        <v>4.3</v>
      </c>
      <c r="I6340" s="473"/>
    </row>
    <row r="6341" spans="1:9" ht="25.5" x14ac:dyDescent="0.25">
      <c r="A6341" s="468" t="s">
        <v>13430</v>
      </c>
      <c r="B6341" s="475" t="s">
        <v>13431</v>
      </c>
      <c r="C6341" s="476" t="s">
        <v>756</v>
      </c>
      <c r="D6341" s="471"/>
      <c r="E6341" s="470"/>
      <c r="F6341" s="472" t="s">
        <v>756</v>
      </c>
      <c r="G6341" s="472" t="s">
        <v>756</v>
      </c>
      <c r="H6341" s="472">
        <v>4.3</v>
      </c>
      <c r="I6341" s="473"/>
    </row>
    <row r="6342" spans="1:9" ht="25.5" x14ac:dyDescent="0.25">
      <c r="A6342" s="468" t="s">
        <v>13432</v>
      </c>
      <c r="B6342" s="469" t="s">
        <v>13433</v>
      </c>
      <c r="C6342" s="472" t="s">
        <v>756</v>
      </c>
      <c r="D6342" s="471"/>
      <c r="E6342" s="470"/>
      <c r="F6342" s="472" t="s">
        <v>756</v>
      </c>
      <c r="G6342" s="472" t="s">
        <v>756</v>
      </c>
      <c r="H6342" s="472">
        <v>4.4000000000000004</v>
      </c>
      <c r="I6342" s="473"/>
    </row>
    <row r="6343" spans="1:9" ht="25.5" x14ac:dyDescent="0.25">
      <c r="A6343" s="468" t="s">
        <v>13434</v>
      </c>
      <c r="B6343" s="475" t="s">
        <v>13435</v>
      </c>
      <c r="C6343" s="476" t="s">
        <v>756</v>
      </c>
      <c r="D6343" s="471"/>
      <c r="E6343" s="470"/>
      <c r="F6343" s="472" t="s">
        <v>756</v>
      </c>
      <c r="G6343" s="472" t="s">
        <v>756</v>
      </c>
      <c r="H6343" s="472">
        <v>4.3</v>
      </c>
      <c r="I6343" s="473"/>
    </row>
    <row r="6344" spans="1:9" ht="25.5" x14ac:dyDescent="0.25">
      <c r="A6344" s="468" t="s">
        <v>13436</v>
      </c>
      <c r="B6344" s="475" t="s">
        <v>13437</v>
      </c>
      <c r="C6344" s="476" t="s">
        <v>756</v>
      </c>
      <c r="D6344" s="471"/>
      <c r="E6344" s="470"/>
      <c r="F6344" s="472" t="s">
        <v>756</v>
      </c>
      <c r="G6344" s="472" t="s">
        <v>756</v>
      </c>
      <c r="H6344" s="472">
        <v>4.3</v>
      </c>
      <c r="I6344" s="473"/>
    </row>
    <row r="6345" spans="1:9" ht="15" x14ac:dyDescent="0.25">
      <c r="A6345" s="468" t="s">
        <v>13438</v>
      </c>
      <c r="B6345" s="475" t="s">
        <v>13439</v>
      </c>
      <c r="C6345" s="476" t="s">
        <v>756</v>
      </c>
      <c r="D6345" s="471"/>
      <c r="E6345" s="470"/>
      <c r="F6345" s="472" t="s">
        <v>756</v>
      </c>
      <c r="G6345" s="472" t="s">
        <v>756</v>
      </c>
      <c r="H6345" s="472">
        <v>4.3</v>
      </c>
      <c r="I6345" s="473"/>
    </row>
    <row r="6346" spans="1:9" ht="15" x14ac:dyDescent="0.25">
      <c r="A6346" s="468" t="s">
        <v>13440</v>
      </c>
      <c r="B6346" s="475" t="s">
        <v>13441</v>
      </c>
      <c r="C6346" s="476" t="s">
        <v>756</v>
      </c>
      <c r="D6346" s="471"/>
      <c r="E6346" s="470"/>
      <c r="F6346" s="472" t="s">
        <v>756</v>
      </c>
      <c r="G6346" s="472" t="s">
        <v>756</v>
      </c>
      <c r="H6346" s="472">
        <v>4.3</v>
      </c>
      <c r="I6346" s="473"/>
    </row>
    <row r="6347" spans="1:9" ht="15" x14ac:dyDescent="0.25">
      <c r="A6347" s="468" t="s">
        <v>13442</v>
      </c>
      <c r="B6347" s="475" t="s">
        <v>13443</v>
      </c>
      <c r="C6347" s="476" t="s">
        <v>756</v>
      </c>
      <c r="D6347" s="471"/>
      <c r="E6347" s="470"/>
      <c r="F6347" s="472" t="s">
        <v>756</v>
      </c>
      <c r="G6347" s="472" t="s">
        <v>756</v>
      </c>
      <c r="H6347" s="472">
        <v>4.3</v>
      </c>
      <c r="I6347" s="473"/>
    </row>
    <row r="6348" spans="1:9" ht="15" x14ac:dyDescent="0.25">
      <c r="A6348" s="468" t="s">
        <v>13444</v>
      </c>
      <c r="B6348" s="475" t="s">
        <v>13445</v>
      </c>
      <c r="C6348" s="476" t="s">
        <v>756</v>
      </c>
      <c r="D6348" s="471"/>
      <c r="E6348" s="470"/>
      <c r="F6348" s="472" t="s">
        <v>756</v>
      </c>
      <c r="G6348" s="472" t="s">
        <v>756</v>
      </c>
      <c r="H6348" s="472">
        <v>4.3</v>
      </c>
      <c r="I6348" s="473"/>
    </row>
    <row r="6349" spans="1:9" ht="15" x14ac:dyDescent="0.25">
      <c r="A6349" s="468" t="s">
        <v>13446</v>
      </c>
      <c r="B6349" s="475" t="s">
        <v>13447</v>
      </c>
      <c r="C6349" s="476" t="s">
        <v>756</v>
      </c>
      <c r="D6349" s="471"/>
      <c r="E6349" s="470"/>
      <c r="F6349" s="472" t="s">
        <v>756</v>
      </c>
      <c r="G6349" s="472" t="s">
        <v>756</v>
      </c>
      <c r="H6349" s="472">
        <v>4.3</v>
      </c>
      <c r="I6349" s="473"/>
    </row>
    <row r="6350" spans="1:9" ht="15" x14ac:dyDescent="0.25">
      <c r="A6350" s="468" t="s">
        <v>13448</v>
      </c>
      <c r="B6350" s="475" t="s">
        <v>13449</v>
      </c>
      <c r="C6350" s="476" t="s">
        <v>756</v>
      </c>
      <c r="D6350" s="471"/>
      <c r="E6350" s="470"/>
      <c r="F6350" s="472" t="s">
        <v>756</v>
      </c>
      <c r="G6350" s="472" t="s">
        <v>756</v>
      </c>
      <c r="H6350" s="472">
        <v>4.3</v>
      </c>
      <c r="I6350" s="473"/>
    </row>
    <row r="6351" spans="1:9" ht="25.5" x14ac:dyDescent="0.25">
      <c r="A6351" s="468" t="s">
        <v>13450</v>
      </c>
      <c r="B6351" s="475" t="s">
        <v>13451</v>
      </c>
      <c r="C6351" s="476" t="s">
        <v>756</v>
      </c>
      <c r="D6351" s="471"/>
      <c r="E6351" s="470"/>
      <c r="F6351" s="472" t="s">
        <v>756</v>
      </c>
      <c r="G6351" s="472" t="s">
        <v>756</v>
      </c>
      <c r="H6351" s="472">
        <v>4.3</v>
      </c>
      <c r="I6351" s="473"/>
    </row>
    <row r="6352" spans="1:9" ht="15" x14ac:dyDescent="0.25">
      <c r="A6352" s="468" t="s">
        <v>13452</v>
      </c>
      <c r="B6352" s="475" t="s">
        <v>13453</v>
      </c>
      <c r="C6352" s="476" t="s">
        <v>756</v>
      </c>
      <c r="D6352" s="471"/>
      <c r="E6352" s="470"/>
      <c r="F6352" s="472" t="s">
        <v>756</v>
      </c>
      <c r="G6352" s="472" t="s">
        <v>756</v>
      </c>
      <c r="H6352" s="472">
        <v>4.3</v>
      </c>
      <c r="I6352" s="473"/>
    </row>
    <row r="6353" spans="1:9" ht="15" x14ac:dyDescent="0.25">
      <c r="A6353" s="468" t="s">
        <v>13454</v>
      </c>
      <c r="B6353" s="475" t="s">
        <v>13455</v>
      </c>
      <c r="C6353" s="476" t="s">
        <v>909</v>
      </c>
      <c r="D6353" s="471"/>
      <c r="E6353" s="470"/>
      <c r="F6353" s="472" t="s">
        <v>756</v>
      </c>
      <c r="G6353" s="472" t="s">
        <v>756</v>
      </c>
      <c r="H6353" s="472">
        <v>4.3</v>
      </c>
      <c r="I6353" s="473"/>
    </row>
    <row r="6354" spans="1:9" ht="15" x14ac:dyDescent="0.25">
      <c r="A6354" s="468" t="s">
        <v>13456</v>
      </c>
      <c r="B6354" s="475" t="s">
        <v>13457</v>
      </c>
      <c r="C6354" s="476" t="s">
        <v>909</v>
      </c>
      <c r="D6354" s="471"/>
      <c r="E6354" s="470"/>
      <c r="F6354" s="472" t="s">
        <v>756</v>
      </c>
      <c r="G6354" s="472" t="s">
        <v>756</v>
      </c>
      <c r="H6354" s="472">
        <v>4.3</v>
      </c>
      <c r="I6354" s="473"/>
    </row>
    <row r="6355" spans="1:9" ht="15" x14ac:dyDescent="0.25">
      <c r="A6355" s="468" t="s">
        <v>13458</v>
      </c>
      <c r="B6355" s="475" t="s">
        <v>13459</v>
      </c>
      <c r="C6355" s="476" t="s">
        <v>909</v>
      </c>
      <c r="D6355" s="471"/>
      <c r="E6355" s="470"/>
      <c r="F6355" s="472" t="s">
        <v>756</v>
      </c>
      <c r="G6355" s="472" t="s">
        <v>756</v>
      </c>
      <c r="H6355" s="472">
        <v>4.3</v>
      </c>
      <c r="I6355" s="473"/>
    </row>
    <row r="6356" spans="1:9" ht="25.5" x14ac:dyDescent="0.25">
      <c r="A6356" s="468" t="s">
        <v>13460</v>
      </c>
      <c r="B6356" s="475" t="s">
        <v>13461</v>
      </c>
      <c r="C6356" s="476" t="s">
        <v>909</v>
      </c>
      <c r="D6356" s="471"/>
      <c r="E6356" s="470"/>
      <c r="F6356" s="472" t="s">
        <v>756</v>
      </c>
      <c r="G6356" s="472" t="s">
        <v>756</v>
      </c>
      <c r="H6356" s="472">
        <v>4.3</v>
      </c>
      <c r="I6356" s="473"/>
    </row>
    <row r="6357" spans="1:9" ht="15" x14ac:dyDescent="0.25">
      <c r="A6357" s="468" t="s">
        <v>13462</v>
      </c>
      <c r="B6357" s="475" t="s">
        <v>13463</v>
      </c>
      <c r="C6357" s="476" t="s">
        <v>909</v>
      </c>
      <c r="D6357" s="471"/>
      <c r="E6357" s="470"/>
      <c r="F6357" s="472" t="s">
        <v>756</v>
      </c>
      <c r="G6357" s="472" t="s">
        <v>756</v>
      </c>
      <c r="H6357" s="472">
        <v>4.3</v>
      </c>
      <c r="I6357" s="473"/>
    </row>
    <row r="6358" spans="1:9" ht="15" x14ac:dyDescent="0.25">
      <c r="A6358" s="468" t="s">
        <v>13464</v>
      </c>
      <c r="B6358" s="475" t="s">
        <v>13465</v>
      </c>
      <c r="C6358" s="476" t="s">
        <v>909</v>
      </c>
      <c r="D6358" s="471"/>
      <c r="E6358" s="470"/>
      <c r="F6358" s="472" t="s">
        <v>756</v>
      </c>
      <c r="G6358" s="472" t="s">
        <v>756</v>
      </c>
      <c r="H6358" s="472">
        <v>4.3</v>
      </c>
      <c r="I6358" s="473"/>
    </row>
    <row r="6359" spans="1:9" ht="15" x14ac:dyDescent="0.25">
      <c r="A6359" s="468" t="s">
        <v>13466</v>
      </c>
      <c r="B6359" s="475" t="s">
        <v>13467</v>
      </c>
      <c r="C6359" s="476" t="s">
        <v>909</v>
      </c>
      <c r="D6359" s="471"/>
      <c r="E6359" s="470"/>
      <c r="F6359" s="472" t="s">
        <v>756</v>
      </c>
      <c r="G6359" s="472" t="s">
        <v>756</v>
      </c>
      <c r="H6359" s="472">
        <v>4.3</v>
      </c>
      <c r="I6359" s="473"/>
    </row>
    <row r="6360" spans="1:9" ht="25.5" x14ac:dyDescent="0.25">
      <c r="A6360" s="468" t="s">
        <v>13468</v>
      </c>
      <c r="B6360" s="475" t="s">
        <v>13469</v>
      </c>
      <c r="C6360" s="476" t="s">
        <v>909</v>
      </c>
      <c r="D6360" s="471"/>
      <c r="E6360" s="470"/>
      <c r="F6360" s="472" t="s">
        <v>756</v>
      </c>
      <c r="G6360" s="472" t="s">
        <v>756</v>
      </c>
      <c r="H6360" s="472">
        <v>4.3</v>
      </c>
      <c r="I6360" s="473"/>
    </row>
    <row r="6361" spans="1:9" ht="25.5" x14ac:dyDescent="0.25">
      <c r="A6361" s="468" t="s">
        <v>13470</v>
      </c>
      <c r="B6361" s="475" t="s">
        <v>13471</v>
      </c>
      <c r="C6361" s="476" t="s">
        <v>909</v>
      </c>
      <c r="D6361" s="471"/>
      <c r="E6361" s="470"/>
      <c r="F6361" s="472" t="s">
        <v>756</v>
      </c>
      <c r="G6361" s="472" t="s">
        <v>756</v>
      </c>
      <c r="H6361" s="472">
        <v>4.3</v>
      </c>
      <c r="I6361" s="473"/>
    </row>
    <row r="6362" spans="1:9" ht="15" x14ac:dyDescent="0.25">
      <c r="A6362" s="468" t="s">
        <v>13472</v>
      </c>
      <c r="B6362" s="475" t="s">
        <v>13473</v>
      </c>
      <c r="C6362" s="476" t="s">
        <v>909</v>
      </c>
      <c r="D6362" s="471"/>
      <c r="E6362" s="470"/>
      <c r="F6362" s="472" t="s">
        <v>756</v>
      </c>
      <c r="G6362" s="472" t="s">
        <v>756</v>
      </c>
      <c r="H6362" s="472">
        <v>4.3</v>
      </c>
      <c r="I6362" s="473"/>
    </row>
    <row r="6363" spans="1:9" ht="25.5" x14ac:dyDescent="0.25">
      <c r="A6363" s="468" t="s">
        <v>13474</v>
      </c>
      <c r="B6363" s="475" t="s">
        <v>13475</v>
      </c>
      <c r="C6363" s="476" t="s">
        <v>756</v>
      </c>
      <c r="D6363" s="471"/>
      <c r="E6363" s="470"/>
      <c r="F6363" s="472" t="s">
        <v>756</v>
      </c>
      <c r="G6363" s="472" t="s">
        <v>756</v>
      </c>
      <c r="H6363" s="472">
        <v>4.3</v>
      </c>
      <c r="I6363" s="473"/>
    </row>
    <row r="6364" spans="1:9" ht="15" x14ac:dyDescent="0.25">
      <c r="A6364" s="468" t="s">
        <v>13476</v>
      </c>
      <c r="B6364" s="475" t="s">
        <v>13477</v>
      </c>
      <c r="C6364" s="476" t="s">
        <v>756</v>
      </c>
      <c r="D6364" s="471"/>
      <c r="E6364" s="470"/>
      <c r="F6364" s="472" t="s">
        <v>756</v>
      </c>
      <c r="G6364" s="472" t="s">
        <v>756</v>
      </c>
      <c r="H6364" s="472">
        <v>4.3</v>
      </c>
      <c r="I6364" s="473"/>
    </row>
    <row r="6365" spans="1:9" ht="15" x14ac:dyDescent="0.25">
      <c r="A6365" s="468" t="s">
        <v>13478</v>
      </c>
      <c r="B6365" s="475" t="s">
        <v>13479</v>
      </c>
      <c r="C6365" s="476" t="s">
        <v>756</v>
      </c>
      <c r="D6365" s="471"/>
      <c r="E6365" s="470"/>
      <c r="F6365" s="472" t="s">
        <v>756</v>
      </c>
      <c r="G6365" s="472" t="s">
        <v>756</v>
      </c>
      <c r="H6365" s="472">
        <v>4.3</v>
      </c>
      <c r="I6365" s="473"/>
    </row>
    <row r="6366" spans="1:9" ht="15" x14ac:dyDescent="0.25">
      <c r="A6366" s="468" t="s">
        <v>13480</v>
      </c>
      <c r="B6366" s="475" t="s">
        <v>13481</v>
      </c>
      <c r="C6366" s="476" t="s">
        <v>756</v>
      </c>
      <c r="D6366" s="471"/>
      <c r="E6366" s="470"/>
      <c r="F6366" s="472" t="s">
        <v>756</v>
      </c>
      <c r="G6366" s="472" t="s">
        <v>756</v>
      </c>
      <c r="H6366" s="472">
        <v>4.3</v>
      </c>
      <c r="I6366" s="473"/>
    </row>
    <row r="6367" spans="1:9" ht="15" x14ac:dyDescent="0.25">
      <c r="A6367" s="468" t="s">
        <v>13482</v>
      </c>
      <c r="B6367" s="475" t="s">
        <v>13483</v>
      </c>
      <c r="C6367" s="476" t="s">
        <v>756</v>
      </c>
      <c r="D6367" s="471"/>
      <c r="E6367" s="470"/>
      <c r="F6367" s="472" t="s">
        <v>756</v>
      </c>
      <c r="G6367" s="472" t="s">
        <v>756</v>
      </c>
      <c r="H6367" s="472">
        <v>4.3</v>
      </c>
      <c r="I6367" s="473"/>
    </row>
    <row r="6368" spans="1:9" ht="25.5" x14ac:dyDescent="0.25">
      <c r="A6368" s="468" t="s">
        <v>13484</v>
      </c>
      <c r="B6368" s="475" t="s">
        <v>13485</v>
      </c>
      <c r="C6368" s="476" t="s">
        <v>756</v>
      </c>
      <c r="D6368" s="471"/>
      <c r="E6368" s="470"/>
      <c r="F6368" s="472" t="s">
        <v>756</v>
      </c>
      <c r="G6368" s="472" t="s">
        <v>756</v>
      </c>
      <c r="H6368" s="472">
        <v>4.3</v>
      </c>
      <c r="I6368" s="473"/>
    </row>
    <row r="6369" spans="1:9" ht="15" x14ac:dyDescent="0.25">
      <c r="A6369" s="468" t="s">
        <v>13486</v>
      </c>
      <c r="B6369" s="475" t="s">
        <v>13487</v>
      </c>
      <c r="C6369" s="476" t="s">
        <v>756</v>
      </c>
      <c r="D6369" s="471"/>
      <c r="E6369" s="470"/>
      <c r="F6369" s="472" t="s">
        <v>756</v>
      </c>
      <c r="G6369" s="472" t="s">
        <v>756</v>
      </c>
      <c r="H6369" s="472">
        <v>4.3</v>
      </c>
      <c r="I6369" s="473"/>
    </row>
    <row r="6370" spans="1:9" ht="15" x14ac:dyDescent="0.25">
      <c r="A6370" s="468" t="s">
        <v>13488</v>
      </c>
      <c r="B6370" s="475" t="s">
        <v>13489</v>
      </c>
      <c r="C6370" s="476" t="s">
        <v>756</v>
      </c>
      <c r="D6370" s="471"/>
      <c r="E6370" s="470"/>
      <c r="F6370" s="472" t="s">
        <v>756</v>
      </c>
      <c r="G6370" s="472" t="s">
        <v>756</v>
      </c>
      <c r="H6370" s="472">
        <v>4.3</v>
      </c>
      <c r="I6370" s="473"/>
    </row>
    <row r="6371" spans="1:9" ht="15" x14ac:dyDescent="0.25">
      <c r="A6371" s="468" t="s">
        <v>13490</v>
      </c>
      <c r="B6371" s="475" t="s">
        <v>13491</v>
      </c>
      <c r="C6371" s="476" t="s">
        <v>756</v>
      </c>
      <c r="D6371" s="471"/>
      <c r="E6371" s="470"/>
      <c r="F6371" s="472" t="s">
        <v>756</v>
      </c>
      <c r="G6371" s="472" t="s">
        <v>756</v>
      </c>
      <c r="H6371" s="472">
        <v>4.3</v>
      </c>
      <c r="I6371" s="473"/>
    </row>
    <row r="6372" spans="1:9" ht="15" x14ac:dyDescent="0.25">
      <c r="A6372" s="468" t="s">
        <v>13492</v>
      </c>
      <c r="B6372" s="475" t="s">
        <v>13493</v>
      </c>
      <c r="C6372" s="476" t="s">
        <v>756</v>
      </c>
      <c r="D6372" s="471"/>
      <c r="E6372" s="470"/>
      <c r="F6372" s="472" t="s">
        <v>756</v>
      </c>
      <c r="G6372" s="472" t="s">
        <v>756</v>
      </c>
      <c r="H6372" s="472">
        <v>4.3</v>
      </c>
      <c r="I6372" s="473"/>
    </row>
    <row r="6373" spans="1:9" ht="15" x14ac:dyDescent="0.25">
      <c r="A6373" s="468" t="s">
        <v>13494</v>
      </c>
      <c r="B6373" s="475" t="s">
        <v>13495</v>
      </c>
      <c r="C6373" s="476" t="s">
        <v>756</v>
      </c>
      <c r="D6373" s="471"/>
      <c r="E6373" s="470"/>
      <c r="F6373" s="472" t="s">
        <v>756</v>
      </c>
      <c r="G6373" s="472" t="s">
        <v>756</v>
      </c>
      <c r="H6373" s="472">
        <v>4.3</v>
      </c>
      <c r="I6373" s="473"/>
    </row>
    <row r="6374" spans="1:9" ht="15" x14ac:dyDescent="0.25">
      <c r="A6374" s="468" t="s">
        <v>13496</v>
      </c>
      <c r="B6374" s="475" t="s">
        <v>13497</v>
      </c>
      <c r="C6374" s="476" t="s">
        <v>756</v>
      </c>
      <c r="D6374" s="471"/>
      <c r="E6374" s="470"/>
      <c r="F6374" s="472" t="s">
        <v>756</v>
      </c>
      <c r="G6374" s="472" t="s">
        <v>756</v>
      </c>
      <c r="H6374" s="472">
        <v>4.3</v>
      </c>
      <c r="I6374" s="473"/>
    </row>
    <row r="6375" spans="1:9" ht="25.5" x14ac:dyDescent="0.25">
      <c r="A6375" s="468" t="s">
        <v>13498</v>
      </c>
      <c r="B6375" s="475" t="s">
        <v>13499</v>
      </c>
      <c r="C6375" s="476" t="s">
        <v>756</v>
      </c>
      <c r="D6375" s="471"/>
      <c r="E6375" s="470"/>
      <c r="F6375" s="472" t="s">
        <v>7701</v>
      </c>
      <c r="G6375" s="472" t="s">
        <v>5030</v>
      </c>
      <c r="H6375" s="472">
        <v>4.3</v>
      </c>
      <c r="I6375" s="473"/>
    </row>
    <row r="6376" spans="1:9" ht="25.5" x14ac:dyDescent="0.25">
      <c r="A6376" s="468" t="s">
        <v>13500</v>
      </c>
      <c r="B6376" s="475" t="s">
        <v>13501</v>
      </c>
      <c r="C6376" s="476" t="s">
        <v>756</v>
      </c>
      <c r="D6376" s="471"/>
      <c r="E6376" s="470"/>
      <c r="F6376" s="472" t="s">
        <v>7701</v>
      </c>
      <c r="G6376" s="472" t="s">
        <v>5030</v>
      </c>
      <c r="H6376" s="472">
        <v>4.3</v>
      </c>
      <c r="I6376" s="473"/>
    </row>
    <row r="6377" spans="1:9" ht="15" x14ac:dyDescent="0.25">
      <c r="A6377" s="468" t="s">
        <v>13502</v>
      </c>
      <c r="B6377" s="475" t="s">
        <v>13503</v>
      </c>
      <c r="C6377" s="476" t="s">
        <v>756</v>
      </c>
      <c r="D6377" s="471"/>
      <c r="E6377" s="470"/>
      <c r="F6377" s="472" t="s">
        <v>756</v>
      </c>
      <c r="G6377" s="472" t="s">
        <v>756</v>
      </c>
      <c r="H6377" s="472">
        <v>4.3</v>
      </c>
      <c r="I6377" s="473"/>
    </row>
    <row r="6378" spans="1:9" ht="15" x14ac:dyDescent="0.25">
      <c r="A6378" s="468" t="s">
        <v>13504</v>
      </c>
      <c r="B6378" s="475" t="s">
        <v>13505</v>
      </c>
      <c r="C6378" s="476" t="s">
        <v>756</v>
      </c>
      <c r="D6378" s="471"/>
      <c r="E6378" s="470"/>
      <c r="F6378" s="472" t="s">
        <v>756</v>
      </c>
      <c r="G6378" s="472" t="s">
        <v>756</v>
      </c>
      <c r="H6378" s="472">
        <v>4.3</v>
      </c>
      <c r="I6378" s="473"/>
    </row>
    <row r="6379" spans="1:9" ht="15" x14ac:dyDescent="0.25">
      <c r="A6379" s="468" t="s">
        <v>13506</v>
      </c>
      <c r="B6379" s="475" t="s">
        <v>13507</v>
      </c>
      <c r="C6379" s="476" t="s">
        <v>756</v>
      </c>
      <c r="D6379" s="471"/>
      <c r="E6379" s="470"/>
      <c r="F6379" s="472" t="s">
        <v>756</v>
      </c>
      <c r="G6379" s="472" t="s">
        <v>756</v>
      </c>
      <c r="H6379" s="472">
        <v>4.3</v>
      </c>
      <c r="I6379" s="473"/>
    </row>
    <row r="6380" spans="1:9" ht="15" x14ac:dyDescent="0.25">
      <c r="A6380" s="468" t="s">
        <v>13508</v>
      </c>
      <c r="B6380" s="475" t="s">
        <v>13509</v>
      </c>
      <c r="C6380" s="476" t="s">
        <v>756</v>
      </c>
      <c r="D6380" s="471"/>
      <c r="E6380" s="470"/>
      <c r="F6380" s="472" t="s">
        <v>756</v>
      </c>
      <c r="G6380" s="472" t="s">
        <v>756</v>
      </c>
      <c r="H6380" s="472">
        <v>4.3</v>
      </c>
      <c r="I6380" s="473"/>
    </row>
    <row r="6381" spans="1:9" ht="15" x14ac:dyDescent="0.25">
      <c r="A6381" s="468" t="s">
        <v>13510</v>
      </c>
      <c r="B6381" s="475" t="s">
        <v>13511</v>
      </c>
      <c r="C6381" s="476" t="s">
        <v>756</v>
      </c>
      <c r="D6381" s="471"/>
      <c r="E6381" s="470"/>
      <c r="F6381" s="472" t="s">
        <v>756</v>
      </c>
      <c r="G6381" s="472" t="s">
        <v>756</v>
      </c>
      <c r="H6381" s="472">
        <v>4.3</v>
      </c>
      <c r="I6381" s="473"/>
    </row>
    <row r="6382" spans="1:9" ht="15" x14ac:dyDescent="0.25">
      <c r="A6382" s="468" t="s">
        <v>13512</v>
      </c>
      <c r="B6382" s="475" t="s">
        <v>13513</v>
      </c>
      <c r="C6382" s="476" t="s">
        <v>756</v>
      </c>
      <c r="D6382" s="471"/>
      <c r="E6382" s="470"/>
      <c r="F6382" s="472" t="s">
        <v>756</v>
      </c>
      <c r="G6382" s="472" t="s">
        <v>756</v>
      </c>
      <c r="H6382" s="472">
        <v>4.3</v>
      </c>
      <c r="I6382" s="473"/>
    </row>
    <row r="6383" spans="1:9" ht="15" x14ac:dyDescent="0.25">
      <c r="A6383" s="468" t="s">
        <v>13514</v>
      </c>
      <c r="B6383" s="475" t="s">
        <v>13515</v>
      </c>
      <c r="C6383" s="476" t="s">
        <v>756</v>
      </c>
      <c r="D6383" s="471"/>
      <c r="E6383" s="470"/>
      <c r="F6383" s="472" t="s">
        <v>756</v>
      </c>
      <c r="G6383" s="472" t="s">
        <v>756</v>
      </c>
      <c r="H6383" s="472">
        <v>4.3</v>
      </c>
      <c r="I6383" s="473"/>
    </row>
    <row r="6384" spans="1:9" ht="15" x14ac:dyDescent="0.25">
      <c r="A6384" s="468" t="s">
        <v>13516</v>
      </c>
      <c r="B6384" s="475" t="s">
        <v>13517</v>
      </c>
      <c r="C6384" s="476" t="s">
        <v>756</v>
      </c>
      <c r="D6384" s="471"/>
      <c r="E6384" s="470"/>
      <c r="F6384" s="472" t="s">
        <v>756</v>
      </c>
      <c r="G6384" s="472" t="s">
        <v>756</v>
      </c>
      <c r="H6384" s="472">
        <v>4.3</v>
      </c>
      <c r="I6384" s="473"/>
    </row>
    <row r="6385" spans="1:9" ht="15" x14ac:dyDescent="0.25">
      <c r="A6385" s="468" t="s">
        <v>13518</v>
      </c>
      <c r="B6385" s="469" t="s">
        <v>13519</v>
      </c>
      <c r="C6385" s="472" t="s">
        <v>756</v>
      </c>
      <c r="D6385" s="471"/>
      <c r="E6385" s="470"/>
      <c r="F6385" s="472" t="s">
        <v>756</v>
      </c>
      <c r="G6385" s="472" t="s">
        <v>756</v>
      </c>
      <c r="H6385" s="472">
        <v>4.3</v>
      </c>
      <c r="I6385" s="473"/>
    </row>
    <row r="6386" spans="1:9" ht="15" x14ac:dyDescent="0.25">
      <c r="A6386" s="468" t="s">
        <v>13520</v>
      </c>
      <c r="B6386" s="475" t="s">
        <v>13521</v>
      </c>
      <c r="C6386" s="476" t="s">
        <v>756</v>
      </c>
      <c r="D6386" s="471"/>
      <c r="E6386" s="470"/>
      <c r="F6386" s="472" t="s">
        <v>756</v>
      </c>
      <c r="G6386" s="472" t="s">
        <v>756</v>
      </c>
      <c r="H6386" s="472">
        <v>4.3</v>
      </c>
      <c r="I6386" s="473"/>
    </row>
    <row r="6387" spans="1:9" ht="15" x14ac:dyDescent="0.25">
      <c r="A6387" s="468" t="s">
        <v>13522</v>
      </c>
      <c r="B6387" s="475" t="s">
        <v>13523</v>
      </c>
      <c r="C6387" s="476" t="s">
        <v>756</v>
      </c>
      <c r="D6387" s="471"/>
      <c r="E6387" s="470"/>
      <c r="F6387" s="472" t="s">
        <v>756</v>
      </c>
      <c r="G6387" s="472" t="s">
        <v>756</v>
      </c>
      <c r="H6387" s="472">
        <v>4.3</v>
      </c>
      <c r="I6387" s="473"/>
    </row>
    <row r="6388" spans="1:9" ht="15" x14ac:dyDescent="0.25">
      <c r="A6388" s="468" t="s">
        <v>13524</v>
      </c>
      <c r="B6388" s="475" t="s">
        <v>13525</v>
      </c>
      <c r="C6388" s="476" t="s">
        <v>756</v>
      </c>
      <c r="D6388" s="471"/>
      <c r="E6388" s="470"/>
      <c r="F6388" s="472" t="s">
        <v>756</v>
      </c>
      <c r="G6388" s="472" t="s">
        <v>756</v>
      </c>
      <c r="H6388" s="472">
        <v>4.3</v>
      </c>
      <c r="I6388" s="473"/>
    </row>
    <row r="6389" spans="1:9" ht="15" x14ac:dyDescent="0.25">
      <c r="A6389" s="468" t="s">
        <v>13526</v>
      </c>
      <c r="B6389" s="475" t="s">
        <v>13527</v>
      </c>
      <c r="C6389" s="476" t="s">
        <v>756</v>
      </c>
      <c r="D6389" s="471"/>
      <c r="E6389" s="470"/>
      <c r="F6389" s="472" t="s">
        <v>756</v>
      </c>
      <c r="G6389" s="472" t="s">
        <v>756</v>
      </c>
      <c r="H6389" s="472">
        <v>4.3</v>
      </c>
      <c r="I6389" s="473"/>
    </row>
    <row r="6390" spans="1:9" ht="15" x14ac:dyDescent="0.25">
      <c r="A6390" s="468" t="s">
        <v>13528</v>
      </c>
      <c r="B6390" s="475" t="s">
        <v>13529</v>
      </c>
      <c r="C6390" s="476" t="s">
        <v>756</v>
      </c>
      <c r="D6390" s="471"/>
      <c r="E6390" s="470"/>
      <c r="F6390" s="472" t="s">
        <v>756</v>
      </c>
      <c r="G6390" s="472" t="s">
        <v>756</v>
      </c>
      <c r="H6390" s="472">
        <v>4.3</v>
      </c>
      <c r="I6390" s="473"/>
    </row>
    <row r="6391" spans="1:9" ht="15" x14ac:dyDescent="0.25">
      <c r="A6391" s="468" t="s">
        <v>13530</v>
      </c>
      <c r="B6391" s="475" t="s">
        <v>13531</v>
      </c>
      <c r="C6391" s="476" t="s">
        <v>756</v>
      </c>
      <c r="D6391" s="471"/>
      <c r="E6391" s="470"/>
      <c r="F6391" s="472" t="s">
        <v>756</v>
      </c>
      <c r="G6391" s="472" t="s">
        <v>756</v>
      </c>
      <c r="H6391" s="472">
        <v>4.3</v>
      </c>
      <c r="I6391" s="473"/>
    </row>
    <row r="6392" spans="1:9" ht="15" x14ac:dyDescent="0.25">
      <c r="A6392" s="468" t="s">
        <v>13532</v>
      </c>
      <c r="B6392" s="475" t="s">
        <v>13533</v>
      </c>
      <c r="C6392" s="476" t="s">
        <v>756</v>
      </c>
      <c r="D6392" s="471"/>
      <c r="E6392" s="470"/>
      <c r="F6392" s="472" t="s">
        <v>756</v>
      </c>
      <c r="G6392" s="472" t="s">
        <v>756</v>
      </c>
      <c r="H6392" s="472">
        <v>4.3</v>
      </c>
      <c r="I6392" s="473"/>
    </row>
    <row r="6393" spans="1:9" ht="25.5" x14ac:dyDescent="0.25">
      <c r="A6393" s="468" t="s">
        <v>13534</v>
      </c>
      <c r="B6393" s="475" t="s">
        <v>13535</v>
      </c>
      <c r="C6393" s="476" t="s">
        <v>756</v>
      </c>
      <c r="D6393" s="471"/>
      <c r="E6393" s="470"/>
      <c r="F6393" s="472" t="s">
        <v>756</v>
      </c>
      <c r="G6393" s="472" t="s">
        <v>756</v>
      </c>
      <c r="H6393" s="472">
        <v>4.3</v>
      </c>
      <c r="I6393" s="473"/>
    </row>
    <row r="6394" spans="1:9" ht="25.5" x14ac:dyDescent="0.25">
      <c r="A6394" s="468" t="s">
        <v>13536</v>
      </c>
      <c r="B6394" s="475" t="s">
        <v>13537</v>
      </c>
      <c r="C6394" s="476" t="s">
        <v>756</v>
      </c>
      <c r="D6394" s="471"/>
      <c r="E6394" s="470"/>
      <c r="F6394" s="472" t="s">
        <v>756</v>
      </c>
      <c r="G6394" s="472" t="s">
        <v>756</v>
      </c>
      <c r="H6394" s="472">
        <v>4.3</v>
      </c>
      <c r="I6394" s="473"/>
    </row>
    <row r="6395" spans="1:9" ht="15" x14ac:dyDescent="0.25">
      <c r="A6395" s="468" t="s">
        <v>13538</v>
      </c>
      <c r="B6395" s="475" t="s">
        <v>13539</v>
      </c>
      <c r="C6395" s="476" t="s">
        <v>756</v>
      </c>
      <c r="D6395" s="471"/>
      <c r="E6395" s="470"/>
      <c r="F6395" s="472" t="s">
        <v>756</v>
      </c>
      <c r="G6395" s="472" t="s">
        <v>756</v>
      </c>
      <c r="H6395" s="472">
        <v>4.3</v>
      </c>
      <c r="I6395" s="473"/>
    </row>
    <row r="6396" spans="1:9" ht="15" x14ac:dyDescent="0.25">
      <c r="A6396" s="468" t="s">
        <v>13540</v>
      </c>
      <c r="B6396" s="475" t="s">
        <v>13541</v>
      </c>
      <c r="C6396" s="476" t="s">
        <v>756</v>
      </c>
      <c r="D6396" s="471"/>
      <c r="E6396" s="470"/>
      <c r="F6396" s="472" t="s">
        <v>756</v>
      </c>
      <c r="G6396" s="472" t="s">
        <v>756</v>
      </c>
      <c r="H6396" s="472">
        <v>4.3</v>
      </c>
      <c r="I6396" s="473"/>
    </row>
    <row r="6397" spans="1:9" ht="15" x14ac:dyDescent="0.25">
      <c r="A6397" s="468" t="s">
        <v>13542</v>
      </c>
      <c r="B6397" s="475" t="s">
        <v>13543</v>
      </c>
      <c r="C6397" s="476" t="s">
        <v>756</v>
      </c>
      <c r="D6397" s="471"/>
      <c r="E6397" s="470"/>
      <c r="F6397" s="472" t="s">
        <v>756</v>
      </c>
      <c r="G6397" s="472" t="s">
        <v>756</v>
      </c>
      <c r="H6397" s="472">
        <v>4.3</v>
      </c>
      <c r="I6397" s="473"/>
    </row>
    <row r="6398" spans="1:9" ht="15" x14ac:dyDescent="0.25">
      <c r="A6398" s="468" t="s">
        <v>13544</v>
      </c>
      <c r="B6398" s="475" t="s">
        <v>13545</v>
      </c>
      <c r="C6398" s="476" t="s">
        <v>756</v>
      </c>
      <c r="D6398" s="471"/>
      <c r="E6398" s="470"/>
      <c r="F6398" s="472" t="s">
        <v>756</v>
      </c>
      <c r="G6398" s="472" t="s">
        <v>756</v>
      </c>
      <c r="H6398" s="472">
        <v>4.3</v>
      </c>
      <c r="I6398" s="473"/>
    </row>
    <row r="6399" spans="1:9" ht="15" x14ac:dyDescent="0.25">
      <c r="A6399" s="468" t="s">
        <v>13546</v>
      </c>
      <c r="B6399" s="475" t="s">
        <v>13547</v>
      </c>
      <c r="C6399" s="476" t="s">
        <v>756</v>
      </c>
      <c r="D6399" s="471"/>
      <c r="E6399" s="470"/>
      <c r="F6399" s="472" t="s">
        <v>756</v>
      </c>
      <c r="G6399" s="472" t="s">
        <v>756</v>
      </c>
      <c r="H6399" s="472">
        <v>4.3</v>
      </c>
      <c r="I6399" s="473"/>
    </row>
    <row r="6400" spans="1:9" ht="25.5" x14ac:dyDescent="0.25">
      <c r="A6400" s="468" t="s">
        <v>13548</v>
      </c>
      <c r="B6400" s="475" t="s">
        <v>13549</v>
      </c>
      <c r="C6400" s="476" t="s">
        <v>756</v>
      </c>
      <c r="D6400" s="471"/>
      <c r="E6400" s="470"/>
      <c r="F6400" s="472" t="s">
        <v>756</v>
      </c>
      <c r="G6400" s="472" t="s">
        <v>756</v>
      </c>
      <c r="H6400" s="472">
        <v>4.3</v>
      </c>
      <c r="I6400" s="473"/>
    </row>
    <row r="6401" spans="1:9" ht="15" x14ac:dyDescent="0.25">
      <c r="A6401" s="468" t="s">
        <v>13550</v>
      </c>
      <c r="B6401" s="475" t="s">
        <v>13551</v>
      </c>
      <c r="C6401" s="476" t="s">
        <v>756</v>
      </c>
      <c r="D6401" s="471"/>
      <c r="E6401" s="470"/>
      <c r="F6401" s="472" t="s">
        <v>756</v>
      </c>
      <c r="G6401" s="472" t="s">
        <v>756</v>
      </c>
      <c r="H6401" s="472">
        <v>4.3</v>
      </c>
      <c r="I6401" s="473"/>
    </row>
    <row r="6402" spans="1:9" ht="25.5" x14ac:dyDescent="0.25">
      <c r="A6402" s="468" t="s">
        <v>13552</v>
      </c>
      <c r="B6402" s="475" t="s">
        <v>13553</v>
      </c>
      <c r="C6402" s="476" t="s">
        <v>756</v>
      </c>
      <c r="D6402" s="471"/>
      <c r="E6402" s="470"/>
      <c r="F6402" s="472" t="s">
        <v>756</v>
      </c>
      <c r="G6402" s="472" t="s">
        <v>756</v>
      </c>
      <c r="H6402" s="472">
        <v>4.3</v>
      </c>
      <c r="I6402" s="473"/>
    </row>
    <row r="6403" spans="1:9" ht="25.5" x14ac:dyDescent="0.25">
      <c r="A6403" s="468" t="s">
        <v>13554</v>
      </c>
      <c r="B6403" s="475" t="s">
        <v>13555</v>
      </c>
      <c r="C6403" s="476" t="s">
        <v>756</v>
      </c>
      <c r="D6403" s="471"/>
      <c r="E6403" s="470"/>
      <c r="F6403" s="472" t="s">
        <v>756</v>
      </c>
      <c r="G6403" s="472" t="s">
        <v>756</v>
      </c>
      <c r="H6403" s="472">
        <v>4.3</v>
      </c>
      <c r="I6403" s="473"/>
    </row>
    <row r="6404" spans="1:9" ht="25.5" x14ac:dyDescent="0.25">
      <c r="A6404" s="468" t="s">
        <v>13556</v>
      </c>
      <c r="B6404" s="475" t="s">
        <v>13557</v>
      </c>
      <c r="C6404" s="476" t="s">
        <v>756</v>
      </c>
      <c r="D6404" s="471"/>
      <c r="E6404" s="470"/>
      <c r="F6404" s="472" t="s">
        <v>756</v>
      </c>
      <c r="G6404" s="472" t="s">
        <v>756</v>
      </c>
      <c r="H6404" s="472">
        <v>4.3</v>
      </c>
      <c r="I6404" s="473"/>
    </row>
    <row r="6405" spans="1:9" ht="25.5" x14ac:dyDescent="0.25">
      <c r="A6405" s="468" t="s">
        <v>13558</v>
      </c>
      <c r="B6405" s="475" t="s">
        <v>13559</v>
      </c>
      <c r="C6405" s="476" t="s">
        <v>756</v>
      </c>
      <c r="D6405" s="471"/>
      <c r="E6405" s="470"/>
      <c r="F6405" s="472" t="s">
        <v>756</v>
      </c>
      <c r="G6405" s="472" t="s">
        <v>756</v>
      </c>
      <c r="H6405" s="472">
        <v>4.3</v>
      </c>
      <c r="I6405" s="473"/>
    </row>
    <row r="6406" spans="1:9" ht="15" x14ac:dyDescent="0.25">
      <c r="A6406" s="468" t="s">
        <v>13560</v>
      </c>
      <c r="B6406" s="475" t="s">
        <v>13561</v>
      </c>
      <c r="C6406" s="476" t="s">
        <v>756</v>
      </c>
      <c r="D6406" s="471"/>
      <c r="E6406" s="470"/>
      <c r="F6406" s="472" t="s">
        <v>756</v>
      </c>
      <c r="G6406" s="472" t="s">
        <v>756</v>
      </c>
      <c r="H6406" s="472">
        <v>4.3</v>
      </c>
      <c r="I6406" s="473"/>
    </row>
    <row r="6407" spans="1:9" ht="15" x14ac:dyDescent="0.25">
      <c r="A6407" s="468" t="s">
        <v>13562</v>
      </c>
      <c r="B6407" s="475" t="s">
        <v>13563</v>
      </c>
      <c r="C6407" s="476" t="s">
        <v>756</v>
      </c>
      <c r="D6407" s="471"/>
      <c r="E6407" s="470"/>
      <c r="F6407" s="472" t="s">
        <v>756</v>
      </c>
      <c r="G6407" s="472" t="s">
        <v>756</v>
      </c>
      <c r="H6407" s="472">
        <v>4.3</v>
      </c>
      <c r="I6407" s="473"/>
    </row>
    <row r="6408" spans="1:9" ht="25.5" x14ac:dyDescent="0.25">
      <c r="A6408" s="468" t="s">
        <v>13564</v>
      </c>
      <c r="B6408" s="475" t="s">
        <v>13565</v>
      </c>
      <c r="C6408" s="476" t="s">
        <v>756</v>
      </c>
      <c r="D6408" s="471"/>
      <c r="E6408" s="470"/>
      <c r="F6408" s="472" t="s">
        <v>756</v>
      </c>
      <c r="G6408" s="472" t="s">
        <v>756</v>
      </c>
      <c r="H6408" s="472">
        <v>4.3</v>
      </c>
      <c r="I6408" s="473"/>
    </row>
    <row r="6409" spans="1:9" ht="25.5" x14ac:dyDescent="0.25">
      <c r="A6409" s="468" t="s">
        <v>13566</v>
      </c>
      <c r="B6409" s="475" t="s">
        <v>13567</v>
      </c>
      <c r="C6409" s="476" t="s">
        <v>756</v>
      </c>
      <c r="D6409" s="471"/>
      <c r="E6409" s="470"/>
      <c r="F6409" s="472" t="s">
        <v>756</v>
      </c>
      <c r="G6409" s="472" t="s">
        <v>756</v>
      </c>
      <c r="H6409" s="472">
        <v>4.3</v>
      </c>
      <c r="I6409" s="473"/>
    </row>
    <row r="6410" spans="1:9" ht="15" x14ac:dyDescent="0.25">
      <c r="A6410" s="468" t="s">
        <v>13568</v>
      </c>
      <c r="B6410" s="475" t="s">
        <v>13569</v>
      </c>
      <c r="C6410" s="476" t="s">
        <v>756</v>
      </c>
      <c r="D6410" s="471"/>
      <c r="E6410" s="470"/>
      <c r="F6410" s="472" t="s">
        <v>756</v>
      </c>
      <c r="G6410" s="472" t="s">
        <v>756</v>
      </c>
      <c r="H6410" s="472">
        <v>4.3</v>
      </c>
      <c r="I6410" s="473"/>
    </row>
    <row r="6411" spans="1:9" ht="25.5" x14ac:dyDescent="0.25">
      <c r="A6411" s="468" t="s">
        <v>13570</v>
      </c>
      <c r="B6411" s="475" t="s">
        <v>13571</v>
      </c>
      <c r="C6411" s="476" t="s">
        <v>756</v>
      </c>
      <c r="D6411" s="471"/>
      <c r="E6411" s="470"/>
      <c r="F6411" s="472" t="s">
        <v>756</v>
      </c>
      <c r="G6411" s="472" t="s">
        <v>756</v>
      </c>
      <c r="H6411" s="472">
        <v>4.3</v>
      </c>
      <c r="I6411" s="473"/>
    </row>
    <row r="6412" spans="1:9" ht="15" x14ac:dyDescent="0.25">
      <c r="A6412" s="468" t="s">
        <v>13572</v>
      </c>
      <c r="B6412" s="475" t="s">
        <v>13573</v>
      </c>
      <c r="C6412" s="476" t="s">
        <v>756</v>
      </c>
      <c r="D6412" s="471"/>
      <c r="E6412" s="470"/>
      <c r="F6412" s="472" t="s">
        <v>756</v>
      </c>
      <c r="G6412" s="472" t="s">
        <v>756</v>
      </c>
      <c r="H6412" s="472">
        <v>4.3</v>
      </c>
      <c r="I6412" s="473"/>
    </row>
    <row r="6413" spans="1:9" ht="25.5" x14ac:dyDescent="0.25">
      <c r="A6413" s="468" t="s">
        <v>13574</v>
      </c>
      <c r="B6413" s="475" t="s">
        <v>13575</v>
      </c>
      <c r="C6413" s="476" t="s">
        <v>756</v>
      </c>
      <c r="D6413" s="471"/>
      <c r="E6413" s="470"/>
      <c r="F6413" s="472" t="s">
        <v>756</v>
      </c>
      <c r="G6413" s="472" t="s">
        <v>756</v>
      </c>
      <c r="H6413" s="472">
        <v>4.3</v>
      </c>
      <c r="I6413" s="473"/>
    </row>
    <row r="6414" spans="1:9" ht="15" x14ac:dyDescent="0.25">
      <c r="A6414" s="468" t="s">
        <v>13576</v>
      </c>
      <c r="B6414" s="475" t="s">
        <v>13577</v>
      </c>
      <c r="C6414" s="476" t="s">
        <v>756</v>
      </c>
      <c r="D6414" s="471"/>
      <c r="E6414" s="470"/>
      <c r="F6414" s="472" t="s">
        <v>756</v>
      </c>
      <c r="G6414" s="472" t="s">
        <v>756</v>
      </c>
      <c r="H6414" s="472">
        <v>4.3</v>
      </c>
      <c r="I6414" s="473"/>
    </row>
    <row r="6415" spans="1:9" ht="15" x14ac:dyDescent="0.25">
      <c r="A6415" s="468" t="s">
        <v>13578</v>
      </c>
      <c r="B6415" s="475" t="s">
        <v>13579</v>
      </c>
      <c r="C6415" s="476" t="s">
        <v>756</v>
      </c>
      <c r="D6415" s="471"/>
      <c r="E6415" s="470"/>
      <c r="F6415" s="472" t="s">
        <v>756</v>
      </c>
      <c r="G6415" s="472" t="s">
        <v>756</v>
      </c>
      <c r="H6415" s="472">
        <v>4.3</v>
      </c>
      <c r="I6415" s="473"/>
    </row>
    <row r="6416" spans="1:9" ht="15" x14ac:dyDescent="0.25">
      <c r="A6416" s="468" t="s">
        <v>13580</v>
      </c>
      <c r="B6416" s="475" t="s">
        <v>13581</v>
      </c>
      <c r="C6416" s="476" t="s">
        <v>756</v>
      </c>
      <c r="D6416" s="471"/>
      <c r="E6416" s="470"/>
      <c r="F6416" s="472" t="s">
        <v>756</v>
      </c>
      <c r="G6416" s="472" t="s">
        <v>756</v>
      </c>
      <c r="H6416" s="472">
        <v>4.3</v>
      </c>
      <c r="I6416" s="473"/>
    </row>
    <row r="6417" spans="1:9" ht="15" x14ac:dyDescent="0.25">
      <c r="A6417" s="468" t="s">
        <v>13582</v>
      </c>
      <c r="B6417" s="475" t="s">
        <v>13583</v>
      </c>
      <c r="C6417" s="476" t="s">
        <v>756</v>
      </c>
      <c r="D6417" s="471"/>
      <c r="E6417" s="470"/>
      <c r="F6417" s="472" t="s">
        <v>756</v>
      </c>
      <c r="G6417" s="472" t="s">
        <v>756</v>
      </c>
      <c r="H6417" s="472">
        <v>4.3</v>
      </c>
      <c r="I6417" s="473"/>
    </row>
    <row r="6418" spans="1:9" ht="25.5" x14ac:dyDescent="0.25">
      <c r="A6418" s="468" t="s">
        <v>13584</v>
      </c>
      <c r="B6418" s="475" t="s">
        <v>13585</v>
      </c>
      <c r="C6418" s="476" t="s">
        <v>756</v>
      </c>
      <c r="D6418" s="471"/>
      <c r="E6418" s="470"/>
      <c r="F6418" s="472" t="s">
        <v>756</v>
      </c>
      <c r="G6418" s="472" t="s">
        <v>756</v>
      </c>
      <c r="H6418" s="472">
        <v>4.3</v>
      </c>
      <c r="I6418" s="473"/>
    </row>
    <row r="6419" spans="1:9" ht="15" x14ac:dyDescent="0.25">
      <c r="A6419" s="468" t="s">
        <v>13586</v>
      </c>
      <c r="B6419" s="469" t="s">
        <v>13587</v>
      </c>
      <c r="C6419" s="472" t="s">
        <v>756</v>
      </c>
      <c r="D6419" s="479"/>
      <c r="E6419" s="472"/>
      <c r="F6419" s="472" t="s">
        <v>756</v>
      </c>
      <c r="G6419" s="472" t="s">
        <v>3</v>
      </c>
      <c r="H6419" s="472">
        <v>4.5</v>
      </c>
      <c r="I6419" s="473"/>
    </row>
    <row r="6420" spans="1:9" ht="15" x14ac:dyDescent="0.25">
      <c r="A6420" s="468" t="s">
        <v>13588</v>
      </c>
      <c r="B6420" s="475" t="s">
        <v>13589</v>
      </c>
      <c r="C6420" s="476" t="s">
        <v>756</v>
      </c>
      <c r="D6420" s="471"/>
      <c r="E6420" s="470"/>
      <c r="F6420" s="472" t="s">
        <v>756</v>
      </c>
      <c r="G6420" s="472" t="s">
        <v>756</v>
      </c>
      <c r="H6420" s="472">
        <v>4.3</v>
      </c>
      <c r="I6420" s="473"/>
    </row>
    <row r="6421" spans="1:9" ht="15" x14ac:dyDescent="0.25">
      <c r="A6421" s="468" t="s">
        <v>13590</v>
      </c>
      <c r="B6421" s="475" t="s">
        <v>13591</v>
      </c>
      <c r="C6421" s="476" t="s">
        <v>756</v>
      </c>
      <c r="D6421" s="471"/>
      <c r="E6421" s="470"/>
      <c r="F6421" s="472" t="s">
        <v>756</v>
      </c>
      <c r="G6421" s="472" t="s">
        <v>756</v>
      </c>
      <c r="H6421" s="472">
        <v>4.3</v>
      </c>
      <c r="I6421" s="473"/>
    </row>
    <row r="6422" spans="1:9" ht="15" x14ac:dyDescent="0.25">
      <c r="A6422" s="468" t="s">
        <v>13592</v>
      </c>
      <c r="B6422" s="475" t="s">
        <v>13593</v>
      </c>
      <c r="C6422" s="476" t="s">
        <v>756</v>
      </c>
      <c r="D6422" s="471"/>
      <c r="E6422" s="470"/>
      <c r="F6422" s="472" t="s">
        <v>756</v>
      </c>
      <c r="G6422" s="472" t="s">
        <v>756</v>
      </c>
      <c r="H6422" s="472">
        <v>4.3</v>
      </c>
      <c r="I6422" s="473"/>
    </row>
    <row r="6423" spans="1:9" ht="15" x14ac:dyDescent="0.25">
      <c r="A6423" s="468" t="s">
        <v>13594</v>
      </c>
      <c r="B6423" s="475" t="s">
        <v>13595</v>
      </c>
      <c r="C6423" s="476" t="s">
        <v>756</v>
      </c>
      <c r="D6423" s="482"/>
      <c r="E6423" s="483"/>
      <c r="F6423" s="472" t="s">
        <v>756</v>
      </c>
      <c r="G6423" s="472" t="s">
        <v>3</v>
      </c>
      <c r="H6423" s="472">
        <v>4.5999999999999996</v>
      </c>
      <c r="I6423" s="473"/>
    </row>
    <row r="6424" spans="1:9" ht="25.5" x14ac:dyDescent="0.25">
      <c r="A6424" s="468" t="s">
        <v>13596</v>
      </c>
      <c r="B6424" s="475" t="s">
        <v>13597</v>
      </c>
      <c r="C6424" s="476" t="s">
        <v>756</v>
      </c>
      <c r="D6424" s="471"/>
      <c r="E6424" s="470"/>
      <c r="F6424" s="472" t="s">
        <v>756</v>
      </c>
      <c r="G6424" s="472" t="s">
        <v>756</v>
      </c>
      <c r="H6424" s="472">
        <v>4.3</v>
      </c>
      <c r="I6424" s="473"/>
    </row>
    <row r="6425" spans="1:9" ht="25.5" x14ac:dyDescent="0.25">
      <c r="A6425" s="468" t="s">
        <v>13598</v>
      </c>
      <c r="B6425" s="475" t="s">
        <v>13599</v>
      </c>
      <c r="C6425" s="476" t="s">
        <v>756</v>
      </c>
      <c r="D6425" s="471"/>
      <c r="E6425" s="470"/>
      <c r="F6425" s="472" t="s">
        <v>756</v>
      </c>
      <c r="G6425" s="472" t="s">
        <v>756</v>
      </c>
      <c r="H6425" s="472">
        <v>4.3</v>
      </c>
      <c r="I6425" s="473"/>
    </row>
    <row r="6426" spans="1:9" ht="15" x14ac:dyDescent="0.25">
      <c r="A6426" s="468" t="s">
        <v>13600</v>
      </c>
      <c r="B6426" s="475" t="s">
        <v>13601</v>
      </c>
      <c r="C6426" s="476" t="s">
        <v>756</v>
      </c>
      <c r="D6426" s="471"/>
      <c r="E6426" s="470"/>
      <c r="F6426" s="472" t="s">
        <v>756</v>
      </c>
      <c r="G6426" s="472" t="s">
        <v>756</v>
      </c>
      <c r="H6426" s="472">
        <v>4.3</v>
      </c>
      <c r="I6426" s="473"/>
    </row>
    <row r="6427" spans="1:9" ht="15" x14ac:dyDescent="0.25">
      <c r="A6427" s="468" t="s">
        <v>13602</v>
      </c>
      <c r="B6427" s="475" t="s">
        <v>13603</v>
      </c>
      <c r="C6427" s="476" t="s">
        <v>756</v>
      </c>
      <c r="D6427" s="471"/>
      <c r="E6427" s="470"/>
      <c r="F6427" s="472" t="s">
        <v>756</v>
      </c>
      <c r="G6427" s="472" t="s">
        <v>756</v>
      </c>
      <c r="H6427" s="472">
        <v>4.3</v>
      </c>
      <c r="I6427" s="473"/>
    </row>
    <row r="6428" spans="1:9" ht="15" x14ac:dyDescent="0.25">
      <c r="A6428" s="468" t="s">
        <v>13604</v>
      </c>
      <c r="B6428" s="475" t="s">
        <v>13605</v>
      </c>
      <c r="C6428" s="476" t="s">
        <v>756</v>
      </c>
      <c r="D6428" s="471"/>
      <c r="E6428" s="470"/>
      <c r="F6428" s="472" t="s">
        <v>756</v>
      </c>
      <c r="G6428" s="472" t="s">
        <v>756</v>
      </c>
      <c r="H6428" s="472">
        <v>4.3</v>
      </c>
      <c r="I6428" s="473"/>
    </row>
    <row r="6429" spans="1:9" ht="25.5" x14ac:dyDescent="0.25">
      <c r="A6429" s="468" t="s">
        <v>13606</v>
      </c>
      <c r="B6429" s="475" t="s">
        <v>13607</v>
      </c>
      <c r="C6429" s="476" t="s">
        <v>756</v>
      </c>
      <c r="D6429" s="471"/>
      <c r="E6429" s="470"/>
      <c r="F6429" s="472" t="s">
        <v>756</v>
      </c>
      <c r="G6429" s="472" t="s">
        <v>756</v>
      </c>
      <c r="H6429" s="472">
        <v>4.3</v>
      </c>
      <c r="I6429" s="473"/>
    </row>
    <row r="6430" spans="1:9" ht="15" x14ac:dyDescent="0.25">
      <c r="A6430" s="468" t="s">
        <v>13608</v>
      </c>
      <c r="B6430" s="475" t="s">
        <v>13609</v>
      </c>
      <c r="C6430" s="476" t="s">
        <v>13610</v>
      </c>
      <c r="D6430" s="471"/>
      <c r="E6430" s="470"/>
      <c r="F6430" s="472" t="s">
        <v>756</v>
      </c>
      <c r="G6430" s="472" t="s">
        <v>756</v>
      </c>
      <c r="H6430" s="472">
        <v>4.3</v>
      </c>
      <c r="I6430" s="473"/>
    </row>
    <row r="6431" spans="1:9" ht="15" x14ac:dyDescent="0.25">
      <c r="A6431" s="468" t="s">
        <v>13611</v>
      </c>
      <c r="B6431" s="475" t="s">
        <v>13612</v>
      </c>
      <c r="C6431" s="476" t="s">
        <v>13610</v>
      </c>
      <c r="D6431" s="471"/>
      <c r="E6431" s="470"/>
      <c r="F6431" s="472" t="s">
        <v>756</v>
      </c>
      <c r="G6431" s="472" t="s">
        <v>756</v>
      </c>
      <c r="H6431" s="472">
        <v>4.3</v>
      </c>
      <c r="I6431" s="473"/>
    </row>
    <row r="6432" spans="1:9" ht="15" x14ac:dyDescent="0.25">
      <c r="A6432" s="468" t="s">
        <v>13613</v>
      </c>
      <c r="B6432" s="469" t="s">
        <v>13614</v>
      </c>
      <c r="C6432" s="472" t="s">
        <v>756</v>
      </c>
      <c r="D6432" s="471"/>
      <c r="E6432" s="470"/>
      <c r="F6432" s="472" t="s">
        <v>756</v>
      </c>
      <c r="G6432" s="472" t="s">
        <v>756</v>
      </c>
      <c r="H6432" s="472">
        <v>4.4000000000000004</v>
      </c>
      <c r="I6432" s="473"/>
    </row>
    <row r="6433" spans="1:9" ht="25.5" x14ac:dyDescent="0.25">
      <c r="A6433" s="468" t="s">
        <v>13615</v>
      </c>
      <c r="B6433" s="469" t="s">
        <v>13616</v>
      </c>
      <c r="C6433" s="472" t="s">
        <v>756</v>
      </c>
      <c r="D6433" s="482"/>
      <c r="E6433" s="483"/>
      <c r="F6433" s="472" t="s">
        <v>756</v>
      </c>
      <c r="G6433" s="472" t="s">
        <v>3</v>
      </c>
      <c r="H6433" s="472">
        <v>4.5999999999999996</v>
      </c>
      <c r="I6433" s="473"/>
    </row>
    <row r="6434" spans="1:9" ht="25.5" x14ac:dyDescent="0.25">
      <c r="A6434" s="468" t="s">
        <v>13617</v>
      </c>
      <c r="B6434" s="469" t="s">
        <v>13618</v>
      </c>
      <c r="C6434" s="472" t="s">
        <v>756</v>
      </c>
      <c r="D6434" s="482"/>
      <c r="E6434" s="483"/>
      <c r="F6434" s="472" t="s">
        <v>756</v>
      </c>
      <c r="G6434" s="472" t="s">
        <v>3</v>
      </c>
      <c r="H6434" s="472">
        <v>4.5999999999999996</v>
      </c>
      <c r="I6434" s="473"/>
    </row>
    <row r="6435" spans="1:9" ht="15" x14ac:dyDescent="0.25">
      <c r="A6435" s="468" t="s">
        <v>13619</v>
      </c>
      <c r="B6435" s="469" t="s">
        <v>13620</v>
      </c>
      <c r="C6435" s="472" t="s">
        <v>756</v>
      </c>
      <c r="D6435" s="471"/>
      <c r="E6435" s="470"/>
      <c r="F6435" s="472" t="s">
        <v>756</v>
      </c>
      <c r="G6435" s="472" t="s">
        <v>756</v>
      </c>
      <c r="H6435" s="472">
        <v>4.4000000000000004</v>
      </c>
      <c r="I6435" s="473"/>
    </row>
    <row r="6436" spans="1:9" ht="15" x14ac:dyDescent="0.25">
      <c r="A6436" s="468" t="s">
        <v>13621</v>
      </c>
      <c r="B6436" s="469" t="s">
        <v>13622</v>
      </c>
      <c r="C6436" s="472" t="s">
        <v>756</v>
      </c>
      <c r="D6436" s="471"/>
      <c r="E6436" s="470"/>
      <c r="F6436" s="472" t="s">
        <v>756</v>
      </c>
      <c r="G6436" s="472" t="s">
        <v>756</v>
      </c>
      <c r="H6436" s="472">
        <v>4.4000000000000004</v>
      </c>
      <c r="I6436" s="473"/>
    </row>
    <row r="6437" spans="1:9" ht="15" x14ac:dyDescent="0.25">
      <c r="A6437" s="468" t="s">
        <v>13623</v>
      </c>
      <c r="B6437" s="469" t="s">
        <v>13624</v>
      </c>
      <c r="C6437" s="472" t="s">
        <v>756</v>
      </c>
      <c r="D6437" s="482"/>
      <c r="E6437" s="483"/>
      <c r="F6437" s="472" t="s">
        <v>756</v>
      </c>
      <c r="G6437" s="472" t="s">
        <v>3</v>
      </c>
      <c r="H6437" s="472">
        <v>4.5999999999999996</v>
      </c>
      <c r="I6437" s="473"/>
    </row>
    <row r="6438" spans="1:9" ht="25.5" x14ac:dyDescent="0.25">
      <c r="A6438" s="468" t="s">
        <v>13625</v>
      </c>
      <c r="B6438" s="469" t="s">
        <v>13626</v>
      </c>
      <c r="C6438" s="472" t="s">
        <v>756</v>
      </c>
      <c r="D6438" s="482"/>
      <c r="E6438" s="483"/>
      <c r="F6438" s="472" t="s">
        <v>756</v>
      </c>
      <c r="G6438" s="472" t="s">
        <v>3</v>
      </c>
      <c r="H6438" s="472">
        <v>4.5999999999999996</v>
      </c>
      <c r="I6438" s="473"/>
    </row>
    <row r="6439" spans="1:9" ht="25.5" x14ac:dyDescent="0.25">
      <c r="A6439" s="468" t="s">
        <v>13627</v>
      </c>
      <c r="B6439" s="469" t="s">
        <v>13628</v>
      </c>
      <c r="C6439" s="472" t="s">
        <v>756</v>
      </c>
      <c r="D6439" s="482"/>
      <c r="E6439" s="483"/>
      <c r="F6439" s="472" t="s">
        <v>756</v>
      </c>
      <c r="G6439" s="472" t="s">
        <v>3</v>
      </c>
      <c r="H6439" s="472">
        <v>4.5999999999999996</v>
      </c>
      <c r="I6439" s="473"/>
    </row>
    <row r="6440" spans="1:9" ht="15" x14ac:dyDescent="0.25">
      <c r="A6440" s="468" t="s">
        <v>13629</v>
      </c>
      <c r="B6440" s="469" t="s">
        <v>13630</v>
      </c>
      <c r="C6440" s="472" t="s">
        <v>756</v>
      </c>
      <c r="D6440" s="471"/>
      <c r="E6440" s="470"/>
      <c r="F6440" s="472" t="s">
        <v>756</v>
      </c>
      <c r="G6440" s="472" t="s">
        <v>756</v>
      </c>
      <c r="H6440" s="472">
        <v>4.4000000000000004</v>
      </c>
      <c r="I6440" s="473"/>
    </row>
    <row r="6441" spans="1:9" ht="15" x14ac:dyDescent="0.25">
      <c r="A6441" s="468" t="s">
        <v>13631</v>
      </c>
      <c r="B6441" s="469" t="s">
        <v>13632</v>
      </c>
      <c r="C6441" s="472" t="s">
        <v>756</v>
      </c>
      <c r="D6441" s="471"/>
      <c r="E6441" s="470"/>
      <c r="F6441" s="472" t="s">
        <v>756</v>
      </c>
      <c r="G6441" s="472" t="s">
        <v>756</v>
      </c>
      <c r="H6441" s="472">
        <v>4.4000000000000004</v>
      </c>
      <c r="I6441" s="473"/>
    </row>
    <row r="6442" spans="1:9" ht="25.5" x14ac:dyDescent="0.25">
      <c r="A6442" s="468" t="s">
        <v>13633</v>
      </c>
      <c r="B6442" s="469" t="s">
        <v>13634</v>
      </c>
      <c r="C6442" s="472" t="s">
        <v>756</v>
      </c>
      <c r="D6442" s="482"/>
      <c r="E6442" s="483"/>
      <c r="F6442" s="472" t="s">
        <v>756</v>
      </c>
      <c r="G6442" s="472" t="s">
        <v>3</v>
      </c>
      <c r="H6442" s="472">
        <v>4.5999999999999996</v>
      </c>
      <c r="I6442" s="473"/>
    </row>
    <row r="6443" spans="1:9" ht="25.5" x14ac:dyDescent="0.25">
      <c r="A6443" s="468" t="s">
        <v>13635</v>
      </c>
      <c r="B6443" s="469" t="s">
        <v>13636</v>
      </c>
      <c r="C6443" s="472" t="s">
        <v>756</v>
      </c>
      <c r="D6443" s="482"/>
      <c r="E6443" s="483"/>
      <c r="F6443" s="472" t="s">
        <v>756</v>
      </c>
      <c r="G6443" s="472" t="s">
        <v>3</v>
      </c>
      <c r="H6443" s="472">
        <v>4.5999999999999996</v>
      </c>
      <c r="I6443" s="473"/>
    </row>
    <row r="6444" spans="1:9" ht="25.5" x14ac:dyDescent="0.25">
      <c r="A6444" s="468" t="s">
        <v>13637</v>
      </c>
      <c r="B6444" s="469" t="s">
        <v>13638</v>
      </c>
      <c r="C6444" s="472" t="s">
        <v>756</v>
      </c>
      <c r="D6444" s="471"/>
      <c r="E6444" s="470"/>
      <c r="F6444" s="472" t="s">
        <v>756</v>
      </c>
      <c r="G6444" s="472" t="s">
        <v>756</v>
      </c>
      <c r="H6444" s="472">
        <v>4.4000000000000004</v>
      </c>
      <c r="I6444" s="473"/>
    </row>
    <row r="6445" spans="1:9" ht="25.5" x14ac:dyDescent="0.25">
      <c r="A6445" s="468" t="s">
        <v>13639</v>
      </c>
      <c r="B6445" s="469" t="s">
        <v>13640</v>
      </c>
      <c r="C6445" s="472" t="s">
        <v>756</v>
      </c>
      <c r="D6445" s="471"/>
      <c r="E6445" s="470"/>
      <c r="F6445" s="472" t="s">
        <v>756</v>
      </c>
      <c r="G6445" s="472" t="s">
        <v>756</v>
      </c>
      <c r="H6445" s="472">
        <v>4.4000000000000004</v>
      </c>
      <c r="I6445" s="473"/>
    </row>
    <row r="6446" spans="1:9" ht="15" x14ac:dyDescent="0.25">
      <c r="A6446" s="468" t="s">
        <v>13641</v>
      </c>
      <c r="B6446" s="469" t="s">
        <v>13642</v>
      </c>
      <c r="C6446" s="472" t="s">
        <v>909</v>
      </c>
      <c r="D6446" s="471"/>
      <c r="E6446" s="470"/>
      <c r="F6446" s="472" t="s">
        <v>756</v>
      </c>
      <c r="G6446" s="472" t="s">
        <v>756</v>
      </c>
      <c r="H6446" s="472">
        <v>4.4000000000000004</v>
      </c>
      <c r="I6446" s="473"/>
    </row>
    <row r="6447" spans="1:9" ht="25.5" x14ac:dyDescent="0.25">
      <c r="A6447" s="468" t="s">
        <v>13643</v>
      </c>
      <c r="B6447" s="469" t="s">
        <v>13644</v>
      </c>
      <c r="C6447" s="472" t="s">
        <v>909</v>
      </c>
      <c r="D6447" s="479"/>
      <c r="E6447" s="472"/>
      <c r="F6447" s="472" t="s">
        <v>8509</v>
      </c>
      <c r="G6447" s="472" t="s">
        <v>3</v>
      </c>
      <c r="H6447" s="472">
        <v>4.5</v>
      </c>
      <c r="I6447" s="473"/>
    </row>
    <row r="6448" spans="1:9" ht="38.25" x14ac:dyDescent="0.25">
      <c r="A6448" s="468" t="s">
        <v>13645</v>
      </c>
      <c r="B6448" s="469" t="s">
        <v>13646</v>
      </c>
      <c r="C6448" s="472" t="s">
        <v>909</v>
      </c>
      <c r="D6448" s="479"/>
      <c r="E6448" s="472"/>
      <c r="F6448" s="472" t="s">
        <v>8509</v>
      </c>
      <c r="G6448" s="472" t="s">
        <v>3</v>
      </c>
      <c r="H6448" s="472">
        <v>4.5</v>
      </c>
      <c r="I6448" s="473"/>
    </row>
    <row r="6449" spans="1:9" ht="15" x14ac:dyDescent="0.25">
      <c r="A6449" s="468" t="s">
        <v>13647</v>
      </c>
      <c r="B6449" s="469" t="s">
        <v>13648</v>
      </c>
      <c r="C6449" s="472" t="s">
        <v>909</v>
      </c>
      <c r="D6449" s="481"/>
      <c r="E6449" s="481"/>
      <c r="F6449" s="472" t="s">
        <v>756</v>
      </c>
      <c r="G6449" s="472" t="s">
        <v>3</v>
      </c>
      <c r="H6449" s="472">
        <v>4.5999999999999996</v>
      </c>
      <c r="I6449" s="478" t="s">
        <v>756</v>
      </c>
    </row>
    <row r="6450" spans="1:9" ht="25.5" x14ac:dyDescent="0.25">
      <c r="A6450" s="468" t="s">
        <v>13649</v>
      </c>
      <c r="B6450" s="469" t="s">
        <v>13650</v>
      </c>
      <c r="C6450" s="472" t="s">
        <v>909</v>
      </c>
      <c r="D6450" s="471"/>
      <c r="E6450" s="470"/>
      <c r="F6450" s="472" t="s">
        <v>756</v>
      </c>
      <c r="G6450" s="472" t="s">
        <v>756</v>
      </c>
      <c r="H6450" s="472">
        <v>4.4000000000000004</v>
      </c>
      <c r="I6450" s="473"/>
    </row>
    <row r="6451" spans="1:9" ht="25.5" x14ac:dyDescent="0.25">
      <c r="A6451" s="468" t="s">
        <v>13651</v>
      </c>
      <c r="B6451" s="469" t="s">
        <v>13652</v>
      </c>
      <c r="C6451" s="472" t="s">
        <v>909</v>
      </c>
      <c r="D6451" s="471"/>
      <c r="E6451" s="470"/>
      <c r="F6451" s="472" t="s">
        <v>756</v>
      </c>
      <c r="G6451" s="472" t="s">
        <v>756</v>
      </c>
      <c r="H6451" s="472">
        <v>4.4000000000000004</v>
      </c>
      <c r="I6451" s="473"/>
    </row>
    <row r="6452" spans="1:9" ht="15" x14ac:dyDescent="0.25">
      <c r="A6452" s="468" t="s">
        <v>13653</v>
      </c>
      <c r="B6452" s="469" t="s">
        <v>13654</v>
      </c>
      <c r="C6452" s="472" t="s">
        <v>909</v>
      </c>
      <c r="D6452" s="471"/>
      <c r="E6452" s="470"/>
      <c r="F6452" s="472" t="s">
        <v>756</v>
      </c>
      <c r="G6452" s="472" t="s">
        <v>756</v>
      </c>
      <c r="H6452" s="472">
        <v>4.4000000000000004</v>
      </c>
      <c r="I6452" s="473"/>
    </row>
    <row r="6453" spans="1:9" ht="15" x14ac:dyDescent="0.25">
      <c r="A6453" s="468" t="s">
        <v>13655</v>
      </c>
      <c r="B6453" s="469" t="s">
        <v>13656</v>
      </c>
      <c r="C6453" s="472" t="s">
        <v>909</v>
      </c>
      <c r="D6453" s="471"/>
      <c r="E6453" s="470"/>
      <c r="F6453" s="472" t="s">
        <v>756</v>
      </c>
      <c r="G6453" s="472" t="s">
        <v>756</v>
      </c>
      <c r="H6453" s="472">
        <v>4.4000000000000004</v>
      </c>
      <c r="I6453" s="473"/>
    </row>
    <row r="6454" spans="1:9" ht="25.5" x14ac:dyDescent="0.25">
      <c r="A6454" s="468" t="s">
        <v>13657</v>
      </c>
      <c r="B6454" s="469" t="s">
        <v>13658</v>
      </c>
      <c r="C6454" s="472" t="s">
        <v>909</v>
      </c>
      <c r="D6454" s="471"/>
      <c r="E6454" s="470"/>
      <c r="F6454" s="472" t="s">
        <v>756</v>
      </c>
      <c r="G6454" s="472" t="s">
        <v>756</v>
      </c>
      <c r="H6454" s="472">
        <v>4.4000000000000004</v>
      </c>
      <c r="I6454" s="473"/>
    </row>
    <row r="6455" spans="1:9" ht="25.5" x14ac:dyDescent="0.25">
      <c r="A6455" s="468" t="s">
        <v>13659</v>
      </c>
      <c r="B6455" s="469" t="s">
        <v>13660</v>
      </c>
      <c r="C6455" s="472" t="s">
        <v>909</v>
      </c>
      <c r="D6455" s="471"/>
      <c r="E6455" s="470"/>
      <c r="F6455" s="472" t="s">
        <v>756</v>
      </c>
      <c r="G6455" s="472" t="s">
        <v>756</v>
      </c>
      <c r="H6455" s="472">
        <v>4.4000000000000004</v>
      </c>
      <c r="I6455" s="473"/>
    </row>
    <row r="6456" spans="1:9" ht="25.5" x14ac:dyDescent="0.25">
      <c r="A6456" s="468" t="s">
        <v>13661</v>
      </c>
      <c r="B6456" s="469" t="s">
        <v>13662</v>
      </c>
      <c r="C6456" s="472" t="s">
        <v>756</v>
      </c>
      <c r="D6456" s="471"/>
      <c r="E6456" s="470"/>
      <c r="F6456" s="472" t="s">
        <v>756</v>
      </c>
      <c r="G6456" s="472" t="s">
        <v>756</v>
      </c>
      <c r="H6456" s="472">
        <v>4.4000000000000004</v>
      </c>
      <c r="I6456" s="473"/>
    </row>
    <row r="6457" spans="1:9" ht="15" x14ac:dyDescent="0.25">
      <c r="A6457" s="468" t="s">
        <v>13663</v>
      </c>
      <c r="B6457" s="469" t="s">
        <v>13664</v>
      </c>
      <c r="C6457" s="472" t="s">
        <v>756</v>
      </c>
      <c r="D6457" s="471"/>
      <c r="E6457" s="470"/>
      <c r="F6457" s="472" t="s">
        <v>756</v>
      </c>
      <c r="G6457" s="472" t="s">
        <v>756</v>
      </c>
      <c r="H6457" s="472">
        <v>4.4000000000000004</v>
      </c>
      <c r="I6457" s="473"/>
    </row>
    <row r="6458" spans="1:9" ht="15" x14ac:dyDescent="0.25">
      <c r="A6458" s="468" t="s">
        <v>13665</v>
      </c>
      <c r="B6458" s="469" t="s">
        <v>13666</v>
      </c>
      <c r="C6458" s="472" t="s">
        <v>756</v>
      </c>
      <c r="D6458" s="471"/>
      <c r="E6458" s="470"/>
      <c r="F6458" s="472" t="s">
        <v>756</v>
      </c>
      <c r="G6458" s="472" t="s">
        <v>756</v>
      </c>
      <c r="H6458" s="472">
        <v>4.4000000000000004</v>
      </c>
      <c r="I6458" s="473"/>
    </row>
    <row r="6459" spans="1:9" ht="15" x14ac:dyDescent="0.25">
      <c r="A6459" s="468" t="s">
        <v>13667</v>
      </c>
      <c r="B6459" s="469" t="s">
        <v>13668</v>
      </c>
      <c r="C6459" s="472" t="s">
        <v>756</v>
      </c>
      <c r="D6459" s="471"/>
      <c r="E6459" s="470"/>
      <c r="F6459" s="472" t="s">
        <v>756</v>
      </c>
      <c r="G6459" s="472" t="s">
        <v>756</v>
      </c>
      <c r="H6459" s="472">
        <v>4.4000000000000004</v>
      </c>
      <c r="I6459" s="473"/>
    </row>
    <row r="6460" spans="1:9" ht="25.5" x14ac:dyDescent="0.25">
      <c r="A6460" s="468" t="s">
        <v>13669</v>
      </c>
      <c r="B6460" s="475" t="s">
        <v>13670</v>
      </c>
      <c r="C6460" s="476" t="s">
        <v>756</v>
      </c>
      <c r="D6460" s="471"/>
      <c r="E6460" s="470"/>
      <c r="F6460" s="472" t="s">
        <v>756</v>
      </c>
      <c r="G6460" s="472" t="s">
        <v>756</v>
      </c>
      <c r="H6460" s="472">
        <v>4.3</v>
      </c>
      <c r="I6460" s="473"/>
    </row>
    <row r="6461" spans="1:9" ht="15" x14ac:dyDescent="0.25">
      <c r="A6461" s="468" t="s">
        <v>13671</v>
      </c>
      <c r="B6461" s="475" t="s">
        <v>13672</v>
      </c>
      <c r="C6461" s="476" t="s">
        <v>756</v>
      </c>
      <c r="D6461" s="471"/>
      <c r="E6461" s="470"/>
      <c r="F6461" s="472" t="s">
        <v>756</v>
      </c>
      <c r="G6461" s="472" t="s">
        <v>756</v>
      </c>
      <c r="H6461" s="472">
        <v>4.3</v>
      </c>
      <c r="I6461" s="473"/>
    </row>
    <row r="6462" spans="1:9" ht="25.5" x14ac:dyDescent="0.25">
      <c r="A6462" s="468" t="s">
        <v>13673</v>
      </c>
      <c r="B6462" s="475" t="s">
        <v>13674</v>
      </c>
      <c r="C6462" s="476" t="s">
        <v>756</v>
      </c>
      <c r="D6462" s="471"/>
      <c r="E6462" s="470"/>
      <c r="F6462" s="472" t="s">
        <v>756</v>
      </c>
      <c r="G6462" s="472" t="s">
        <v>756</v>
      </c>
      <c r="H6462" s="472">
        <v>4.3</v>
      </c>
      <c r="I6462" s="473"/>
    </row>
    <row r="6463" spans="1:9" ht="25.5" x14ac:dyDescent="0.25">
      <c r="A6463" s="468" t="s">
        <v>13675</v>
      </c>
      <c r="B6463" s="475" t="s">
        <v>13676</v>
      </c>
      <c r="C6463" s="476" t="s">
        <v>756</v>
      </c>
      <c r="D6463" s="471"/>
      <c r="E6463" s="470"/>
      <c r="F6463" s="472" t="s">
        <v>756</v>
      </c>
      <c r="G6463" s="472" t="s">
        <v>756</v>
      </c>
      <c r="H6463" s="472">
        <v>4.3</v>
      </c>
      <c r="I6463" s="473"/>
    </row>
    <row r="6464" spans="1:9" ht="25.5" x14ac:dyDescent="0.25">
      <c r="A6464" s="468" t="s">
        <v>13677</v>
      </c>
      <c r="B6464" s="475" t="s">
        <v>13678</v>
      </c>
      <c r="C6464" s="476" t="s">
        <v>756</v>
      </c>
      <c r="D6464" s="471"/>
      <c r="E6464" s="470"/>
      <c r="F6464" s="472" t="s">
        <v>756</v>
      </c>
      <c r="G6464" s="472" t="s">
        <v>756</v>
      </c>
      <c r="H6464" s="472">
        <v>4.3</v>
      </c>
      <c r="I6464" s="473"/>
    </row>
    <row r="6465" spans="1:9" ht="25.5" x14ac:dyDescent="0.25">
      <c r="A6465" s="468" t="s">
        <v>13679</v>
      </c>
      <c r="B6465" s="475" t="s">
        <v>13680</v>
      </c>
      <c r="C6465" s="476" t="s">
        <v>756</v>
      </c>
      <c r="D6465" s="471"/>
      <c r="E6465" s="470"/>
      <c r="F6465" s="472" t="s">
        <v>756</v>
      </c>
      <c r="G6465" s="472" t="s">
        <v>756</v>
      </c>
      <c r="H6465" s="472">
        <v>4.3</v>
      </c>
      <c r="I6465" s="473"/>
    </row>
    <row r="6466" spans="1:9" ht="25.5" x14ac:dyDescent="0.25">
      <c r="A6466" s="468" t="s">
        <v>13681</v>
      </c>
      <c r="B6466" s="475" t="s">
        <v>13682</v>
      </c>
      <c r="C6466" s="476" t="s">
        <v>756</v>
      </c>
      <c r="D6466" s="471"/>
      <c r="E6466" s="470"/>
      <c r="F6466" s="472" t="s">
        <v>756</v>
      </c>
      <c r="G6466" s="472" t="s">
        <v>756</v>
      </c>
      <c r="H6466" s="472">
        <v>4.3</v>
      </c>
      <c r="I6466" s="473"/>
    </row>
    <row r="6467" spans="1:9" ht="25.5" x14ac:dyDescent="0.25">
      <c r="A6467" s="468" t="s">
        <v>13683</v>
      </c>
      <c r="B6467" s="475" t="s">
        <v>13684</v>
      </c>
      <c r="C6467" s="476" t="s">
        <v>756</v>
      </c>
      <c r="D6467" s="471"/>
      <c r="E6467" s="470"/>
      <c r="F6467" s="472" t="s">
        <v>756</v>
      </c>
      <c r="G6467" s="472" t="s">
        <v>756</v>
      </c>
      <c r="H6467" s="472">
        <v>4.3</v>
      </c>
      <c r="I6467" s="473"/>
    </row>
    <row r="6468" spans="1:9" ht="25.5" x14ac:dyDescent="0.25">
      <c r="A6468" s="468" t="s">
        <v>13685</v>
      </c>
      <c r="B6468" s="475" t="s">
        <v>13686</v>
      </c>
      <c r="C6468" s="476" t="s">
        <v>756</v>
      </c>
      <c r="D6468" s="471"/>
      <c r="E6468" s="470"/>
      <c r="F6468" s="472" t="s">
        <v>756</v>
      </c>
      <c r="G6468" s="472" t="s">
        <v>756</v>
      </c>
      <c r="H6468" s="472">
        <v>4.3</v>
      </c>
      <c r="I6468" s="473"/>
    </row>
    <row r="6469" spans="1:9" ht="25.5" x14ac:dyDescent="0.25">
      <c r="A6469" s="468" t="s">
        <v>13687</v>
      </c>
      <c r="B6469" s="475" t="s">
        <v>13688</v>
      </c>
      <c r="C6469" s="476" t="s">
        <v>756</v>
      </c>
      <c r="D6469" s="471"/>
      <c r="E6469" s="470"/>
      <c r="F6469" s="472" t="s">
        <v>756</v>
      </c>
      <c r="G6469" s="472" t="s">
        <v>756</v>
      </c>
      <c r="H6469" s="472">
        <v>4.3</v>
      </c>
      <c r="I6469" s="473"/>
    </row>
    <row r="6470" spans="1:9" ht="25.5" x14ac:dyDescent="0.25">
      <c r="A6470" s="468" t="s">
        <v>13689</v>
      </c>
      <c r="B6470" s="475" t="s">
        <v>13690</v>
      </c>
      <c r="C6470" s="476" t="s">
        <v>756</v>
      </c>
      <c r="D6470" s="471"/>
      <c r="E6470" s="470"/>
      <c r="F6470" s="472" t="s">
        <v>756</v>
      </c>
      <c r="G6470" s="472" t="s">
        <v>756</v>
      </c>
      <c r="H6470" s="472">
        <v>4.3</v>
      </c>
      <c r="I6470" s="473"/>
    </row>
    <row r="6471" spans="1:9" ht="25.5" x14ac:dyDescent="0.25">
      <c r="A6471" s="468" t="s">
        <v>13691</v>
      </c>
      <c r="B6471" s="475" t="s">
        <v>13692</v>
      </c>
      <c r="C6471" s="476" t="s">
        <v>756</v>
      </c>
      <c r="D6471" s="471"/>
      <c r="E6471" s="470"/>
      <c r="F6471" s="472" t="s">
        <v>756</v>
      </c>
      <c r="G6471" s="472" t="s">
        <v>756</v>
      </c>
      <c r="H6471" s="472">
        <v>4.3</v>
      </c>
      <c r="I6471" s="473"/>
    </row>
    <row r="6472" spans="1:9" ht="25.5" x14ac:dyDescent="0.25">
      <c r="A6472" s="468" t="s">
        <v>13693</v>
      </c>
      <c r="B6472" s="475" t="s">
        <v>13694</v>
      </c>
      <c r="C6472" s="476" t="s">
        <v>756</v>
      </c>
      <c r="D6472" s="471"/>
      <c r="E6472" s="470"/>
      <c r="F6472" s="472" t="s">
        <v>756</v>
      </c>
      <c r="G6472" s="472" t="s">
        <v>756</v>
      </c>
      <c r="H6472" s="472">
        <v>4.3</v>
      </c>
      <c r="I6472" s="473"/>
    </row>
    <row r="6473" spans="1:9" ht="25.5" x14ac:dyDescent="0.25">
      <c r="A6473" s="468" t="s">
        <v>13695</v>
      </c>
      <c r="B6473" s="475" t="s">
        <v>13696</v>
      </c>
      <c r="C6473" s="476" t="s">
        <v>756</v>
      </c>
      <c r="D6473" s="471"/>
      <c r="E6473" s="470"/>
      <c r="F6473" s="472" t="s">
        <v>756</v>
      </c>
      <c r="G6473" s="472" t="s">
        <v>756</v>
      </c>
      <c r="H6473" s="472">
        <v>4.3</v>
      </c>
      <c r="I6473" s="473"/>
    </row>
    <row r="6474" spans="1:9" ht="25.5" x14ac:dyDescent="0.25">
      <c r="A6474" s="468" t="s">
        <v>13697</v>
      </c>
      <c r="B6474" s="475" t="s">
        <v>13698</v>
      </c>
      <c r="C6474" s="476" t="s">
        <v>756</v>
      </c>
      <c r="D6474" s="471"/>
      <c r="E6474" s="470"/>
      <c r="F6474" s="472" t="s">
        <v>756</v>
      </c>
      <c r="G6474" s="472" t="s">
        <v>756</v>
      </c>
      <c r="H6474" s="472">
        <v>4.3</v>
      </c>
      <c r="I6474" s="473"/>
    </row>
    <row r="6475" spans="1:9" ht="25.5" x14ac:dyDescent="0.25">
      <c r="A6475" s="468" t="s">
        <v>13699</v>
      </c>
      <c r="B6475" s="475" t="s">
        <v>13700</v>
      </c>
      <c r="C6475" s="476" t="s">
        <v>756</v>
      </c>
      <c r="D6475" s="471"/>
      <c r="E6475" s="470"/>
      <c r="F6475" s="472" t="s">
        <v>756</v>
      </c>
      <c r="G6475" s="472" t="s">
        <v>756</v>
      </c>
      <c r="H6475" s="472">
        <v>4.3</v>
      </c>
      <c r="I6475" s="473"/>
    </row>
    <row r="6476" spans="1:9" ht="38.25" x14ac:dyDescent="0.25">
      <c r="A6476" s="468" t="s">
        <v>13701</v>
      </c>
      <c r="B6476" s="475" t="s">
        <v>13702</v>
      </c>
      <c r="C6476" s="476" t="s">
        <v>756</v>
      </c>
      <c r="D6476" s="471"/>
      <c r="E6476" s="470"/>
      <c r="F6476" s="472" t="s">
        <v>756</v>
      </c>
      <c r="G6476" s="472" t="s">
        <v>756</v>
      </c>
      <c r="H6476" s="472">
        <v>4.3</v>
      </c>
      <c r="I6476" s="473"/>
    </row>
    <row r="6477" spans="1:9" ht="25.5" x14ac:dyDescent="0.25">
      <c r="A6477" s="468" t="s">
        <v>13703</v>
      </c>
      <c r="B6477" s="475" t="s">
        <v>13704</v>
      </c>
      <c r="C6477" s="476" t="s">
        <v>756</v>
      </c>
      <c r="D6477" s="471"/>
      <c r="E6477" s="470"/>
      <c r="F6477" s="472" t="s">
        <v>756</v>
      </c>
      <c r="G6477" s="472" t="s">
        <v>756</v>
      </c>
      <c r="H6477" s="472">
        <v>4.3</v>
      </c>
      <c r="I6477" s="473"/>
    </row>
    <row r="6478" spans="1:9" ht="15" x14ac:dyDescent="0.25">
      <c r="A6478" s="468" t="s">
        <v>13705</v>
      </c>
      <c r="B6478" s="475" t="s">
        <v>13706</v>
      </c>
      <c r="C6478" s="476" t="s">
        <v>756</v>
      </c>
      <c r="D6478" s="471"/>
      <c r="E6478" s="470"/>
      <c r="F6478" s="472" t="s">
        <v>756</v>
      </c>
      <c r="G6478" s="472" t="s">
        <v>756</v>
      </c>
      <c r="H6478" s="472">
        <v>4.3</v>
      </c>
      <c r="I6478" s="473"/>
    </row>
    <row r="6479" spans="1:9" ht="15" x14ac:dyDescent="0.25">
      <c r="A6479" s="468" t="s">
        <v>13707</v>
      </c>
      <c r="B6479" s="475" t="s">
        <v>13708</v>
      </c>
      <c r="C6479" s="476" t="s">
        <v>756</v>
      </c>
      <c r="D6479" s="471"/>
      <c r="E6479" s="470"/>
      <c r="F6479" s="472" t="s">
        <v>756</v>
      </c>
      <c r="G6479" s="472" t="s">
        <v>756</v>
      </c>
      <c r="H6479" s="472">
        <v>4.3</v>
      </c>
      <c r="I6479" s="473"/>
    </row>
    <row r="6480" spans="1:9" ht="25.5" x14ac:dyDescent="0.25">
      <c r="A6480" s="468" t="s">
        <v>13709</v>
      </c>
      <c r="B6480" s="475" t="s">
        <v>13710</v>
      </c>
      <c r="C6480" s="476" t="s">
        <v>756</v>
      </c>
      <c r="D6480" s="471"/>
      <c r="E6480" s="470"/>
      <c r="F6480" s="472" t="s">
        <v>756</v>
      </c>
      <c r="G6480" s="472" t="s">
        <v>756</v>
      </c>
      <c r="H6480" s="472">
        <v>4.3</v>
      </c>
      <c r="I6480" s="473"/>
    </row>
    <row r="6481" spans="1:9" ht="25.5" x14ac:dyDescent="0.25">
      <c r="A6481" s="468" t="s">
        <v>13711</v>
      </c>
      <c r="B6481" s="475" t="s">
        <v>13712</v>
      </c>
      <c r="C6481" s="476" t="s">
        <v>756</v>
      </c>
      <c r="D6481" s="471"/>
      <c r="E6481" s="470"/>
      <c r="F6481" s="472" t="s">
        <v>756</v>
      </c>
      <c r="G6481" s="472" t="s">
        <v>756</v>
      </c>
      <c r="H6481" s="472">
        <v>4.3</v>
      </c>
      <c r="I6481" s="473"/>
    </row>
    <row r="6482" spans="1:9" ht="25.5" x14ac:dyDescent="0.25">
      <c r="A6482" s="468" t="s">
        <v>13713</v>
      </c>
      <c r="B6482" s="475" t="s">
        <v>13714</v>
      </c>
      <c r="C6482" s="476" t="s">
        <v>756</v>
      </c>
      <c r="D6482" s="471"/>
      <c r="E6482" s="470"/>
      <c r="F6482" s="472" t="s">
        <v>756</v>
      </c>
      <c r="G6482" s="472" t="s">
        <v>756</v>
      </c>
      <c r="H6482" s="472">
        <v>4.3</v>
      </c>
      <c r="I6482" s="473"/>
    </row>
    <row r="6483" spans="1:9" ht="25.5" x14ac:dyDescent="0.25">
      <c r="A6483" s="468" t="s">
        <v>13715</v>
      </c>
      <c r="B6483" s="475" t="s">
        <v>13716</v>
      </c>
      <c r="C6483" s="476" t="s">
        <v>756</v>
      </c>
      <c r="D6483" s="471"/>
      <c r="E6483" s="470"/>
      <c r="F6483" s="472" t="s">
        <v>756</v>
      </c>
      <c r="G6483" s="472" t="s">
        <v>756</v>
      </c>
      <c r="H6483" s="472">
        <v>4.3</v>
      </c>
      <c r="I6483" s="473"/>
    </row>
    <row r="6484" spans="1:9" ht="15" x14ac:dyDescent="0.25">
      <c r="A6484" s="468" t="s">
        <v>13717</v>
      </c>
      <c r="B6484" s="475" t="s">
        <v>13718</v>
      </c>
      <c r="C6484" s="476" t="s">
        <v>756</v>
      </c>
      <c r="D6484" s="471"/>
      <c r="E6484" s="470"/>
      <c r="F6484" s="472" t="s">
        <v>756</v>
      </c>
      <c r="G6484" s="472" t="s">
        <v>756</v>
      </c>
      <c r="H6484" s="472">
        <v>4.3</v>
      </c>
      <c r="I6484" s="473"/>
    </row>
    <row r="6485" spans="1:9" ht="25.5" x14ac:dyDescent="0.25">
      <c r="A6485" s="468" t="s">
        <v>13719</v>
      </c>
      <c r="B6485" s="475" t="s">
        <v>13720</v>
      </c>
      <c r="C6485" s="476" t="s">
        <v>756</v>
      </c>
      <c r="D6485" s="471"/>
      <c r="E6485" s="470"/>
      <c r="F6485" s="472" t="s">
        <v>756</v>
      </c>
      <c r="G6485" s="472" t="s">
        <v>756</v>
      </c>
      <c r="H6485" s="472">
        <v>4.3</v>
      </c>
      <c r="I6485" s="473"/>
    </row>
    <row r="6486" spans="1:9" ht="25.5" x14ac:dyDescent="0.25">
      <c r="A6486" s="468" t="s">
        <v>13721</v>
      </c>
      <c r="B6486" s="475" t="s">
        <v>13722</v>
      </c>
      <c r="C6486" s="476" t="s">
        <v>756</v>
      </c>
      <c r="D6486" s="471"/>
      <c r="E6486" s="470"/>
      <c r="F6486" s="472" t="s">
        <v>756</v>
      </c>
      <c r="G6486" s="472" t="s">
        <v>756</v>
      </c>
      <c r="H6486" s="472">
        <v>4.3</v>
      </c>
      <c r="I6486" s="473"/>
    </row>
    <row r="6487" spans="1:9" ht="15" x14ac:dyDescent="0.25">
      <c r="A6487" s="468" t="s">
        <v>13723</v>
      </c>
      <c r="B6487" s="475" t="s">
        <v>13724</v>
      </c>
      <c r="C6487" s="476" t="s">
        <v>756</v>
      </c>
      <c r="D6487" s="471"/>
      <c r="E6487" s="470"/>
      <c r="F6487" s="472" t="s">
        <v>756</v>
      </c>
      <c r="G6487" s="472" t="s">
        <v>756</v>
      </c>
      <c r="H6487" s="472">
        <v>4.3</v>
      </c>
      <c r="I6487" s="473"/>
    </row>
    <row r="6488" spans="1:9" ht="15" x14ac:dyDescent="0.25">
      <c r="A6488" s="468" t="s">
        <v>13725</v>
      </c>
      <c r="B6488" s="475" t="s">
        <v>13726</v>
      </c>
      <c r="C6488" s="476" t="s">
        <v>756</v>
      </c>
      <c r="D6488" s="471"/>
      <c r="E6488" s="470"/>
      <c r="F6488" s="472" t="s">
        <v>756</v>
      </c>
      <c r="G6488" s="472" t="s">
        <v>756</v>
      </c>
      <c r="H6488" s="472">
        <v>4.3</v>
      </c>
      <c r="I6488" s="473"/>
    </row>
    <row r="6489" spans="1:9" ht="15" x14ac:dyDescent="0.25">
      <c r="A6489" s="468" t="s">
        <v>13727</v>
      </c>
      <c r="B6489" s="475" t="s">
        <v>13728</v>
      </c>
      <c r="C6489" s="476" t="s">
        <v>756</v>
      </c>
      <c r="D6489" s="471"/>
      <c r="E6489" s="470"/>
      <c r="F6489" s="472" t="s">
        <v>756</v>
      </c>
      <c r="G6489" s="472" t="s">
        <v>756</v>
      </c>
      <c r="H6489" s="472">
        <v>4.3</v>
      </c>
      <c r="I6489" s="473"/>
    </row>
    <row r="6490" spans="1:9" ht="15" x14ac:dyDescent="0.25">
      <c r="A6490" s="468" t="s">
        <v>13729</v>
      </c>
      <c r="B6490" s="475" t="s">
        <v>13730</v>
      </c>
      <c r="C6490" s="476" t="s">
        <v>756</v>
      </c>
      <c r="D6490" s="471"/>
      <c r="E6490" s="470"/>
      <c r="F6490" s="472" t="s">
        <v>756</v>
      </c>
      <c r="G6490" s="472" t="s">
        <v>756</v>
      </c>
      <c r="H6490" s="472">
        <v>4.3</v>
      </c>
      <c r="I6490" s="473"/>
    </row>
    <row r="6491" spans="1:9" ht="15" x14ac:dyDescent="0.25">
      <c r="A6491" s="468" t="s">
        <v>13731</v>
      </c>
      <c r="B6491" s="475" t="s">
        <v>13732</v>
      </c>
      <c r="C6491" s="476" t="s">
        <v>756</v>
      </c>
      <c r="D6491" s="471"/>
      <c r="E6491" s="470"/>
      <c r="F6491" s="472" t="s">
        <v>756</v>
      </c>
      <c r="G6491" s="472" t="s">
        <v>756</v>
      </c>
      <c r="H6491" s="472">
        <v>4.3</v>
      </c>
      <c r="I6491" s="473"/>
    </row>
    <row r="6492" spans="1:9" ht="15" x14ac:dyDescent="0.25">
      <c r="A6492" s="468" t="s">
        <v>13733</v>
      </c>
      <c r="B6492" s="475" t="s">
        <v>13734</v>
      </c>
      <c r="C6492" s="476" t="s">
        <v>756</v>
      </c>
      <c r="D6492" s="471"/>
      <c r="E6492" s="470"/>
      <c r="F6492" s="472" t="s">
        <v>756</v>
      </c>
      <c r="G6492" s="472" t="s">
        <v>756</v>
      </c>
      <c r="H6492" s="472">
        <v>4.3</v>
      </c>
      <c r="I6492" s="473"/>
    </row>
    <row r="6493" spans="1:9" ht="15" x14ac:dyDescent="0.25">
      <c r="A6493" s="468" t="s">
        <v>13735</v>
      </c>
      <c r="B6493" s="475" t="s">
        <v>13736</v>
      </c>
      <c r="C6493" s="476" t="s">
        <v>756</v>
      </c>
      <c r="D6493" s="471"/>
      <c r="E6493" s="470"/>
      <c r="F6493" s="472" t="s">
        <v>756</v>
      </c>
      <c r="G6493" s="472" t="s">
        <v>756</v>
      </c>
      <c r="H6493" s="472">
        <v>4.3</v>
      </c>
      <c r="I6493" s="473"/>
    </row>
    <row r="6494" spans="1:9" ht="15" x14ac:dyDescent="0.25">
      <c r="A6494" s="468" t="s">
        <v>13737</v>
      </c>
      <c r="B6494" s="475" t="s">
        <v>13738</v>
      </c>
      <c r="C6494" s="476" t="s">
        <v>3797</v>
      </c>
      <c r="D6494" s="471"/>
      <c r="E6494" s="470"/>
      <c r="F6494" s="472" t="s">
        <v>699</v>
      </c>
      <c r="G6494" s="472" t="s">
        <v>700</v>
      </c>
      <c r="H6494" s="472">
        <v>4.3</v>
      </c>
      <c r="I6494" s="473"/>
    </row>
    <row r="6495" spans="1:9" ht="38.25" x14ac:dyDescent="0.25">
      <c r="A6495" s="468" t="s">
        <v>13739</v>
      </c>
      <c r="B6495" s="475" t="s">
        <v>13740</v>
      </c>
      <c r="C6495" s="476" t="s">
        <v>756</v>
      </c>
      <c r="D6495" s="471"/>
      <c r="E6495" s="470"/>
      <c r="F6495" s="472" t="s">
        <v>699</v>
      </c>
      <c r="G6495" s="472" t="s">
        <v>700</v>
      </c>
      <c r="H6495" s="472">
        <v>4.3</v>
      </c>
      <c r="I6495" s="473"/>
    </row>
    <row r="6496" spans="1:9" ht="25.5" x14ac:dyDescent="0.25">
      <c r="A6496" s="468" t="s">
        <v>13741</v>
      </c>
      <c r="B6496" s="475" t="s">
        <v>13742</v>
      </c>
      <c r="C6496" s="476" t="s">
        <v>756</v>
      </c>
      <c r="D6496" s="471"/>
      <c r="E6496" s="470"/>
      <c r="F6496" s="472" t="s">
        <v>699</v>
      </c>
      <c r="G6496" s="472" t="s">
        <v>700</v>
      </c>
      <c r="H6496" s="472">
        <v>4.3</v>
      </c>
      <c r="I6496" s="473"/>
    </row>
    <row r="6497" spans="1:9" ht="15" x14ac:dyDescent="0.25">
      <c r="A6497" s="468" t="s">
        <v>13743</v>
      </c>
      <c r="B6497" s="475" t="s">
        <v>13744</v>
      </c>
      <c r="C6497" s="476" t="s">
        <v>756</v>
      </c>
      <c r="D6497" s="471"/>
      <c r="E6497" s="470"/>
      <c r="F6497" s="472" t="s">
        <v>699</v>
      </c>
      <c r="G6497" s="472" t="s">
        <v>700</v>
      </c>
      <c r="H6497" s="472">
        <v>4.3</v>
      </c>
      <c r="I6497" s="473"/>
    </row>
    <row r="6498" spans="1:9" ht="15" x14ac:dyDescent="0.25">
      <c r="A6498" s="468" t="s">
        <v>13745</v>
      </c>
      <c r="B6498" s="475" t="s">
        <v>13746</v>
      </c>
      <c r="C6498" s="476" t="s">
        <v>756</v>
      </c>
      <c r="D6498" s="471"/>
      <c r="E6498" s="470"/>
      <c r="F6498" s="472" t="s">
        <v>699</v>
      </c>
      <c r="G6498" s="472" t="s">
        <v>700</v>
      </c>
      <c r="H6498" s="472">
        <v>4.3</v>
      </c>
      <c r="I6498" s="473"/>
    </row>
    <row r="6499" spans="1:9" ht="15" x14ac:dyDescent="0.25">
      <c r="A6499" s="468" t="s">
        <v>13747</v>
      </c>
      <c r="B6499" s="474" t="s">
        <v>13748</v>
      </c>
      <c r="C6499" s="470" t="s">
        <v>3797</v>
      </c>
      <c r="D6499" s="470"/>
      <c r="E6499" s="470"/>
      <c r="F6499" s="472" t="s">
        <v>699</v>
      </c>
      <c r="G6499" s="472" t="s">
        <v>700</v>
      </c>
      <c r="H6499" s="472">
        <v>4.3</v>
      </c>
      <c r="I6499" s="478" t="s">
        <v>756</v>
      </c>
    </row>
    <row r="6500" spans="1:9" ht="15" x14ac:dyDescent="0.25">
      <c r="A6500" s="468" t="s">
        <v>13749</v>
      </c>
      <c r="B6500" s="474" t="s">
        <v>13750</v>
      </c>
      <c r="C6500" s="470" t="s">
        <v>3797</v>
      </c>
      <c r="D6500" s="470"/>
      <c r="E6500" s="470"/>
      <c r="F6500" s="472" t="s">
        <v>699</v>
      </c>
      <c r="G6500" s="472" t="s">
        <v>700</v>
      </c>
      <c r="H6500" s="472">
        <v>4.3</v>
      </c>
      <c r="I6500" s="478" t="s">
        <v>756</v>
      </c>
    </row>
    <row r="6501" spans="1:9" ht="15" x14ac:dyDescent="0.25">
      <c r="A6501" s="468" t="s">
        <v>13751</v>
      </c>
      <c r="B6501" s="474" t="s">
        <v>13752</v>
      </c>
      <c r="C6501" s="470" t="s">
        <v>3797</v>
      </c>
      <c r="D6501" s="470"/>
      <c r="E6501" s="470"/>
      <c r="F6501" s="472" t="s">
        <v>699</v>
      </c>
      <c r="G6501" s="472" t="s">
        <v>700</v>
      </c>
      <c r="H6501" s="472">
        <v>4.3</v>
      </c>
      <c r="I6501" s="478" t="s">
        <v>756</v>
      </c>
    </row>
    <row r="6502" spans="1:9" ht="15" x14ac:dyDescent="0.25">
      <c r="A6502" s="468" t="s">
        <v>13753</v>
      </c>
      <c r="B6502" s="475" t="s">
        <v>13754</v>
      </c>
      <c r="C6502" s="476" t="s">
        <v>756</v>
      </c>
      <c r="D6502" s="471"/>
      <c r="E6502" s="470"/>
      <c r="F6502" s="472" t="s">
        <v>699</v>
      </c>
      <c r="G6502" s="472" t="s">
        <v>700</v>
      </c>
      <c r="H6502" s="472">
        <v>4.3</v>
      </c>
      <c r="I6502" s="473"/>
    </row>
    <row r="6503" spans="1:9" ht="15" x14ac:dyDescent="0.25">
      <c r="A6503" s="468" t="s">
        <v>13755</v>
      </c>
      <c r="B6503" s="475" t="s">
        <v>13756</v>
      </c>
      <c r="C6503" s="476" t="s">
        <v>756</v>
      </c>
      <c r="D6503" s="471"/>
      <c r="E6503" s="470"/>
      <c r="F6503" s="472" t="s">
        <v>699</v>
      </c>
      <c r="G6503" s="472" t="s">
        <v>700</v>
      </c>
      <c r="H6503" s="472">
        <v>4.3</v>
      </c>
      <c r="I6503" s="473"/>
    </row>
    <row r="6504" spans="1:9" ht="15" x14ac:dyDescent="0.25">
      <c r="A6504" s="468" t="s">
        <v>13757</v>
      </c>
      <c r="B6504" s="475" t="s">
        <v>13758</v>
      </c>
      <c r="C6504" s="476" t="s">
        <v>756</v>
      </c>
      <c r="D6504" s="471"/>
      <c r="E6504" s="470"/>
      <c r="F6504" s="472" t="s">
        <v>699</v>
      </c>
      <c r="G6504" s="472" t="s">
        <v>700</v>
      </c>
      <c r="H6504" s="472">
        <v>4.3</v>
      </c>
      <c r="I6504" s="473"/>
    </row>
    <row r="6505" spans="1:9" ht="15" x14ac:dyDescent="0.25">
      <c r="A6505" s="468" t="s">
        <v>13759</v>
      </c>
      <c r="B6505" s="475" t="s">
        <v>13760</v>
      </c>
      <c r="C6505" s="476" t="s">
        <v>698</v>
      </c>
      <c r="D6505" s="471"/>
      <c r="E6505" s="470"/>
      <c r="F6505" s="472" t="s">
        <v>699</v>
      </c>
      <c r="G6505" s="472" t="s">
        <v>700</v>
      </c>
      <c r="H6505" s="472">
        <v>4.3</v>
      </c>
      <c r="I6505" s="473"/>
    </row>
    <row r="6506" spans="1:9" ht="15" x14ac:dyDescent="0.25">
      <c r="A6506" s="468" t="s">
        <v>13761</v>
      </c>
      <c r="B6506" s="475" t="s">
        <v>13762</v>
      </c>
      <c r="C6506" s="476" t="s">
        <v>739</v>
      </c>
      <c r="D6506" s="471"/>
      <c r="E6506" s="470"/>
      <c r="F6506" s="472" t="s">
        <v>699</v>
      </c>
      <c r="G6506" s="472" t="s">
        <v>700</v>
      </c>
      <c r="H6506" s="472">
        <v>4.3</v>
      </c>
      <c r="I6506" s="473"/>
    </row>
    <row r="6507" spans="1:9" ht="25.5" x14ac:dyDescent="0.25">
      <c r="A6507" s="468" t="s">
        <v>13763</v>
      </c>
      <c r="B6507" s="475" t="s">
        <v>13764</v>
      </c>
      <c r="C6507" s="476" t="s">
        <v>756</v>
      </c>
      <c r="D6507" s="471"/>
      <c r="E6507" s="470"/>
      <c r="F6507" s="472" t="s">
        <v>699</v>
      </c>
      <c r="G6507" s="472" t="s">
        <v>700</v>
      </c>
      <c r="H6507" s="472">
        <v>4.3</v>
      </c>
      <c r="I6507" s="473"/>
    </row>
    <row r="6508" spans="1:9" ht="15" x14ac:dyDescent="0.25">
      <c r="A6508" s="468" t="s">
        <v>13765</v>
      </c>
      <c r="B6508" s="475" t="s">
        <v>13766</v>
      </c>
      <c r="C6508" s="476" t="s">
        <v>756</v>
      </c>
      <c r="D6508" s="471"/>
      <c r="E6508" s="470"/>
      <c r="F6508" s="472" t="s">
        <v>699</v>
      </c>
      <c r="G6508" s="472" t="s">
        <v>700</v>
      </c>
      <c r="H6508" s="472">
        <v>4.3</v>
      </c>
      <c r="I6508" s="473"/>
    </row>
    <row r="6509" spans="1:9" ht="15" x14ac:dyDescent="0.25">
      <c r="A6509" s="468" t="s">
        <v>13767</v>
      </c>
      <c r="B6509" s="475" t="s">
        <v>13768</v>
      </c>
      <c r="C6509" s="476" t="s">
        <v>756</v>
      </c>
      <c r="D6509" s="471"/>
      <c r="E6509" s="470"/>
      <c r="F6509" s="472" t="s">
        <v>699</v>
      </c>
      <c r="G6509" s="472" t="s">
        <v>700</v>
      </c>
      <c r="H6509" s="472">
        <v>4.3</v>
      </c>
      <c r="I6509" s="473"/>
    </row>
    <row r="6510" spans="1:9" ht="25.5" x14ac:dyDescent="0.25">
      <c r="A6510" s="468" t="s">
        <v>13769</v>
      </c>
      <c r="B6510" s="475" t="s">
        <v>13770</v>
      </c>
      <c r="C6510" s="476" t="s">
        <v>756</v>
      </c>
      <c r="D6510" s="471"/>
      <c r="E6510" s="470"/>
      <c r="F6510" s="472" t="s">
        <v>699</v>
      </c>
      <c r="G6510" s="472" t="s">
        <v>700</v>
      </c>
      <c r="H6510" s="472">
        <v>4.3</v>
      </c>
      <c r="I6510" s="473"/>
    </row>
    <row r="6511" spans="1:9" ht="15" x14ac:dyDescent="0.25">
      <c r="A6511" s="468" t="s">
        <v>13771</v>
      </c>
      <c r="B6511" s="475" t="s">
        <v>13772</v>
      </c>
      <c r="C6511" s="476" t="s">
        <v>3797</v>
      </c>
      <c r="D6511" s="471"/>
      <c r="E6511" s="470"/>
      <c r="F6511" s="472" t="s">
        <v>699</v>
      </c>
      <c r="G6511" s="472" t="s">
        <v>700</v>
      </c>
      <c r="H6511" s="472">
        <v>4.3</v>
      </c>
      <c r="I6511" s="473"/>
    </row>
    <row r="6512" spans="1:9" ht="25.5" x14ac:dyDescent="0.25">
      <c r="A6512" s="468" t="s">
        <v>13773</v>
      </c>
      <c r="B6512" s="474" t="s">
        <v>13774</v>
      </c>
      <c r="C6512" s="470" t="s">
        <v>833</v>
      </c>
      <c r="D6512" s="470"/>
      <c r="E6512" s="470"/>
      <c r="F6512" s="472" t="s">
        <v>10155</v>
      </c>
      <c r="G6512" s="472" t="s">
        <v>1767</v>
      </c>
      <c r="H6512" s="472">
        <v>4.3</v>
      </c>
      <c r="I6512" s="478" t="s">
        <v>698</v>
      </c>
    </row>
    <row r="6513" spans="1:9" ht="15" x14ac:dyDescent="0.25">
      <c r="A6513" s="468" t="s">
        <v>13775</v>
      </c>
      <c r="B6513" s="474" t="s">
        <v>13776</v>
      </c>
      <c r="C6513" s="470" t="s">
        <v>833</v>
      </c>
      <c r="D6513" s="470"/>
      <c r="E6513" s="470"/>
      <c r="F6513" s="472" t="s">
        <v>10155</v>
      </c>
      <c r="G6513" s="472" t="s">
        <v>1767</v>
      </c>
      <c r="H6513" s="472">
        <v>4.3</v>
      </c>
      <c r="I6513" s="478" t="s">
        <v>698</v>
      </c>
    </row>
    <row r="6514" spans="1:9" ht="15" x14ac:dyDescent="0.25">
      <c r="A6514" s="468" t="s">
        <v>13777</v>
      </c>
      <c r="B6514" s="475" t="s">
        <v>13778</v>
      </c>
      <c r="C6514" s="476" t="s">
        <v>698</v>
      </c>
      <c r="D6514" s="471"/>
      <c r="E6514" s="470"/>
      <c r="F6514" s="472" t="s">
        <v>2998</v>
      </c>
      <c r="G6514" s="472" t="s">
        <v>1635</v>
      </c>
      <c r="H6514" s="472">
        <v>4.3</v>
      </c>
      <c r="I6514" s="473"/>
    </row>
    <row r="6515" spans="1:9" ht="15" x14ac:dyDescent="0.25">
      <c r="A6515" s="468" t="s">
        <v>13779</v>
      </c>
      <c r="B6515" s="475" t="s">
        <v>13780</v>
      </c>
      <c r="C6515" s="476" t="s">
        <v>698</v>
      </c>
      <c r="D6515" s="471"/>
      <c r="E6515" s="470"/>
      <c r="F6515" s="472" t="s">
        <v>2998</v>
      </c>
      <c r="G6515" s="472" t="s">
        <v>1635</v>
      </c>
      <c r="H6515" s="472">
        <v>4.3</v>
      </c>
      <c r="I6515" s="473"/>
    </row>
    <row r="6516" spans="1:9" ht="25.5" x14ac:dyDescent="0.25">
      <c r="A6516" s="468" t="s">
        <v>13781</v>
      </c>
      <c r="B6516" s="469" t="s">
        <v>13782</v>
      </c>
      <c r="C6516" s="476" t="s">
        <v>698</v>
      </c>
      <c r="D6516" s="471"/>
      <c r="E6516" s="470"/>
      <c r="F6516" s="472" t="s">
        <v>2998</v>
      </c>
      <c r="G6516" s="472" t="s">
        <v>1635</v>
      </c>
      <c r="H6516" s="472">
        <v>4.3</v>
      </c>
      <c r="I6516" s="473"/>
    </row>
    <row r="6517" spans="1:9" ht="15" x14ac:dyDescent="0.25">
      <c r="A6517" s="468" t="s">
        <v>13783</v>
      </c>
      <c r="B6517" s="475" t="s">
        <v>13784</v>
      </c>
      <c r="C6517" s="476" t="s">
        <v>698</v>
      </c>
      <c r="D6517" s="471"/>
      <c r="E6517" s="470"/>
      <c r="F6517" s="472" t="s">
        <v>2998</v>
      </c>
      <c r="G6517" s="472" t="s">
        <v>1635</v>
      </c>
      <c r="H6517" s="472">
        <v>4.3</v>
      </c>
      <c r="I6517" s="473"/>
    </row>
    <row r="6518" spans="1:9" ht="15" x14ac:dyDescent="0.25">
      <c r="A6518" s="468" t="s">
        <v>13785</v>
      </c>
      <c r="B6518" s="475" t="s">
        <v>13786</v>
      </c>
      <c r="C6518" s="476" t="s">
        <v>698</v>
      </c>
      <c r="D6518" s="471"/>
      <c r="E6518" s="470"/>
      <c r="F6518" s="472" t="s">
        <v>2998</v>
      </c>
      <c r="G6518" s="472" t="s">
        <v>1635</v>
      </c>
      <c r="H6518" s="472">
        <v>4.3</v>
      </c>
      <c r="I6518" s="473"/>
    </row>
    <row r="6519" spans="1:9" ht="15" x14ac:dyDescent="0.25">
      <c r="A6519" s="468" t="s">
        <v>13787</v>
      </c>
      <c r="B6519" s="475" t="s">
        <v>13788</v>
      </c>
      <c r="C6519" s="476" t="s">
        <v>698</v>
      </c>
      <c r="D6519" s="471"/>
      <c r="E6519" s="470"/>
      <c r="F6519" s="472" t="s">
        <v>2998</v>
      </c>
      <c r="G6519" s="472" t="s">
        <v>1635</v>
      </c>
      <c r="H6519" s="472">
        <v>4.3</v>
      </c>
      <c r="I6519" s="473"/>
    </row>
    <row r="6520" spans="1:9" ht="15" x14ac:dyDescent="0.25">
      <c r="A6520" s="468" t="s">
        <v>13789</v>
      </c>
      <c r="B6520" s="475" t="s">
        <v>13790</v>
      </c>
      <c r="C6520" s="476" t="s">
        <v>698</v>
      </c>
      <c r="D6520" s="471"/>
      <c r="E6520" s="470"/>
      <c r="F6520" s="472" t="s">
        <v>2998</v>
      </c>
      <c r="G6520" s="472" t="s">
        <v>1635</v>
      </c>
      <c r="H6520" s="472">
        <v>4.3</v>
      </c>
      <c r="I6520" s="473"/>
    </row>
    <row r="6521" spans="1:9" ht="15" x14ac:dyDescent="0.25">
      <c r="A6521" s="468" t="s">
        <v>13791</v>
      </c>
      <c r="B6521" s="475" t="s">
        <v>13792</v>
      </c>
      <c r="C6521" s="476" t="s">
        <v>698</v>
      </c>
      <c r="D6521" s="471"/>
      <c r="E6521" s="470"/>
      <c r="F6521" s="472" t="s">
        <v>2998</v>
      </c>
      <c r="G6521" s="472" t="s">
        <v>1635</v>
      </c>
      <c r="H6521" s="472">
        <v>4.3</v>
      </c>
      <c r="I6521" s="473"/>
    </row>
    <row r="6522" spans="1:9" ht="15" x14ac:dyDescent="0.25">
      <c r="A6522" s="468" t="s">
        <v>13793</v>
      </c>
      <c r="B6522" s="475" t="s">
        <v>13794</v>
      </c>
      <c r="C6522" s="476" t="s">
        <v>698</v>
      </c>
      <c r="D6522" s="471"/>
      <c r="E6522" s="470"/>
      <c r="F6522" s="472" t="s">
        <v>2998</v>
      </c>
      <c r="G6522" s="472" t="s">
        <v>1635</v>
      </c>
      <c r="H6522" s="472">
        <v>4.3</v>
      </c>
      <c r="I6522" s="473"/>
    </row>
    <row r="6523" spans="1:9" ht="25.5" x14ac:dyDescent="0.25">
      <c r="A6523" s="468" t="s">
        <v>13795</v>
      </c>
      <c r="B6523" s="475" t="s">
        <v>13796</v>
      </c>
      <c r="C6523" s="476" t="s">
        <v>756</v>
      </c>
      <c r="D6523" s="471"/>
      <c r="E6523" s="470"/>
      <c r="F6523" s="472" t="s">
        <v>2998</v>
      </c>
      <c r="G6523" s="472" t="s">
        <v>1635</v>
      </c>
      <c r="H6523" s="472">
        <v>4.3</v>
      </c>
      <c r="I6523" s="473"/>
    </row>
    <row r="6524" spans="1:9" ht="15" x14ac:dyDescent="0.25">
      <c r="A6524" s="468" t="s">
        <v>13797</v>
      </c>
      <c r="B6524" s="475" t="s">
        <v>13798</v>
      </c>
      <c r="C6524" s="476" t="s">
        <v>756</v>
      </c>
      <c r="D6524" s="471"/>
      <c r="E6524" s="470"/>
      <c r="F6524" s="472" t="s">
        <v>2998</v>
      </c>
      <c r="G6524" s="472" t="s">
        <v>1635</v>
      </c>
      <c r="H6524" s="472">
        <v>4.3</v>
      </c>
      <c r="I6524" s="473"/>
    </row>
    <row r="6525" spans="1:9" ht="25.5" x14ac:dyDescent="0.25">
      <c r="A6525" s="468" t="s">
        <v>13799</v>
      </c>
      <c r="B6525" s="475" t="s">
        <v>13800</v>
      </c>
      <c r="C6525" s="476" t="s">
        <v>756</v>
      </c>
      <c r="D6525" s="471"/>
      <c r="E6525" s="470"/>
      <c r="F6525" s="472" t="s">
        <v>2998</v>
      </c>
      <c r="G6525" s="472" t="s">
        <v>1635</v>
      </c>
      <c r="H6525" s="472">
        <v>4.3</v>
      </c>
      <c r="I6525" s="473"/>
    </row>
    <row r="6526" spans="1:9" ht="25.5" x14ac:dyDescent="0.25">
      <c r="A6526" s="468" t="s">
        <v>13801</v>
      </c>
      <c r="B6526" s="475" t="s">
        <v>13802</v>
      </c>
      <c r="C6526" s="476" t="s">
        <v>756</v>
      </c>
      <c r="D6526" s="471"/>
      <c r="E6526" s="470"/>
      <c r="F6526" s="472" t="s">
        <v>2998</v>
      </c>
      <c r="G6526" s="472" t="s">
        <v>1635</v>
      </c>
      <c r="H6526" s="472">
        <v>4.3</v>
      </c>
      <c r="I6526" s="473"/>
    </row>
    <row r="6527" spans="1:9" ht="25.5" x14ac:dyDescent="0.25">
      <c r="A6527" s="468" t="s">
        <v>13803</v>
      </c>
      <c r="B6527" s="475" t="s">
        <v>13804</v>
      </c>
      <c r="C6527" s="476" t="s">
        <v>756</v>
      </c>
      <c r="D6527" s="471"/>
      <c r="E6527" s="470"/>
      <c r="F6527" s="472" t="s">
        <v>2998</v>
      </c>
      <c r="G6527" s="472" t="s">
        <v>1635</v>
      </c>
      <c r="H6527" s="472">
        <v>4.3</v>
      </c>
      <c r="I6527" s="473"/>
    </row>
    <row r="6528" spans="1:9" ht="25.5" x14ac:dyDescent="0.25">
      <c r="A6528" s="468" t="s">
        <v>13805</v>
      </c>
      <c r="B6528" s="475" t="s">
        <v>13806</v>
      </c>
      <c r="C6528" s="476" t="s">
        <v>756</v>
      </c>
      <c r="D6528" s="471"/>
      <c r="E6528" s="470"/>
      <c r="F6528" s="472" t="s">
        <v>2998</v>
      </c>
      <c r="G6528" s="472" t="s">
        <v>1635</v>
      </c>
      <c r="H6528" s="472">
        <v>4.3</v>
      </c>
      <c r="I6528" s="473"/>
    </row>
    <row r="6529" spans="1:9" ht="15" x14ac:dyDescent="0.25">
      <c r="A6529" s="468" t="s">
        <v>13807</v>
      </c>
      <c r="B6529" s="475" t="s">
        <v>13808</v>
      </c>
      <c r="C6529" s="476" t="s">
        <v>756</v>
      </c>
      <c r="D6529" s="471"/>
      <c r="E6529" s="470"/>
      <c r="F6529" s="472" t="s">
        <v>2998</v>
      </c>
      <c r="G6529" s="472" t="s">
        <v>1635</v>
      </c>
      <c r="H6529" s="472">
        <v>4.3</v>
      </c>
      <c r="I6529" s="473"/>
    </row>
    <row r="6530" spans="1:9" ht="25.5" x14ac:dyDescent="0.25">
      <c r="A6530" s="468" t="s">
        <v>13809</v>
      </c>
      <c r="B6530" s="475" t="s">
        <v>13810</v>
      </c>
      <c r="C6530" s="476" t="s">
        <v>756</v>
      </c>
      <c r="D6530" s="471"/>
      <c r="E6530" s="470"/>
      <c r="F6530" s="472" t="s">
        <v>2998</v>
      </c>
      <c r="G6530" s="472" t="s">
        <v>1635</v>
      </c>
      <c r="H6530" s="472">
        <v>4.3</v>
      </c>
      <c r="I6530" s="473"/>
    </row>
    <row r="6531" spans="1:9" ht="25.5" x14ac:dyDescent="0.25">
      <c r="A6531" s="468" t="s">
        <v>13811</v>
      </c>
      <c r="B6531" s="475" t="s">
        <v>13812</v>
      </c>
      <c r="C6531" s="476" t="s">
        <v>756</v>
      </c>
      <c r="D6531" s="471"/>
      <c r="E6531" s="470"/>
      <c r="F6531" s="472" t="s">
        <v>2998</v>
      </c>
      <c r="G6531" s="472" t="s">
        <v>1635</v>
      </c>
      <c r="H6531" s="472">
        <v>4.3</v>
      </c>
      <c r="I6531" s="473"/>
    </row>
    <row r="6532" spans="1:9" ht="25.5" x14ac:dyDescent="0.25">
      <c r="A6532" s="468" t="s">
        <v>13813</v>
      </c>
      <c r="B6532" s="475" t="s">
        <v>13814</v>
      </c>
      <c r="C6532" s="476" t="s">
        <v>756</v>
      </c>
      <c r="D6532" s="471"/>
      <c r="E6532" s="470"/>
      <c r="F6532" s="472" t="s">
        <v>2998</v>
      </c>
      <c r="G6532" s="472" t="s">
        <v>1635</v>
      </c>
      <c r="H6532" s="472">
        <v>4.3</v>
      </c>
      <c r="I6532" s="473"/>
    </row>
    <row r="6533" spans="1:9" ht="15" x14ac:dyDescent="0.25">
      <c r="A6533" s="468" t="s">
        <v>13815</v>
      </c>
      <c r="B6533" s="475" t="s">
        <v>13816</v>
      </c>
      <c r="C6533" s="476" t="s">
        <v>756</v>
      </c>
      <c r="D6533" s="471"/>
      <c r="E6533" s="470"/>
      <c r="F6533" s="472" t="s">
        <v>2998</v>
      </c>
      <c r="G6533" s="472" t="s">
        <v>1635</v>
      </c>
      <c r="H6533" s="472">
        <v>4.3</v>
      </c>
      <c r="I6533" s="473"/>
    </row>
    <row r="6534" spans="1:9" ht="25.5" x14ac:dyDescent="0.25">
      <c r="A6534" s="468" t="s">
        <v>13817</v>
      </c>
      <c r="B6534" s="475" t="s">
        <v>13818</v>
      </c>
      <c r="C6534" s="476" t="s">
        <v>756</v>
      </c>
      <c r="D6534" s="471"/>
      <c r="E6534" s="470"/>
      <c r="F6534" s="472" t="s">
        <v>2998</v>
      </c>
      <c r="G6534" s="472" t="s">
        <v>1635</v>
      </c>
      <c r="H6534" s="472">
        <v>4.3</v>
      </c>
      <c r="I6534" s="473"/>
    </row>
    <row r="6535" spans="1:9" ht="25.5" x14ac:dyDescent="0.25">
      <c r="A6535" s="468" t="s">
        <v>13819</v>
      </c>
      <c r="B6535" s="475" t="s">
        <v>13820</v>
      </c>
      <c r="C6535" s="476" t="s">
        <v>756</v>
      </c>
      <c r="D6535" s="471"/>
      <c r="E6535" s="470"/>
      <c r="F6535" s="472" t="s">
        <v>2998</v>
      </c>
      <c r="G6535" s="472" t="s">
        <v>1635</v>
      </c>
      <c r="H6535" s="472">
        <v>4.3</v>
      </c>
      <c r="I6535" s="473"/>
    </row>
    <row r="6536" spans="1:9" ht="15" x14ac:dyDescent="0.25">
      <c r="A6536" s="468" t="s">
        <v>13821</v>
      </c>
      <c r="B6536" s="475" t="s">
        <v>13822</v>
      </c>
      <c r="C6536" s="476" t="s">
        <v>756</v>
      </c>
      <c r="D6536" s="471"/>
      <c r="E6536" s="470"/>
      <c r="F6536" s="472" t="s">
        <v>2998</v>
      </c>
      <c r="G6536" s="472" t="s">
        <v>1635</v>
      </c>
      <c r="H6536" s="472">
        <v>4.3</v>
      </c>
      <c r="I6536" s="473"/>
    </row>
    <row r="6537" spans="1:9" ht="15" x14ac:dyDescent="0.25">
      <c r="A6537" s="468" t="s">
        <v>13823</v>
      </c>
      <c r="B6537" s="475" t="s">
        <v>13824</v>
      </c>
      <c r="C6537" s="476" t="s">
        <v>756</v>
      </c>
      <c r="D6537" s="471"/>
      <c r="E6537" s="470"/>
      <c r="F6537" s="472" t="s">
        <v>2998</v>
      </c>
      <c r="G6537" s="472" t="s">
        <v>1635</v>
      </c>
      <c r="H6537" s="472">
        <v>4.3</v>
      </c>
      <c r="I6537" s="473"/>
    </row>
    <row r="6538" spans="1:9" ht="15" x14ac:dyDescent="0.25">
      <c r="A6538" s="468" t="s">
        <v>13825</v>
      </c>
      <c r="B6538" s="475" t="s">
        <v>13826</v>
      </c>
      <c r="C6538" s="476" t="s">
        <v>756</v>
      </c>
      <c r="D6538" s="471"/>
      <c r="E6538" s="470"/>
      <c r="F6538" s="472" t="s">
        <v>2998</v>
      </c>
      <c r="G6538" s="472" t="s">
        <v>1635</v>
      </c>
      <c r="H6538" s="472">
        <v>4.3</v>
      </c>
      <c r="I6538" s="473"/>
    </row>
    <row r="6539" spans="1:9" ht="15" x14ac:dyDescent="0.25">
      <c r="A6539" s="468" t="s">
        <v>13827</v>
      </c>
      <c r="B6539" s="475" t="s">
        <v>13828</v>
      </c>
      <c r="C6539" s="476" t="s">
        <v>756</v>
      </c>
      <c r="D6539" s="471"/>
      <c r="E6539" s="470"/>
      <c r="F6539" s="472" t="s">
        <v>2998</v>
      </c>
      <c r="G6539" s="472" t="s">
        <v>1635</v>
      </c>
      <c r="H6539" s="472">
        <v>4.3</v>
      </c>
      <c r="I6539" s="473"/>
    </row>
    <row r="6540" spans="1:9" ht="15" x14ac:dyDescent="0.25">
      <c r="A6540" s="468" t="s">
        <v>13829</v>
      </c>
      <c r="B6540" s="475" t="s">
        <v>13830</v>
      </c>
      <c r="C6540" s="476" t="s">
        <v>756</v>
      </c>
      <c r="D6540" s="471"/>
      <c r="E6540" s="470"/>
      <c r="F6540" s="472" t="s">
        <v>2998</v>
      </c>
      <c r="G6540" s="472" t="s">
        <v>1635</v>
      </c>
      <c r="H6540" s="472">
        <v>4.3</v>
      </c>
      <c r="I6540" s="473"/>
    </row>
    <row r="6541" spans="1:9" ht="15" x14ac:dyDescent="0.25">
      <c r="A6541" s="468" t="s">
        <v>13831</v>
      </c>
      <c r="B6541" s="475" t="s">
        <v>13832</v>
      </c>
      <c r="C6541" s="476" t="s">
        <v>756</v>
      </c>
      <c r="D6541" s="471"/>
      <c r="E6541" s="470"/>
      <c r="F6541" s="472" t="s">
        <v>2998</v>
      </c>
      <c r="G6541" s="472" t="s">
        <v>1635</v>
      </c>
      <c r="H6541" s="472">
        <v>4.3</v>
      </c>
      <c r="I6541" s="473"/>
    </row>
    <row r="6542" spans="1:9" ht="15" x14ac:dyDescent="0.25">
      <c r="A6542" s="468" t="s">
        <v>13833</v>
      </c>
      <c r="B6542" s="475" t="s">
        <v>13834</v>
      </c>
      <c r="C6542" s="476" t="s">
        <v>756</v>
      </c>
      <c r="D6542" s="471"/>
      <c r="E6542" s="470"/>
      <c r="F6542" s="472" t="s">
        <v>2998</v>
      </c>
      <c r="G6542" s="472" t="s">
        <v>1635</v>
      </c>
      <c r="H6542" s="472">
        <v>4.3</v>
      </c>
      <c r="I6542" s="473"/>
    </row>
    <row r="6543" spans="1:9" ht="15" x14ac:dyDescent="0.25">
      <c r="A6543" s="468" t="s">
        <v>13835</v>
      </c>
      <c r="B6543" s="475" t="s">
        <v>13836</v>
      </c>
      <c r="C6543" s="476" t="s">
        <v>756</v>
      </c>
      <c r="D6543" s="471"/>
      <c r="E6543" s="470"/>
      <c r="F6543" s="472" t="s">
        <v>2998</v>
      </c>
      <c r="G6543" s="472" t="s">
        <v>1635</v>
      </c>
      <c r="H6543" s="472">
        <v>4.3</v>
      </c>
      <c r="I6543" s="473"/>
    </row>
    <row r="6544" spans="1:9" ht="15" x14ac:dyDescent="0.25">
      <c r="A6544" s="468" t="s">
        <v>13837</v>
      </c>
      <c r="B6544" s="475" t="s">
        <v>13838</v>
      </c>
      <c r="C6544" s="476" t="s">
        <v>756</v>
      </c>
      <c r="D6544" s="471"/>
      <c r="E6544" s="470"/>
      <c r="F6544" s="472" t="s">
        <v>2998</v>
      </c>
      <c r="G6544" s="472" t="s">
        <v>1635</v>
      </c>
      <c r="H6544" s="472">
        <v>4.3</v>
      </c>
      <c r="I6544" s="473"/>
    </row>
    <row r="6545" spans="1:9" ht="15" x14ac:dyDescent="0.25">
      <c r="A6545" s="468" t="s">
        <v>13839</v>
      </c>
      <c r="B6545" s="475" t="s">
        <v>13840</v>
      </c>
      <c r="C6545" s="476" t="s">
        <v>756</v>
      </c>
      <c r="D6545" s="471"/>
      <c r="E6545" s="470"/>
      <c r="F6545" s="472" t="s">
        <v>2998</v>
      </c>
      <c r="G6545" s="472" t="s">
        <v>1635</v>
      </c>
      <c r="H6545" s="472">
        <v>4.3</v>
      </c>
      <c r="I6545" s="473"/>
    </row>
    <row r="6546" spans="1:9" ht="15" x14ac:dyDescent="0.25">
      <c r="A6546" s="468" t="s">
        <v>13841</v>
      </c>
      <c r="B6546" s="475" t="s">
        <v>13842</v>
      </c>
      <c r="C6546" s="476" t="s">
        <v>756</v>
      </c>
      <c r="D6546" s="471"/>
      <c r="E6546" s="470"/>
      <c r="F6546" s="472" t="s">
        <v>2998</v>
      </c>
      <c r="G6546" s="472" t="s">
        <v>1635</v>
      </c>
      <c r="H6546" s="472">
        <v>4.3</v>
      </c>
      <c r="I6546" s="473"/>
    </row>
    <row r="6547" spans="1:9" ht="89.25" x14ac:dyDescent="0.25">
      <c r="A6547" s="468" t="s">
        <v>13843</v>
      </c>
      <c r="B6547" s="475" t="s">
        <v>13844</v>
      </c>
      <c r="C6547" s="476" t="s">
        <v>756</v>
      </c>
      <c r="D6547" s="471" t="s">
        <v>13845</v>
      </c>
      <c r="E6547" s="470"/>
      <c r="F6547" s="472" t="s">
        <v>2998</v>
      </c>
      <c r="G6547" s="472" t="s">
        <v>1635</v>
      </c>
      <c r="H6547" s="472">
        <v>4.3</v>
      </c>
      <c r="I6547" s="473"/>
    </row>
    <row r="6548" spans="1:9" ht="15" x14ac:dyDescent="0.25">
      <c r="A6548" s="468" t="s">
        <v>13846</v>
      </c>
      <c r="B6548" s="475" t="s">
        <v>13847</v>
      </c>
      <c r="C6548" s="476" t="s">
        <v>756</v>
      </c>
      <c r="D6548" s="471"/>
      <c r="E6548" s="470"/>
      <c r="F6548" s="472" t="s">
        <v>2998</v>
      </c>
      <c r="G6548" s="472" t="s">
        <v>1635</v>
      </c>
      <c r="H6548" s="472">
        <v>4.3</v>
      </c>
      <c r="I6548" s="473"/>
    </row>
    <row r="6549" spans="1:9" ht="15" x14ac:dyDescent="0.25">
      <c r="A6549" s="468" t="s">
        <v>13848</v>
      </c>
      <c r="B6549" s="475" t="s">
        <v>13849</v>
      </c>
      <c r="C6549" s="476" t="s">
        <v>739</v>
      </c>
      <c r="D6549" s="471"/>
      <c r="E6549" s="470"/>
      <c r="F6549" s="472" t="s">
        <v>2998</v>
      </c>
      <c r="G6549" s="472" t="s">
        <v>1635</v>
      </c>
      <c r="H6549" s="472">
        <v>4.3</v>
      </c>
      <c r="I6549" s="473"/>
    </row>
    <row r="6550" spans="1:9" ht="25.5" x14ac:dyDescent="0.25">
      <c r="A6550" s="468" t="s">
        <v>13850</v>
      </c>
      <c r="B6550" s="474" t="s">
        <v>13851</v>
      </c>
      <c r="C6550" s="470" t="s">
        <v>833</v>
      </c>
      <c r="D6550" s="470"/>
      <c r="E6550" s="470"/>
      <c r="F6550" s="472" t="s">
        <v>10155</v>
      </c>
      <c r="G6550" s="472" t="s">
        <v>1767</v>
      </c>
      <c r="H6550" s="472">
        <v>4.3</v>
      </c>
      <c r="I6550" s="478" t="s">
        <v>698</v>
      </c>
    </row>
    <row r="6551" spans="1:9" ht="25.5" x14ac:dyDescent="0.25">
      <c r="A6551" s="468" t="s">
        <v>13852</v>
      </c>
      <c r="B6551" s="474" t="s">
        <v>13853</v>
      </c>
      <c r="C6551" s="470" t="s">
        <v>833</v>
      </c>
      <c r="D6551" s="470"/>
      <c r="E6551" s="470"/>
      <c r="F6551" s="472" t="s">
        <v>10155</v>
      </c>
      <c r="G6551" s="472" t="s">
        <v>1767</v>
      </c>
      <c r="H6551" s="472">
        <v>4.3</v>
      </c>
      <c r="I6551" s="478" t="s">
        <v>698</v>
      </c>
    </row>
    <row r="6552" spans="1:9" ht="15" x14ac:dyDescent="0.25">
      <c r="A6552" s="468" t="s">
        <v>13854</v>
      </c>
      <c r="B6552" s="475" t="s">
        <v>13855</v>
      </c>
      <c r="C6552" s="476" t="s">
        <v>698</v>
      </c>
      <c r="D6552" s="471"/>
      <c r="E6552" s="470"/>
      <c r="F6552" s="472" t="s">
        <v>2998</v>
      </c>
      <c r="G6552" s="472" t="s">
        <v>1635</v>
      </c>
      <c r="H6552" s="472">
        <v>4.3</v>
      </c>
      <c r="I6552" s="473"/>
    </row>
    <row r="6553" spans="1:9" ht="15" x14ac:dyDescent="0.25">
      <c r="A6553" s="468" t="s">
        <v>13856</v>
      </c>
      <c r="B6553" s="475" t="s">
        <v>13857</v>
      </c>
      <c r="C6553" s="476" t="s">
        <v>698</v>
      </c>
      <c r="D6553" s="471"/>
      <c r="E6553" s="470"/>
      <c r="F6553" s="472" t="s">
        <v>2998</v>
      </c>
      <c r="G6553" s="472" t="s">
        <v>1635</v>
      </c>
      <c r="H6553" s="472">
        <v>4.3</v>
      </c>
      <c r="I6553" s="473"/>
    </row>
    <row r="6554" spans="1:9" ht="25.5" x14ac:dyDescent="0.25">
      <c r="A6554" s="468" t="s">
        <v>13858</v>
      </c>
      <c r="B6554" s="469" t="s">
        <v>13859</v>
      </c>
      <c r="C6554" s="476" t="s">
        <v>698</v>
      </c>
      <c r="D6554" s="471"/>
      <c r="E6554" s="470"/>
      <c r="F6554" s="472" t="s">
        <v>2998</v>
      </c>
      <c r="G6554" s="472" t="s">
        <v>1635</v>
      </c>
      <c r="H6554" s="472">
        <v>4.3</v>
      </c>
      <c r="I6554" s="473"/>
    </row>
    <row r="6555" spans="1:9" ht="15" x14ac:dyDescent="0.25">
      <c r="A6555" s="468" t="s">
        <v>13860</v>
      </c>
      <c r="B6555" s="475" t="s">
        <v>13861</v>
      </c>
      <c r="C6555" s="476" t="s">
        <v>698</v>
      </c>
      <c r="D6555" s="471"/>
      <c r="E6555" s="470"/>
      <c r="F6555" s="472" t="s">
        <v>2998</v>
      </c>
      <c r="G6555" s="472" t="s">
        <v>1635</v>
      </c>
      <c r="H6555" s="472">
        <v>4.3</v>
      </c>
      <c r="I6555" s="473"/>
    </row>
    <row r="6556" spans="1:9" ht="15" x14ac:dyDescent="0.25">
      <c r="A6556" s="468" t="s">
        <v>13862</v>
      </c>
      <c r="B6556" s="475" t="s">
        <v>13863</v>
      </c>
      <c r="C6556" s="476" t="s">
        <v>698</v>
      </c>
      <c r="D6556" s="471"/>
      <c r="E6556" s="470"/>
      <c r="F6556" s="472" t="s">
        <v>2998</v>
      </c>
      <c r="G6556" s="472" t="s">
        <v>1635</v>
      </c>
      <c r="H6556" s="472">
        <v>4.3</v>
      </c>
      <c r="I6556" s="473"/>
    </row>
    <row r="6557" spans="1:9" ht="25.5" x14ac:dyDescent="0.25">
      <c r="A6557" s="468" t="s">
        <v>13864</v>
      </c>
      <c r="B6557" s="475" t="s">
        <v>13865</v>
      </c>
      <c r="C6557" s="476" t="s">
        <v>698</v>
      </c>
      <c r="D6557" s="471"/>
      <c r="E6557" s="470"/>
      <c r="F6557" s="472" t="s">
        <v>2998</v>
      </c>
      <c r="G6557" s="472" t="s">
        <v>1635</v>
      </c>
      <c r="H6557" s="472">
        <v>4.3</v>
      </c>
      <c r="I6557" s="473"/>
    </row>
    <row r="6558" spans="1:9" ht="25.5" x14ac:dyDescent="0.25">
      <c r="A6558" s="468" t="s">
        <v>13866</v>
      </c>
      <c r="B6558" s="475" t="s">
        <v>13867</v>
      </c>
      <c r="C6558" s="476" t="s">
        <v>756</v>
      </c>
      <c r="D6558" s="471"/>
      <c r="E6558" s="470"/>
      <c r="F6558" s="472" t="s">
        <v>2998</v>
      </c>
      <c r="G6558" s="472" t="s">
        <v>1635</v>
      </c>
      <c r="H6558" s="472">
        <v>4.3</v>
      </c>
      <c r="I6558" s="473"/>
    </row>
    <row r="6559" spans="1:9" ht="25.5" x14ac:dyDescent="0.25">
      <c r="A6559" s="468" t="s">
        <v>13868</v>
      </c>
      <c r="B6559" s="475" t="s">
        <v>13869</v>
      </c>
      <c r="C6559" s="476" t="s">
        <v>756</v>
      </c>
      <c r="D6559" s="471"/>
      <c r="E6559" s="470"/>
      <c r="F6559" s="472" t="s">
        <v>2998</v>
      </c>
      <c r="G6559" s="472" t="s">
        <v>1635</v>
      </c>
      <c r="H6559" s="472">
        <v>4.3</v>
      </c>
      <c r="I6559" s="473"/>
    </row>
    <row r="6560" spans="1:9" ht="25.5" x14ac:dyDescent="0.25">
      <c r="A6560" s="468" t="s">
        <v>13870</v>
      </c>
      <c r="B6560" s="475" t="s">
        <v>13871</v>
      </c>
      <c r="C6560" s="476" t="s">
        <v>756</v>
      </c>
      <c r="D6560" s="471"/>
      <c r="E6560" s="470"/>
      <c r="F6560" s="472" t="s">
        <v>2998</v>
      </c>
      <c r="G6560" s="472" t="s">
        <v>1635</v>
      </c>
      <c r="H6560" s="472">
        <v>4.3</v>
      </c>
      <c r="I6560" s="473"/>
    </row>
    <row r="6561" spans="1:9" ht="25.5" x14ac:dyDescent="0.25">
      <c r="A6561" s="468" t="s">
        <v>13872</v>
      </c>
      <c r="B6561" s="475" t="s">
        <v>13873</v>
      </c>
      <c r="C6561" s="476" t="s">
        <v>756</v>
      </c>
      <c r="D6561" s="471"/>
      <c r="E6561" s="470"/>
      <c r="F6561" s="472" t="s">
        <v>2998</v>
      </c>
      <c r="G6561" s="472" t="s">
        <v>1635</v>
      </c>
      <c r="H6561" s="472">
        <v>4.3</v>
      </c>
      <c r="I6561" s="473"/>
    </row>
    <row r="6562" spans="1:9" ht="25.5" x14ac:dyDescent="0.25">
      <c r="A6562" s="468" t="s">
        <v>13874</v>
      </c>
      <c r="B6562" s="475" t="s">
        <v>13875</v>
      </c>
      <c r="C6562" s="476" t="s">
        <v>756</v>
      </c>
      <c r="D6562" s="471"/>
      <c r="E6562" s="470"/>
      <c r="F6562" s="472" t="s">
        <v>2998</v>
      </c>
      <c r="G6562" s="472" t="s">
        <v>1635</v>
      </c>
      <c r="H6562" s="472">
        <v>4.3</v>
      </c>
      <c r="I6562" s="473"/>
    </row>
    <row r="6563" spans="1:9" ht="25.5" x14ac:dyDescent="0.25">
      <c r="A6563" s="468" t="s">
        <v>13876</v>
      </c>
      <c r="B6563" s="475" t="s">
        <v>13877</v>
      </c>
      <c r="C6563" s="476" t="s">
        <v>756</v>
      </c>
      <c r="D6563" s="471"/>
      <c r="E6563" s="470"/>
      <c r="F6563" s="472" t="s">
        <v>2998</v>
      </c>
      <c r="G6563" s="472" t="s">
        <v>1635</v>
      </c>
      <c r="H6563" s="472">
        <v>4.3</v>
      </c>
      <c r="I6563" s="473"/>
    </row>
    <row r="6564" spans="1:9" ht="25.5" x14ac:dyDescent="0.25">
      <c r="A6564" s="468" t="s">
        <v>13878</v>
      </c>
      <c r="B6564" s="475" t="s">
        <v>13879</v>
      </c>
      <c r="C6564" s="476" t="s">
        <v>756</v>
      </c>
      <c r="D6564" s="471"/>
      <c r="E6564" s="470"/>
      <c r="F6564" s="472" t="s">
        <v>2998</v>
      </c>
      <c r="G6564" s="472" t="s">
        <v>1635</v>
      </c>
      <c r="H6564" s="472">
        <v>4.3</v>
      </c>
      <c r="I6564" s="473"/>
    </row>
    <row r="6565" spans="1:9" ht="25.5" x14ac:dyDescent="0.25">
      <c r="A6565" s="468" t="s">
        <v>13880</v>
      </c>
      <c r="B6565" s="475" t="s">
        <v>13881</v>
      </c>
      <c r="C6565" s="476" t="s">
        <v>756</v>
      </c>
      <c r="D6565" s="471"/>
      <c r="E6565" s="470"/>
      <c r="F6565" s="472" t="s">
        <v>2998</v>
      </c>
      <c r="G6565" s="472" t="s">
        <v>1635</v>
      </c>
      <c r="H6565" s="472">
        <v>4.3</v>
      </c>
      <c r="I6565" s="473"/>
    </row>
    <row r="6566" spans="1:9" ht="15" x14ac:dyDescent="0.25">
      <c r="A6566" s="468" t="s">
        <v>13882</v>
      </c>
      <c r="B6566" s="475" t="s">
        <v>13883</v>
      </c>
      <c r="C6566" s="476" t="s">
        <v>756</v>
      </c>
      <c r="D6566" s="471"/>
      <c r="E6566" s="470"/>
      <c r="F6566" s="472" t="s">
        <v>2998</v>
      </c>
      <c r="G6566" s="472" t="s">
        <v>1635</v>
      </c>
      <c r="H6566" s="472">
        <v>4.3</v>
      </c>
      <c r="I6566" s="473"/>
    </row>
    <row r="6567" spans="1:9" ht="15" x14ac:dyDescent="0.25">
      <c r="A6567" s="468" t="s">
        <v>13884</v>
      </c>
      <c r="B6567" s="475" t="s">
        <v>13885</v>
      </c>
      <c r="C6567" s="476" t="s">
        <v>756</v>
      </c>
      <c r="D6567" s="471"/>
      <c r="E6567" s="470"/>
      <c r="F6567" s="472" t="s">
        <v>2998</v>
      </c>
      <c r="G6567" s="472" t="s">
        <v>1635</v>
      </c>
      <c r="H6567" s="472">
        <v>4.3</v>
      </c>
      <c r="I6567" s="473"/>
    </row>
    <row r="6568" spans="1:9" ht="15" x14ac:dyDescent="0.25">
      <c r="A6568" s="468" t="s">
        <v>13886</v>
      </c>
      <c r="B6568" s="475" t="s">
        <v>13887</v>
      </c>
      <c r="C6568" s="476" t="s">
        <v>756</v>
      </c>
      <c r="D6568" s="471"/>
      <c r="E6568" s="470"/>
      <c r="F6568" s="472" t="s">
        <v>2998</v>
      </c>
      <c r="G6568" s="472" t="s">
        <v>1635</v>
      </c>
      <c r="H6568" s="472">
        <v>4.3</v>
      </c>
      <c r="I6568" s="473"/>
    </row>
    <row r="6569" spans="1:9" ht="15" x14ac:dyDescent="0.25">
      <c r="A6569" s="468" t="s">
        <v>13888</v>
      </c>
      <c r="B6569" s="475" t="s">
        <v>13889</v>
      </c>
      <c r="C6569" s="476" t="s">
        <v>756</v>
      </c>
      <c r="D6569" s="471"/>
      <c r="E6569" s="470"/>
      <c r="F6569" s="472" t="s">
        <v>2998</v>
      </c>
      <c r="G6569" s="472" t="s">
        <v>1635</v>
      </c>
      <c r="H6569" s="472">
        <v>4.3</v>
      </c>
      <c r="I6569" s="473"/>
    </row>
    <row r="6570" spans="1:9" ht="15" x14ac:dyDescent="0.25">
      <c r="A6570" s="468" t="s">
        <v>13890</v>
      </c>
      <c r="B6570" s="475" t="s">
        <v>13891</v>
      </c>
      <c r="C6570" s="476" t="s">
        <v>756</v>
      </c>
      <c r="D6570" s="471"/>
      <c r="E6570" s="470"/>
      <c r="F6570" s="472" t="s">
        <v>2998</v>
      </c>
      <c r="G6570" s="472" t="s">
        <v>1635</v>
      </c>
      <c r="H6570" s="472">
        <v>4.3</v>
      </c>
      <c r="I6570" s="473"/>
    </row>
    <row r="6571" spans="1:9" ht="15" x14ac:dyDescent="0.25">
      <c r="A6571" s="468" t="s">
        <v>13892</v>
      </c>
      <c r="B6571" s="475" t="s">
        <v>13893</v>
      </c>
      <c r="C6571" s="476" t="s">
        <v>756</v>
      </c>
      <c r="D6571" s="471"/>
      <c r="E6571" s="470"/>
      <c r="F6571" s="472" t="s">
        <v>2998</v>
      </c>
      <c r="G6571" s="472" t="s">
        <v>1635</v>
      </c>
      <c r="H6571" s="472">
        <v>4.3</v>
      </c>
      <c r="I6571" s="473"/>
    </row>
    <row r="6572" spans="1:9" ht="15" x14ac:dyDescent="0.25">
      <c r="A6572" s="468" t="s">
        <v>13894</v>
      </c>
      <c r="B6572" s="475" t="s">
        <v>13895</v>
      </c>
      <c r="C6572" s="476" t="s">
        <v>756</v>
      </c>
      <c r="D6572" s="471"/>
      <c r="E6572" s="470"/>
      <c r="F6572" s="472" t="s">
        <v>2998</v>
      </c>
      <c r="G6572" s="472" t="s">
        <v>1635</v>
      </c>
      <c r="H6572" s="472">
        <v>4.3</v>
      </c>
      <c r="I6572" s="473"/>
    </row>
    <row r="6573" spans="1:9" ht="15" x14ac:dyDescent="0.25">
      <c r="A6573" s="468" t="s">
        <v>13896</v>
      </c>
      <c r="B6573" s="475" t="s">
        <v>13897</v>
      </c>
      <c r="C6573" s="476" t="s">
        <v>756</v>
      </c>
      <c r="D6573" s="471"/>
      <c r="E6573" s="470"/>
      <c r="F6573" s="472" t="s">
        <v>2998</v>
      </c>
      <c r="G6573" s="472" t="s">
        <v>1635</v>
      </c>
      <c r="H6573" s="472">
        <v>4.3</v>
      </c>
      <c r="I6573" s="473"/>
    </row>
    <row r="6574" spans="1:9" ht="15" x14ac:dyDescent="0.25">
      <c r="A6574" s="468" t="s">
        <v>13898</v>
      </c>
      <c r="B6574" s="475" t="s">
        <v>13899</v>
      </c>
      <c r="C6574" s="476" t="s">
        <v>756</v>
      </c>
      <c r="D6574" s="471"/>
      <c r="E6574" s="470"/>
      <c r="F6574" s="472" t="s">
        <v>2998</v>
      </c>
      <c r="G6574" s="472" t="s">
        <v>1635</v>
      </c>
      <c r="H6574" s="472">
        <v>4.3</v>
      </c>
      <c r="I6574" s="473"/>
    </row>
    <row r="6575" spans="1:9" ht="15" x14ac:dyDescent="0.25">
      <c r="A6575" s="468" t="s">
        <v>13900</v>
      </c>
      <c r="B6575" s="475" t="s">
        <v>13901</v>
      </c>
      <c r="C6575" s="476" t="s">
        <v>756</v>
      </c>
      <c r="D6575" s="471"/>
      <c r="E6575" s="470"/>
      <c r="F6575" s="472" t="s">
        <v>2998</v>
      </c>
      <c r="G6575" s="472" t="s">
        <v>1635</v>
      </c>
      <c r="H6575" s="472">
        <v>4.3</v>
      </c>
      <c r="I6575" s="473"/>
    </row>
    <row r="6576" spans="1:9" ht="15" x14ac:dyDescent="0.25">
      <c r="A6576" s="468" t="s">
        <v>13902</v>
      </c>
      <c r="B6576" s="475" t="s">
        <v>13903</v>
      </c>
      <c r="C6576" s="476" t="s">
        <v>756</v>
      </c>
      <c r="D6576" s="471"/>
      <c r="E6576" s="470"/>
      <c r="F6576" s="472" t="s">
        <v>2998</v>
      </c>
      <c r="G6576" s="472" t="s">
        <v>1635</v>
      </c>
      <c r="H6576" s="472">
        <v>4.3</v>
      </c>
      <c r="I6576" s="473"/>
    </row>
    <row r="6577" spans="1:9" ht="15" x14ac:dyDescent="0.25">
      <c r="A6577" s="468" t="s">
        <v>13904</v>
      </c>
      <c r="B6577" s="475" t="s">
        <v>13905</v>
      </c>
      <c r="C6577" s="476" t="s">
        <v>739</v>
      </c>
      <c r="D6577" s="471"/>
      <c r="E6577" s="470"/>
      <c r="F6577" s="472" t="s">
        <v>2998</v>
      </c>
      <c r="G6577" s="472" t="s">
        <v>1635</v>
      </c>
      <c r="H6577" s="472">
        <v>4.3</v>
      </c>
      <c r="I6577" s="473"/>
    </row>
    <row r="6578" spans="1:9" ht="15" x14ac:dyDescent="0.25">
      <c r="A6578" s="468" t="s">
        <v>13906</v>
      </c>
      <c r="B6578" s="475" t="s">
        <v>13907</v>
      </c>
      <c r="C6578" s="476" t="s">
        <v>756</v>
      </c>
      <c r="D6578" s="471"/>
      <c r="E6578" s="470"/>
      <c r="F6578" s="472" t="s">
        <v>2998</v>
      </c>
      <c r="G6578" s="472" t="s">
        <v>1635</v>
      </c>
      <c r="H6578" s="472">
        <v>4.3</v>
      </c>
      <c r="I6578" s="473"/>
    </row>
    <row r="6579" spans="1:9" ht="25.5" x14ac:dyDescent="0.25">
      <c r="A6579" s="468" t="s">
        <v>13908</v>
      </c>
      <c r="B6579" s="474" t="s">
        <v>13909</v>
      </c>
      <c r="C6579" s="470" t="s">
        <v>833</v>
      </c>
      <c r="D6579" s="470"/>
      <c r="E6579" s="470"/>
      <c r="F6579" s="472" t="s">
        <v>10155</v>
      </c>
      <c r="G6579" s="472" t="s">
        <v>1767</v>
      </c>
      <c r="H6579" s="472">
        <v>4.3</v>
      </c>
      <c r="I6579" s="478" t="s">
        <v>698</v>
      </c>
    </row>
    <row r="6580" spans="1:9" ht="25.5" x14ac:dyDescent="0.25">
      <c r="A6580" s="468" t="s">
        <v>13910</v>
      </c>
      <c r="B6580" s="474" t="s">
        <v>13911</v>
      </c>
      <c r="C6580" s="470" t="s">
        <v>833</v>
      </c>
      <c r="D6580" s="470"/>
      <c r="E6580" s="470"/>
      <c r="F6580" s="472" t="s">
        <v>10155</v>
      </c>
      <c r="G6580" s="472" t="s">
        <v>1767</v>
      </c>
      <c r="H6580" s="472">
        <v>4.3</v>
      </c>
      <c r="I6580" s="478" t="s">
        <v>698</v>
      </c>
    </row>
    <row r="6581" spans="1:9" ht="25.5" x14ac:dyDescent="0.25">
      <c r="A6581" s="468" t="s">
        <v>13912</v>
      </c>
      <c r="B6581" s="475" t="s">
        <v>13913</v>
      </c>
      <c r="C6581" s="476" t="s">
        <v>756</v>
      </c>
      <c r="D6581" s="471"/>
      <c r="E6581" s="470"/>
      <c r="F6581" s="472" t="s">
        <v>2998</v>
      </c>
      <c r="G6581" s="472" t="s">
        <v>1635</v>
      </c>
      <c r="H6581" s="472">
        <v>4.3</v>
      </c>
      <c r="I6581" s="473"/>
    </row>
    <row r="6582" spans="1:9" ht="25.5" x14ac:dyDescent="0.25">
      <c r="A6582" s="468" t="s">
        <v>13914</v>
      </c>
      <c r="B6582" s="475" t="s">
        <v>13915</v>
      </c>
      <c r="C6582" s="476" t="s">
        <v>756</v>
      </c>
      <c r="D6582" s="471"/>
      <c r="E6582" s="470"/>
      <c r="F6582" s="472" t="s">
        <v>2998</v>
      </c>
      <c r="G6582" s="472" t="s">
        <v>1635</v>
      </c>
      <c r="H6582" s="472">
        <v>4.3</v>
      </c>
      <c r="I6582" s="473"/>
    </row>
    <row r="6583" spans="1:9" ht="25.5" x14ac:dyDescent="0.25">
      <c r="A6583" s="468" t="s">
        <v>13916</v>
      </c>
      <c r="B6583" s="475" t="s">
        <v>13917</v>
      </c>
      <c r="C6583" s="476" t="s">
        <v>756</v>
      </c>
      <c r="D6583" s="471"/>
      <c r="E6583" s="470"/>
      <c r="F6583" s="472" t="s">
        <v>2998</v>
      </c>
      <c r="G6583" s="472" t="s">
        <v>1635</v>
      </c>
      <c r="H6583" s="472">
        <v>4.3</v>
      </c>
      <c r="I6583" s="473"/>
    </row>
    <row r="6584" spans="1:9" ht="25.5" x14ac:dyDescent="0.25">
      <c r="A6584" s="468" t="s">
        <v>13918</v>
      </c>
      <c r="B6584" s="475" t="s">
        <v>13919</v>
      </c>
      <c r="C6584" s="476" t="s">
        <v>756</v>
      </c>
      <c r="D6584" s="471"/>
      <c r="E6584" s="470"/>
      <c r="F6584" s="472" t="s">
        <v>2998</v>
      </c>
      <c r="G6584" s="472" t="s">
        <v>1635</v>
      </c>
      <c r="H6584" s="472">
        <v>4.3</v>
      </c>
      <c r="I6584" s="473"/>
    </row>
    <row r="6585" spans="1:9" ht="25.5" x14ac:dyDescent="0.25">
      <c r="A6585" s="468" t="s">
        <v>13920</v>
      </c>
      <c r="B6585" s="475" t="s">
        <v>13921</v>
      </c>
      <c r="C6585" s="476" t="s">
        <v>756</v>
      </c>
      <c r="D6585" s="471"/>
      <c r="E6585" s="470"/>
      <c r="F6585" s="472" t="s">
        <v>2998</v>
      </c>
      <c r="G6585" s="472" t="s">
        <v>1635</v>
      </c>
      <c r="H6585" s="472">
        <v>4.3</v>
      </c>
      <c r="I6585" s="473"/>
    </row>
    <row r="6586" spans="1:9" ht="25.5" x14ac:dyDescent="0.25">
      <c r="A6586" s="468" t="s">
        <v>13922</v>
      </c>
      <c r="B6586" s="475" t="s">
        <v>13923</v>
      </c>
      <c r="C6586" s="476" t="s">
        <v>756</v>
      </c>
      <c r="D6586" s="471"/>
      <c r="E6586" s="470"/>
      <c r="F6586" s="472" t="s">
        <v>2998</v>
      </c>
      <c r="G6586" s="472" t="s">
        <v>1635</v>
      </c>
      <c r="H6586" s="472">
        <v>4.3</v>
      </c>
      <c r="I6586" s="473"/>
    </row>
    <row r="6587" spans="1:9" ht="25.5" x14ac:dyDescent="0.25">
      <c r="A6587" s="468" t="s">
        <v>13924</v>
      </c>
      <c r="B6587" s="475" t="s">
        <v>13925</v>
      </c>
      <c r="C6587" s="476" t="s">
        <v>756</v>
      </c>
      <c r="D6587" s="471"/>
      <c r="E6587" s="470"/>
      <c r="F6587" s="472" t="s">
        <v>2998</v>
      </c>
      <c r="G6587" s="472" t="s">
        <v>1635</v>
      </c>
      <c r="H6587" s="472">
        <v>4.3</v>
      </c>
      <c r="I6587" s="473"/>
    </row>
    <row r="6588" spans="1:9" ht="25.5" x14ac:dyDescent="0.25">
      <c r="A6588" s="468" t="s">
        <v>13926</v>
      </c>
      <c r="B6588" s="475" t="s">
        <v>13927</v>
      </c>
      <c r="C6588" s="476" t="s">
        <v>756</v>
      </c>
      <c r="D6588" s="471"/>
      <c r="E6588" s="470"/>
      <c r="F6588" s="472" t="s">
        <v>2998</v>
      </c>
      <c r="G6588" s="472" t="s">
        <v>1635</v>
      </c>
      <c r="H6588" s="472">
        <v>4.3</v>
      </c>
      <c r="I6588" s="473"/>
    </row>
    <row r="6589" spans="1:9" ht="25.5" x14ac:dyDescent="0.25">
      <c r="A6589" s="468" t="s">
        <v>13928</v>
      </c>
      <c r="B6589" s="475" t="s">
        <v>13929</v>
      </c>
      <c r="C6589" s="476" t="s">
        <v>756</v>
      </c>
      <c r="D6589" s="471"/>
      <c r="E6589" s="470"/>
      <c r="F6589" s="472" t="s">
        <v>2998</v>
      </c>
      <c r="G6589" s="472" t="s">
        <v>1635</v>
      </c>
      <c r="H6589" s="472">
        <v>4.3</v>
      </c>
      <c r="I6589" s="473"/>
    </row>
    <row r="6590" spans="1:9" ht="38.25" x14ac:dyDescent="0.25">
      <c r="A6590" s="468" t="s">
        <v>13930</v>
      </c>
      <c r="B6590" s="469" t="s">
        <v>13931</v>
      </c>
      <c r="C6590" s="472" t="s">
        <v>698</v>
      </c>
      <c r="D6590" s="471"/>
      <c r="E6590" s="470"/>
      <c r="F6590" s="472" t="s">
        <v>10155</v>
      </c>
      <c r="G6590" s="472" t="s">
        <v>1767</v>
      </c>
      <c r="H6590" s="472">
        <v>4.3</v>
      </c>
      <c r="I6590" s="473"/>
    </row>
    <row r="6591" spans="1:9" ht="25.5" x14ac:dyDescent="0.25">
      <c r="A6591" s="468" t="s">
        <v>13932</v>
      </c>
      <c r="B6591" s="469" t="s">
        <v>13933</v>
      </c>
      <c r="C6591" s="472" t="s">
        <v>698</v>
      </c>
      <c r="D6591" s="471"/>
      <c r="E6591" s="470"/>
      <c r="F6591" s="472" t="s">
        <v>10155</v>
      </c>
      <c r="G6591" s="472" t="s">
        <v>1767</v>
      </c>
      <c r="H6591" s="472">
        <v>4.3</v>
      </c>
      <c r="I6591" s="473"/>
    </row>
    <row r="6592" spans="1:9" ht="15" x14ac:dyDescent="0.25">
      <c r="A6592" s="468" t="s">
        <v>13934</v>
      </c>
      <c r="B6592" s="469" t="s">
        <v>13935</v>
      </c>
      <c r="C6592" s="472" t="s">
        <v>756</v>
      </c>
      <c r="D6592" s="471"/>
      <c r="E6592" s="470"/>
      <c r="F6592" s="472" t="s">
        <v>10155</v>
      </c>
      <c r="G6592" s="472" t="s">
        <v>1767</v>
      </c>
      <c r="H6592" s="472">
        <v>4.3</v>
      </c>
      <c r="I6592" s="473"/>
    </row>
    <row r="6593" spans="1:9" ht="25.5" x14ac:dyDescent="0.25">
      <c r="A6593" s="468" t="s">
        <v>13936</v>
      </c>
      <c r="B6593" s="469" t="s">
        <v>13937</v>
      </c>
      <c r="C6593" s="472" t="s">
        <v>698</v>
      </c>
      <c r="D6593" s="471"/>
      <c r="E6593" s="470"/>
      <c r="F6593" s="472" t="s">
        <v>10155</v>
      </c>
      <c r="G6593" s="472" t="s">
        <v>1767</v>
      </c>
      <c r="H6593" s="472">
        <v>4.3</v>
      </c>
      <c r="I6593" s="473"/>
    </row>
    <row r="6594" spans="1:9" ht="38.25" x14ac:dyDescent="0.25">
      <c r="A6594" s="468" t="s">
        <v>13938</v>
      </c>
      <c r="B6594" s="469" t="s">
        <v>13939</v>
      </c>
      <c r="C6594" s="472" t="s">
        <v>698</v>
      </c>
      <c r="D6594" s="471"/>
      <c r="E6594" s="470"/>
      <c r="F6594" s="472" t="s">
        <v>10155</v>
      </c>
      <c r="G6594" s="472" t="s">
        <v>1767</v>
      </c>
      <c r="H6594" s="472">
        <v>4.3</v>
      </c>
      <c r="I6594" s="473"/>
    </row>
    <row r="6595" spans="1:9" ht="25.5" x14ac:dyDescent="0.25">
      <c r="A6595" s="468" t="s">
        <v>13940</v>
      </c>
      <c r="B6595" s="469" t="s">
        <v>13941</v>
      </c>
      <c r="C6595" s="472" t="s">
        <v>698</v>
      </c>
      <c r="D6595" s="471"/>
      <c r="E6595" s="470"/>
      <c r="F6595" s="472" t="s">
        <v>10155</v>
      </c>
      <c r="G6595" s="472" t="s">
        <v>1767</v>
      </c>
      <c r="H6595" s="472">
        <v>4.3</v>
      </c>
      <c r="I6595" s="473"/>
    </row>
    <row r="6596" spans="1:9" ht="15" x14ac:dyDescent="0.25">
      <c r="A6596" s="468" t="s">
        <v>13942</v>
      </c>
      <c r="B6596" s="469" t="s">
        <v>13943</v>
      </c>
      <c r="C6596" s="472" t="s">
        <v>756</v>
      </c>
      <c r="D6596" s="479"/>
      <c r="E6596" s="472"/>
      <c r="F6596" s="472" t="s">
        <v>10155</v>
      </c>
      <c r="G6596" s="472" t="s">
        <v>1767</v>
      </c>
      <c r="H6596" s="472">
        <v>4.5</v>
      </c>
      <c r="I6596" s="473"/>
    </row>
    <row r="6597" spans="1:9" ht="25.5" x14ac:dyDescent="0.25">
      <c r="A6597" s="468" t="s">
        <v>13944</v>
      </c>
      <c r="B6597" s="469" t="s">
        <v>13945</v>
      </c>
      <c r="C6597" s="472" t="s">
        <v>698</v>
      </c>
      <c r="D6597" s="471"/>
      <c r="E6597" s="470"/>
      <c r="F6597" s="472" t="s">
        <v>10155</v>
      </c>
      <c r="G6597" s="472" t="s">
        <v>1767</v>
      </c>
      <c r="H6597" s="472">
        <v>4.3</v>
      </c>
      <c r="I6597" s="473"/>
    </row>
    <row r="6598" spans="1:9" ht="25.5" x14ac:dyDescent="0.25">
      <c r="A6598" s="468" t="s">
        <v>13946</v>
      </c>
      <c r="B6598" s="469" t="s">
        <v>13947</v>
      </c>
      <c r="C6598" s="472" t="s">
        <v>698</v>
      </c>
      <c r="D6598" s="471"/>
      <c r="E6598" s="470"/>
      <c r="F6598" s="472" t="s">
        <v>10155</v>
      </c>
      <c r="G6598" s="472" t="s">
        <v>1767</v>
      </c>
      <c r="H6598" s="472">
        <v>4.3</v>
      </c>
      <c r="I6598" s="473"/>
    </row>
    <row r="6599" spans="1:9" ht="38.25" x14ac:dyDescent="0.25">
      <c r="A6599" s="468" t="s">
        <v>13948</v>
      </c>
      <c r="B6599" s="475" t="s">
        <v>13949</v>
      </c>
      <c r="C6599" s="476" t="s">
        <v>756</v>
      </c>
      <c r="D6599" s="471"/>
      <c r="E6599" s="470"/>
      <c r="F6599" s="472" t="s">
        <v>10155</v>
      </c>
      <c r="G6599" s="472" t="s">
        <v>1767</v>
      </c>
      <c r="H6599" s="472">
        <v>4.3</v>
      </c>
      <c r="I6599" s="473"/>
    </row>
    <row r="6600" spans="1:9" ht="25.5" x14ac:dyDescent="0.25">
      <c r="A6600" s="468" t="s">
        <v>13950</v>
      </c>
      <c r="B6600" s="475" t="s">
        <v>13951</v>
      </c>
      <c r="C6600" s="476" t="s">
        <v>756</v>
      </c>
      <c r="D6600" s="471"/>
      <c r="E6600" s="470"/>
      <c r="F6600" s="472" t="s">
        <v>10155</v>
      </c>
      <c r="G6600" s="472" t="s">
        <v>1767</v>
      </c>
      <c r="H6600" s="472">
        <v>4.3</v>
      </c>
      <c r="I6600" s="473"/>
    </row>
    <row r="6601" spans="1:9" ht="25.5" x14ac:dyDescent="0.25">
      <c r="A6601" s="468" t="s">
        <v>13952</v>
      </c>
      <c r="B6601" s="475" t="s">
        <v>13953</v>
      </c>
      <c r="C6601" s="476" t="s">
        <v>756</v>
      </c>
      <c r="D6601" s="471"/>
      <c r="E6601" s="470"/>
      <c r="F6601" s="472" t="s">
        <v>10155</v>
      </c>
      <c r="G6601" s="472" t="s">
        <v>1767</v>
      </c>
      <c r="H6601" s="472">
        <v>4.3</v>
      </c>
      <c r="I6601" s="473"/>
    </row>
    <row r="6602" spans="1:9" ht="38.25" x14ac:dyDescent="0.25">
      <c r="A6602" s="468" t="s">
        <v>13954</v>
      </c>
      <c r="B6602" s="475" t="s">
        <v>13955</v>
      </c>
      <c r="C6602" s="476" t="s">
        <v>756</v>
      </c>
      <c r="D6602" s="471"/>
      <c r="E6602" s="470"/>
      <c r="F6602" s="472" t="s">
        <v>10155</v>
      </c>
      <c r="G6602" s="472" t="s">
        <v>1767</v>
      </c>
      <c r="H6602" s="472">
        <v>4.3</v>
      </c>
      <c r="I6602" s="473"/>
    </row>
    <row r="6603" spans="1:9" ht="38.25" x14ac:dyDescent="0.25">
      <c r="A6603" s="468" t="s">
        <v>13956</v>
      </c>
      <c r="B6603" s="475" t="s">
        <v>13957</v>
      </c>
      <c r="C6603" s="476" t="s">
        <v>756</v>
      </c>
      <c r="D6603" s="471"/>
      <c r="E6603" s="470"/>
      <c r="F6603" s="472" t="s">
        <v>10155</v>
      </c>
      <c r="G6603" s="472" t="s">
        <v>1767</v>
      </c>
      <c r="H6603" s="472">
        <v>4.3</v>
      </c>
      <c r="I6603" s="473"/>
    </row>
    <row r="6604" spans="1:9" ht="25.5" x14ac:dyDescent="0.25">
      <c r="A6604" s="468" t="s">
        <v>13958</v>
      </c>
      <c r="B6604" s="475" t="s">
        <v>13959</v>
      </c>
      <c r="C6604" s="476" t="s">
        <v>756</v>
      </c>
      <c r="D6604" s="471"/>
      <c r="E6604" s="470"/>
      <c r="F6604" s="472" t="s">
        <v>10155</v>
      </c>
      <c r="G6604" s="472" t="s">
        <v>1767</v>
      </c>
      <c r="H6604" s="472">
        <v>4.3</v>
      </c>
      <c r="I6604" s="473"/>
    </row>
    <row r="6605" spans="1:9" ht="15" x14ac:dyDescent="0.25">
      <c r="A6605" s="468" t="s">
        <v>13960</v>
      </c>
      <c r="B6605" s="469" t="s">
        <v>13961</v>
      </c>
      <c r="C6605" s="472" t="s">
        <v>756</v>
      </c>
      <c r="D6605" s="479"/>
      <c r="E6605" s="472"/>
      <c r="F6605" s="472" t="s">
        <v>10155</v>
      </c>
      <c r="G6605" s="472" t="s">
        <v>1767</v>
      </c>
      <c r="H6605" s="472">
        <v>4.5</v>
      </c>
      <c r="I6605" s="473"/>
    </row>
    <row r="6606" spans="1:9" ht="25.5" x14ac:dyDescent="0.25">
      <c r="A6606" s="468" t="s">
        <v>13962</v>
      </c>
      <c r="B6606" s="475" t="s">
        <v>13963</v>
      </c>
      <c r="C6606" s="476" t="s">
        <v>756</v>
      </c>
      <c r="D6606" s="471"/>
      <c r="E6606" s="470"/>
      <c r="F6606" s="472" t="s">
        <v>10155</v>
      </c>
      <c r="G6606" s="472" t="s">
        <v>1767</v>
      </c>
      <c r="H6606" s="472">
        <v>4.3</v>
      </c>
      <c r="I6606" s="473"/>
    </row>
    <row r="6607" spans="1:9" ht="25.5" x14ac:dyDescent="0.25">
      <c r="A6607" s="468" t="s">
        <v>13964</v>
      </c>
      <c r="B6607" s="475" t="s">
        <v>13965</v>
      </c>
      <c r="C6607" s="476" t="s">
        <v>756</v>
      </c>
      <c r="D6607" s="471"/>
      <c r="E6607" s="470"/>
      <c r="F6607" s="472" t="s">
        <v>10155</v>
      </c>
      <c r="G6607" s="472" t="s">
        <v>1767</v>
      </c>
      <c r="H6607" s="472">
        <v>4.3</v>
      </c>
      <c r="I6607" s="473"/>
    </row>
    <row r="6608" spans="1:9" ht="38.25" x14ac:dyDescent="0.25">
      <c r="A6608" s="468" t="s">
        <v>13966</v>
      </c>
      <c r="B6608" s="475" t="s">
        <v>13967</v>
      </c>
      <c r="C6608" s="476" t="s">
        <v>698</v>
      </c>
      <c r="D6608" s="471"/>
      <c r="E6608" s="470"/>
      <c r="F6608" s="472" t="s">
        <v>10155</v>
      </c>
      <c r="G6608" s="472" t="s">
        <v>1767</v>
      </c>
      <c r="H6608" s="472">
        <v>4.3</v>
      </c>
      <c r="I6608" s="473"/>
    </row>
    <row r="6609" spans="1:9" ht="25.5" x14ac:dyDescent="0.25">
      <c r="A6609" s="468" t="s">
        <v>13968</v>
      </c>
      <c r="B6609" s="475" t="s">
        <v>13969</v>
      </c>
      <c r="C6609" s="476" t="s">
        <v>698</v>
      </c>
      <c r="D6609" s="471"/>
      <c r="E6609" s="470"/>
      <c r="F6609" s="472" t="s">
        <v>10155</v>
      </c>
      <c r="G6609" s="472" t="s">
        <v>1767</v>
      </c>
      <c r="H6609" s="472">
        <v>4.3</v>
      </c>
      <c r="I6609" s="473"/>
    </row>
    <row r="6610" spans="1:9" ht="25.5" x14ac:dyDescent="0.25">
      <c r="A6610" s="468" t="s">
        <v>13970</v>
      </c>
      <c r="B6610" s="475" t="s">
        <v>13971</v>
      </c>
      <c r="C6610" s="476" t="s">
        <v>756</v>
      </c>
      <c r="D6610" s="471"/>
      <c r="E6610" s="470"/>
      <c r="F6610" s="472" t="s">
        <v>10155</v>
      </c>
      <c r="G6610" s="472" t="s">
        <v>1767</v>
      </c>
      <c r="H6610" s="472">
        <v>4.3</v>
      </c>
      <c r="I6610" s="473"/>
    </row>
    <row r="6611" spans="1:9" ht="25.5" x14ac:dyDescent="0.25">
      <c r="A6611" s="468" t="s">
        <v>13972</v>
      </c>
      <c r="B6611" s="469" t="s">
        <v>13973</v>
      </c>
      <c r="C6611" s="472" t="s">
        <v>698</v>
      </c>
      <c r="D6611" s="471"/>
      <c r="E6611" s="470"/>
      <c r="F6611" s="472" t="s">
        <v>10155</v>
      </c>
      <c r="G6611" s="472" t="s">
        <v>1767</v>
      </c>
      <c r="H6611" s="472">
        <v>4.4000000000000004</v>
      </c>
      <c r="I6611" s="473"/>
    </row>
    <row r="6612" spans="1:9" ht="38.25" x14ac:dyDescent="0.25">
      <c r="A6612" s="468" t="s">
        <v>13974</v>
      </c>
      <c r="B6612" s="469" t="s">
        <v>13975</v>
      </c>
      <c r="C6612" s="472" t="s">
        <v>756</v>
      </c>
      <c r="D6612" s="471"/>
      <c r="E6612" s="470"/>
      <c r="F6612" s="472" t="s">
        <v>10155</v>
      </c>
      <c r="G6612" s="472" t="s">
        <v>1767</v>
      </c>
      <c r="H6612" s="472">
        <v>4.4000000000000004</v>
      </c>
      <c r="I6612" s="473"/>
    </row>
    <row r="6613" spans="1:9" ht="25.5" x14ac:dyDescent="0.25">
      <c r="A6613" s="468" t="s">
        <v>13976</v>
      </c>
      <c r="B6613" s="475" t="s">
        <v>13977</v>
      </c>
      <c r="C6613" s="472" t="s">
        <v>756</v>
      </c>
      <c r="D6613" s="471"/>
      <c r="E6613" s="470"/>
      <c r="F6613" s="472" t="s">
        <v>10155</v>
      </c>
      <c r="G6613" s="472" t="s">
        <v>1767</v>
      </c>
      <c r="H6613" s="472">
        <v>4.3</v>
      </c>
      <c r="I6613" s="473"/>
    </row>
    <row r="6614" spans="1:9" ht="25.5" x14ac:dyDescent="0.25">
      <c r="A6614" s="468" t="s">
        <v>13978</v>
      </c>
      <c r="B6614" s="475" t="s">
        <v>13979</v>
      </c>
      <c r="C6614" s="472" t="s">
        <v>756</v>
      </c>
      <c r="D6614" s="471"/>
      <c r="E6614" s="470"/>
      <c r="F6614" s="472" t="s">
        <v>10155</v>
      </c>
      <c r="G6614" s="472" t="s">
        <v>1767</v>
      </c>
      <c r="H6614" s="472">
        <v>4.3</v>
      </c>
      <c r="I6614" s="473"/>
    </row>
    <row r="6615" spans="1:9" ht="38.25" x14ac:dyDescent="0.25">
      <c r="A6615" s="468" t="s">
        <v>13980</v>
      </c>
      <c r="B6615" s="475" t="s">
        <v>13981</v>
      </c>
      <c r="C6615" s="476" t="s">
        <v>698</v>
      </c>
      <c r="D6615" s="471"/>
      <c r="E6615" s="470"/>
      <c r="F6615" s="472" t="s">
        <v>10155</v>
      </c>
      <c r="G6615" s="472" t="s">
        <v>1767</v>
      </c>
      <c r="H6615" s="472">
        <v>4.3</v>
      </c>
      <c r="I6615" s="473"/>
    </row>
    <row r="6616" spans="1:9" ht="25.5" x14ac:dyDescent="0.25">
      <c r="A6616" s="468" t="s">
        <v>13982</v>
      </c>
      <c r="B6616" s="475" t="s">
        <v>13983</v>
      </c>
      <c r="C6616" s="476" t="s">
        <v>698</v>
      </c>
      <c r="D6616" s="471"/>
      <c r="E6616" s="470"/>
      <c r="F6616" s="472" t="s">
        <v>10155</v>
      </c>
      <c r="G6616" s="472" t="s">
        <v>1767</v>
      </c>
      <c r="H6616" s="472">
        <v>4.3</v>
      </c>
      <c r="I6616" s="473"/>
    </row>
    <row r="6617" spans="1:9" ht="38.25" x14ac:dyDescent="0.25">
      <c r="A6617" s="468" t="s">
        <v>13984</v>
      </c>
      <c r="B6617" s="475" t="s">
        <v>13985</v>
      </c>
      <c r="C6617" s="476" t="s">
        <v>698</v>
      </c>
      <c r="D6617" s="471"/>
      <c r="E6617" s="470"/>
      <c r="F6617" s="472" t="s">
        <v>10155</v>
      </c>
      <c r="G6617" s="472" t="s">
        <v>1767</v>
      </c>
      <c r="H6617" s="472">
        <v>4.3</v>
      </c>
      <c r="I6617" s="473"/>
    </row>
    <row r="6618" spans="1:9" ht="25.5" x14ac:dyDescent="0.25">
      <c r="A6618" s="468" t="s">
        <v>13986</v>
      </c>
      <c r="B6618" s="475" t="s">
        <v>13987</v>
      </c>
      <c r="C6618" s="476" t="s">
        <v>698</v>
      </c>
      <c r="D6618" s="471"/>
      <c r="E6618" s="470"/>
      <c r="F6618" s="472" t="s">
        <v>10155</v>
      </c>
      <c r="G6618" s="472" t="s">
        <v>1767</v>
      </c>
      <c r="H6618" s="472">
        <v>4.3</v>
      </c>
      <c r="I6618" s="473"/>
    </row>
    <row r="6619" spans="1:9" ht="25.5" x14ac:dyDescent="0.25">
      <c r="A6619" s="468" t="s">
        <v>13988</v>
      </c>
      <c r="B6619" s="475" t="s">
        <v>13989</v>
      </c>
      <c r="C6619" s="476" t="s">
        <v>698</v>
      </c>
      <c r="D6619" s="471"/>
      <c r="E6619" s="470"/>
      <c r="F6619" s="472" t="s">
        <v>10155</v>
      </c>
      <c r="G6619" s="472" t="s">
        <v>1767</v>
      </c>
      <c r="H6619" s="472">
        <v>4.3</v>
      </c>
      <c r="I6619" s="473"/>
    </row>
    <row r="6620" spans="1:9" ht="25.5" x14ac:dyDescent="0.25">
      <c r="A6620" s="468" t="s">
        <v>13990</v>
      </c>
      <c r="B6620" s="475" t="s">
        <v>13991</v>
      </c>
      <c r="C6620" s="476" t="s">
        <v>756</v>
      </c>
      <c r="D6620" s="471"/>
      <c r="E6620" s="470"/>
      <c r="F6620" s="472" t="s">
        <v>10155</v>
      </c>
      <c r="G6620" s="472" t="s">
        <v>1767</v>
      </c>
      <c r="H6620" s="472">
        <v>4.3</v>
      </c>
      <c r="I6620" s="473"/>
    </row>
    <row r="6621" spans="1:9" ht="25.5" x14ac:dyDescent="0.25">
      <c r="A6621" s="468" t="s">
        <v>13992</v>
      </c>
      <c r="B6621" s="469" t="s">
        <v>13993</v>
      </c>
      <c r="C6621" s="472" t="s">
        <v>698</v>
      </c>
      <c r="D6621" s="471"/>
      <c r="E6621" s="470"/>
      <c r="F6621" s="472" t="s">
        <v>10155</v>
      </c>
      <c r="G6621" s="472" t="s">
        <v>1767</v>
      </c>
      <c r="H6621" s="472">
        <v>4.4000000000000004</v>
      </c>
      <c r="I6621" s="473"/>
    </row>
    <row r="6622" spans="1:9" ht="25.5" x14ac:dyDescent="0.25">
      <c r="A6622" s="468" t="s">
        <v>13994</v>
      </c>
      <c r="B6622" s="475" t="s">
        <v>13995</v>
      </c>
      <c r="C6622" s="476" t="s">
        <v>698</v>
      </c>
      <c r="D6622" s="471"/>
      <c r="E6622" s="470"/>
      <c r="F6622" s="472" t="s">
        <v>10155</v>
      </c>
      <c r="G6622" s="472" t="s">
        <v>1767</v>
      </c>
      <c r="H6622" s="472">
        <v>4.3</v>
      </c>
      <c r="I6622" s="473"/>
    </row>
    <row r="6623" spans="1:9" ht="25.5" x14ac:dyDescent="0.25">
      <c r="A6623" s="468" t="s">
        <v>13996</v>
      </c>
      <c r="B6623" s="475" t="s">
        <v>13997</v>
      </c>
      <c r="C6623" s="476" t="s">
        <v>698</v>
      </c>
      <c r="D6623" s="471"/>
      <c r="E6623" s="470"/>
      <c r="F6623" s="472" t="s">
        <v>10155</v>
      </c>
      <c r="G6623" s="472" t="s">
        <v>1767</v>
      </c>
      <c r="H6623" s="472">
        <v>4.3</v>
      </c>
      <c r="I6623" s="473"/>
    </row>
    <row r="6624" spans="1:9" ht="38.25" x14ac:dyDescent="0.25">
      <c r="A6624" s="468" t="s">
        <v>13998</v>
      </c>
      <c r="B6624" s="475" t="s">
        <v>13999</v>
      </c>
      <c r="C6624" s="476" t="s">
        <v>756</v>
      </c>
      <c r="D6624" s="471"/>
      <c r="E6624" s="470"/>
      <c r="F6624" s="472" t="s">
        <v>10155</v>
      </c>
      <c r="G6624" s="472" t="s">
        <v>1767</v>
      </c>
      <c r="H6624" s="472">
        <v>4.3</v>
      </c>
      <c r="I6624" s="473"/>
    </row>
    <row r="6625" spans="1:9" ht="25.5" x14ac:dyDescent="0.25">
      <c r="A6625" s="468" t="s">
        <v>14000</v>
      </c>
      <c r="B6625" s="475" t="s">
        <v>14001</v>
      </c>
      <c r="C6625" s="476" t="s">
        <v>756</v>
      </c>
      <c r="D6625" s="471"/>
      <c r="E6625" s="470"/>
      <c r="F6625" s="472" t="s">
        <v>10155</v>
      </c>
      <c r="G6625" s="472" t="s">
        <v>1767</v>
      </c>
      <c r="H6625" s="472">
        <v>4.3</v>
      </c>
      <c r="I6625" s="473"/>
    </row>
    <row r="6626" spans="1:9" ht="38.25" x14ac:dyDescent="0.25">
      <c r="A6626" s="468" t="s">
        <v>14002</v>
      </c>
      <c r="B6626" s="475" t="s">
        <v>14003</v>
      </c>
      <c r="C6626" s="476" t="s">
        <v>756</v>
      </c>
      <c r="D6626" s="471"/>
      <c r="E6626" s="470"/>
      <c r="F6626" s="472" t="s">
        <v>10155</v>
      </c>
      <c r="G6626" s="472" t="s">
        <v>1767</v>
      </c>
      <c r="H6626" s="472">
        <v>4.3</v>
      </c>
      <c r="I6626" s="473"/>
    </row>
    <row r="6627" spans="1:9" ht="25.5" x14ac:dyDescent="0.25">
      <c r="A6627" s="468" t="s">
        <v>14004</v>
      </c>
      <c r="B6627" s="475" t="s">
        <v>14005</v>
      </c>
      <c r="C6627" s="476" t="s">
        <v>756</v>
      </c>
      <c r="D6627" s="471"/>
      <c r="E6627" s="470"/>
      <c r="F6627" s="472" t="s">
        <v>10155</v>
      </c>
      <c r="G6627" s="472" t="s">
        <v>1767</v>
      </c>
      <c r="H6627" s="472">
        <v>4.3</v>
      </c>
      <c r="I6627" s="473"/>
    </row>
    <row r="6628" spans="1:9" ht="25.5" x14ac:dyDescent="0.25">
      <c r="A6628" s="468" t="s">
        <v>14006</v>
      </c>
      <c r="B6628" s="475" t="s">
        <v>14007</v>
      </c>
      <c r="C6628" s="476" t="s">
        <v>756</v>
      </c>
      <c r="D6628" s="471"/>
      <c r="E6628" s="470"/>
      <c r="F6628" s="472" t="s">
        <v>10155</v>
      </c>
      <c r="G6628" s="472" t="s">
        <v>1767</v>
      </c>
      <c r="H6628" s="472">
        <v>4.3</v>
      </c>
      <c r="I6628" s="473"/>
    </row>
    <row r="6629" spans="1:9" ht="25.5" x14ac:dyDescent="0.25">
      <c r="A6629" s="468" t="s">
        <v>14008</v>
      </c>
      <c r="B6629" s="475" t="s">
        <v>14009</v>
      </c>
      <c r="C6629" s="476" t="s">
        <v>756</v>
      </c>
      <c r="D6629" s="471"/>
      <c r="E6629" s="470"/>
      <c r="F6629" s="472" t="s">
        <v>10155</v>
      </c>
      <c r="G6629" s="472" t="s">
        <v>1767</v>
      </c>
      <c r="H6629" s="472">
        <v>4.3</v>
      </c>
      <c r="I6629" s="473"/>
    </row>
    <row r="6630" spans="1:9" ht="25.5" x14ac:dyDescent="0.25">
      <c r="A6630" s="468" t="s">
        <v>14010</v>
      </c>
      <c r="B6630" s="469" t="s">
        <v>14011</v>
      </c>
      <c r="C6630" s="472" t="s">
        <v>756</v>
      </c>
      <c r="D6630" s="471"/>
      <c r="E6630" s="470"/>
      <c r="F6630" s="472" t="s">
        <v>10155</v>
      </c>
      <c r="G6630" s="472" t="s">
        <v>1767</v>
      </c>
      <c r="H6630" s="472">
        <v>4.4000000000000004</v>
      </c>
      <c r="I6630" s="473"/>
    </row>
    <row r="6631" spans="1:9" ht="25.5" x14ac:dyDescent="0.25">
      <c r="A6631" s="468" t="s">
        <v>14012</v>
      </c>
      <c r="B6631" s="475" t="s">
        <v>14013</v>
      </c>
      <c r="C6631" s="476" t="s">
        <v>756</v>
      </c>
      <c r="D6631" s="471"/>
      <c r="E6631" s="470"/>
      <c r="F6631" s="472" t="s">
        <v>10155</v>
      </c>
      <c r="G6631" s="472" t="s">
        <v>1767</v>
      </c>
      <c r="H6631" s="472">
        <v>4.3</v>
      </c>
      <c r="I6631" s="473"/>
    </row>
    <row r="6632" spans="1:9" ht="25.5" x14ac:dyDescent="0.25">
      <c r="A6632" s="468" t="s">
        <v>14014</v>
      </c>
      <c r="B6632" s="475" t="s">
        <v>14015</v>
      </c>
      <c r="C6632" s="476" t="s">
        <v>756</v>
      </c>
      <c r="D6632" s="471"/>
      <c r="E6632" s="470"/>
      <c r="F6632" s="472" t="s">
        <v>10155</v>
      </c>
      <c r="G6632" s="472" t="s">
        <v>1767</v>
      </c>
      <c r="H6632" s="472">
        <v>4.3</v>
      </c>
      <c r="I6632" s="473"/>
    </row>
    <row r="6633" spans="1:9" ht="25.5" x14ac:dyDescent="0.25">
      <c r="A6633" s="468" t="s">
        <v>14016</v>
      </c>
      <c r="B6633" s="475" t="s">
        <v>14017</v>
      </c>
      <c r="C6633" s="476" t="s">
        <v>698</v>
      </c>
      <c r="D6633" s="471"/>
      <c r="E6633" s="470"/>
      <c r="F6633" s="472" t="s">
        <v>10155</v>
      </c>
      <c r="G6633" s="472" t="s">
        <v>1767</v>
      </c>
      <c r="H6633" s="472">
        <v>4.3</v>
      </c>
      <c r="I6633" s="473"/>
    </row>
    <row r="6634" spans="1:9" ht="25.5" x14ac:dyDescent="0.25">
      <c r="A6634" s="468" t="s">
        <v>14018</v>
      </c>
      <c r="B6634" s="475" t="s">
        <v>14019</v>
      </c>
      <c r="C6634" s="476" t="s">
        <v>698</v>
      </c>
      <c r="D6634" s="471"/>
      <c r="E6634" s="470"/>
      <c r="F6634" s="472" t="s">
        <v>10155</v>
      </c>
      <c r="G6634" s="472" t="s">
        <v>1767</v>
      </c>
      <c r="H6634" s="472">
        <v>4.3</v>
      </c>
      <c r="I6634" s="473"/>
    </row>
    <row r="6635" spans="1:9" ht="25.5" x14ac:dyDescent="0.25">
      <c r="A6635" s="468" t="s">
        <v>14020</v>
      </c>
      <c r="B6635" s="475" t="s">
        <v>14021</v>
      </c>
      <c r="C6635" s="476" t="s">
        <v>756</v>
      </c>
      <c r="D6635" s="471"/>
      <c r="E6635" s="470"/>
      <c r="F6635" s="472" t="s">
        <v>10155</v>
      </c>
      <c r="G6635" s="472" t="s">
        <v>1767</v>
      </c>
      <c r="H6635" s="472">
        <v>4.3</v>
      </c>
      <c r="I6635" s="473"/>
    </row>
    <row r="6636" spans="1:9" ht="25.5" x14ac:dyDescent="0.25">
      <c r="A6636" s="468" t="s">
        <v>14022</v>
      </c>
      <c r="B6636" s="475" t="s">
        <v>14023</v>
      </c>
      <c r="C6636" s="476" t="s">
        <v>698</v>
      </c>
      <c r="D6636" s="471"/>
      <c r="E6636" s="470"/>
      <c r="F6636" s="472" t="s">
        <v>10155</v>
      </c>
      <c r="G6636" s="472" t="s">
        <v>1767</v>
      </c>
      <c r="H6636" s="472">
        <v>4.3</v>
      </c>
      <c r="I6636" s="473"/>
    </row>
    <row r="6637" spans="1:9" ht="25.5" x14ac:dyDescent="0.25">
      <c r="A6637" s="468" t="s">
        <v>14024</v>
      </c>
      <c r="B6637" s="475" t="s">
        <v>14025</v>
      </c>
      <c r="C6637" s="476" t="s">
        <v>698</v>
      </c>
      <c r="D6637" s="471"/>
      <c r="E6637" s="470"/>
      <c r="F6637" s="472" t="s">
        <v>10155</v>
      </c>
      <c r="G6637" s="472" t="s">
        <v>1767</v>
      </c>
      <c r="H6637" s="472">
        <v>4.3</v>
      </c>
      <c r="I6637" s="473"/>
    </row>
    <row r="6638" spans="1:9" ht="25.5" x14ac:dyDescent="0.25">
      <c r="A6638" s="468" t="s">
        <v>14026</v>
      </c>
      <c r="B6638" s="475" t="s">
        <v>14027</v>
      </c>
      <c r="C6638" s="476" t="s">
        <v>756</v>
      </c>
      <c r="D6638" s="471"/>
      <c r="E6638" s="470"/>
      <c r="F6638" s="472" t="s">
        <v>10155</v>
      </c>
      <c r="G6638" s="472" t="s">
        <v>1767</v>
      </c>
      <c r="H6638" s="472">
        <v>4.3</v>
      </c>
      <c r="I6638" s="473"/>
    </row>
    <row r="6639" spans="1:9" ht="25.5" x14ac:dyDescent="0.25">
      <c r="A6639" s="468" t="s">
        <v>14028</v>
      </c>
      <c r="B6639" s="475" t="s">
        <v>14029</v>
      </c>
      <c r="C6639" s="476" t="s">
        <v>756</v>
      </c>
      <c r="D6639" s="471"/>
      <c r="E6639" s="470"/>
      <c r="F6639" s="472" t="s">
        <v>10155</v>
      </c>
      <c r="G6639" s="472" t="s">
        <v>1767</v>
      </c>
      <c r="H6639" s="472">
        <v>4.3</v>
      </c>
      <c r="I6639" s="473"/>
    </row>
    <row r="6640" spans="1:9" ht="25.5" x14ac:dyDescent="0.25">
      <c r="A6640" s="468" t="s">
        <v>14030</v>
      </c>
      <c r="B6640" s="475" t="s">
        <v>14031</v>
      </c>
      <c r="C6640" s="476" t="s">
        <v>756</v>
      </c>
      <c r="D6640" s="471"/>
      <c r="E6640" s="470"/>
      <c r="F6640" s="472" t="s">
        <v>10155</v>
      </c>
      <c r="G6640" s="472" t="s">
        <v>1767</v>
      </c>
      <c r="H6640" s="472">
        <v>4.3</v>
      </c>
      <c r="I6640" s="473"/>
    </row>
    <row r="6641" spans="1:9" ht="25.5" x14ac:dyDescent="0.25">
      <c r="A6641" s="468" t="s">
        <v>14032</v>
      </c>
      <c r="B6641" s="475" t="s">
        <v>14033</v>
      </c>
      <c r="C6641" s="476" t="s">
        <v>756</v>
      </c>
      <c r="D6641" s="471"/>
      <c r="E6641" s="470"/>
      <c r="F6641" s="472" t="s">
        <v>10155</v>
      </c>
      <c r="G6641" s="472" t="s">
        <v>1767</v>
      </c>
      <c r="H6641" s="472">
        <v>4.3</v>
      </c>
      <c r="I6641" s="473"/>
    </row>
    <row r="6642" spans="1:9" ht="25.5" x14ac:dyDescent="0.25">
      <c r="A6642" s="468" t="s">
        <v>14034</v>
      </c>
      <c r="B6642" s="475" t="s">
        <v>14035</v>
      </c>
      <c r="C6642" s="476" t="s">
        <v>698</v>
      </c>
      <c r="D6642" s="471"/>
      <c r="E6642" s="470"/>
      <c r="F6642" s="472" t="s">
        <v>10155</v>
      </c>
      <c r="G6642" s="472" t="s">
        <v>1767</v>
      </c>
      <c r="H6642" s="472">
        <v>4.3</v>
      </c>
      <c r="I6642" s="473"/>
    </row>
    <row r="6643" spans="1:9" ht="25.5" x14ac:dyDescent="0.25">
      <c r="A6643" s="468" t="s">
        <v>14036</v>
      </c>
      <c r="B6643" s="475" t="s">
        <v>14037</v>
      </c>
      <c r="C6643" s="476" t="s">
        <v>698</v>
      </c>
      <c r="D6643" s="471"/>
      <c r="E6643" s="470"/>
      <c r="F6643" s="472" t="s">
        <v>10155</v>
      </c>
      <c r="G6643" s="472" t="s">
        <v>1767</v>
      </c>
      <c r="H6643" s="472">
        <v>4.3</v>
      </c>
      <c r="I6643" s="473"/>
    </row>
    <row r="6644" spans="1:9" ht="25.5" x14ac:dyDescent="0.25">
      <c r="A6644" s="468" t="s">
        <v>14038</v>
      </c>
      <c r="B6644" s="475" t="s">
        <v>14039</v>
      </c>
      <c r="C6644" s="476" t="s">
        <v>698</v>
      </c>
      <c r="D6644" s="471"/>
      <c r="E6644" s="470"/>
      <c r="F6644" s="472" t="s">
        <v>10155</v>
      </c>
      <c r="G6644" s="472" t="s">
        <v>1767</v>
      </c>
      <c r="H6644" s="472">
        <v>4.3</v>
      </c>
      <c r="I6644" s="473"/>
    </row>
    <row r="6645" spans="1:9" ht="38.25" x14ac:dyDescent="0.25">
      <c r="A6645" s="468" t="s">
        <v>14040</v>
      </c>
      <c r="B6645" s="475" t="s">
        <v>14041</v>
      </c>
      <c r="C6645" s="476" t="s">
        <v>698</v>
      </c>
      <c r="D6645" s="471"/>
      <c r="E6645" s="470"/>
      <c r="F6645" s="472" t="s">
        <v>10155</v>
      </c>
      <c r="G6645" s="472" t="s">
        <v>1767</v>
      </c>
      <c r="H6645" s="472">
        <v>4.3</v>
      </c>
      <c r="I6645" s="473"/>
    </row>
    <row r="6646" spans="1:9" ht="25.5" x14ac:dyDescent="0.25">
      <c r="A6646" s="468" t="s">
        <v>14042</v>
      </c>
      <c r="B6646" s="475" t="s">
        <v>14043</v>
      </c>
      <c r="C6646" s="476" t="s">
        <v>698</v>
      </c>
      <c r="D6646" s="471"/>
      <c r="E6646" s="470"/>
      <c r="F6646" s="472" t="s">
        <v>10155</v>
      </c>
      <c r="G6646" s="472" t="s">
        <v>1767</v>
      </c>
      <c r="H6646" s="472">
        <v>4.3</v>
      </c>
      <c r="I6646" s="473"/>
    </row>
    <row r="6647" spans="1:9" ht="25.5" x14ac:dyDescent="0.25">
      <c r="A6647" s="468" t="s">
        <v>14044</v>
      </c>
      <c r="B6647" s="475" t="s">
        <v>14045</v>
      </c>
      <c r="C6647" s="476" t="s">
        <v>698</v>
      </c>
      <c r="D6647" s="471"/>
      <c r="E6647" s="470"/>
      <c r="F6647" s="472" t="s">
        <v>10155</v>
      </c>
      <c r="G6647" s="472" t="s">
        <v>1767</v>
      </c>
      <c r="H6647" s="472">
        <v>4.3</v>
      </c>
      <c r="I6647" s="473"/>
    </row>
    <row r="6648" spans="1:9" ht="25.5" x14ac:dyDescent="0.25">
      <c r="A6648" s="468" t="s">
        <v>14046</v>
      </c>
      <c r="B6648" s="475" t="s">
        <v>14047</v>
      </c>
      <c r="C6648" s="476" t="s">
        <v>698</v>
      </c>
      <c r="D6648" s="471"/>
      <c r="E6648" s="470"/>
      <c r="F6648" s="472" t="s">
        <v>10155</v>
      </c>
      <c r="G6648" s="472" t="s">
        <v>1767</v>
      </c>
      <c r="H6648" s="472">
        <v>4.3</v>
      </c>
      <c r="I6648" s="473"/>
    </row>
    <row r="6649" spans="1:9" ht="25.5" x14ac:dyDescent="0.25">
      <c r="A6649" s="468" t="s">
        <v>14048</v>
      </c>
      <c r="B6649" s="475" t="s">
        <v>14049</v>
      </c>
      <c r="C6649" s="476" t="s">
        <v>698</v>
      </c>
      <c r="D6649" s="471"/>
      <c r="E6649" s="470"/>
      <c r="F6649" s="472" t="s">
        <v>10155</v>
      </c>
      <c r="G6649" s="472" t="s">
        <v>1767</v>
      </c>
      <c r="H6649" s="472">
        <v>4.3</v>
      </c>
      <c r="I6649" s="473"/>
    </row>
    <row r="6650" spans="1:9" ht="25.5" x14ac:dyDescent="0.25">
      <c r="A6650" s="468" t="s">
        <v>14050</v>
      </c>
      <c r="B6650" s="469" t="s">
        <v>14051</v>
      </c>
      <c r="C6650" s="472" t="s">
        <v>756</v>
      </c>
      <c r="D6650" s="471"/>
      <c r="E6650" s="470"/>
      <c r="F6650" s="472" t="s">
        <v>10155</v>
      </c>
      <c r="G6650" s="472" t="s">
        <v>1767</v>
      </c>
      <c r="H6650" s="472">
        <v>4.3</v>
      </c>
      <c r="I6650" s="473"/>
    </row>
    <row r="6651" spans="1:9" ht="25.5" x14ac:dyDescent="0.25">
      <c r="A6651" s="468" t="s">
        <v>14052</v>
      </c>
      <c r="B6651" s="469" t="s">
        <v>14053</v>
      </c>
      <c r="C6651" s="472" t="s">
        <v>756</v>
      </c>
      <c r="D6651" s="471"/>
      <c r="E6651" s="470"/>
      <c r="F6651" s="472" t="s">
        <v>10155</v>
      </c>
      <c r="G6651" s="472" t="s">
        <v>1767</v>
      </c>
      <c r="H6651" s="472">
        <v>4.3</v>
      </c>
      <c r="I6651" s="473"/>
    </row>
    <row r="6652" spans="1:9" ht="25.5" x14ac:dyDescent="0.25">
      <c r="A6652" s="468" t="s">
        <v>14054</v>
      </c>
      <c r="B6652" s="469" t="s">
        <v>14055</v>
      </c>
      <c r="C6652" s="472" t="s">
        <v>756</v>
      </c>
      <c r="D6652" s="471"/>
      <c r="E6652" s="470"/>
      <c r="F6652" s="472" t="s">
        <v>10155</v>
      </c>
      <c r="G6652" s="472" t="s">
        <v>1767</v>
      </c>
      <c r="H6652" s="472">
        <v>4.3</v>
      </c>
      <c r="I6652" s="473"/>
    </row>
    <row r="6653" spans="1:9" ht="38.25" x14ac:dyDescent="0.25">
      <c r="A6653" s="468" t="s">
        <v>14056</v>
      </c>
      <c r="B6653" s="469" t="s">
        <v>14057</v>
      </c>
      <c r="C6653" s="472" t="s">
        <v>756</v>
      </c>
      <c r="D6653" s="471"/>
      <c r="E6653" s="470"/>
      <c r="F6653" s="472" t="s">
        <v>10155</v>
      </c>
      <c r="G6653" s="472" t="s">
        <v>1767</v>
      </c>
      <c r="H6653" s="472">
        <v>4.3</v>
      </c>
      <c r="I6653" s="473"/>
    </row>
    <row r="6654" spans="1:9" ht="25.5" x14ac:dyDescent="0.25">
      <c r="A6654" s="468" t="s">
        <v>14058</v>
      </c>
      <c r="B6654" s="469" t="s">
        <v>14059</v>
      </c>
      <c r="C6654" s="472" t="s">
        <v>756</v>
      </c>
      <c r="D6654" s="471"/>
      <c r="E6654" s="470"/>
      <c r="F6654" s="472" t="s">
        <v>10155</v>
      </c>
      <c r="G6654" s="472" t="s">
        <v>1767</v>
      </c>
      <c r="H6654" s="472">
        <v>4.3</v>
      </c>
      <c r="I6654" s="473"/>
    </row>
    <row r="6655" spans="1:9" ht="25.5" x14ac:dyDescent="0.25">
      <c r="A6655" s="468" t="s">
        <v>14060</v>
      </c>
      <c r="B6655" s="469" t="s">
        <v>14061</v>
      </c>
      <c r="C6655" s="472" t="s">
        <v>756</v>
      </c>
      <c r="D6655" s="471"/>
      <c r="E6655" s="470"/>
      <c r="F6655" s="472" t="s">
        <v>10155</v>
      </c>
      <c r="G6655" s="472" t="s">
        <v>1767</v>
      </c>
      <c r="H6655" s="472">
        <v>4.3</v>
      </c>
      <c r="I6655" s="473"/>
    </row>
    <row r="6656" spans="1:9" ht="25.5" x14ac:dyDescent="0.25">
      <c r="A6656" s="468" t="s">
        <v>14062</v>
      </c>
      <c r="B6656" s="469" t="s">
        <v>14063</v>
      </c>
      <c r="C6656" s="472" t="s">
        <v>756</v>
      </c>
      <c r="D6656" s="471"/>
      <c r="E6656" s="470"/>
      <c r="F6656" s="472" t="s">
        <v>10155</v>
      </c>
      <c r="G6656" s="472" t="s">
        <v>1767</v>
      </c>
      <c r="H6656" s="472">
        <v>4.3</v>
      </c>
      <c r="I6656" s="473"/>
    </row>
    <row r="6657" spans="1:9" ht="25.5" x14ac:dyDescent="0.25">
      <c r="A6657" s="468" t="s">
        <v>14064</v>
      </c>
      <c r="B6657" s="469" t="s">
        <v>14065</v>
      </c>
      <c r="C6657" s="472" t="s">
        <v>756</v>
      </c>
      <c r="D6657" s="471"/>
      <c r="E6657" s="470"/>
      <c r="F6657" s="472" t="s">
        <v>10155</v>
      </c>
      <c r="G6657" s="472" t="s">
        <v>1767</v>
      </c>
      <c r="H6657" s="472">
        <v>4.3</v>
      </c>
      <c r="I6657" s="473"/>
    </row>
    <row r="6658" spans="1:9" ht="25.5" x14ac:dyDescent="0.25">
      <c r="A6658" s="468" t="s">
        <v>14066</v>
      </c>
      <c r="B6658" s="475" t="s">
        <v>14067</v>
      </c>
      <c r="C6658" s="476" t="s">
        <v>698</v>
      </c>
      <c r="D6658" s="471"/>
      <c r="E6658" s="470"/>
      <c r="F6658" s="472" t="s">
        <v>10155</v>
      </c>
      <c r="G6658" s="472" t="s">
        <v>1767</v>
      </c>
      <c r="H6658" s="472">
        <v>4.3</v>
      </c>
      <c r="I6658" s="473"/>
    </row>
    <row r="6659" spans="1:9" ht="25.5" x14ac:dyDescent="0.25">
      <c r="A6659" s="468" t="s">
        <v>14068</v>
      </c>
      <c r="B6659" s="475" t="s">
        <v>14069</v>
      </c>
      <c r="C6659" s="476" t="s">
        <v>698</v>
      </c>
      <c r="D6659" s="471"/>
      <c r="E6659" s="470"/>
      <c r="F6659" s="472" t="s">
        <v>10155</v>
      </c>
      <c r="G6659" s="472" t="s">
        <v>1767</v>
      </c>
      <c r="H6659" s="472">
        <v>4.3</v>
      </c>
      <c r="I6659" s="473"/>
    </row>
    <row r="6660" spans="1:9" ht="25.5" x14ac:dyDescent="0.25">
      <c r="A6660" s="468" t="s">
        <v>14070</v>
      </c>
      <c r="B6660" s="475" t="s">
        <v>14071</v>
      </c>
      <c r="C6660" s="476" t="s">
        <v>698</v>
      </c>
      <c r="D6660" s="471"/>
      <c r="E6660" s="470"/>
      <c r="F6660" s="472" t="s">
        <v>10155</v>
      </c>
      <c r="G6660" s="472" t="s">
        <v>1767</v>
      </c>
      <c r="H6660" s="472">
        <v>4.3</v>
      </c>
      <c r="I6660" s="473"/>
    </row>
    <row r="6661" spans="1:9" ht="25.5" x14ac:dyDescent="0.25">
      <c r="A6661" s="468" t="s">
        <v>14072</v>
      </c>
      <c r="B6661" s="475" t="s">
        <v>14073</v>
      </c>
      <c r="C6661" s="476" t="s">
        <v>698</v>
      </c>
      <c r="D6661" s="471"/>
      <c r="E6661" s="470"/>
      <c r="F6661" s="472" t="s">
        <v>10155</v>
      </c>
      <c r="G6661" s="472" t="s">
        <v>1767</v>
      </c>
      <c r="H6661" s="472">
        <v>4.3</v>
      </c>
      <c r="I6661" s="473"/>
    </row>
    <row r="6662" spans="1:9" ht="25.5" x14ac:dyDescent="0.25">
      <c r="A6662" s="468" t="s">
        <v>14074</v>
      </c>
      <c r="B6662" s="475" t="s">
        <v>14075</v>
      </c>
      <c r="C6662" s="476" t="s">
        <v>698</v>
      </c>
      <c r="D6662" s="471"/>
      <c r="E6662" s="470"/>
      <c r="F6662" s="472" t="s">
        <v>10155</v>
      </c>
      <c r="G6662" s="472" t="s">
        <v>1767</v>
      </c>
      <c r="H6662" s="472">
        <v>4.3</v>
      </c>
      <c r="I6662" s="473"/>
    </row>
    <row r="6663" spans="1:9" ht="25.5" x14ac:dyDescent="0.25">
      <c r="A6663" s="468" t="s">
        <v>14076</v>
      </c>
      <c r="B6663" s="475" t="s">
        <v>14077</v>
      </c>
      <c r="C6663" s="476" t="s">
        <v>698</v>
      </c>
      <c r="D6663" s="471"/>
      <c r="E6663" s="470"/>
      <c r="F6663" s="472" t="s">
        <v>10155</v>
      </c>
      <c r="G6663" s="472" t="s">
        <v>1767</v>
      </c>
      <c r="H6663" s="472">
        <v>4.3</v>
      </c>
      <c r="I6663" s="473"/>
    </row>
    <row r="6664" spans="1:9" ht="25.5" x14ac:dyDescent="0.25">
      <c r="A6664" s="468" t="s">
        <v>14078</v>
      </c>
      <c r="B6664" s="469" t="s">
        <v>14079</v>
      </c>
      <c r="C6664" s="472" t="s">
        <v>756</v>
      </c>
      <c r="D6664" s="471"/>
      <c r="E6664" s="470"/>
      <c r="F6664" s="472" t="s">
        <v>10155</v>
      </c>
      <c r="G6664" s="472" t="s">
        <v>1767</v>
      </c>
      <c r="H6664" s="472">
        <v>4.3</v>
      </c>
      <c r="I6664" s="473"/>
    </row>
    <row r="6665" spans="1:9" ht="25.5" x14ac:dyDescent="0.25">
      <c r="A6665" s="468" t="s">
        <v>14080</v>
      </c>
      <c r="B6665" s="469" t="s">
        <v>14081</v>
      </c>
      <c r="C6665" s="472" t="s">
        <v>756</v>
      </c>
      <c r="D6665" s="471"/>
      <c r="E6665" s="470"/>
      <c r="F6665" s="472" t="s">
        <v>10155</v>
      </c>
      <c r="G6665" s="472" t="s">
        <v>1767</v>
      </c>
      <c r="H6665" s="472">
        <v>4.3</v>
      </c>
      <c r="I6665" s="473"/>
    </row>
    <row r="6666" spans="1:9" ht="25.5" x14ac:dyDescent="0.25">
      <c r="A6666" s="468" t="s">
        <v>14082</v>
      </c>
      <c r="B6666" s="469" t="s">
        <v>14083</v>
      </c>
      <c r="C6666" s="472" t="s">
        <v>756</v>
      </c>
      <c r="D6666" s="471"/>
      <c r="E6666" s="470"/>
      <c r="F6666" s="472" t="s">
        <v>10155</v>
      </c>
      <c r="G6666" s="472" t="s">
        <v>1767</v>
      </c>
      <c r="H6666" s="472">
        <v>4.3</v>
      </c>
      <c r="I6666" s="473"/>
    </row>
    <row r="6667" spans="1:9" ht="25.5" x14ac:dyDescent="0.25">
      <c r="A6667" s="468" t="s">
        <v>14084</v>
      </c>
      <c r="B6667" s="469" t="s">
        <v>14085</v>
      </c>
      <c r="C6667" s="472" t="s">
        <v>756</v>
      </c>
      <c r="D6667" s="471"/>
      <c r="E6667" s="470"/>
      <c r="F6667" s="472" t="s">
        <v>10155</v>
      </c>
      <c r="G6667" s="472" t="s">
        <v>1767</v>
      </c>
      <c r="H6667" s="472">
        <v>4.3</v>
      </c>
      <c r="I6667" s="473"/>
    </row>
    <row r="6668" spans="1:9" ht="25.5" x14ac:dyDescent="0.25">
      <c r="A6668" s="468" t="s">
        <v>14086</v>
      </c>
      <c r="B6668" s="469" t="s">
        <v>14087</v>
      </c>
      <c r="C6668" s="472" t="s">
        <v>756</v>
      </c>
      <c r="D6668" s="471"/>
      <c r="E6668" s="470"/>
      <c r="F6668" s="472" t="s">
        <v>10155</v>
      </c>
      <c r="G6668" s="472" t="s">
        <v>1767</v>
      </c>
      <c r="H6668" s="472">
        <v>4.3</v>
      </c>
      <c r="I6668" s="473"/>
    </row>
    <row r="6669" spans="1:9" ht="25.5" x14ac:dyDescent="0.25">
      <c r="A6669" s="468" t="s">
        <v>14088</v>
      </c>
      <c r="B6669" s="469" t="s">
        <v>14089</v>
      </c>
      <c r="C6669" s="472" t="s">
        <v>756</v>
      </c>
      <c r="D6669" s="471"/>
      <c r="E6669" s="470"/>
      <c r="F6669" s="472" t="s">
        <v>10155</v>
      </c>
      <c r="G6669" s="472" t="s">
        <v>1767</v>
      </c>
      <c r="H6669" s="472">
        <v>4.3</v>
      </c>
      <c r="I6669" s="473"/>
    </row>
    <row r="6670" spans="1:9" ht="25.5" x14ac:dyDescent="0.25">
      <c r="A6670" s="468" t="s">
        <v>14090</v>
      </c>
      <c r="B6670" s="475" t="s">
        <v>14091</v>
      </c>
      <c r="C6670" s="476" t="s">
        <v>698</v>
      </c>
      <c r="D6670" s="471"/>
      <c r="E6670" s="470"/>
      <c r="F6670" s="472" t="s">
        <v>10155</v>
      </c>
      <c r="G6670" s="472" t="s">
        <v>1767</v>
      </c>
      <c r="H6670" s="472">
        <v>4.3</v>
      </c>
      <c r="I6670" s="473"/>
    </row>
    <row r="6671" spans="1:9" ht="25.5" x14ac:dyDescent="0.25">
      <c r="A6671" s="468" t="s">
        <v>14092</v>
      </c>
      <c r="B6671" s="475" t="s">
        <v>14093</v>
      </c>
      <c r="C6671" s="476" t="s">
        <v>698</v>
      </c>
      <c r="D6671" s="471"/>
      <c r="E6671" s="470"/>
      <c r="F6671" s="472" t="s">
        <v>10155</v>
      </c>
      <c r="G6671" s="472" t="s">
        <v>1767</v>
      </c>
      <c r="H6671" s="472">
        <v>4.3</v>
      </c>
      <c r="I6671" s="473"/>
    </row>
    <row r="6672" spans="1:9" ht="38.25" x14ac:dyDescent="0.25">
      <c r="A6672" s="468" t="s">
        <v>14094</v>
      </c>
      <c r="B6672" s="475" t="s">
        <v>14095</v>
      </c>
      <c r="C6672" s="476" t="s">
        <v>698</v>
      </c>
      <c r="D6672" s="471"/>
      <c r="E6672" s="470"/>
      <c r="F6672" s="472" t="s">
        <v>10155</v>
      </c>
      <c r="G6672" s="472" t="s">
        <v>1767</v>
      </c>
      <c r="H6672" s="472">
        <v>4.3</v>
      </c>
      <c r="I6672" s="473"/>
    </row>
    <row r="6673" spans="1:9" ht="25.5" x14ac:dyDescent="0.25">
      <c r="A6673" s="468" t="s">
        <v>14096</v>
      </c>
      <c r="B6673" s="475" t="s">
        <v>14097</v>
      </c>
      <c r="C6673" s="476" t="s">
        <v>698</v>
      </c>
      <c r="D6673" s="471"/>
      <c r="E6673" s="470"/>
      <c r="F6673" s="472" t="s">
        <v>10155</v>
      </c>
      <c r="G6673" s="472" t="s">
        <v>1767</v>
      </c>
      <c r="H6673" s="472">
        <v>4.3</v>
      </c>
      <c r="I6673" s="473"/>
    </row>
    <row r="6674" spans="1:9" ht="38.25" x14ac:dyDescent="0.25">
      <c r="A6674" s="468" t="s">
        <v>14098</v>
      </c>
      <c r="B6674" s="475" t="s">
        <v>14099</v>
      </c>
      <c r="C6674" s="476" t="s">
        <v>698</v>
      </c>
      <c r="D6674" s="471"/>
      <c r="E6674" s="470"/>
      <c r="F6674" s="472" t="s">
        <v>10155</v>
      </c>
      <c r="G6674" s="472" t="s">
        <v>1767</v>
      </c>
      <c r="H6674" s="472">
        <v>4.3</v>
      </c>
      <c r="I6674" s="473"/>
    </row>
    <row r="6675" spans="1:9" ht="38.25" x14ac:dyDescent="0.25">
      <c r="A6675" s="468" t="s">
        <v>14100</v>
      </c>
      <c r="B6675" s="475" t="s">
        <v>14101</v>
      </c>
      <c r="C6675" s="476" t="s">
        <v>698</v>
      </c>
      <c r="D6675" s="471"/>
      <c r="E6675" s="470"/>
      <c r="F6675" s="472" t="s">
        <v>10155</v>
      </c>
      <c r="G6675" s="472" t="s">
        <v>1767</v>
      </c>
      <c r="H6675" s="472">
        <v>4.3</v>
      </c>
      <c r="I6675" s="473"/>
    </row>
    <row r="6676" spans="1:9" ht="25.5" x14ac:dyDescent="0.25">
      <c r="A6676" s="468" t="s">
        <v>14102</v>
      </c>
      <c r="B6676" s="475" t="s">
        <v>14103</v>
      </c>
      <c r="C6676" s="476" t="s">
        <v>698</v>
      </c>
      <c r="D6676" s="471"/>
      <c r="E6676" s="470"/>
      <c r="F6676" s="472" t="s">
        <v>10155</v>
      </c>
      <c r="G6676" s="472" t="s">
        <v>1767</v>
      </c>
      <c r="H6676" s="472">
        <v>4.3</v>
      </c>
      <c r="I6676" s="473"/>
    </row>
    <row r="6677" spans="1:9" ht="25.5" x14ac:dyDescent="0.25">
      <c r="A6677" s="468" t="s">
        <v>14104</v>
      </c>
      <c r="B6677" s="475" t="s">
        <v>14105</v>
      </c>
      <c r="C6677" s="476" t="s">
        <v>698</v>
      </c>
      <c r="D6677" s="471"/>
      <c r="E6677" s="470"/>
      <c r="F6677" s="472" t="s">
        <v>10155</v>
      </c>
      <c r="G6677" s="472" t="s">
        <v>1767</v>
      </c>
      <c r="H6677" s="472">
        <v>4.3</v>
      </c>
      <c r="I6677" s="473"/>
    </row>
    <row r="6678" spans="1:9" ht="25.5" x14ac:dyDescent="0.25">
      <c r="A6678" s="468" t="s">
        <v>14106</v>
      </c>
      <c r="B6678" s="475" t="s">
        <v>14107</v>
      </c>
      <c r="C6678" s="476" t="s">
        <v>698</v>
      </c>
      <c r="D6678" s="471"/>
      <c r="E6678" s="470"/>
      <c r="F6678" s="472" t="s">
        <v>10155</v>
      </c>
      <c r="G6678" s="472" t="s">
        <v>1767</v>
      </c>
      <c r="H6678" s="472">
        <v>4.3</v>
      </c>
      <c r="I6678" s="473"/>
    </row>
    <row r="6679" spans="1:9" ht="25.5" x14ac:dyDescent="0.25">
      <c r="A6679" s="468" t="s">
        <v>14108</v>
      </c>
      <c r="B6679" s="469" t="s">
        <v>14109</v>
      </c>
      <c r="C6679" s="472" t="s">
        <v>756</v>
      </c>
      <c r="D6679" s="471"/>
      <c r="E6679" s="470"/>
      <c r="F6679" s="472" t="s">
        <v>10155</v>
      </c>
      <c r="G6679" s="472" t="s">
        <v>1767</v>
      </c>
      <c r="H6679" s="472">
        <v>4.3</v>
      </c>
      <c r="I6679" s="473"/>
    </row>
    <row r="6680" spans="1:9" ht="25.5" x14ac:dyDescent="0.25">
      <c r="A6680" s="468" t="s">
        <v>14110</v>
      </c>
      <c r="B6680" s="469" t="s">
        <v>14111</v>
      </c>
      <c r="C6680" s="472" t="s">
        <v>756</v>
      </c>
      <c r="D6680" s="471"/>
      <c r="E6680" s="470"/>
      <c r="F6680" s="472" t="s">
        <v>10155</v>
      </c>
      <c r="G6680" s="472" t="s">
        <v>1767</v>
      </c>
      <c r="H6680" s="472">
        <v>4.3</v>
      </c>
      <c r="I6680" s="473"/>
    </row>
    <row r="6681" spans="1:9" ht="38.25" x14ac:dyDescent="0.25">
      <c r="A6681" s="468" t="s">
        <v>14112</v>
      </c>
      <c r="B6681" s="469" t="s">
        <v>14113</v>
      </c>
      <c r="C6681" s="472" t="s">
        <v>756</v>
      </c>
      <c r="D6681" s="471"/>
      <c r="E6681" s="470"/>
      <c r="F6681" s="472" t="s">
        <v>10155</v>
      </c>
      <c r="G6681" s="472" t="s">
        <v>1767</v>
      </c>
      <c r="H6681" s="472">
        <v>4.3</v>
      </c>
      <c r="I6681" s="473"/>
    </row>
    <row r="6682" spans="1:9" ht="25.5" x14ac:dyDescent="0.25">
      <c r="A6682" s="468" t="s">
        <v>14114</v>
      </c>
      <c r="B6682" s="469" t="s">
        <v>14115</v>
      </c>
      <c r="C6682" s="472" t="s">
        <v>756</v>
      </c>
      <c r="D6682" s="471"/>
      <c r="E6682" s="470"/>
      <c r="F6682" s="472" t="s">
        <v>10155</v>
      </c>
      <c r="G6682" s="472" t="s">
        <v>1767</v>
      </c>
      <c r="H6682" s="472">
        <v>4.3</v>
      </c>
      <c r="I6682" s="473"/>
    </row>
    <row r="6683" spans="1:9" ht="38.25" x14ac:dyDescent="0.25">
      <c r="A6683" s="468" t="s">
        <v>14116</v>
      </c>
      <c r="B6683" s="469" t="s">
        <v>14117</v>
      </c>
      <c r="C6683" s="472" t="s">
        <v>756</v>
      </c>
      <c r="D6683" s="471"/>
      <c r="E6683" s="470"/>
      <c r="F6683" s="472" t="s">
        <v>10155</v>
      </c>
      <c r="G6683" s="472" t="s">
        <v>1767</v>
      </c>
      <c r="H6683" s="472">
        <v>4.3</v>
      </c>
      <c r="I6683" s="473"/>
    </row>
    <row r="6684" spans="1:9" ht="38.25" x14ac:dyDescent="0.25">
      <c r="A6684" s="468" t="s">
        <v>14118</v>
      </c>
      <c r="B6684" s="469" t="s">
        <v>14119</v>
      </c>
      <c r="C6684" s="472" t="s">
        <v>756</v>
      </c>
      <c r="D6684" s="471"/>
      <c r="E6684" s="470"/>
      <c r="F6684" s="472" t="s">
        <v>10155</v>
      </c>
      <c r="G6684" s="472" t="s">
        <v>1767</v>
      </c>
      <c r="H6684" s="472">
        <v>4.3</v>
      </c>
      <c r="I6684" s="473"/>
    </row>
    <row r="6685" spans="1:9" ht="25.5" x14ac:dyDescent="0.25">
      <c r="A6685" s="468" t="s">
        <v>14120</v>
      </c>
      <c r="B6685" s="469" t="s">
        <v>14121</v>
      </c>
      <c r="C6685" s="472" t="s">
        <v>756</v>
      </c>
      <c r="D6685" s="471"/>
      <c r="E6685" s="470"/>
      <c r="F6685" s="472" t="s">
        <v>10155</v>
      </c>
      <c r="G6685" s="472" t="s">
        <v>1767</v>
      </c>
      <c r="H6685" s="472">
        <v>4.3</v>
      </c>
      <c r="I6685" s="473"/>
    </row>
    <row r="6686" spans="1:9" ht="25.5" x14ac:dyDescent="0.25">
      <c r="A6686" s="468" t="s">
        <v>14122</v>
      </c>
      <c r="B6686" s="469" t="s">
        <v>14123</v>
      </c>
      <c r="C6686" s="472" t="s">
        <v>756</v>
      </c>
      <c r="D6686" s="471"/>
      <c r="E6686" s="470"/>
      <c r="F6686" s="472" t="s">
        <v>10155</v>
      </c>
      <c r="G6686" s="472" t="s">
        <v>1767</v>
      </c>
      <c r="H6686" s="472">
        <v>4.3</v>
      </c>
      <c r="I6686" s="473"/>
    </row>
    <row r="6687" spans="1:9" ht="25.5" x14ac:dyDescent="0.25">
      <c r="A6687" s="468" t="s">
        <v>14124</v>
      </c>
      <c r="B6687" s="469" t="s">
        <v>14125</v>
      </c>
      <c r="C6687" s="472" t="s">
        <v>756</v>
      </c>
      <c r="D6687" s="471"/>
      <c r="E6687" s="470"/>
      <c r="F6687" s="472" t="s">
        <v>10155</v>
      </c>
      <c r="G6687" s="472" t="s">
        <v>1767</v>
      </c>
      <c r="H6687" s="472">
        <v>4.3</v>
      </c>
      <c r="I6687" s="473"/>
    </row>
    <row r="6688" spans="1:9" ht="25.5" x14ac:dyDescent="0.25">
      <c r="A6688" s="468" t="s">
        <v>14126</v>
      </c>
      <c r="B6688" s="475" t="s">
        <v>14127</v>
      </c>
      <c r="C6688" s="476" t="s">
        <v>698</v>
      </c>
      <c r="D6688" s="471"/>
      <c r="E6688" s="470"/>
      <c r="F6688" s="472" t="s">
        <v>10155</v>
      </c>
      <c r="G6688" s="472" t="s">
        <v>1767</v>
      </c>
      <c r="H6688" s="472">
        <v>4.3</v>
      </c>
      <c r="I6688" s="473"/>
    </row>
    <row r="6689" spans="1:9" ht="25.5" x14ac:dyDescent="0.25">
      <c r="A6689" s="468" t="s">
        <v>14128</v>
      </c>
      <c r="B6689" s="469" t="s">
        <v>14129</v>
      </c>
      <c r="C6689" s="472" t="s">
        <v>756</v>
      </c>
      <c r="D6689" s="471"/>
      <c r="E6689" s="470"/>
      <c r="F6689" s="472" t="s">
        <v>10155</v>
      </c>
      <c r="G6689" s="472" t="s">
        <v>1767</v>
      </c>
      <c r="H6689" s="472">
        <v>4.3</v>
      </c>
      <c r="I6689" s="473"/>
    </row>
    <row r="6690" spans="1:9" ht="25.5" x14ac:dyDescent="0.25">
      <c r="A6690" s="468" t="s">
        <v>14130</v>
      </c>
      <c r="B6690" s="475" t="s">
        <v>14131</v>
      </c>
      <c r="C6690" s="476" t="s">
        <v>698</v>
      </c>
      <c r="D6690" s="471"/>
      <c r="E6690" s="470"/>
      <c r="F6690" s="472" t="s">
        <v>10155</v>
      </c>
      <c r="G6690" s="472" t="s">
        <v>1767</v>
      </c>
      <c r="H6690" s="472">
        <v>4.3</v>
      </c>
      <c r="I6690" s="473"/>
    </row>
    <row r="6691" spans="1:9" ht="25.5" x14ac:dyDescent="0.25">
      <c r="A6691" s="468" t="s">
        <v>14132</v>
      </c>
      <c r="B6691" s="475" t="s">
        <v>14133</v>
      </c>
      <c r="C6691" s="476" t="s">
        <v>698</v>
      </c>
      <c r="D6691" s="471"/>
      <c r="E6691" s="470"/>
      <c r="F6691" s="472" t="s">
        <v>10155</v>
      </c>
      <c r="G6691" s="472" t="s">
        <v>1767</v>
      </c>
      <c r="H6691" s="472">
        <v>4.3</v>
      </c>
      <c r="I6691" s="473"/>
    </row>
    <row r="6692" spans="1:9" ht="25.5" x14ac:dyDescent="0.25">
      <c r="A6692" s="468" t="s">
        <v>14134</v>
      </c>
      <c r="B6692" s="475" t="s">
        <v>14135</v>
      </c>
      <c r="C6692" s="476" t="s">
        <v>756</v>
      </c>
      <c r="D6692" s="471"/>
      <c r="E6692" s="470"/>
      <c r="F6692" s="472" t="s">
        <v>10155</v>
      </c>
      <c r="G6692" s="472" t="s">
        <v>1767</v>
      </c>
      <c r="H6692" s="472">
        <v>4.3</v>
      </c>
      <c r="I6692" s="473"/>
    </row>
    <row r="6693" spans="1:9" ht="25.5" x14ac:dyDescent="0.25">
      <c r="A6693" s="468" t="s">
        <v>14136</v>
      </c>
      <c r="B6693" s="475" t="s">
        <v>14137</v>
      </c>
      <c r="C6693" s="476" t="s">
        <v>756</v>
      </c>
      <c r="D6693" s="471"/>
      <c r="E6693" s="470"/>
      <c r="F6693" s="472" t="s">
        <v>10155</v>
      </c>
      <c r="G6693" s="472" t="s">
        <v>1767</v>
      </c>
      <c r="H6693" s="472">
        <v>4.3</v>
      </c>
      <c r="I6693" s="473"/>
    </row>
    <row r="6694" spans="1:9" ht="25.5" x14ac:dyDescent="0.25">
      <c r="A6694" s="468" t="s">
        <v>14138</v>
      </c>
      <c r="B6694" s="475" t="s">
        <v>14139</v>
      </c>
      <c r="C6694" s="476" t="s">
        <v>756</v>
      </c>
      <c r="D6694" s="471"/>
      <c r="E6694" s="470"/>
      <c r="F6694" s="472" t="s">
        <v>10155</v>
      </c>
      <c r="G6694" s="472" t="s">
        <v>1767</v>
      </c>
      <c r="H6694" s="472">
        <v>4.3</v>
      </c>
      <c r="I6694" s="473"/>
    </row>
    <row r="6695" spans="1:9" ht="25.5" x14ac:dyDescent="0.25">
      <c r="A6695" s="468" t="s">
        <v>14140</v>
      </c>
      <c r="B6695" s="475" t="s">
        <v>14141</v>
      </c>
      <c r="C6695" s="476" t="s">
        <v>756</v>
      </c>
      <c r="D6695" s="471"/>
      <c r="E6695" s="470"/>
      <c r="F6695" s="472" t="s">
        <v>10155</v>
      </c>
      <c r="G6695" s="472" t="s">
        <v>1767</v>
      </c>
      <c r="H6695" s="472">
        <v>4.3</v>
      </c>
      <c r="I6695" s="473"/>
    </row>
    <row r="6696" spans="1:9" ht="25.5" x14ac:dyDescent="0.25">
      <c r="A6696" s="468" t="s">
        <v>14142</v>
      </c>
      <c r="B6696" s="475" t="s">
        <v>14143</v>
      </c>
      <c r="C6696" s="476" t="s">
        <v>756</v>
      </c>
      <c r="D6696" s="471"/>
      <c r="E6696" s="470"/>
      <c r="F6696" s="472" t="s">
        <v>10155</v>
      </c>
      <c r="G6696" s="472" t="s">
        <v>1767</v>
      </c>
      <c r="H6696" s="472">
        <v>4.3</v>
      </c>
      <c r="I6696" s="473"/>
    </row>
    <row r="6697" spans="1:9" ht="15" x14ac:dyDescent="0.25">
      <c r="A6697" s="468" t="s">
        <v>14144</v>
      </c>
      <c r="B6697" s="475" t="s">
        <v>14145</v>
      </c>
      <c r="C6697" s="476" t="s">
        <v>756</v>
      </c>
      <c r="D6697" s="471"/>
      <c r="E6697" s="470"/>
      <c r="F6697" s="472" t="s">
        <v>10155</v>
      </c>
      <c r="G6697" s="472" t="s">
        <v>1767</v>
      </c>
      <c r="H6697" s="472">
        <v>4.3</v>
      </c>
      <c r="I6697" s="473"/>
    </row>
    <row r="6698" spans="1:9" ht="25.5" x14ac:dyDescent="0.25">
      <c r="A6698" s="468" t="s">
        <v>14146</v>
      </c>
      <c r="B6698" s="475" t="s">
        <v>14147</v>
      </c>
      <c r="C6698" s="476" t="s">
        <v>756</v>
      </c>
      <c r="D6698" s="471"/>
      <c r="E6698" s="470"/>
      <c r="F6698" s="472" t="s">
        <v>10155</v>
      </c>
      <c r="G6698" s="472" t="s">
        <v>1767</v>
      </c>
      <c r="H6698" s="472">
        <v>4.3</v>
      </c>
      <c r="I6698" s="473"/>
    </row>
    <row r="6699" spans="1:9" ht="15" x14ac:dyDescent="0.25">
      <c r="A6699" s="468" t="s">
        <v>14148</v>
      </c>
      <c r="B6699" s="475" t="s">
        <v>14149</v>
      </c>
      <c r="C6699" s="476" t="s">
        <v>756</v>
      </c>
      <c r="D6699" s="471"/>
      <c r="E6699" s="470"/>
      <c r="F6699" s="472" t="s">
        <v>10155</v>
      </c>
      <c r="G6699" s="472" t="s">
        <v>1767</v>
      </c>
      <c r="H6699" s="472">
        <v>4.3</v>
      </c>
      <c r="I6699" s="473"/>
    </row>
    <row r="6700" spans="1:9" ht="15" x14ac:dyDescent="0.25">
      <c r="A6700" s="468" t="s">
        <v>14150</v>
      </c>
      <c r="B6700" s="475" t="s">
        <v>14151</v>
      </c>
      <c r="C6700" s="476" t="s">
        <v>756</v>
      </c>
      <c r="D6700" s="471"/>
      <c r="E6700" s="470"/>
      <c r="F6700" s="472" t="s">
        <v>10155</v>
      </c>
      <c r="G6700" s="472" t="s">
        <v>1767</v>
      </c>
      <c r="H6700" s="472">
        <v>4.3</v>
      </c>
      <c r="I6700" s="473"/>
    </row>
    <row r="6701" spans="1:9" ht="25.5" x14ac:dyDescent="0.25">
      <c r="A6701" s="468" t="s">
        <v>14152</v>
      </c>
      <c r="B6701" s="469" t="s">
        <v>14153</v>
      </c>
      <c r="C6701" s="472" t="s">
        <v>756</v>
      </c>
      <c r="D6701" s="479"/>
      <c r="E6701" s="472"/>
      <c r="F6701" s="472" t="s">
        <v>10155</v>
      </c>
      <c r="G6701" s="472" t="s">
        <v>1767</v>
      </c>
      <c r="H6701" s="472">
        <v>4.5</v>
      </c>
      <c r="I6701" s="473"/>
    </row>
    <row r="6702" spans="1:9" ht="25.5" x14ac:dyDescent="0.25">
      <c r="A6702" s="468" t="s">
        <v>14154</v>
      </c>
      <c r="B6702" s="469" t="s">
        <v>14155</v>
      </c>
      <c r="C6702" s="472" t="s">
        <v>756</v>
      </c>
      <c r="D6702" s="479"/>
      <c r="E6702" s="472"/>
      <c r="F6702" s="472" t="s">
        <v>10155</v>
      </c>
      <c r="G6702" s="472" t="s">
        <v>1767</v>
      </c>
      <c r="H6702" s="472">
        <v>4.5</v>
      </c>
      <c r="I6702" s="473"/>
    </row>
    <row r="6703" spans="1:9" ht="15" x14ac:dyDescent="0.25">
      <c r="A6703" s="468" t="s">
        <v>14156</v>
      </c>
      <c r="B6703" s="469" t="s">
        <v>14157</v>
      </c>
      <c r="C6703" s="472" t="s">
        <v>756</v>
      </c>
      <c r="D6703" s="479"/>
      <c r="E6703" s="472"/>
      <c r="F6703" s="472" t="s">
        <v>10155</v>
      </c>
      <c r="G6703" s="472" t="s">
        <v>1767</v>
      </c>
      <c r="H6703" s="472">
        <v>4.5</v>
      </c>
      <c r="I6703" s="473"/>
    </row>
    <row r="6704" spans="1:9" ht="25.5" x14ac:dyDescent="0.25">
      <c r="A6704" s="468" t="s">
        <v>14158</v>
      </c>
      <c r="B6704" s="475" t="s">
        <v>14159</v>
      </c>
      <c r="C6704" s="476" t="s">
        <v>756</v>
      </c>
      <c r="D6704" s="471"/>
      <c r="E6704" s="470"/>
      <c r="F6704" s="472" t="s">
        <v>10155</v>
      </c>
      <c r="G6704" s="472" t="s">
        <v>1767</v>
      </c>
      <c r="H6704" s="472">
        <v>4.3</v>
      </c>
      <c r="I6704" s="473"/>
    </row>
    <row r="6705" spans="1:9" ht="25.5" x14ac:dyDescent="0.25">
      <c r="A6705" s="468" t="s">
        <v>14160</v>
      </c>
      <c r="B6705" s="475" t="s">
        <v>14161</v>
      </c>
      <c r="C6705" s="476" t="s">
        <v>756</v>
      </c>
      <c r="D6705" s="471"/>
      <c r="E6705" s="470"/>
      <c r="F6705" s="472" t="s">
        <v>10155</v>
      </c>
      <c r="G6705" s="472" t="s">
        <v>1767</v>
      </c>
      <c r="H6705" s="472">
        <v>4.3</v>
      </c>
      <c r="I6705" s="473"/>
    </row>
    <row r="6706" spans="1:9" ht="15" x14ac:dyDescent="0.25">
      <c r="A6706" s="468" t="s">
        <v>14162</v>
      </c>
      <c r="B6706" s="475" t="s">
        <v>14163</v>
      </c>
      <c r="C6706" s="476" t="s">
        <v>756</v>
      </c>
      <c r="D6706" s="471"/>
      <c r="E6706" s="470"/>
      <c r="F6706" s="472" t="s">
        <v>10155</v>
      </c>
      <c r="G6706" s="472" t="s">
        <v>1767</v>
      </c>
      <c r="H6706" s="472">
        <v>4.3</v>
      </c>
      <c r="I6706" s="473"/>
    </row>
    <row r="6707" spans="1:9" ht="25.5" x14ac:dyDescent="0.25">
      <c r="A6707" s="468" t="s">
        <v>14164</v>
      </c>
      <c r="B6707" s="475" t="s">
        <v>14165</v>
      </c>
      <c r="C6707" s="476" t="s">
        <v>756</v>
      </c>
      <c r="D6707" s="471"/>
      <c r="E6707" s="470"/>
      <c r="F6707" s="472" t="s">
        <v>10155</v>
      </c>
      <c r="G6707" s="472" t="s">
        <v>1767</v>
      </c>
      <c r="H6707" s="472">
        <v>4.3</v>
      </c>
      <c r="I6707" s="473"/>
    </row>
    <row r="6708" spans="1:9" ht="25.5" x14ac:dyDescent="0.25">
      <c r="A6708" s="468" t="s">
        <v>14166</v>
      </c>
      <c r="B6708" s="475" t="s">
        <v>14167</v>
      </c>
      <c r="C6708" s="476" t="s">
        <v>756</v>
      </c>
      <c r="D6708" s="471"/>
      <c r="E6708" s="470"/>
      <c r="F6708" s="472" t="s">
        <v>10155</v>
      </c>
      <c r="G6708" s="472" t="s">
        <v>1767</v>
      </c>
      <c r="H6708" s="472">
        <v>4.3</v>
      </c>
      <c r="I6708" s="473"/>
    </row>
    <row r="6709" spans="1:9" ht="25.5" x14ac:dyDescent="0.25">
      <c r="A6709" s="468" t="s">
        <v>14168</v>
      </c>
      <c r="B6709" s="475" t="s">
        <v>14169</v>
      </c>
      <c r="C6709" s="476" t="s">
        <v>756</v>
      </c>
      <c r="D6709" s="471"/>
      <c r="E6709" s="470"/>
      <c r="F6709" s="472" t="s">
        <v>10155</v>
      </c>
      <c r="G6709" s="472" t="s">
        <v>1767</v>
      </c>
      <c r="H6709" s="472">
        <v>4.3</v>
      </c>
      <c r="I6709" s="473"/>
    </row>
    <row r="6710" spans="1:9" ht="25.5" x14ac:dyDescent="0.25">
      <c r="A6710" s="468" t="s">
        <v>14170</v>
      </c>
      <c r="B6710" s="475" t="s">
        <v>14171</v>
      </c>
      <c r="C6710" s="476" t="s">
        <v>756</v>
      </c>
      <c r="D6710" s="471"/>
      <c r="E6710" s="470"/>
      <c r="F6710" s="472" t="s">
        <v>10155</v>
      </c>
      <c r="G6710" s="472" t="s">
        <v>1767</v>
      </c>
      <c r="H6710" s="472">
        <v>4.3</v>
      </c>
      <c r="I6710" s="473"/>
    </row>
    <row r="6711" spans="1:9" ht="25.5" x14ac:dyDescent="0.25">
      <c r="A6711" s="468" t="s">
        <v>14172</v>
      </c>
      <c r="B6711" s="475" t="s">
        <v>14173</v>
      </c>
      <c r="C6711" s="476" t="s">
        <v>756</v>
      </c>
      <c r="D6711" s="471"/>
      <c r="E6711" s="470"/>
      <c r="F6711" s="472" t="s">
        <v>10155</v>
      </c>
      <c r="G6711" s="472" t="s">
        <v>1767</v>
      </c>
      <c r="H6711" s="472">
        <v>4.3</v>
      </c>
      <c r="I6711" s="473"/>
    </row>
    <row r="6712" spans="1:9" ht="25.5" x14ac:dyDescent="0.25">
      <c r="A6712" s="468" t="s">
        <v>14174</v>
      </c>
      <c r="B6712" s="475" t="s">
        <v>14175</v>
      </c>
      <c r="C6712" s="476" t="s">
        <v>756</v>
      </c>
      <c r="D6712" s="471"/>
      <c r="E6712" s="470"/>
      <c r="F6712" s="472" t="s">
        <v>10155</v>
      </c>
      <c r="G6712" s="472" t="s">
        <v>1767</v>
      </c>
      <c r="H6712" s="472">
        <v>4.3</v>
      </c>
      <c r="I6712" s="473"/>
    </row>
    <row r="6713" spans="1:9" ht="25.5" x14ac:dyDescent="0.25">
      <c r="A6713" s="468" t="s">
        <v>14176</v>
      </c>
      <c r="B6713" s="475" t="s">
        <v>14177</v>
      </c>
      <c r="C6713" s="476" t="s">
        <v>756</v>
      </c>
      <c r="D6713" s="471"/>
      <c r="E6713" s="470"/>
      <c r="F6713" s="472" t="s">
        <v>10155</v>
      </c>
      <c r="G6713" s="472" t="s">
        <v>1767</v>
      </c>
      <c r="H6713" s="472">
        <v>4.3</v>
      </c>
      <c r="I6713" s="473"/>
    </row>
    <row r="6714" spans="1:9" ht="25.5" x14ac:dyDescent="0.25">
      <c r="A6714" s="468" t="s">
        <v>14178</v>
      </c>
      <c r="B6714" s="475" t="s">
        <v>14179</v>
      </c>
      <c r="C6714" s="476" t="s">
        <v>756</v>
      </c>
      <c r="D6714" s="471"/>
      <c r="E6714" s="470"/>
      <c r="F6714" s="472" t="s">
        <v>10155</v>
      </c>
      <c r="G6714" s="472" t="s">
        <v>1767</v>
      </c>
      <c r="H6714" s="472">
        <v>4.3</v>
      </c>
      <c r="I6714" s="473"/>
    </row>
    <row r="6715" spans="1:9" ht="25.5" x14ac:dyDescent="0.25">
      <c r="A6715" s="468" t="s">
        <v>14180</v>
      </c>
      <c r="B6715" s="475" t="s">
        <v>14181</v>
      </c>
      <c r="C6715" s="476" t="s">
        <v>756</v>
      </c>
      <c r="D6715" s="471"/>
      <c r="E6715" s="470"/>
      <c r="F6715" s="472" t="s">
        <v>10155</v>
      </c>
      <c r="G6715" s="472" t="s">
        <v>1767</v>
      </c>
      <c r="H6715" s="472">
        <v>4.3</v>
      </c>
      <c r="I6715" s="473"/>
    </row>
    <row r="6716" spans="1:9" ht="25.5" x14ac:dyDescent="0.25">
      <c r="A6716" s="468" t="s">
        <v>14182</v>
      </c>
      <c r="B6716" s="475" t="s">
        <v>14183</v>
      </c>
      <c r="C6716" s="476" t="s">
        <v>756</v>
      </c>
      <c r="D6716" s="471"/>
      <c r="E6716" s="470"/>
      <c r="F6716" s="472" t="s">
        <v>10155</v>
      </c>
      <c r="G6716" s="472" t="s">
        <v>1767</v>
      </c>
      <c r="H6716" s="472">
        <v>4.3</v>
      </c>
      <c r="I6716" s="473"/>
    </row>
    <row r="6717" spans="1:9" ht="25.5" x14ac:dyDescent="0.25">
      <c r="A6717" s="468" t="s">
        <v>14184</v>
      </c>
      <c r="B6717" s="475" t="s">
        <v>14185</v>
      </c>
      <c r="C6717" s="476" t="s">
        <v>756</v>
      </c>
      <c r="D6717" s="471"/>
      <c r="E6717" s="470"/>
      <c r="F6717" s="472" t="s">
        <v>10155</v>
      </c>
      <c r="G6717" s="472" t="s">
        <v>1767</v>
      </c>
      <c r="H6717" s="472">
        <v>4.3</v>
      </c>
      <c r="I6717" s="473"/>
    </row>
    <row r="6718" spans="1:9" ht="25.5" x14ac:dyDescent="0.25">
      <c r="A6718" s="468" t="s">
        <v>14186</v>
      </c>
      <c r="B6718" s="475" t="s">
        <v>14187</v>
      </c>
      <c r="C6718" s="476" t="s">
        <v>756</v>
      </c>
      <c r="D6718" s="471"/>
      <c r="E6718" s="470"/>
      <c r="F6718" s="472" t="s">
        <v>10155</v>
      </c>
      <c r="G6718" s="472" t="s">
        <v>1767</v>
      </c>
      <c r="H6718" s="472">
        <v>4.3</v>
      </c>
      <c r="I6718" s="473"/>
    </row>
    <row r="6719" spans="1:9" ht="25.5" x14ac:dyDescent="0.25">
      <c r="A6719" s="468" t="s">
        <v>14188</v>
      </c>
      <c r="B6719" s="475" t="s">
        <v>14189</v>
      </c>
      <c r="C6719" s="476" t="s">
        <v>756</v>
      </c>
      <c r="D6719" s="471"/>
      <c r="E6719" s="470"/>
      <c r="F6719" s="472" t="s">
        <v>10155</v>
      </c>
      <c r="G6719" s="472" t="s">
        <v>1767</v>
      </c>
      <c r="H6719" s="472">
        <v>4.3</v>
      </c>
      <c r="I6719" s="473"/>
    </row>
    <row r="6720" spans="1:9" ht="25.5" x14ac:dyDescent="0.25">
      <c r="A6720" s="468" t="s">
        <v>14190</v>
      </c>
      <c r="B6720" s="475" t="s">
        <v>14191</v>
      </c>
      <c r="C6720" s="476" t="s">
        <v>756</v>
      </c>
      <c r="D6720" s="471"/>
      <c r="E6720" s="470"/>
      <c r="F6720" s="472" t="s">
        <v>10155</v>
      </c>
      <c r="G6720" s="472" t="s">
        <v>1767</v>
      </c>
      <c r="H6720" s="472">
        <v>4.3</v>
      </c>
      <c r="I6720" s="473"/>
    </row>
    <row r="6721" spans="1:9" ht="25.5" x14ac:dyDescent="0.25">
      <c r="A6721" s="468" t="s">
        <v>14192</v>
      </c>
      <c r="B6721" s="475" t="s">
        <v>14193</v>
      </c>
      <c r="C6721" s="476" t="s">
        <v>756</v>
      </c>
      <c r="D6721" s="471"/>
      <c r="E6721" s="470"/>
      <c r="F6721" s="472" t="s">
        <v>10155</v>
      </c>
      <c r="G6721" s="472" t="s">
        <v>1767</v>
      </c>
      <c r="H6721" s="472">
        <v>4.3</v>
      </c>
      <c r="I6721" s="473"/>
    </row>
    <row r="6722" spans="1:9" ht="25.5" x14ac:dyDescent="0.25">
      <c r="A6722" s="468" t="s">
        <v>14194</v>
      </c>
      <c r="B6722" s="475" t="s">
        <v>14195</v>
      </c>
      <c r="C6722" s="476" t="s">
        <v>756</v>
      </c>
      <c r="D6722" s="471"/>
      <c r="E6722" s="470"/>
      <c r="F6722" s="472" t="s">
        <v>10155</v>
      </c>
      <c r="G6722" s="472" t="s">
        <v>1767</v>
      </c>
      <c r="H6722" s="472">
        <v>4.3</v>
      </c>
      <c r="I6722" s="473"/>
    </row>
    <row r="6723" spans="1:9" ht="15" x14ac:dyDescent="0.25">
      <c r="A6723" s="468" t="s">
        <v>14196</v>
      </c>
      <c r="B6723" s="475" t="s">
        <v>14197</v>
      </c>
      <c r="C6723" s="476" t="s">
        <v>756</v>
      </c>
      <c r="D6723" s="471"/>
      <c r="E6723" s="470"/>
      <c r="F6723" s="472" t="s">
        <v>10155</v>
      </c>
      <c r="G6723" s="472" t="s">
        <v>1767</v>
      </c>
      <c r="H6723" s="472">
        <v>4.3</v>
      </c>
      <c r="I6723" s="473"/>
    </row>
    <row r="6724" spans="1:9" ht="25.5" x14ac:dyDescent="0.25">
      <c r="A6724" s="468" t="s">
        <v>14198</v>
      </c>
      <c r="B6724" s="475" t="s">
        <v>14199</v>
      </c>
      <c r="C6724" s="476" t="s">
        <v>850</v>
      </c>
      <c r="D6724" s="482"/>
      <c r="E6724" s="483"/>
      <c r="F6724" s="472" t="s">
        <v>10155</v>
      </c>
      <c r="G6724" s="472" t="s">
        <v>1767</v>
      </c>
      <c r="H6724" s="472">
        <v>4.5999999999999996</v>
      </c>
      <c r="I6724" s="473"/>
    </row>
    <row r="6725" spans="1:9" ht="25.5" x14ac:dyDescent="0.25">
      <c r="A6725" s="468" t="s">
        <v>14200</v>
      </c>
      <c r="B6725" s="475" t="s">
        <v>14201</v>
      </c>
      <c r="C6725" s="476" t="s">
        <v>850</v>
      </c>
      <c r="D6725" s="482"/>
      <c r="E6725" s="483"/>
      <c r="F6725" s="472" t="s">
        <v>10155</v>
      </c>
      <c r="G6725" s="472" t="s">
        <v>1767</v>
      </c>
      <c r="H6725" s="472">
        <v>4.5999999999999996</v>
      </c>
      <c r="I6725" s="473"/>
    </row>
    <row r="6726" spans="1:9" ht="25.5" x14ac:dyDescent="0.25">
      <c r="A6726" s="468" t="s">
        <v>14202</v>
      </c>
      <c r="B6726" s="475" t="s">
        <v>14203</v>
      </c>
      <c r="C6726" s="476" t="s">
        <v>850</v>
      </c>
      <c r="D6726" s="482"/>
      <c r="E6726" s="483"/>
      <c r="F6726" s="472" t="s">
        <v>10155</v>
      </c>
      <c r="G6726" s="472" t="s">
        <v>1767</v>
      </c>
      <c r="H6726" s="472">
        <v>4.5999999999999996</v>
      </c>
      <c r="I6726" s="473"/>
    </row>
    <row r="6727" spans="1:9" ht="15" x14ac:dyDescent="0.25">
      <c r="A6727" s="468" t="s">
        <v>14204</v>
      </c>
      <c r="B6727" s="475" t="s">
        <v>14205</v>
      </c>
      <c r="C6727" s="476" t="s">
        <v>756</v>
      </c>
      <c r="D6727" s="482"/>
      <c r="E6727" s="483"/>
      <c r="F6727" s="472" t="s">
        <v>10155</v>
      </c>
      <c r="G6727" s="472" t="s">
        <v>1767</v>
      </c>
      <c r="H6727" s="472">
        <v>4.5999999999999996</v>
      </c>
      <c r="I6727" s="473"/>
    </row>
    <row r="6728" spans="1:9" ht="15" x14ac:dyDescent="0.25">
      <c r="A6728" s="468" t="s">
        <v>14206</v>
      </c>
      <c r="B6728" s="475" t="s">
        <v>14207</v>
      </c>
      <c r="C6728" s="476" t="s">
        <v>756</v>
      </c>
      <c r="D6728" s="471"/>
      <c r="E6728" s="470"/>
      <c r="F6728" s="472" t="s">
        <v>10155</v>
      </c>
      <c r="G6728" s="472" t="s">
        <v>1767</v>
      </c>
      <c r="H6728" s="472">
        <v>4.3</v>
      </c>
      <c r="I6728" s="473"/>
    </row>
    <row r="6729" spans="1:9" ht="15" x14ac:dyDescent="0.25">
      <c r="A6729" s="468" t="s">
        <v>14208</v>
      </c>
      <c r="B6729" s="475" t="s">
        <v>14209</v>
      </c>
      <c r="C6729" s="476" t="s">
        <v>756</v>
      </c>
      <c r="D6729" s="471"/>
      <c r="E6729" s="470"/>
      <c r="F6729" s="472" t="s">
        <v>10155</v>
      </c>
      <c r="G6729" s="472" t="s">
        <v>1767</v>
      </c>
      <c r="H6729" s="472">
        <v>4.3</v>
      </c>
      <c r="I6729" s="473"/>
    </row>
    <row r="6730" spans="1:9" ht="25.5" x14ac:dyDescent="0.25">
      <c r="A6730" s="468" t="s">
        <v>14210</v>
      </c>
      <c r="B6730" s="475" t="s">
        <v>14211</v>
      </c>
      <c r="C6730" s="476" t="s">
        <v>756</v>
      </c>
      <c r="D6730" s="471"/>
      <c r="E6730" s="470"/>
      <c r="F6730" s="472" t="s">
        <v>10155</v>
      </c>
      <c r="G6730" s="472" t="s">
        <v>1767</v>
      </c>
      <c r="H6730" s="472">
        <v>4.3</v>
      </c>
      <c r="I6730" s="473"/>
    </row>
    <row r="6731" spans="1:9" ht="25.5" x14ac:dyDescent="0.25">
      <c r="A6731" s="468" t="s">
        <v>14212</v>
      </c>
      <c r="B6731" s="475" t="s">
        <v>14213</v>
      </c>
      <c r="C6731" s="476" t="s">
        <v>756</v>
      </c>
      <c r="D6731" s="471"/>
      <c r="E6731" s="470"/>
      <c r="F6731" s="472" t="s">
        <v>10155</v>
      </c>
      <c r="G6731" s="472" t="s">
        <v>1767</v>
      </c>
      <c r="H6731" s="472">
        <v>4.3</v>
      </c>
      <c r="I6731" s="473"/>
    </row>
    <row r="6732" spans="1:9" ht="25.5" x14ac:dyDescent="0.25">
      <c r="A6732" s="468" t="s">
        <v>14214</v>
      </c>
      <c r="B6732" s="475" t="s">
        <v>14215</v>
      </c>
      <c r="C6732" s="476" t="s">
        <v>756</v>
      </c>
      <c r="D6732" s="471"/>
      <c r="E6732" s="470"/>
      <c r="F6732" s="472" t="s">
        <v>10155</v>
      </c>
      <c r="G6732" s="472" t="s">
        <v>1767</v>
      </c>
      <c r="H6732" s="472">
        <v>4.3</v>
      </c>
      <c r="I6732" s="473"/>
    </row>
    <row r="6733" spans="1:9" ht="25.5" x14ac:dyDescent="0.25">
      <c r="A6733" s="468" t="s">
        <v>14216</v>
      </c>
      <c r="B6733" s="469" t="s">
        <v>14217</v>
      </c>
      <c r="C6733" s="472" t="s">
        <v>756</v>
      </c>
      <c r="D6733" s="479"/>
      <c r="E6733" s="472"/>
      <c r="F6733" s="472" t="s">
        <v>10155</v>
      </c>
      <c r="G6733" s="472" t="s">
        <v>1767</v>
      </c>
      <c r="H6733" s="472">
        <v>4.5</v>
      </c>
      <c r="I6733" s="473"/>
    </row>
    <row r="6734" spans="1:9" ht="25.5" x14ac:dyDescent="0.25">
      <c r="A6734" s="468" t="s">
        <v>14218</v>
      </c>
      <c r="B6734" s="475" t="s">
        <v>14219</v>
      </c>
      <c r="C6734" s="476" t="s">
        <v>756</v>
      </c>
      <c r="D6734" s="471"/>
      <c r="E6734" s="470"/>
      <c r="F6734" s="472" t="s">
        <v>10155</v>
      </c>
      <c r="G6734" s="472" t="s">
        <v>1767</v>
      </c>
      <c r="H6734" s="472">
        <v>4.3</v>
      </c>
      <c r="I6734" s="473"/>
    </row>
    <row r="6735" spans="1:9" ht="25.5" x14ac:dyDescent="0.25">
      <c r="A6735" s="468" t="s">
        <v>14220</v>
      </c>
      <c r="B6735" s="475" t="s">
        <v>14221</v>
      </c>
      <c r="C6735" s="476" t="s">
        <v>756</v>
      </c>
      <c r="D6735" s="471"/>
      <c r="E6735" s="470"/>
      <c r="F6735" s="472" t="s">
        <v>10155</v>
      </c>
      <c r="G6735" s="472" t="s">
        <v>1767</v>
      </c>
      <c r="H6735" s="472">
        <v>4.3</v>
      </c>
      <c r="I6735" s="473"/>
    </row>
    <row r="6736" spans="1:9" ht="15" x14ac:dyDescent="0.25">
      <c r="A6736" s="468" t="s">
        <v>14222</v>
      </c>
      <c r="B6736" s="475" t="s">
        <v>14223</v>
      </c>
      <c r="C6736" s="476" t="s">
        <v>756</v>
      </c>
      <c r="D6736" s="471"/>
      <c r="E6736" s="470"/>
      <c r="F6736" s="472" t="s">
        <v>10155</v>
      </c>
      <c r="G6736" s="472" t="s">
        <v>1767</v>
      </c>
      <c r="H6736" s="472">
        <v>4.3</v>
      </c>
      <c r="I6736" s="473"/>
    </row>
    <row r="6737" spans="1:9" ht="25.5" x14ac:dyDescent="0.25">
      <c r="A6737" s="468" t="s">
        <v>14224</v>
      </c>
      <c r="B6737" s="475" t="s">
        <v>14225</v>
      </c>
      <c r="C6737" s="476" t="s">
        <v>756</v>
      </c>
      <c r="D6737" s="471"/>
      <c r="E6737" s="470"/>
      <c r="F6737" s="472" t="s">
        <v>10155</v>
      </c>
      <c r="G6737" s="472" t="s">
        <v>1767</v>
      </c>
      <c r="H6737" s="472">
        <v>4.3</v>
      </c>
      <c r="I6737" s="473"/>
    </row>
    <row r="6738" spans="1:9" ht="25.5" x14ac:dyDescent="0.25">
      <c r="A6738" s="468" t="s">
        <v>14226</v>
      </c>
      <c r="B6738" s="475" t="s">
        <v>14227</v>
      </c>
      <c r="C6738" s="476" t="s">
        <v>756</v>
      </c>
      <c r="D6738" s="471"/>
      <c r="E6738" s="470"/>
      <c r="F6738" s="472" t="s">
        <v>10155</v>
      </c>
      <c r="G6738" s="472" t="s">
        <v>1767</v>
      </c>
      <c r="H6738" s="472">
        <v>4.3</v>
      </c>
      <c r="I6738" s="473"/>
    </row>
    <row r="6739" spans="1:9" ht="25.5" x14ac:dyDescent="0.25">
      <c r="A6739" s="468" t="s">
        <v>14228</v>
      </c>
      <c r="B6739" s="475" t="s">
        <v>14229</v>
      </c>
      <c r="C6739" s="476" t="s">
        <v>756</v>
      </c>
      <c r="D6739" s="471"/>
      <c r="E6739" s="470"/>
      <c r="F6739" s="472" t="s">
        <v>10155</v>
      </c>
      <c r="G6739" s="472" t="s">
        <v>1767</v>
      </c>
      <c r="H6739" s="472">
        <v>4.3</v>
      </c>
      <c r="I6739" s="473"/>
    </row>
    <row r="6740" spans="1:9" ht="25.5" x14ac:dyDescent="0.25">
      <c r="A6740" s="468" t="s">
        <v>14230</v>
      </c>
      <c r="B6740" s="469" t="s">
        <v>14231</v>
      </c>
      <c r="C6740" s="472" t="s">
        <v>756</v>
      </c>
      <c r="D6740" s="471"/>
      <c r="E6740" s="470"/>
      <c r="F6740" s="472" t="s">
        <v>10155</v>
      </c>
      <c r="G6740" s="472" t="s">
        <v>1767</v>
      </c>
      <c r="H6740" s="472">
        <v>4.3</v>
      </c>
      <c r="I6740" s="473"/>
    </row>
    <row r="6741" spans="1:9" ht="25.5" x14ac:dyDescent="0.25">
      <c r="A6741" s="468" t="s">
        <v>14232</v>
      </c>
      <c r="B6741" s="469" t="s">
        <v>14233</v>
      </c>
      <c r="C6741" s="472" t="s">
        <v>756</v>
      </c>
      <c r="D6741" s="471"/>
      <c r="E6741" s="470"/>
      <c r="F6741" s="472" t="s">
        <v>10155</v>
      </c>
      <c r="G6741" s="472" t="s">
        <v>1767</v>
      </c>
      <c r="H6741" s="472">
        <v>4.3</v>
      </c>
      <c r="I6741" s="473"/>
    </row>
    <row r="6742" spans="1:9" ht="25.5" x14ac:dyDescent="0.25">
      <c r="A6742" s="468" t="s">
        <v>14234</v>
      </c>
      <c r="B6742" s="475" t="s">
        <v>14235</v>
      </c>
      <c r="C6742" s="476" t="s">
        <v>756</v>
      </c>
      <c r="D6742" s="471"/>
      <c r="E6742" s="470"/>
      <c r="F6742" s="472" t="s">
        <v>10155</v>
      </c>
      <c r="G6742" s="472" t="s">
        <v>1767</v>
      </c>
      <c r="H6742" s="472">
        <v>4.3</v>
      </c>
      <c r="I6742" s="473"/>
    </row>
    <row r="6743" spans="1:9" ht="25.5" x14ac:dyDescent="0.25">
      <c r="A6743" s="468" t="s">
        <v>14236</v>
      </c>
      <c r="B6743" s="475" t="s">
        <v>14237</v>
      </c>
      <c r="C6743" s="476" t="s">
        <v>756</v>
      </c>
      <c r="D6743" s="471"/>
      <c r="E6743" s="470"/>
      <c r="F6743" s="472" t="s">
        <v>10155</v>
      </c>
      <c r="G6743" s="472" t="s">
        <v>1767</v>
      </c>
      <c r="H6743" s="472">
        <v>4.3</v>
      </c>
      <c r="I6743" s="473"/>
    </row>
    <row r="6744" spans="1:9" ht="15" x14ac:dyDescent="0.25">
      <c r="A6744" s="468" t="s">
        <v>14238</v>
      </c>
      <c r="B6744" s="475" t="s">
        <v>14239</v>
      </c>
      <c r="C6744" s="476" t="s">
        <v>698</v>
      </c>
      <c r="D6744" s="471"/>
      <c r="E6744" s="470"/>
      <c r="F6744" s="472" t="s">
        <v>10155</v>
      </c>
      <c r="G6744" s="472" t="s">
        <v>1767</v>
      </c>
      <c r="H6744" s="472">
        <v>4.3</v>
      </c>
      <c r="I6744" s="473"/>
    </row>
    <row r="6745" spans="1:9" ht="15" x14ac:dyDescent="0.25">
      <c r="A6745" s="468" t="s">
        <v>14240</v>
      </c>
      <c r="B6745" s="475" t="s">
        <v>14241</v>
      </c>
      <c r="C6745" s="476" t="s">
        <v>698</v>
      </c>
      <c r="D6745" s="471"/>
      <c r="E6745" s="470"/>
      <c r="F6745" s="472" t="s">
        <v>10155</v>
      </c>
      <c r="G6745" s="472" t="s">
        <v>1767</v>
      </c>
      <c r="H6745" s="472">
        <v>4.3</v>
      </c>
      <c r="I6745" s="473"/>
    </row>
    <row r="6746" spans="1:9" ht="15" x14ac:dyDescent="0.25">
      <c r="A6746" s="468" t="s">
        <v>14242</v>
      </c>
      <c r="B6746" s="475" t="s">
        <v>14243</v>
      </c>
      <c r="C6746" s="476" t="s">
        <v>698</v>
      </c>
      <c r="D6746" s="471"/>
      <c r="E6746" s="470"/>
      <c r="F6746" s="472" t="s">
        <v>10155</v>
      </c>
      <c r="G6746" s="472" t="s">
        <v>1767</v>
      </c>
      <c r="H6746" s="472">
        <v>4.3</v>
      </c>
      <c r="I6746" s="473"/>
    </row>
    <row r="6747" spans="1:9" ht="25.5" x14ac:dyDescent="0.25">
      <c r="A6747" s="468" t="s">
        <v>14244</v>
      </c>
      <c r="B6747" s="475" t="s">
        <v>14245</v>
      </c>
      <c r="C6747" s="476" t="s">
        <v>698</v>
      </c>
      <c r="D6747" s="471"/>
      <c r="E6747" s="470"/>
      <c r="F6747" s="472" t="s">
        <v>10155</v>
      </c>
      <c r="G6747" s="472" t="s">
        <v>1767</v>
      </c>
      <c r="H6747" s="472">
        <v>4.3</v>
      </c>
      <c r="I6747" s="473"/>
    </row>
    <row r="6748" spans="1:9" ht="15" x14ac:dyDescent="0.25">
      <c r="A6748" s="468" t="s">
        <v>14246</v>
      </c>
      <c r="B6748" s="475" t="s">
        <v>14247</v>
      </c>
      <c r="C6748" s="476" t="s">
        <v>698</v>
      </c>
      <c r="D6748" s="471"/>
      <c r="E6748" s="470"/>
      <c r="F6748" s="472" t="s">
        <v>10155</v>
      </c>
      <c r="G6748" s="472" t="s">
        <v>1767</v>
      </c>
      <c r="H6748" s="472">
        <v>4.3</v>
      </c>
      <c r="I6748" s="473"/>
    </row>
    <row r="6749" spans="1:9" ht="25.5" x14ac:dyDescent="0.25">
      <c r="A6749" s="468" t="s">
        <v>14248</v>
      </c>
      <c r="B6749" s="475" t="s">
        <v>14249</v>
      </c>
      <c r="C6749" s="476" t="s">
        <v>756</v>
      </c>
      <c r="D6749" s="471"/>
      <c r="E6749" s="470"/>
      <c r="F6749" s="472" t="s">
        <v>10155</v>
      </c>
      <c r="G6749" s="472" t="s">
        <v>1767</v>
      </c>
      <c r="H6749" s="472">
        <v>4.3</v>
      </c>
      <c r="I6749" s="473"/>
    </row>
    <row r="6750" spans="1:9" ht="25.5" x14ac:dyDescent="0.25">
      <c r="A6750" s="468" t="s">
        <v>14250</v>
      </c>
      <c r="B6750" s="475" t="s">
        <v>14251</v>
      </c>
      <c r="C6750" s="476" t="s">
        <v>756</v>
      </c>
      <c r="D6750" s="471"/>
      <c r="E6750" s="470"/>
      <c r="F6750" s="472" t="s">
        <v>10155</v>
      </c>
      <c r="G6750" s="472" t="s">
        <v>1767</v>
      </c>
      <c r="H6750" s="472">
        <v>4.3</v>
      </c>
      <c r="I6750" s="473"/>
    </row>
    <row r="6751" spans="1:9" ht="25.5" x14ac:dyDescent="0.25">
      <c r="A6751" s="468" t="s">
        <v>14252</v>
      </c>
      <c r="B6751" s="475" t="s">
        <v>14253</v>
      </c>
      <c r="C6751" s="476" t="s">
        <v>756</v>
      </c>
      <c r="D6751" s="471"/>
      <c r="E6751" s="470"/>
      <c r="F6751" s="472" t="s">
        <v>10155</v>
      </c>
      <c r="G6751" s="472" t="s">
        <v>1767</v>
      </c>
      <c r="H6751" s="472">
        <v>4.3</v>
      </c>
      <c r="I6751" s="473"/>
    </row>
    <row r="6752" spans="1:9" ht="15" x14ac:dyDescent="0.25">
      <c r="A6752" s="468" t="s">
        <v>14254</v>
      </c>
      <c r="B6752" s="475" t="s">
        <v>14255</v>
      </c>
      <c r="C6752" s="476" t="s">
        <v>756</v>
      </c>
      <c r="D6752" s="471"/>
      <c r="E6752" s="470"/>
      <c r="F6752" s="472" t="s">
        <v>10155</v>
      </c>
      <c r="G6752" s="472" t="s">
        <v>1767</v>
      </c>
      <c r="H6752" s="472">
        <v>4.3</v>
      </c>
      <c r="I6752" s="473"/>
    </row>
    <row r="6753" spans="1:9" ht="15" x14ac:dyDescent="0.25">
      <c r="A6753" s="468" t="s">
        <v>14256</v>
      </c>
      <c r="B6753" s="469" t="s">
        <v>14257</v>
      </c>
      <c r="C6753" s="472" t="s">
        <v>756</v>
      </c>
      <c r="D6753" s="471"/>
      <c r="E6753" s="470"/>
      <c r="F6753" s="472" t="s">
        <v>10155</v>
      </c>
      <c r="G6753" s="472" t="s">
        <v>1767</v>
      </c>
      <c r="H6753" s="472">
        <v>4.4000000000000004</v>
      </c>
      <c r="I6753" s="473"/>
    </row>
    <row r="6754" spans="1:9" ht="25.5" x14ac:dyDescent="0.25">
      <c r="A6754" s="468" t="s">
        <v>14258</v>
      </c>
      <c r="B6754" s="475" t="s">
        <v>14259</v>
      </c>
      <c r="C6754" s="476" t="s">
        <v>756</v>
      </c>
      <c r="D6754" s="471"/>
      <c r="E6754" s="470"/>
      <c r="F6754" s="472" t="s">
        <v>10155</v>
      </c>
      <c r="G6754" s="472" t="s">
        <v>1767</v>
      </c>
      <c r="H6754" s="472">
        <v>4.3</v>
      </c>
      <c r="I6754" s="473"/>
    </row>
    <row r="6755" spans="1:9" ht="25.5" x14ac:dyDescent="0.25">
      <c r="A6755" s="468" t="s">
        <v>14260</v>
      </c>
      <c r="B6755" s="475" t="s">
        <v>14261</v>
      </c>
      <c r="C6755" s="476" t="s">
        <v>756</v>
      </c>
      <c r="D6755" s="471"/>
      <c r="E6755" s="470"/>
      <c r="F6755" s="472" t="s">
        <v>10155</v>
      </c>
      <c r="G6755" s="472" t="s">
        <v>1767</v>
      </c>
      <c r="H6755" s="472">
        <v>4.3</v>
      </c>
      <c r="I6755" s="473"/>
    </row>
    <row r="6756" spans="1:9" ht="25.5" x14ac:dyDescent="0.25">
      <c r="A6756" s="468" t="s">
        <v>14262</v>
      </c>
      <c r="B6756" s="469" t="s">
        <v>14263</v>
      </c>
      <c r="C6756" s="472" t="s">
        <v>756</v>
      </c>
      <c r="D6756" s="471"/>
      <c r="E6756" s="470"/>
      <c r="F6756" s="472" t="s">
        <v>10155</v>
      </c>
      <c r="G6756" s="472" t="s">
        <v>1767</v>
      </c>
      <c r="H6756" s="472">
        <v>4.3</v>
      </c>
      <c r="I6756" s="473"/>
    </row>
    <row r="6757" spans="1:9" ht="15" x14ac:dyDescent="0.25">
      <c r="A6757" s="468" t="s">
        <v>14264</v>
      </c>
      <c r="B6757" s="475" t="s">
        <v>14265</v>
      </c>
      <c r="C6757" s="476" t="s">
        <v>756</v>
      </c>
      <c r="D6757" s="471"/>
      <c r="E6757" s="470"/>
      <c r="F6757" s="472" t="s">
        <v>10155</v>
      </c>
      <c r="G6757" s="472" t="s">
        <v>1767</v>
      </c>
      <c r="H6757" s="472">
        <v>4.3</v>
      </c>
      <c r="I6757" s="473"/>
    </row>
    <row r="6758" spans="1:9" ht="25.5" x14ac:dyDescent="0.25">
      <c r="A6758" s="468" t="s">
        <v>14266</v>
      </c>
      <c r="B6758" s="475" t="s">
        <v>14267</v>
      </c>
      <c r="C6758" s="476" t="s">
        <v>756</v>
      </c>
      <c r="D6758" s="471"/>
      <c r="E6758" s="470"/>
      <c r="F6758" s="472" t="s">
        <v>10155</v>
      </c>
      <c r="G6758" s="472" t="s">
        <v>1767</v>
      </c>
      <c r="H6758" s="472">
        <v>4.3</v>
      </c>
      <c r="I6758" s="473"/>
    </row>
    <row r="6759" spans="1:9" ht="25.5" x14ac:dyDescent="0.25">
      <c r="A6759" s="468" t="s">
        <v>14268</v>
      </c>
      <c r="B6759" s="475" t="s">
        <v>14269</v>
      </c>
      <c r="C6759" s="476" t="s">
        <v>756</v>
      </c>
      <c r="D6759" s="471"/>
      <c r="E6759" s="470"/>
      <c r="F6759" s="472" t="s">
        <v>10155</v>
      </c>
      <c r="G6759" s="472" t="s">
        <v>1767</v>
      </c>
      <c r="H6759" s="472">
        <v>4.3</v>
      </c>
      <c r="I6759" s="473"/>
    </row>
    <row r="6760" spans="1:9" ht="25.5" x14ac:dyDescent="0.25">
      <c r="A6760" s="468" t="s">
        <v>14270</v>
      </c>
      <c r="B6760" s="475" t="s">
        <v>14271</v>
      </c>
      <c r="C6760" s="476" t="s">
        <v>756</v>
      </c>
      <c r="D6760" s="471"/>
      <c r="E6760" s="470"/>
      <c r="F6760" s="472" t="s">
        <v>10155</v>
      </c>
      <c r="G6760" s="472" t="s">
        <v>1767</v>
      </c>
      <c r="H6760" s="472">
        <v>4.3</v>
      </c>
      <c r="I6760" s="473"/>
    </row>
    <row r="6761" spans="1:9" ht="15" x14ac:dyDescent="0.25">
      <c r="A6761" s="468" t="s">
        <v>14272</v>
      </c>
      <c r="B6761" s="475" t="s">
        <v>14273</v>
      </c>
      <c r="C6761" s="476" t="s">
        <v>756</v>
      </c>
      <c r="D6761" s="471"/>
      <c r="E6761" s="470"/>
      <c r="F6761" s="472" t="s">
        <v>10155</v>
      </c>
      <c r="G6761" s="472" t="s">
        <v>1767</v>
      </c>
      <c r="H6761" s="472">
        <v>4.3</v>
      </c>
      <c r="I6761" s="473"/>
    </row>
    <row r="6762" spans="1:9" ht="25.5" x14ac:dyDescent="0.25">
      <c r="A6762" s="468" t="s">
        <v>14274</v>
      </c>
      <c r="B6762" s="475" t="s">
        <v>14275</v>
      </c>
      <c r="C6762" s="476" t="s">
        <v>756</v>
      </c>
      <c r="D6762" s="471"/>
      <c r="E6762" s="470"/>
      <c r="F6762" s="472" t="s">
        <v>10155</v>
      </c>
      <c r="G6762" s="472" t="s">
        <v>1767</v>
      </c>
      <c r="H6762" s="472">
        <v>4.3</v>
      </c>
      <c r="I6762" s="473"/>
    </row>
    <row r="6763" spans="1:9" ht="15" x14ac:dyDescent="0.25">
      <c r="A6763" s="468" t="s">
        <v>14276</v>
      </c>
      <c r="B6763" s="475" t="s">
        <v>14277</v>
      </c>
      <c r="C6763" s="476" t="s">
        <v>756</v>
      </c>
      <c r="D6763" s="471"/>
      <c r="E6763" s="470"/>
      <c r="F6763" s="472" t="s">
        <v>10155</v>
      </c>
      <c r="G6763" s="472" t="s">
        <v>1767</v>
      </c>
      <c r="H6763" s="472">
        <v>4.3</v>
      </c>
      <c r="I6763" s="473"/>
    </row>
    <row r="6764" spans="1:9" ht="25.5" x14ac:dyDescent="0.25">
      <c r="A6764" s="468" t="s">
        <v>14278</v>
      </c>
      <c r="B6764" s="475" t="s">
        <v>14279</v>
      </c>
      <c r="C6764" s="476" t="s">
        <v>756</v>
      </c>
      <c r="D6764" s="471"/>
      <c r="E6764" s="470"/>
      <c r="F6764" s="472" t="s">
        <v>10155</v>
      </c>
      <c r="G6764" s="472" t="s">
        <v>1767</v>
      </c>
      <c r="H6764" s="472">
        <v>4.3</v>
      </c>
      <c r="I6764" s="473"/>
    </row>
    <row r="6765" spans="1:9" ht="15" x14ac:dyDescent="0.25">
      <c r="A6765" s="468" t="s">
        <v>14280</v>
      </c>
      <c r="B6765" s="475" t="s">
        <v>14281</v>
      </c>
      <c r="C6765" s="476" t="s">
        <v>756</v>
      </c>
      <c r="D6765" s="482"/>
      <c r="E6765" s="483"/>
      <c r="F6765" s="472" t="s">
        <v>10155</v>
      </c>
      <c r="G6765" s="472" t="s">
        <v>1767</v>
      </c>
      <c r="H6765" s="472">
        <v>4.5999999999999996</v>
      </c>
      <c r="I6765" s="473"/>
    </row>
    <row r="6766" spans="1:9" ht="25.5" x14ac:dyDescent="0.25">
      <c r="A6766" s="468" t="s">
        <v>14282</v>
      </c>
      <c r="B6766" s="475" t="s">
        <v>14283</v>
      </c>
      <c r="C6766" s="476" t="s">
        <v>756</v>
      </c>
      <c r="D6766" s="471"/>
      <c r="E6766" s="470"/>
      <c r="F6766" s="472" t="s">
        <v>10155</v>
      </c>
      <c r="G6766" s="472" t="s">
        <v>1767</v>
      </c>
      <c r="H6766" s="472">
        <v>4.3</v>
      </c>
      <c r="I6766" s="473"/>
    </row>
    <row r="6767" spans="1:9" ht="15" x14ac:dyDescent="0.25">
      <c r="A6767" s="468" t="s">
        <v>14284</v>
      </c>
      <c r="B6767" s="475" t="s">
        <v>14285</v>
      </c>
      <c r="C6767" s="476" t="s">
        <v>756</v>
      </c>
      <c r="D6767" s="471"/>
      <c r="E6767" s="470"/>
      <c r="F6767" s="472" t="s">
        <v>10155</v>
      </c>
      <c r="G6767" s="472" t="s">
        <v>1767</v>
      </c>
      <c r="H6767" s="472">
        <v>4.3</v>
      </c>
      <c r="I6767" s="473"/>
    </row>
    <row r="6768" spans="1:9" ht="15" x14ac:dyDescent="0.25">
      <c r="A6768" s="468" t="s">
        <v>14286</v>
      </c>
      <c r="B6768" s="475" t="s">
        <v>14287</v>
      </c>
      <c r="C6768" s="476" t="s">
        <v>739</v>
      </c>
      <c r="D6768" s="471"/>
      <c r="E6768" s="470"/>
      <c r="F6768" s="472" t="s">
        <v>10155</v>
      </c>
      <c r="G6768" s="472" t="s">
        <v>1767</v>
      </c>
      <c r="H6768" s="472">
        <v>4.3</v>
      </c>
      <c r="I6768" s="473"/>
    </row>
    <row r="6769" spans="1:9" ht="15" x14ac:dyDescent="0.25">
      <c r="A6769" s="468" t="s">
        <v>14288</v>
      </c>
      <c r="B6769" s="475" t="s">
        <v>14289</v>
      </c>
      <c r="C6769" s="476" t="s">
        <v>739</v>
      </c>
      <c r="D6769" s="471"/>
      <c r="E6769" s="470"/>
      <c r="F6769" s="472" t="s">
        <v>10155</v>
      </c>
      <c r="G6769" s="472" t="s">
        <v>1767</v>
      </c>
      <c r="H6769" s="472">
        <v>4.3</v>
      </c>
      <c r="I6769" s="473"/>
    </row>
    <row r="6770" spans="1:9" ht="15" x14ac:dyDescent="0.25">
      <c r="A6770" s="468" t="s">
        <v>14290</v>
      </c>
      <c r="B6770" s="475" t="s">
        <v>14291</v>
      </c>
      <c r="C6770" s="476" t="s">
        <v>739</v>
      </c>
      <c r="D6770" s="471"/>
      <c r="E6770" s="470"/>
      <c r="F6770" s="472" t="s">
        <v>10155</v>
      </c>
      <c r="G6770" s="472" t="s">
        <v>1767</v>
      </c>
      <c r="H6770" s="472">
        <v>4.3</v>
      </c>
      <c r="I6770" s="473"/>
    </row>
    <row r="6771" spans="1:9" ht="15" x14ac:dyDescent="0.25">
      <c r="A6771" s="468" t="s">
        <v>14292</v>
      </c>
      <c r="B6771" s="475" t="s">
        <v>14293</v>
      </c>
      <c r="C6771" s="476" t="s">
        <v>739</v>
      </c>
      <c r="D6771" s="471"/>
      <c r="E6771" s="470"/>
      <c r="F6771" s="472" t="s">
        <v>10155</v>
      </c>
      <c r="G6771" s="472" t="s">
        <v>1767</v>
      </c>
      <c r="H6771" s="472">
        <v>4.3</v>
      </c>
      <c r="I6771" s="473"/>
    </row>
    <row r="6772" spans="1:9" ht="15" x14ac:dyDescent="0.25">
      <c r="A6772" s="468" t="s">
        <v>14294</v>
      </c>
      <c r="B6772" s="475" t="s">
        <v>14295</v>
      </c>
      <c r="C6772" s="476" t="s">
        <v>739</v>
      </c>
      <c r="D6772" s="471"/>
      <c r="E6772" s="470"/>
      <c r="F6772" s="472" t="s">
        <v>10155</v>
      </c>
      <c r="G6772" s="472" t="s">
        <v>1767</v>
      </c>
      <c r="H6772" s="472">
        <v>4.3</v>
      </c>
      <c r="I6772" s="473"/>
    </row>
    <row r="6773" spans="1:9" ht="38.25" x14ac:dyDescent="0.25">
      <c r="A6773" s="468" t="s">
        <v>14296</v>
      </c>
      <c r="B6773" s="475" t="s">
        <v>14297</v>
      </c>
      <c r="C6773" s="476" t="s">
        <v>756</v>
      </c>
      <c r="D6773" s="471"/>
      <c r="E6773" s="470"/>
      <c r="F6773" s="472" t="s">
        <v>10155</v>
      </c>
      <c r="G6773" s="472" t="s">
        <v>1767</v>
      </c>
      <c r="H6773" s="472">
        <v>4.3</v>
      </c>
      <c r="I6773" s="473"/>
    </row>
    <row r="6774" spans="1:9" ht="25.5" x14ac:dyDescent="0.25">
      <c r="A6774" s="468" t="s">
        <v>14298</v>
      </c>
      <c r="B6774" s="475" t="s">
        <v>14299</v>
      </c>
      <c r="C6774" s="476" t="s">
        <v>756</v>
      </c>
      <c r="D6774" s="471"/>
      <c r="E6774" s="470"/>
      <c r="F6774" s="472" t="s">
        <v>10155</v>
      </c>
      <c r="G6774" s="472" t="s">
        <v>1767</v>
      </c>
      <c r="H6774" s="472">
        <v>4.3</v>
      </c>
      <c r="I6774" s="473"/>
    </row>
    <row r="6775" spans="1:9" ht="38.25" x14ac:dyDescent="0.25">
      <c r="A6775" s="468" t="s">
        <v>14300</v>
      </c>
      <c r="B6775" s="475" t="s">
        <v>14301</v>
      </c>
      <c r="C6775" s="476" t="s">
        <v>756</v>
      </c>
      <c r="D6775" s="471"/>
      <c r="E6775" s="470"/>
      <c r="F6775" s="472" t="s">
        <v>10155</v>
      </c>
      <c r="G6775" s="472" t="s">
        <v>1767</v>
      </c>
      <c r="H6775" s="472">
        <v>4.3</v>
      </c>
      <c r="I6775" s="473"/>
    </row>
    <row r="6776" spans="1:9" ht="25.5" x14ac:dyDescent="0.25">
      <c r="A6776" s="468" t="s">
        <v>14302</v>
      </c>
      <c r="B6776" s="475" t="s">
        <v>14303</v>
      </c>
      <c r="C6776" s="476" t="s">
        <v>756</v>
      </c>
      <c r="D6776" s="471"/>
      <c r="E6776" s="470"/>
      <c r="F6776" s="472" t="s">
        <v>10155</v>
      </c>
      <c r="G6776" s="472" t="s">
        <v>1767</v>
      </c>
      <c r="H6776" s="472">
        <v>4.3</v>
      </c>
      <c r="I6776" s="473"/>
    </row>
    <row r="6777" spans="1:9" ht="38.25" x14ac:dyDescent="0.25">
      <c r="A6777" s="468" t="s">
        <v>14304</v>
      </c>
      <c r="B6777" s="475" t="s">
        <v>14305</v>
      </c>
      <c r="C6777" s="476" t="s">
        <v>756</v>
      </c>
      <c r="D6777" s="471"/>
      <c r="E6777" s="470"/>
      <c r="F6777" s="472" t="s">
        <v>10155</v>
      </c>
      <c r="G6777" s="472" t="s">
        <v>1767</v>
      </c>
      <c r="H6777" s="472">
        <v>4.3</v>
      </c>
      <c r="I6777" s="473"/>
    </row>
    <row r="6778" spans="1:9" ht="25.5" x14ac:dyDescent="0.25">
      <c r="A6778" s="468" t="s">
        <v>14306</v>
      </c>
      <c r="B6778" s="475" t="s">
        <v>14307</v>
      </c>
      <c r="C6778" s="476" t="s">
        <v>756</v>
      </c>
      <c r="D6778" s="471"/>
      <c r="E6778" s="470"/>
      <c r="F6778" s="472" t="s">
        <v>10155</v>
      </c>
      <c r="G6778" s="472" t="s">
        <v>1767</v>
      </c>
      <c r="H6778" s="472">
        <v>4.3</v>
      </c>
      <c r="I6778" s="473"/>
    </row>
    <row r="6779" spans="1:9" ht="38.25" x14ac:dyDescent="0.25">
      <c r="A6779" s="468" t="s">
        <v>14308</v>
      </c>
      <c r="B6779" s="475" t="s">
        <v>14309</v>
      </c>
      <c r="C6779" s="476" t="s">
        <v>756</v>
      </c>
      <c r="D6779" s="471"/>
      <c r="E6779" s="470"/>
      <c r="F6779" s="472" t="s">
        <v>10155</v>
      </c>
      <c r="G6779" s="472" t="s">
        <v>1767</v>
      </c>
      <c r="H6779" s="472">
        <v>4.3</v>
      </c>
      <c r="I6779" s="473"/>
    </row>
    <row r="6780" spans="1:9" ht="25.5" x14ac:dyDescent="0.25">
      <c r="A6780" s="468" t="s">
        <v>14310</v>
      </c>
      <c r="B6780" s="475" t="s">
        <v>14311</v>
      </c>
      <c r="C6780" s="476" t="s">
        <v>756</v>
      </c>
      <c r="D6780" s="471"/>
      <c r="E6780" s="470"/>
      <c r="F6780" s="472" t="s">
        <v>10155</v>
      </c>
      <c r="G6780" s="472" t="s">
        <v>1767</v>
      </c>
      <c r="H6780" s="472">
        <v>4.3</v>
      </c>
      <c r="I6780" s="473"/>
    </row>
    <row r="6781" spans="1:9" ht="25.5" x14ac:dyDescent="0.25">
      <c r="A6781" s="468" t="s">
        <v>14312</v>
      </c>
      <c r="B6781" s="475" t="s">
        <v>14313</v>
      </c>
      <c r="C6781" s="476" t="s">
        <v>756</v>
      </c>
      <c r="D6781" s="471"/>
      <c r="E6781" s="470"/>
      <c r="F6781" s="472" t="s">
        <v>10155</v>
      </c>
      <c r="G6781" s="472" t="s">
        <v>1767</v>
      </c>
      <c r="H6781" s="472">
        <v>4.3</v>
      </c>
      <c r="I6781" s="473"/>
    </row>
    <row r="6782" spans="1:9" ht="15" x14ac:dyDescent="0.25">
      <c r="A6782" s="468" t="s">
        <v>14314</v>
      </c>
      <c r="B6782" s="475" t="s">
        <v>14315</v>
      </c>
      <c r="C6782" s="476" t="s">
        <v>3797</v>
      </c>
      <c r="D6782" s="471"/>
      <c r="E6782" s="470"/>
      <c r="F6782" s="472" t="s">
        <v>10155</v>
      </c>
      <c r="G6782" s="472" t="s">
        <v>1767</v>
      </c>
      <c r="H6782" s="472">
        <v>4.3</v>
      </c>
      <c r="I6782" s="473"/>
    </row>
    <row r="6783" spans="1:9" ht="15" x14ac:dyDescent="0.25">
      <c r="A6783" s="468" t="s">
        <v>14316</v>
      </c>
      <c r="B6783" s="475" t="s">
        <v>14317</v>
      </c>
      <c r="C6783" s="476" t="s">
        <v>3797</v>
      </c>
      <c r="D6783" s="471"/>
      <c r="E6783" s="470"/>
      <c r="F6783" s="472" t="s">
        <v>10155</v>
      </c>
      <c r="G6783" s="472" t="s">
        <v>1767</v>
      </c>
      <c r="H6783" s="472">
        <v>4.3</v>
      </c>
      <c r="I6783" s="473"/>
    </row>
    <row r="6784" spans="1:9" ht="15" x14ac:dyDescent="0.25">
      <c r="A6784" s="468" t="s">
        <v>14318</v>
      </c>
      <c r="B6784" s="475" t="s">
        <v>14319</v>
      </c>
      <c r="C6784" s="476" t="s">
        <v>3797</v>
      </c>
      <c r="D6784" s="471"/>
      <c r="E6784" s="470"/>
      <c r="F6784" s="472" t="s">
        <v>10155</v>
      </c>
      <c r="G6784" s="472" t="s">
        <v>1767</v>
      </c>
      <c r="H6784" s="472">
        <v>4.3</v>
      </c>
      <c r="I6784" s="473"/>
    </row>
    <row r="6785" spans="1:9" ht="15" x14ac:dyDescent="0.25">
      <c r="A6785" s="468" t="s">
        <v>14320</v>
      </c>
      <c r="B6785" s="475" t="s">
        <v>14321</v>
      </c>
      <c r="C6785" s="476" t="s">
        <v>3797</v>
      </c>
      <c r="D6785" s="471"/>
      <c r="E6785" s="470"/>
      <c r="F6785" s="472" t="s">
        <v>10155</v>
      </c>
      <c r="G6785" s="472" t="s">
        <v>1767</v>
      </c>
      <c r="H6785" s="472">
        <v>4.3</v>
      </c>
      <c r="I6785" s="473"/>
    </row>
    <row r="6786" spans="1:9" ht="15" x14ac:dyDescent="0.25">
      <c r="A6786" s="468" t="s">
        <v>14322</v>
      </c>
      <c r="B6786" s="475" t="s">
        <v>14323</v>
      </c>
      <c r="C6786" s="476" t="s">
        <v>756</v>
      </c>
      <c r="D6786" s="471"/>
      <c r="E6786" s="470"/>
      <c r="F6786" s="472" t="s">
        <v>10155</v>
      </c>
      <c r="G6786" s="472" t="s">
        <v>1767</v>
      </c>
      <c r="H6786" s="472">
        <v>4.3</v>
      </c>
      <c r="I6786" s="473"/>
    </row>
    <row r="6787" spans="1:9" ht="15" x14ac:dyDescent="0.25">
      <c r="A6787" s="468" t="s">
        <v>14324</v>
      </c>
      <c r="B6787" s="475" t="s">
        <v>14325</v>
      </c>
      <c r="C6787" s="476" t="s">
        <v>756</v>
      </c>
      <c r="D6787" s="471"/>
      <c r="E6787" s="470"/>
      <c r="F6787" s="472" t="s">
        <v>10155</v>
      </c>
      <c r="G6787" s="472" t="s">
        <v>1767</v>
      </c>
      <c r="H6787" s="472">
        <v>4.3</v>
      </c>
      <c r="I6787" s="473"/>
    </row>
    <row r="6788" spans="1:9" ht="15" x14ac:dyDescent="0.25">
      <c r="A6788" s="468" t="s">
        <v>14326</v>
      </c>
      <c r="B6788" s="475" t="s">
        <v>14327</v>
      </c>
      <c r="C6788" s="476" t="s">
        <v>756</v>
      </c>
      <c r="D6788" s="471"/>
      <c r="E6788" s="470"/>
      <c r="F6788" s="472" t="s">
        <v>10155</v>
      </c>
      <c r="G6788" s="472" t="s">
        <v>1767</v>
      </c>
      <c r="H6788" s="472">
        <v>4.3</v>
      </c>
      <c r="I6788" s="473"/>
    </row>
    <row r="6789" spans="1:9" ht="15" x14ac:dyDescent="0.25">
      <c r="A6789" s="468" t="s">
        <v>14328</v>
      </c>
      <c r="B6789" s="475" t="s">
        <v>14329</v>
      </c>
      <c r="C6789" s="476" t="s">
        <v>756</v>
      </c>
      <c r="D6789" s="471"/>
      <c r="E6789" s="470"/>
      <c r="F6789" s="472" t="s">
        <v>10155</v>
      </c>
      <c r="G6789" s="472" t="s">
        <v>1767</v>
      </c>
      <c r="H6789" s="472">
        <v>4.3</v>
      </c>
      <c r="I6789" s="473"/>
    </row>
    <row r="6790" spans="1:9" ht="15" x14ac:dyDescent="0.25">
      <c r="A6790" s="468" t="s">
        <v>14330</v>
      </c>
      <c r="B6790" s="475" t="s">
        <v>14331</v>
      </c>
      <c r="C6790" s="476" t="s">
        <v>756</v>
      </c>
      <c r="D6790" s="471"/>
      <c r="E6790" s="470"/>
      <c r="F6790" s="472" t="s">
        <v>10155</v>
      </c>
      <c r="G6790" s="472" t="s">
        <v>1767</v>
      </c>
      <c r="H6790" s="472">
        <v>4.3</v>
      </c>
      <c r="I6790" s="473"/>
    </row>
    <row r="6791" spans="1:9" ht="15" x14ac:dyDescent="0.25">
      <c r="A6791" s="468" t="s">
        <v>14332</v>
      </c>
      <c r="B6791" s="475" t="s">
        <v>14333</v>
      </c>
      <c r="C6791" s="476" t="s">
        <v>756</v>
      </c>
      <c r="D6791" s="471"/>
      <c r="E6791" s="470"/>
      <c r="F6791" s="472" t="s">
        <v>10155</v>
      </c>
      <c r="G6791" s="472" t="s">
        <v>1767</v>
      </c>
      <c r="H6791" s="472">
        <v>4.3</v>
      </c>
      <c r="I6791" s="473"/>
    </row>
    <row r="6792" spans="1:9" ht="15" x14ac:dyDescent="0.25">
      <c r="A6792" s="468" t="s">
        <v>14334</v>
      </c>
      <c r="B6792" s="475" t="s">
        <v>14335</v>
      </c>
      <c r="C6792" s="476" t="s">
        <v>756</v>
      </c>
      <c r="D6792" s="471"/>
      <c r="E6792" s="470"/>
      <c r="F6792" s="472" t="s">
        <v>10155</v>
      </c>
      <c r="G6792" s="472" t="s">
        <v>1767</v>
      </c>
      <c r="H6792" s="472">
        <v>4.3</v>
      </c>
      <c r="I6792" s="473"/>
    </row>
    <row r="6793" spans="1:9" ht="15" x14ac:dyDescent="0.25">
      <c r="A6793" s="468" t="s">
        <v>14336</v>
      </c>
      <c r="B6793" s="475" t="s">
        <v>14337</v>
      </c>
      <c r="C6793" s="476" t="s">
        <v>756</v>
      </c>
      <c r="D6793" s="471"/>
      <c r="E6793" s="470"/>
      <c r="F6793" s="472" t="s">
        <v>10155</v>
      </c>
      <c r="G6793" s="472" t="s">
        <v>1767</v>
      </c>
      <c r="H6793" s="472">
        <v>4.3</v>
      </c>
      <c r="I6793" s="473"/>
    </row>
    <row r="6794" spans="1:9" ht="15" x14ac:dyDescent="0.25">
      <c r="A6794" s="468" t="s">
        <v>14338</v>
      </c>
      <c r="B6794" s="475" t="s">
        <v>14339</v>
      </c>
      <c r="C6794" s="476" t="s">
        <v>756</v>
      </c>
      <c r="D6794" s="471"/>
      <c r="E6794" s="470"/>
      <c r="F6794" s="472" t="s">
        <v>10155</v>
      </c>
      <c r="G6794" s="472" t="s">
        <v>1767</v>
      </c>
      <c r="H6794" s="472">
        <v>4.3</v>
      </c>
      <c r="I6794" s="473"/>
    </row>
    <row r="6795" spans="1:9" ht="15" x14ac:dyDescent="0.25">
      <c r="A6795" s="468" t="s">
        <v>14340</v>
      </c>
      <c r="B6795" s="475" t="s">
        <v>14341</v>
      </c>
      <c r="C6795" s="476" t="s">
        <v>756</v>
      </c>
      <c r="D6795" s="471"/>
      <c r="E6795" s="470"/>
      <c r="F6795" s="472" t="s">
        <v>10155</v>
      </c>
      <c r="G6795" s="472" t="s">
        <v>1767</v>
      </c>
      <c r="H6795" s="472">
        <v>4.3</v>
      </c>
      <c r="I6795" s="473"/>
    </row>
    <row r="6796" spans="1:9" ht="25.5" x14ac:dyDescent="0.25">
      <c r="A6796" s="468" t="s">
        <v>14342</v>
      </c>
      <c r="B6796" s="475" t="s">
        <v>14343</v>
      </c>
      <c r="C6796" s="476" t="s">
        <v>739</v>
      </c>
      <c r="D6796" s="471"/>
      <c r="E6796" s="470"/>
      <c r="F6796" s="472" t="s">
        <v>10155</v>
      </c>
      <c r="G6796" s="472" t="s">
        <v>1767</v>
      </c>
      <c r="H6796" s="472">
        <v>4.3</v>
      </c>
      <c r="I6796" s="473"/>
    </row>
    <row r="6797" spans="1:9" ht="15" x14ac:dyDescent="0.25">
      <c r="A6797" s="468" t="s">
        <v>14344</v>
      </c>
      <c r="B6797" s="475" t="s">
        <v>14345</v>
      </c>
      <c r="C6797" s="476" t="s">
        <v>14346</v>
      </c>
      <c r="D6797" s="471"/>
      <c r="E6797" s="470"/>
      <c r="F6797" s="472" t="s">
        <v>10155</v>
      </c>
      <c r="G6797" s="472" t="s">
        <v>1767</v>
      </c>
      <c r="H6797" s="472">
        <v>4.3</v>
      </c>
      <c r="I6797" s="473"/>
    </row>
    <row r="6798" spans="1:9" ht="25.5" x14ac:dyDescent="0.25">
      <c r="A6798" s="468" t="s">
        <v>14347</v>
      </c>
      <c r="B6798" s="475" t="s">
        <v>14348</v>
      </c>
      <c r="C6798" s="476" t="s">
        <v>756</v>
      </c>
      <c r="D6798" s="471"/>
      <c r="E6798" s="470"/>
      <c r="F6798" s="472" t="s">
        <v>10155</v>
      </c>
      <c r="G6798" s="472" t="s">
        <v>1767</v>
      </c>
      <c r="H6798" s="472">
        <v>4.3</v>
      </c>
      <c r="I6798" s="473"/>
    </row>
    <row r="6799" spans="1:9" ht="25.5" x14ac:dyDescent="0.25">
      <c r="A6799" s="468" t="s">
        <v>14349</v>
      </c>
      <c r="B6799" s="475" t="s">
        <v>14350</v>
      </c>
      <c r="C6799" s="476" t="s">
        <v>756</v>
      </c>
      <c r="D6799" s="471"/>
      <c r="E6799" s="470"/>
      <c r="F6799" s="472" t="s">
        <v>10155</v>
      </c>
      <c r="G6799" s="472" t="s">
        <v>1767</v>
      </c>
      <c r="H6799" s="472">
        <v>4.3</v>
      </c>
      <c r="I6799" s="473"/>
    </row>
    <row r="6800" spans="1:9" ht="25.5" x14ac:dyDescent="0.25">
      <c r="A6800" s="468" t="s">
        <v>14351</v>
      </c>
      <c r="B6800" s="469" t="s">
        <v>14352</v>
      </c>
      <c r="C6800" s="472" t="s">
        <v>756</v>
      </c>
      <c r="D6800" s="471"/>
      <c r="E6800" s="470"/>
      <c r="F6800" s="472" t="s">
        <v>10155</v>
      </c>
      <c r="G6800" s="472" t="s">
        <v>1767</v>
      </c>
      <c r="H6800" s="472">
        <v>4.3</v>
      </c>
      <c r="I6800" s="473"/>
    </row>
    <row r="6801" spans="1:9" ht="15" x14ac:dyDescent="0.25">
      <c r="A6801" s="468" t="s">
        <v>14353</v>
      </c>
      <c r="B6801" s="475" t="s">
        <v>14354</v>
      </c>
      <c r="C6801" s="476" t="s">
        <v>756</v>
      </c>
      <c r="D6801" s="471"/>
      <c r="E6801" s="470"/>
      <c r="F6801" s="472" t="s">
        <v>10155</v>
      </c>
      <c r="G6801" s="472" t="s">
        <v>1767</v>
      </c>
      <c r="H6801" s="472">
        <v>4.3</v>
      </c>
      <c r="I6801" s="473"/>
    </row>
    <row r="6802" spans="1:9" ht="15" x14ac:dyDescent="0.25">
      <c r="A6802" s="468" t="s">
        <v>14355</v>
      </c>
      <c r="B6802" s="475" t="s">
        <v>14356</v>
      </c>
      <c r="C6802" s="476" t="s">
        <v>756</v>
      </c>
      <c r="D6802" s="471"/>
      <c r="E6802" s="470"/>
      <c r="F6802" s="472" t="s">
        <v>10155</v>
      </c>
      <c r="G6802" s="472" t="s">
        <v>1767</v>
      </c>
      <c r="H6802" s="472">
        <v>4.3</v>
      </c>
      <c r="I6802" s="473"/>
    </row>
    <row r="6803" spans="1:9" ht="15" x14ac:dyDescent="0.25">
      <c r="A6803" s="468" t="s">
        <v>14357</v>
      </c>
      <c r="B6803" s="475" t="s">
        <v>14358</v>
      </c>
      <c r="C6803" s="476" t="s">
        <v>756</v>
      </c>
      <c r="D6803" s="471"/>
      <c r="E6803" s="470"/>
      <c r="F6803" s="472" t="s">
        <v>10155</v>
      </c>
      <c r="G6803" s="472" t="s">
        <v>1767</v>
      </c>
      <c r="H6803" s="472">
        <v>4.3</v>
      </c>
      <c r="I6803" s="473"/>
    </row>
    <row r="6804" spans="1:9" ht="15" x14ac:dyDescent="0.25">
      <c r="A6804" s="468" t="s">
        <v>14359</v>
      </c>
      <c r="B6804" s="475" t="s">
        <v>14360</v>
      </c>
      <c r="C6804" s="476" t="s">
        <v>756</v>
      </c>
      <c r="D6804" s="471"/>
      <c r="E6804" s="470"/>
      <c r="F6804" s="472" t="s">
        <v>10155</v>
      </c>
      <c r="G6804" s="472" t="s">
        <v>1767</v>
      </c>
      <c r="H6804" s="472">
        <v>4.3</v>
      </c>
      <c r="I6804" s="473"/>
    </row>
    <row r="6805" spans="1:9" ht="15" x14ac:dyDescent="0.25">
      <c r="A6805" s="468" t="s">
        <v>14361</v>
      </c>
      <c r="B6805" s="475" t="s">
        <v>14362</v>
      </c>
      <c r="C6805" s="476" t="s">
        <v>756</v>
      </c>
      <c r="D6805" s="471"/>
      <c r="E6805" s="470"/>
      <c r="F6805" s="472" t="s">
        <v>10155</v>
      </c>
      <c r="G6805" s="472" t="s">
        <v>1767</v>
      </c>
      <c r="H6805" s="472">
        <v>4.3</v>
      </c>
      <c r="I6805" s="473"/>
    </row>
    <row r="6806" spans="1:9" ht="15" x14ac:dyDescent="0.25">
      <c r="A6806" s="468" t="s">
        <v>14363</v>
      </c>
      <c r="B6806" s="469" t="s">
        <v>14364</v>
      </c>
      <c r="C6806" s="472" t="s">
        <v>756</v>
      </c>
      <c r="D6806" s="471"/>
      <c r="E6806" s="470"/>
      <c r="F6806" s="472" t="s">
        <v>10155</v>
      </c>
      <c r="G6806" s="472" t="s">
        <v>1767</v>
      </c>
      <c r="H6806" s="472">
        <v>4.3</v>
      </c>
      <c r="I6806" s="473"/>
    </row>
    <row r="6807" spans="1:9" ht="15" x14ac:dyDescent="0.25">
      <c r="A6807" s="468" t="s">
        <v>14365</v>
      </c>
      <c r="B6807" s="469" t="s">
        <v>14366</v>
      </c>
      <c r="C6807" s="472" t="s">
        <v>756</v>
      </c>
      <c r="D6807" s="471"/>
      <c r="E6807" s="470"/>
      <c r="F6807" s="472" t="s">
        <v>10155</v>
      </c>
      <c r="G6807" s="472" t="s">
        <v>1767</v>
      </c>
      <c r="H6807" s="472">
        <v>4.3</v>
      </c>
      <c r="I6807" s="473"/>
    </row>
    <row r="6808" spans="1:9" ht="15" x14ac:dyDescent="0.25">
      <c r="A6808" s="468" t="s">
        <v>14367</v>
      </c>
      <c r="B6808" s="469" t="s">
        <v>14368</v>
      </c>
      <c r="C6808" s="472" t="s">
        <v>756</v>
      </c>
      <c r="D6808" s="471"/>
      <c r="E6808" s="470"/>
      <c r="F6808" s="472" t="s">
        <v>10155</v>
      </c>
      <c r="G6808" s="472" t="s">
        <v>1767</v>
      </c>
      <c r="H6808" s="472">
        <v>4.3</v>
      </c>
      <c r="I6808" s="473"/>
    </row>
    <row r="6809" spans="1:9" ht="15" x14ac:dyDescent="0.25">
      <c r="A6809" s="468" t="s">
        <v>14369</v>
      </c>
      <c r="B6809" s="475" t="s">
        <v>14370</v>
      </c>
      <c r="C6809" s="476" t="s">
        <v>756</v>
      </c>
      <c r="D6809" s="471"/>
      <c r="E6809" s="470"/>
      <c r="F6809" s="472" t="s">
        <v>10155</v>
      </c>
      <c r="G6809" s="472" t="s">
        <v>1767</v>
      </c>
      <c r="H6809" s="472">
        <v>4.3</v>
      </c>
      <c r="I6809" s="473"/>
    </row>
    <row r="6810" spans="1:9" ht="15" x14ac:dyDescent="0.25">
      <c r="A6810" s="468" t="s">
        <v>14371</v>
      </c>
      <c r="B6810" s="475" t="s">
        <v>14372</v>
      </c>
      <c r="C6810" s="476" t="s">
        <v>756</v>
      </c>
      <c r="D6810" s="471"/>
      <c r="E6810" s="470"/>
      <c r="F6810" s="472" t="s">
        <v>10155</v>
      </c>
      <c r="G6810" s="472" t="s">
        <v>1767</v>
      </c>
      <c r="H6810" s="472">
        <v>4.3</v>
      </c>
      <c r="I6810" s="473"/>
    </row>
    <row r="6811" spans="1:9" ht="25.5" x14ac:dyDescent="0.25">
      <c r="A6811" s="468" t="s">
        <v>14373</v>
      </c>
      <c r="B6811" s="475" t="s">
        <v>14374</v>
      </c>
      <c r="C6811" s="476" t="s">
        <v>756</v>
      </c>
      <c r="D6811" s="471"/>
      <c r="E6811" s="470"/>
      <c r="F6811" s="472" t="s">
        <v>10155</v>
      </c>
      <c r="G6811" s="472" t="s">
        <v>1767</v>
      </c>
      <c r="H6811" s="472">
        <v>4.3</v>
      </c>
      <c r="I6811" s="473"/>
    </row>
    <row r="6812" spans="1:9" ht="25.5" x14ac:dyDescent="0.25">
      <c r="A6812" s="468" t="s">
        <v>14375</v>
      </c>
      <c r="B6812" s="475" t="s">
        <v>14376</v>
      </c>
      <c r="C6812" s="476" t="s">
        <v>756</v>
      </c>
      <c r="D6812" s="471"/>
      <c r="E6812" s="470"/>
      <c r="F6812" s="472" t="s">
        <v>10155</v>
      </c>
      <c r="G6812" s="472" t="s">
        <v>1767</v>
      </c>
      <c r="H6812" s="472">
        <v>4.3</v>
      </c>
      <c r="I6812" s="473"/>
    </row>
    <row r="6813" spans="1:9" ht="25.5" x14ac:dyDescent="0.25">
      <c r="A6813" s="468" t="s">
        <v>14377</v>
      </c>
      <c r="B6813" s="475" t="s">
        <v>14378</v>
      </c>
      <c r="C6813" s="476" t="s">
        <v>756</v>
      </c>
      <c r="D6813" s="471"/>
      <c r="E6813" s="470"/>
      <c r="F6813" s="472" t="s">
        <v>10155</v>
      </c>
      <c r="G6813" s="472" t="s">
        <v>1767</v>
      </c>
      <c r="H6813" s="472">
        <v>4.3</v>
      </c>
      <c r="I6813" s="473"/>
    </row>
    <row r="6814" spans="1:9" ht="25.5" x14ac:dyDescent="0.25">
      <c r="A6814" s="468" t="s">
        <v>14379</v>
      </c>
      <c r="B6814" s="475" t="s">
        <v>14380</v>
      </c>
      <c r="C6814" s="476" t="s">
        <v>756</v>
      </c>
      <c r="D6814" s="471"/>
      <c r="E6814" s="470"/>
      <c r="F6814" s="472" t="s">
        <v>10155</v>
      </c>
      <c r="G6814" s="472" t="s">
        <v>1767</v>
      </c>
      <c r="H6814" s="472">
        <v>4.3</v>
      </c>
      <c r="I6814" s="473"/>
    </row>
    <row r="6815" spans="1:9" ht="25.5" x14ac:dyDescent="0.25">
      <c r="A6815" s="468" t="s">
        <v>14381</v>
      </c>
      <c r="B6815" s="475" t="s">
        <v>14382</v>
      </c>
      <c r="C6815" s="476" t="s">
        <v>756</v>
      </c>
      <c r="D6815" s="471"/>
      <c r="E6815" s="470"/>
      <c r="F6815" s="472" t="s">
        <v>10155</v>
      </c>
      <c r="G6815" s="472" t="s">
        <v>1767</v>
      </c>
      <c r="H6815" s="472">
        <v>4.3</v>
      </c>
      <c r="I6815" s="473"/>
    </row>
    <row r="6816" spans="1:9" ht="25.5" x14ac:dyDescent="0.25">
      <c r="A6816" s="468" t="s">
        <v>14383</v>
      </c>
      <c r="B6816" s="475" t="s">
        <v>14384</v>
      </c>
      <c r="C6816" s="476" t="s">
        <v>756</v>
      </c>
      <c r="D6816" s="471"/>
      <c r="E6816" s="470"/>
      <c r="F6816" s="472" t="s">
        <v>10155</v>
      </c>
      <c r="G6816" s="472" t="s">
        <v>1767</v>
      </c>
      <c r="H6816" s="472">
        <v>4.3</v>
      </c>
      <c r="I6816" s="473"/>
    </row>
    <row r="6817" spans="1:9" ht="25.5" x14ac:dyDescent="0.25">
      <c r="A6817" s="468" t="s">
        <v>14385</v>
      </c>
      <c r="B6817" s="475" t="s">
        <v>14386</v>
      </c>
      <c r="C6817" s="476" t="s">
        <v>756</v>
      </c>
      <c r="D6817" s="471"/>
      <c r="E6817" s="470"/>
      <c r="F6817" s="472" t="s">
        <v>10155</v>
      </c>
      <c r="G6817" s="472" t="s">
        <v>1767</v>
      </c>
      <c r="H6817" s="472">
        <v>4.3</v>
      </c>
      <c r="I6817" s="473"/>
    </row>
    <row r="6818" spans="1:9" ht="25.5" x14ac:dyDescent="0.25">
      <c r="A6818" s="468" t="s">
        <v>14387</v>
      </c>
      <c r="B6818" s="475" t="s">
        <v>14388</v>
      </c>
      <c r="C6818" s="476" t="s">
        <v>756</v>
      </c>
      <c r="D6818" s="471"/>
      <c r="E6818" s="470"/>
      <c r="F6818" s="472" t="s">
        <v>10155</v>
      </c>
      <c r="G6818" s="472" t="s">
        <v>1767</v>
      </c>
      <c r="H6818" s="472">
        <v>4.3</v>
      </c>
      <c r="I6818" s="473"/>
    </row>
    <row r="6819" spans="1:9" ht="25.5" x14ac:dyDescent="0.25">
      <c r="A6819" s="468" t="s">
        <v>14389</v>
      </c>
      <c r="B6819" s="475" t="s">
        <v>14390</v>
      </c>
      <c r="C6819" s="476" t="s">
        <v>756</v>
      </c>
      <c r="D6819" s="471"/>
      <c r="E6819" s="470"/>
      <c r="F6819" s="472" t="s">
        <v>10155</v>
      </c>
      <c r="G6819" s="472" t="s">
        <v>1767</v>
      </c>
      <c r="H6819" s="472">
        <v>4.3</v>
      </c>
      <c r="I6819" s="473"/>
    </row>
    <row r="6820" spans="1:9" ht="25.5" x14ac:dyDescent="0.25">
      <c r="A6820" s="468" t="s">
        <v>14391</v>
      </c>
      <c r="B6820" s="475" t="s">
        <v>14392</v>
      </c>
      <c r="C6820" s="476" t="s">
        <v>756</v>
      </c>
      <c r="D6820" s="471"/>
      <c r="E6820" s="470"/>
      <c r="F6820" s="472" t="s">
        <v>10155</v>
      </c>
      <c r="G6820" s="472" t="s">
        <v>1767</v>
      </c>
      <c r="H6820" s="472">
        <v>4.3</v>
      </c>
      <c r="I6820" s="473"/>
    </row>
    <row r="6821" spans="1:9" ht="25.5" x14ac:dyDescent="0.25">
      <c r="A6821" s="468" t="s">
        <v>14393</v>
      </c>
      <c r="B6821" s="475" t="s">
        <v>14394</v>
      </c>
      <c r="C6821" s="476" t="s">
        <v>756</v>
      </c>
      <c r="D6821" s="471"/>
      <c r="E6821" s="470"/>
      <c r="F6821" s="472" t="s">
        <v>10155</v>
      </c>
      <c r="G6821" s="472" t="s">
        <v>1767</v>
      </c>
      <c r="H6821" s="472">
        <v>4.3</v>
      </c>
      <c r="I6821" s="473"/>
    </row>
    <row r="6822" spans="1:9" ht="25.5" x14ac:dyDescent="0.25">
      <c r="A6822" s="468" t="s">
        <v>14395</v>
      </c>
      <c r="B6822" s="475" t="s">
        <v>14396</v>
      </c>
      <c r="C6822" s="476" t="s">
        <v>756</v>
      </c>
      <c r="D6822" s="471"/>
      <c r="E6822" s="470"/>
      <c r="F6822" s="472" t="s">
        <v>10155</v>
      </c>
      <c r="G6822" s="472" t="s">
        <v>1767</v>
      </c>
      <c r="H6822" s="472">
        <v>4.3</v>
      </c>
      <c r="I6822" s="473"/>
    </row>
    <row r="6823" spans="1:9" ht="38.25" x14ac:dyDescent="0.25">
      <c r="A6823" s="468" t="s">
        <v>14397</v>
      </c>
      <c r="B6823" s="469" t="s">
        <v>14398</v>
      </c>
      <c r="C6823" s="472" t="s">
        <v>756</v>
      </c>
      <c r="D6823" s="471"/>
      <c r="E6823" s="470"/>
      <c r="F6823" s="472" t="s">
        <v>10155</v>
      </c>
      <c r="G6823" s="472" t="s">
        <v>1767</v>
      </c>
      <c r="H6823" s="472">
        <v>4.3</v>
      </c>
      <c r="I6823" s="473"/>
    </row>
    <row r="6824" spans="1:9" ht="38.25" x14ac:dyDescent="0.25">
      <c r="A6824" s="468" t="s">
        <v>14399</v>
      </c>
      <c r="B6824" s="469" t="s">
        <v>14400</v>
      </c>
      <c r="C6824" s="472" t="s">
        <v>756</v>
      </c>
      <c r="D6824" s="471"/>
      <c r="E6824" s="470"/>
      <c r="F6824" s="472" t="s">
        <v>10155</v>
      </c>
      <c r="G6824" s="472" t="s">
        <v>1767</v>
      </c>
      <c r="H6824" s="472">
        <v>4.3</v>
      </c>
      <c r="I6824" s="473"/>
    </row>
    <row r="6825" spans="1:9" ht="38.25" x14ac:dyDescent="0.25">
      <c r="A6825" s="468" t="s">
        <v>14401</v>
      </c>
      <c r="B6825" s="469" t="s">
        <v>14402</v>
      </c>
      <c r="C6825" s="472" t="s">
        <v>756</v>
      </c>
      <c r="D6825" s="471"/>
      <c r="E6825" s="470"/>
      <c r="F6825" s="472" t="s">
        <v>10155</v>
      </c>
      <c r="G6825" s="472" t="s">
        <v>1767</v>
      </c>
      <c r="H6825" s="472">
        <v>4.3</v>
      </c>
      <c r="I6825" s="473"/>
    </row>
    <row r="6826" spans="1:9" ht="38.25" x14ac:dyDescent="0.25">
      <c r="A6826" s="468" t="s">
        <v>14403</v>
      </c>
      <c r="B6826" s="469" t="s">
        <v>14404</v>
      </c>
      <c r="C6826" s="472" t="s">
        <v>756</v>
      </c>
      <c r="D6826" s="471"/>
      <c r="E6826" s="470"/>
      <c r="F6826" s="472" t="s">
        <v>10155</v>
      </c>
      <c r="G6826" s="472" t="s">
        <v>1767</v>
      </c>
      <c r="H6826" s="472">
        <v>4.3</v>
      </c>
      <c r="I6826" s="473"/>
    </row>
    <row r="6827" spans="1:9" ht="38.25" x14ac:dyDescent="0.25">
      <c r="A6827" s="468" t="s">
        <v>14405</v>
      </c>
      <c r="B6827" s="469" t="s">
        <v>14406</v>
      </c>
      <c r="C6827" s="472" t="s">
        <v>756</v>
      </c>
      <c r="D6827" s="471"/>
      <c r="E6827" s="470"/>
      <c r="F6827" s="472" t="s">
        <v>10155</v>
      </c>
      <c r="G6827" s="472" t="s">
        <v>1767</v>
      </c>
      <c r="H6827" s="472">
        <v>4.3</v>
      </c>
      <c r="I6827" s="473"/>
    </row>
    <row r="6828" spans="1:9" ht="38.25" x14ac:dyDescent="0.25">
      <c r="A6828" s="468" t="s">
        <v>14407</v>
      </c>
      <c r="B6828" s="469" t="s">
        <v>14408</v>
      </c>
      <c r="C6828" s="472" t="s">
        <v>756</v>
      </c>
      <c r="D6828" s="471"/>
      <c r="E6828" s="470"/>
      <c r="F6828" s="472" t="s">
        <v>10155</v>
      </c>
      <c r="G6828" s="472" t="s">
        <v>1767</v>
      </c>
      <c r="H6828" s="472">
        <v>4.3</v>
      </c>
      <c r="I6828" s="473"/>
    </row>
    <row r="6829" spans="1:9" ht="38.25" x14ac:dyDescent="0.25">
      <c r="A6829" s="468" t="s">
        <v>14409</v>
      </c>
      <c r="B6829" s="469" t="s">
        <v>14410</v>
      </c>
      <c r="C6829" s="472" t="s">
        <v>756</v>
      </c>
      <c r="D6829" s="471"/>
      <c r="E6829" s="470"/>
      <c r="F6829" s="472" t="s">
        <v>10155</v>
      </c>
      <c r="G6829" s="472" t="s">
        <v>1767</v>
      </c>
      <c r="H6829" s="472">
        <v>4.3</v>
      </c>
      <c r="I6829" s="473"/>
    </row>
    <row r="6830" spans="1:9" ht="38.25" x14ac:dyDescent="0.25">
      <c r="A6830" s="468" t="s">
        <v>14411</v>
      </c>
      <c r="B6830" s="469" t="s">
        <v>14412</v>
      </c>
      <c r="C6830" s="472" t="s">
        <v>756</v>
      </c>
      <c r="D6830" s="471"/>
      <c r="E6830" s="470"/>
      <c r="F6830" s="472" t="s">
        <v>10155</v>
      </c>
      <c r="G6830" s="472" t="s">
        <v>1767</v>
      </c>
      <c r="H6830" s="472">
        <v>4.3</v>
      </c>
      <c r="I6830" s="473"/>
    </row>
    <row r="6831" spans="1:9" ht="38.25" x14ac:dyDescent="0.25">
      <c r="A6831" s="468" t="s">
        <v>14413</v>
      </c>
      <c r="B6831" s="469" t="s">
        <v>14414</v>
      </c>
      <c r="C6831" s="472" t="s">
        <v>756</v>
      </c>
      <c r="D6831" s="471"/>
      <c r="E6831" s="470"/>
      <c r="F6831" s="472" t="s">
        <v>10155</v>
      </c>
      <c r="G6831" s="472" t="s">
        <v>1767</v>
      </c>
      <c r="H6831" s="472">
        <v>4.3</v>
      </c>
      <c r="I6831" s="473"/>
    </row>
    <row r="6832" spans="1:9" ht="38.25" x14ac:dyDescent="0.25">
      <c r="A6832" s="468" t="s">
        <v>14415</v>
      </c>
      <c r="B6832" s="469" t="s">
        <v>14416</v>
      </c>
      <c r="C6832" s="472" t="s">
        <v>756</v>
      </c>
      <c r="D6832" s="471"/>
      <c r="E6832" s="470"/>
      <c r="F6832" s="472" t="s">
        <v>10155</v>
      </c>
      <c r="G6832" s="472" t="s">
        <v>1767</v>
      </c>
      <c r="H6832" s="472">
        <v>4.3</v>
      </c>
      <c r="I6832" s="473"/>
    </row>
    <row r="6833" spans="1:9" ht="38.25" x14ac:dyDescent="0.25">
      <c r="A6833" s="468" t="s">
        <v>14417</v>
      </c>
      <c r="B6833" s="475" t="s">
        <v>14418</v>
      </c>
      <c r="C6833" s="476" t="s">
        <v>756</v>
      </c>
      <c r="D6833" s="471"/>
      <c r="E6833" s="470"/>
      <c r="F6833" s="472" t="s">
        <v>10155</v>
      </c>
      <c r="G6833" s="472" t="s">
        <v>1767</v>
      </c>
      <c r="H6833" s="472">
        <v>4.3</v>
      </c>
      <c r="I6833" s="473"/>
    </row>
    <row r="6834" spans="1:9" ht="38.25" x14ac:dyDescent="0.25">
      <c r="A6834" s="468" t="s">
        <v>14419</v>
      </c>
      <c r="B6834" s="475" t="s">
        <v>14420</v>
      </c>
      <c r="C6834" s="476" t="s">
        <v>756</v>
      </c>
      <c r="D6834" s="471"/>
      <c r="E6834" s="470"/>
      <c r="F6834" s="472" t="s">
        <v>10155</v>
      </c>
      <c r="G6834" s="472" t="s">
        <v>1767</v>
      </c>
      <c r="H6834" s="472">
        <v>4.3</v>
      </c>
      <c r="I6834" s="473"/>
    </row>
    <row r="6835" spans="1:9" ht="38.25" x14ac:dyDescent="0.25">
      <c r="A6835" s="468" t="s">
        <v>14421</v>
      </c>
      <c r="B6835" s="475" t="s">
        <v>14422</v>
      </c>
      <c r="C6835" s="476" t="s">
        <v>756</v>
      </c>
      <c r="D6835" s="471"/>
      <c r="E6835" s="470"/>
      <c r="F6835" s="472" t="s">
        <v>10155</v>
      </c>
      <c r="G6835" s="472" t="s">
        <v>1767</v>
      </c>
      <c r="H6835" s="472">
        <v>4.3</v>
      </c>
      <c r="I6835" s="473"/>
    </row>
    <row r="6836" spans="1:9" ht="38.25" x14ac:dyDescent="0.25">
      <c r="A6836" s="468" t="s">
        <v>14423</v>
      </c>
      <c r="B6836" s="475" t="s">
        <v>14424</v>
      </c>
      <c r="C6836" s="476" t="s">
        <v>756</v>
      </c>
      <c r="D6836" s="471"/>
      <c r="E6836" s="470"/>
      <c r="F6836" s="472" t="s">
        <v>10155</v>
      </c>
      <c r="G6836" s="472" t="s">
        <v>1767</v>
      </c>
      <c r="H6836" s="472">
        <v>4.3</v>
      </c>
      <c r="I6836" s="473"/>
    </row>
    <row r="6837" spans="1:9" ht="38.25" x14ac:dyDescent="0.25">
      <c r="A6837" s="468" t="s">
        <v>14425</v>
      </c>
      <c r="B6837" s="475" t="s">
        <v>14426</v>
      </c>
      <c r="C6837" s="476" t="s">
        <v>756</v>
      </c>
      <c r="D6837" s="471"/>
      <c r="E6837" s="470"/>
      <c r="F6837" s="472" t="s">
        <v>10155</v>
      </c>
      <c r="G6837" s="472" t="s">
        <v>1767</v>
      </c>
      <c r="H6837" s="472">
        <v>4.3</v>
      </c>
      <c r="I6837" s="473"/>
    </row>
    <row r="6838" spans="1:9" ht="38.25" x14ac:dyDescent="0.25">
      <c r="A6838" s="468" t="s">
        <v>14427</v>
      </c>
      <c r="B6838" s="475" t="s">
        <v>14428</v>
      </c>
      <c r="C6838" s="476" t="s">
        <v>756</v>
      </c>
      <c r="D6838" s="471"/>
      <c r="E6838" s="470"/>
      <c r="F6838" s="472" t="s">
        <v>10155</v>
      </c>
      <c r="G6838" s="472" t="s">
        <v>1767</v>
      </c>
      <c r="H6838" s="472">
        <v>4.3</v>
      </c>
      <c r="I6838" s="473"/>
    </row>
    <row r="6839" spans="1:9" ht="38.25" x14ac:dyDescent="0.25">
      <c r="A6839" s="468" t="s">
        <v>14429</v>
      </c>
      <c r="B6839" s="475" t="s">
        <v>14430</v>
      </c>
      <c r="C6839" s="476" t="s">
        <v>756</v>
      </c>
      <c r="D6839" s="471"/>
      <c r="E6839" s="470"/>
      <c r="F6839" s="472" t="s">
        <v>10155</v>
      </c>
      <c r="G6839" s="472" t="s">
        <v>1767</v>
      </c>
      <c r="H6839" s="472">
        <v>4.3</v>
      </c>
      <c r="I6839" s="473"/>
    </row>
    <row r="6840" spans="1:9" ht="38.25" x14ac:dyDescent="0.25">
      <c r="A6840" s="468" t="s">
        <v>14431</v>
      </c>
      <c r="B6840" s="475" t="s">
        <v>14432</v>
      </c>
      <c r="C6840" s="476" t="s">
        <v>756</v>
      </c>
      <c r="D6840" s="471"/>
      <c r="E6840" s="470"/>
      <c r="F6840" s="472" t="s">
        <v>10155</v>
      </c>
      <c r="G6840" s="472" t="s">
        <v>1767</v>
      </c>
      <c r="H6840" s="472">
        <v>4.3</v>
      </c>
      <c r="I6840" s="473"/>
    </row>
    <row r="6841" spans="1:9" ht="38.25" x14ac:dyDescent="0.25">
      <c r="A6841" s="468" t="s">
        <v>14433</v>
      </c>
      <c r="B6841" s="475" t="s">
        <v>14434</v>
      </c>
      <c r="C6841" s="476" t="s">
        <v>756</v>
      </c>
      <c r="D6841" s="471"/>
      <c r="E6841" s="470"/>
      <c r="F6841" s="472" t="s">
        <v>10155</v>
      </c>
      <c r="G6841" s="472" t="s">
        <v>1767</v>
      </c>
      <c r="H6841" s="472">
        <v>4.3</v>
      </c>
      <c r="I6841" s="473"/>
    </row>
    <row r="6842" spans="1:9" ht="38.25" x14ac:dyDescent="0.25">
      <c r="A6842" s="468" t="s">
        <v>14435</v>
      </c>
      <c r="B6842" s="475" t="s">
        <v>14436</v>
      </c>
      <c r="C6842" s="476" t="s">
        <v>756</v>
      </c>
      <c r="D6842" s="471"/>
      <c r="E6842" s="470"/>
      <c r="F6842" s="472" t="s">
        <v>10155</v>
      </c>
      <c r="G6842" s="472" t="s">
        <v>1767</v>
      </c>
      <c r="H6842" s="472">
        <v>4.3</v>
      </c>
      <c r="I6842" s="473"/>
    </row>
    <row r="6843" spans="1:9" ht="38.25" x14ac:dyDescent="0.25">
      <c r="A6843" s="468" t="s">
        <v>14437</v>
      </c>
      <c r="B6843" s="475" t="s">
        <v>14438</v>
      </c>
      <c r="C6843" s="476" t="s">
        <v>756</v>
      </c>
      <c r="D6843" s="471"/>
      <c r="E6843" s="470"/>
      <c r="F6843" s="472" t="s">
        <v>10155</v>
      </c>
      <c r="G6843" s="472" t="s">
        <v>1767</v>
      </c>
      <c r="H6843" s="472">
        <v>4.3</v>
      </c>
      <c r="I6843" s="473"/>
    </row>
    <row r="6844" spans="1:9" ht="38.25" x14ac:dyDescent="0.25">
      <c r="A6844" s="468" t="s">
        <v>14439</v>
      </c>
      <c r="B6844" s="469" t="s">
        <v>14440</v>
      </c>
      <c r="C6844" s="472" t="s">
        <v>756</v>
      </c>
      <c r="D6844" s="471"/>
      <c r="E6844" s="470"/>
      <c r="F6844" s="472" t="s">
        <v>10155</v>
      </c>
      <c r="G6844" s="472" t="s">
        <v>1767</v>
      </c>
      <c r="H6844" s="472">
        <v>4.3</v>
      </c>
      <c r="I6844" s="473"/>
    </row>
    <row r="6845" spans="1:9" ht="38.25" x14ac:dyDescent="0.25">
      <c r="A6845" s="468" t="s">
        <v>14441</v>
      </c>
      <c r="B6845" s="469" t="s">
        <v>14442</v>
      </c>
      <c r="C6845" s="472" t="s">
        <v>756</v>
      </c>
      <c r="D6845" s="471"/>
      <c r="E6845" s="470"/>
      <c r="F6845" s="472" t="s">
        <v>10155</v>
      </c>
      <c r="G6845" s="472" t="s">
        <v>1767</v>
      </c>
      <c r="H6845" s="472">
        <v>4.3</v>
      </c>
      <c r="I6845" s="473"/>
    </row>
    <row r="6846" spans="1:9" ht="38.25" x14ac:dyDescent="0.25">
      <c r="A6846" s="468" t="s">
        <v>14443</v>
      </c>
      <c r="B6846" s="469" t="s">
        <v>14444</v>
      </c>
      <c r="C6846" s="472" t="s">
        <v>756</v>
      </c>
      <c r="D6846" s="471"/>
      <c r="E6846" s="470"/>
      <c r="F6846" s="472" t="s">
        <v>10155</v>
      </c>
      <c r="G6846" s="472" t="s">
        <v>1767</v>
      </c>
      <c r="H6846" s="472">
        <v>4.3</v>
      </c>
      <c r="I6846" s="473"/>
    </row>
    <row r="6847" spans="1:9" ht="38.25" x14ac:dyDescent="0.25">
      <c r="A6847" s="468" t="s">
        <v>14445</v>
      </c>
      <c r="B6847" s="469" t="s">
        <v>14446</v>
      </c>
      <c r="C6847" s="472" t="s">
        <v>756</v>
      </c>
      <c r="D6847" s="471"/>
      <c r="E6847" s="470"/>
      <c r="F6847" s="472" t="s">
        <v>10155</v>
      </c>
      <c r="G6847" s="472" t="s">
        <v>1767</v>
      </c>
      <c r="H6847" s="472">
        <v>4.3</v>
      </c>
      <c r="I6847" s="473"/>
    </row>
    <row r="6848" spans="1:9" ht="38.25" x14ac:dyDescent="0.25">
      <c r="A6848" s="468" t="s">
        <v>14447</v>
      </c>
      <c r="B6848" s="469" t="s">
        <v>14448</v>
      </c>
      <c r="C6848" s="472" t="s">
        <v>756</v>
      </c>
      <c r="D6848" s="471"/>
      <c r="E6848" s="470"/>
      <c r="F6848" s="472" t="s">
        <v>10155</v>
      </c>
      <c r="G6848" s="472" t="s">
        <v>1767</v>
      </c>
      <c r="H6848" s="472">
        <v>4.3</v>
      </c>
      <c r="I6848" s="473"/>
    </row>
    <row r="6849" spans="1:9" ht="38.25" x14ac:dyDescent="0.25">
      <c r="A6849" s="468" t="s">
        <v>14449</v>
      </c>
      <c r="B6849" s="469" t="s">
        <v>14450</v>
      </c>
      <c r="C6849" s="472" t="s">
        <v>756</v>
      </c>
      <c r="D6849" s="471"/>
      <c r="E6849" s="470"/>
      <c r="F6849" s="472" t="s">
        <v>10155</v>
      </c>
      <c r="G6849" s="472" t="s">
        <v>1767</v>
      </c>
      <c r="H6849" s="472">
        <v>4.3</v>
      </c>
      <c r="I6849" s="473"/>
    </row>
    <row r="6850" spans="1:9" ht="38.25" x14ac:dyDescent="0.25">
      <c r="A6850" s="468" t="s">
        <v>14451</v>
      </c>
      <c r="B6850" s="469" t="s">
        <v>14452</v>
      </c>
      <c r="C6850" s="472" t="s">
        <v>756</v>
      </c>
      <c r="D6850" s="471"/>
      <c r="E6850" s="470"/>
      <c r="F6850" s="472" t="s">
        <v>10155</v>
      </c>
      <c r="G6850" s="472" t="s">
        <v>1767</v>
      </c>
      <c r="H6850" s="472">
        <v>4.3</v>
      </c>
      <c r="I6850" s="473"/>
    </row>
    <row r="6851" spans="1:9" ht="38.25" x14ac:dyDescent="0.25">
      <c r="A6851" s="468" t="s">
        <v>14453</v>
      </c>
      <c r="B6851" s="469" t="s">
        <v>14454</v>
      </c>
      <c r="C6851" s="472" t="s">
        <v>756</v>
      </c>
      <c r="D6851" s="471"/>
      <c r="E6851" s="470"/>
      <c r="F6851" s="472" t="s">
        <v>10155</v>
      </c>
      <c r="G6851" s="472" t="s">
        <v>1767</v>
      </c>
      <c r="H6851" s="472">
        <v>4.3</v>
      </c>
      <c r="I6851" s="473"/>
    </row>
    <row r="6852" spans="1:9" ht="38.25" x14ac:dyDescent="0.25">
      <c r="A6852" s="468" t="s">
        <v>14455</v>
      </c>
      <c r="B6852" s="469" t="s">
        <v>14456</v>
      </c>
      <c r="C6852" s="472" t="s">
        <v>756</v>
      </c>
      <c r="D6852" s="471"/>
      <c r="E6852" s="470"/>
      <c r="F6852" s="472" t="s">
        <v>10155</v>
      </c>
      <c r="G6852" s="472" t="s">
        <v>1767</v>
      </c>
      <c r="H6852" s="472">
        <v>4.3</v>
      </c>
      <c r="I6852" s="473"/>
    </row>
    <row r="6853" spans="1:9" ht="25.5" x14ac:dyDescent="0.25">
      <c r="A6853" s="468" t="s">
        <v>14457</v>
      </c>
      <c r="B6853" s="469" t="s">
        <v>14458</v>
      </c>
      <c r="C6853" s="472" t="s">
        <v>756</v>
      </c>
      <c r="D6853" s="479"/>
      <c r="E6853" s="472"/>
      <c r="F6853" s="472" t="s">
        <v>10155</v>
      </c>
      <c r="G6853" s="472" t="s">
        <v>1767</v>
      </c>
      <c r="H6853" s="472">
        <v>4.5</v>
      </c>
      <c r="I6853" s="473"/>
    </row>
    <row r="6854" spans="1:9" ht="38.25" x14ac:dyDescent="0.25">
      <c r="A6854" s="468" t="s">
        <v>14459</v>
      </c>
      <c r="B6854" s="469" t="s">
        <v>14460</v>
      </c>
      <c r="C6854" s="472" t="s">
        <v>756</v>
      </c>
      <c r="D6854" s="479"/>
      <c r="E6854" s="472"/>
      <c r="F6854" s="472" t="s">
        <v>10155</v>
      </c>
      <c r="G6854" s="472" t="s">
        <v>1767</v>
      </c>
      <c r="H6854" s="472">
        <v>4.5</v>
      </c>
      <c r="I6854" s="473"/>
    </row>
    <row r="6855" spans="1:9" ht="25.5" x14ac:dyDescent="0.25">
      <c r="A6855" s="468" t="s">
        <v>14461</v>
      </c>
      <c r="B6855" s="469" t="s">
        <v>14462</v>
      </c>
      <c r="C6855" s="472" t="s">
        <v>756</v>
      </c>
      <c r="D6855" s="479"/>
      <c r="E6855" s="472"/>
      <c r="F6855" s="472" t="s">
        <v>10155</v>
      </c>
      <c r="G6855" s="472" t="s">
        <v>1767</v>
      </c>
      <c r="H6855" s="472">
        <v>4.5</v>
      </c>
      <c r="I6855" s="473"/>
    </row>
    <row r="6856" spans="1:9" ht="25.5" x14ac:dyDescent="0.25">
      <c r="A6856" s="468" t="s">
        <v>14463</v>
      </c>
      <c r="B6856" s="469" t="s">
        <v>14464</v>
      </c>
      <c r="C6856" s="472" t="s">
        <v>756</v>
      </c>
      <c r="D6856" s="479"/>
      <c r="E6856" s="472"/>
      <c r="F6856" s="472" t="s">
        <v>10155</v>
      </c>
      <c r="G6856" s="472" t="s">
        <v>1767</v>
      </c>
      <c r="H6856" s="472">
        <v>4.5</v>
      </c>
      <c r="I6856" s="473"/>
    </row>
    <row r="6857" spans="1:9" ht="25.5" x14ac:dyDescent="0.25">
      <c r="A6857" s="468" t="s">
        <v>14465</v>
      </c>
      <c r="B6857" s="469" t="s">
        <v>14466</v>
      </c>
      <c r="C6857" s="472" t="s">
        <v>756</v>
      </c>
      <c r="D6857" s="479"/>
      <c r="E6857" s="472"/>
      <c r="F6857" s="472" t="s">
        <v>10155</v>
      </c>
      <c r="G6857" s="472" t="s">
        <v>1767</v>
      </c>
      <c r="H6857" s="472">
        <v>4.5</v>
      </c>
      <c r="I6857" s="473"/>
    </row>
    <row r="6858" spans="1:9" ht="25.5" x14ac:dyDescent="0.25">
      <c r="A6858" s="468" t="s">
        <v>14467</v>
      </c>
      <c r="B6858" s="469" t="s">
        <v>14468</v>
      </c>
      <c r="C6858" s="472" t="s">
        <v>756</v>
      </c>
      <c r="D6858" s="479"/>
      <c r="E6858" s="472"/>
      <c r="F6858" s="472" t="s">
        <v>10155</v>
      </c>
      <c r="G6858" s="472" t="s">
        <v>1767</v>
      </c>
      <c r="H6858" s="472">
        <v>4.5</v>
      </c>
      <c r="I6858" s="473"/>
    </row>
    <row r="6859" spans="1:9" ht="25.5" x14ac:dyDescent="0.25">
      <c r="A6859" s="468" t="s">
        <v>14469</v>
      </c>
      <c r="B6859" s="469" t="s">
        <v>14470</v>
      </c>
      <c r="C6859" s="472" t="s">
        <v>756</v>
      </c>
      <c r="D6859" s="479"/>
      <c r="E6859" s="472"/>
      <c r="F6859" s="472" t="s">
        <v>10155</v>
      </c>
      <c r="G6859" s="472" t="s">
        <v>1767</v>
      </c>
      <c r="H6859" s="472">
        <v>4.5</v>
      </c>
      <c r="I6859" s="473"/>
    </row>
    <row r="6860" spans="1:9" ht="25.5" x14ac:dyDescent="0.25">
      <c r="A6860" s="468" t="s">
        <v>14471</v>
      </c>
      <c r="B6860" s="469" t="s">
        <v>14472</v>
      </c>
      <c r="C6860" s="472" t="s">
        <v>698</v>
      </c>
      <c r="D6860" s="479"/>
      <c r="E6860" s="472"/>
      <c r="F6860" s="472" t="s">
        <v>10155</v>
      </c>
      <c r="G6860" s="472" t="s">
        <v>1767</v>
      </c>
      <c r="H6860" s="472">
        <v>4.5</v>
      </c>
      <c r="I6860" s="473"/>
    </row>
    <row r="6861" spans="1:9" ht="38.25" x14ac:dyDescent="0.25">
      <c r="A6861" s="468" t="s">
        <v>14473</v>
      </c>
      <c r="B6861" s="469" t="s">
        <v>14474</v>
      </c>
      <c r="C6861" s="472" t="s">
        <v>833</v>
      </c>
      <c r="D6861" s="472"/>
      <c r="E6861" s="472"/>
      <c r="F6861" s="472" t="s">
        <v>10155</v>
      </c>
      <c r="G6861" s="472" t="s">
        <v>1767</v>
      </c>
      <c r="H6861" s="472">
        <v>4.5</v>
      </c>
      <c r="I6861" s="478" t="s">
        <v>698</v>
      </c>
    </row>
    <row r="6862" spans="1:9" ht="38.25" x14ac:dyDescent="0.25">
      <c r="A6862" s="468" t="s">
        <v>14475</v>
      </c>
      <c r="B6862" s="469" t="s">
        <v>14476</v>
      </c>
      <c r="C6862" s="472" t="s">
        <v>833</v>
      </c>
      <c r="D6862" s="472"/>
      <c r="E6862" s="472"/>
      <c r="F6862" s="472" t="s">
        <v>10155</v>
      </c>
      <c r="G6862" s="472" t="s">
        <v>1767</v>
      </c>
      <c r="H6862" s="472">
        <v>4.5</v>
      </c>
      <c r="I6862" s="478" t="s">
        <v>698</v>
      </c>
    </row>
    <row r="6863" spans="1:9" ht="25.5" x14ac:dyDescent="0.25">
      <c r="A6863" s="468" t="s">
        <v>14477</v>
      </c>
      <c r="B6863" s="469" t="s">
        <v>14478</v>
      </c>
      <c r="C6863" s="472" t="s">
        <v>756</v>
      </c>
      <c r="D6863" s="479"/>
      <c r="E6863" s="472"/>
      <c r="F6863" s="472" t="s">
        <v>10155</v>
      </c>
      <c r="G6863" s="472" t="s">
        <v>1767</v>
      </c>
      <c r="H6863" s="472">
        <v>4.5</v>
      </c>
      <c r="I6863" s="473"/>
    </row>
    <row r="6864" spans="1:9" ht="25.5" x14ac:dyDescent="0.25">
      <c r="A6864" s="468" t="s">
        <v>14479</v>
      </c>
      <c r="B6864" s="469" t="s">
        <v>14480</v>
      </c>
      <c r="C6864" s="472" t="s">
        <v>756</v>
      </c>
      <c r="D6864" s="479"/>
      <c r="E6864" s="472"/>
      <c r="F6864" s="472" t="s">
        <v>10155</v>
      </c>
      <c r="G6864" s="472" t="s">
        <v>1767</v>
      </c>
      <c r="H6864" s="472">
        <v>4.5</v>
      </c>
      <c r="I6864" s="473"/>
    </row>
    <row r="6865" spans="1:9" ht="38.25" x14ac:dyDescent="0.25">
      <c r="A6865" s="468" t="s">
        <v>14481</v>
      </c>
      <c r="B6865" s="469" t="s">
        <v>14482</v>
      </c>
      <c r="C6865" s="472" t="s">
        <v>756</v>
      </c>
      <c r="D6865" s="479"/>
      <c r="E6865" s="472"/>
      <c r="F6865" s="472" t="s">
        <v>10155</v>
      </c>
      <c r="G6865" s="472" t="s">
        <v>1767</v>
      </c>
      <c r="H6865" s="472">
        <v>4.5</v>
      </c>
      <c r="I6865" s="473"/>
    </row>
    <row r="6866" spans="1:9" ht="38.25" x14ac:dyDescent="0.25">
      <c r="A6866" s="468" t="s">
        <v>14483</v>
      </c>
      <c r="B6866" s="469" t="s">
        <v>14484</v>
      </c>
      <c r="C6866" s="472" t="s">
        <v>756</v>
      </c>
      <c r="D6866" s="479"/>
      <c r="E6866" s="472"/>
      <c r="F6866" s="472" t="s">
        <v>10155</v>
      </c>
      <c r="G6866" s="472" t="s">
        <v>1767</v>
      </c>
      <c r="H6866" s="472">
        <v>4.5</v>
      </c>
      <c r="I6866" s="473"/>
    </row>
    <row r="6867" spans="1:9" ht="15" x14ac:dyDescent="0.25">
      <c r="A6867" s="468" t="s">
        <v>14485</v>
      </c>
      <c r="B6867" s="475" t="s">
        <v>14486</v>
      </c>
      <c r="C6867" s="476" t="s">
        <v>756</v>
      </c>
      <c r="D6867" s="471"/>
      <c r="E6867" s="470"/>
      <c r="F6867" s="472" t="s">
        <v>10155</v>
      </c>
      <c r="G6867" s="472" t="s">
        <v>1767</v>
      </c>
      <c r="H6867" s="472">
        <v>4.3</v>
      </c>
      <c r="I6867" s="473"/>
    </row>
    <row r="6868" spans="1:9" ht="15" x14ac:dyDescent="0.25">
      <c r="A6868" s="468" t="s">
        <v>14487</v>
      </c>
      <c r="B6868" s="475" t="s">
        <v>14488</v>
      </c>
      <c r="C6868" s="476" t="s">
        <v>756</v>
      </c>
      <c r="D6868" s="471"/>
      <c r="E6868" s="470"/>
      <c r="F6868" s="472" t="s">
        <v>10155</v>
      </c>
      <c r="G6868" s="472" t="s">
        <v>1767</v>
      </c>
      <c r="H6868" s="472">
        <v>4.3</v>
      </c>
      <c r="I6868" s="473"/>
    </row>
    <row r="6869" spans="1:9" ht="25.5" x14ac:dyDescent="0.25">
      <c r="A6869" s="468" t="s">
        <v>14489</v>
      </c>
      <c r="B6869" s="475" t="s">
        <v>14490</v>
      </c>
      <c r="C6869" s="476" t="s">
        <v>850</v>
      </c>
      <c r="D6869" s="471"/>
      <c r="E6869" s="470"/>
      <c r="F6869" s="472" t="s">
        <v>10155</v>
      </c>
      <c r="G6869" s="472" t="s">
        <v>1767</v>
      </c>
      <c r="H6869" s="472">
        <v>4.3</v>
      </c>
      <c r="I6869" s="473"/>
    </row>
    <row r="6870" spans="1:9" ht="25.5" x14ac:dyDescent="0.25">
      <c r="A6870" s="468" t="s">
        <v>14491</v>
      </c>
      <c r="B6870" s="475" t="s">
        <v>14492</v>
      </c>
      <c r="C6870" s="476" t="s">
        <v>850</v>
      </c>
      <c r="D6870" s="471"/>
      <c r="E6870" s="470"/>
      <c r="F6870" s="472" t="s">
        <v>10155</v>
      </c>
      <c r="G6870" s="472" t="s">
        <v>1767</v>
      </c>
      <c r="H6870" s="472">
        <v>4.3</v>
      </c>
      <c r="I6870" s="473"/>
    </row>
    <row r="6871" spans="1:9" ht="15" x14ac:dyDescent="0.25">
      <c r="A6871" s="468" t="s">
        <v>14493</v>
      </c>
      <c r="B6871" s="475" t="s">
        <v>14494</v>
      </c>
      <c r="C6871" s="476" t="s">
        <v>756</v>
      </c>
      <c r="D6871" s="471"/>
      <c r="E6871" s="470"/>
      <c r="F6871" s="472" t="s">
        <v>10155</v>
      </c>
      <c r="G6871" s="472" t="s">
        <v>1767</v>
      </c>
      <c r="H6871" s="472">
        <v>4.3</v>
      </c>
      <c r="I6871" s="473"/>
    </row>
    <row r="6872" spans="1:9" ht="25.5" x14ac:dyDescent="0.25">
      <c r="A6872" s="468" t="s">
        <v>14495</v>
      </c>
      <c r="B6872" s="475" t="s">
        <v>14496</v>
      </c>
      <c r="C6872" s="476" t="s">
        <v>756</v>
      </c>
      <c r="D6872" s="471"/>
      <c r="E6872" s="470"/>
      <c r="F6872" s="472" t="s">
        <v>10155</v>
      </c>
      <c r="G6872" s="472" t="s">
        <v>1767</v>
      </c>
      <c r="H6872" s="472">
        <v>4.3</v>
      </c>
      <c r="I6872" s="473"/>
    </row>
    <row r="6873" spans="1:9" ht="25.5" x14ac:dyDescent="0.25">
      <c r="A6873" s="468" t="s">
        <v>14497</v>
      </c>
      <c r="B6873" s="475" t="s">
        <v>14498</v>
      </c>
      <c r="C6873" s="476" t="s">
        <v>756</v>
      </c>
      <c r="D6873" s="471"/>
      <c r="E6873" s="470"/>
      <c r="F6873" s="472" t="s">
        <v>10155</v>
      </c>
      <c r="G6873" s="472" t="s">
        <v>1767</v>
      </c>
      <c r="H6873" s="472">
        <v>4.3</v>
      </c>
      <c r="I6873" s="473"/>
    </row>
    <row r="6874" spans="1:9" ht="15" x14ac:dyDescent="0.25">
      <c r="A6874" s="468" t="s">
        <v>14499</v>
      </c>
      <c r="B6874" s="469" t="s">
        <v>14500</v>
      </c>
      <c r="C6874" s="472" t="s">
        <v>756</v>
      </c>
      <c r="D6874" s="471"/>
      <c r="E6874" s="470"/>
      <c r="F6874" s="472" t="s">
        <v>10155</v>
      </c>
      <c r="G6874" s="472" t="s">
        <v>1767</v>
      </c>
      <c r="H6874" s="472">
        <v>4.3</v>
      </c>
      <c r="I6874" s="473"/>
    </row>
    <row r="6875" spans="1:9" ht="25.5" x14ac:dyDescent="0.25">
      <c r="A6875" s="468" t="s">
        <v>14501</v>
      </c>
      <c r="B6875" s="475" t="s">
        <v>14502</v>
      </c>
      <c r="C6875" s="476" t="s">
        <v>756</v>
      </c>
      <c r="D6875" s="471"/>
      <c r="E6875" s="470"/>
      <c r="F6875" s="472" t="s">
        <v>10155</v>
      </c>
      <c r="G6875" s="472" t="s">
        <v>1767</v>
      </c>
      <c r="H6875" s="472">
        <v>4.3</v>
      </c>
      <c r="I6875" s="473"/>
    </row>
    <row r="6876" spans="1:9" ht="15" x14ac:dyDescent="0.25">
      <c r="A6876" s="468" t="s">
        <v>14503</v>
      </c>
      <c r="B6876" s="475" t="s">
        <v>14504</v>
      </c>
      <c r="C6876" s="476" t="s">
        <v>756</v>
      </c>
      <c r="D6876" s="471"/>
      <c r="E6876" s="470"/>
      <c r="F6876" s="472" t="s">
        <v>10155</v>
      </c>
      <c r="G6876" s="472" t="s">
        <v>1767</v>
      </c>
      <c r="H6876" s="472">
        <v>4.3</v>
      </c>
      <c r="I6876" s="473"/>
    </row>
    <row r="6877" spans="1:9" ht="25.5" x14ac:dyDescent="0.25">
      <c r="A6877" s="468" t="s">
        <v>14505</v>
      </c>
      <c r="B6877" s="475" t="s">
        <v>14506</v>
      </c>
      <c r="C6877" s="476" t="s">
        <v>756</v>
      </c>
      <c r="D6877" s="471"/>
      <c r="E6877" s="470"/>
      <c r="F6877" s="472" t="s">
        <v>10155</v>
      </c>
      <c r="G6877" s="472" t="s">
        <v>1767</v>
      </c>
      <c r="H6877" s="472">
        <v>4.3</v>
      </c>
      <c r="I6877" s="473"/>
    </row>
    <row r="6878" spans="1:9" ht="25.5" x14ac:dyDescent="0.25">
      <c r="A6878" s="468" t="s">
        <v>14507</v>
      </c>
      <c r="B6878" s="475" t="s">
        <v>14508</v>
      </c>
      <c r="C6878" s="476" t="s">
        <v>756</v>
      </c>
      <c r="D6878" s="471"/>
      <c r="E6878" s="470"/>
      <c r="F6878" s="472" t="s">
        <v>10155</v>
      </c>
      <c r="G6878" s="472" t="s">
        <v>1767</v>
      </c>
      <c r="H6878" s="472">
        <v>4.3</v>
      </c>
      <c r="I6878" s="473"/>
    </row>
    <row r="6879" spans="1:9" ht="25.5" x14ac:dyDescent="0.25">
      <c r="A6879" s="468" t="s">
        <v>14509</v>
      </c>
      <c r="B6879" s="475" t="s">
        <v>14510</v>
      </c>
      <c r="C6879" s="476" t="s">
        <v>756</v>
      </c>
      <c r="D6879" s="471"/>
      <c r="E6879" s="470"/>
      <c r="F6879" s="472" t="s">
        <v>10155</v>
      </c>
      <c r="G6879" s="472" t="s">
        <v>1767</v>
      </c>
      <c r="H6879" s="472">
        <v>4.3</v>
      </c>
      <c r="I6879" s="473"/>
    </row>
    <row r="6880" spans="1:9" ht="25.5" x14ac:dyDescent="0.25">
      <c r="A6880" s="468" t="s">
        <v>14511</v>
      </c>
      <c r="B6880" s="469" t="s">
        <v>14512</v>
      </c>
      <c r="C6880" s="472" t="s">
        <v>756</v>
      </c>
      <c r="D6880" s="471"/>
      <c r="E6880" s="470"/>
      <c r="F6880" s="472" t="s">
        <v>10155</v>
      </c>
      <c r="G6880" s="472" t="s">
        <v>1767</v>
      </c>
      <c r="H6880" s="472">
        <v>4.3</v>
      </c>
      <c r="I6880" s="473"/>
    </row>
    <row r="6881" spans="1:9" ht="15" x14ac:dyDescent="0.25">
      <c r="A6881" s="468" t="s">
        <v>14513</v>
      </c>
      <c r="B6881" s="475" t="s">
        <v>14514</v>
      </c>
      <c r="C6881" s="476" t="s">
        <v>756</v>
      </c>
      <c r="D6881" s="471"/>
      <c r="E6881" s="470"/>
      <c r="F6881" s="472" t="s">
        <v>10155</v>
      </c>
      <c r="G6881" s="472" t="s">
        <v>1767</v>
      </c>
      <c r="H6881" s="472">
        <v>4.3</v>
      </c>
      <c r="I6881" s="473"/>
    </row>
    <row r="6882" spans="1:9" ht="15" x14ac:dyDescent="0.25">
      <c r="A6882" s="468" t="s">
        <v>14515</v>
      </c>
      <c r="B6882" s="475" t="s">
        <v>14516</v>
      </c>
      <c r="C6882" s="476" t="s">
        <v>756</v>
      </c>
      <c r="D6882" s="471"/>
      <c r="E6882" s="470"/>
      <c r="F6882" s="472" t="s">
        <v>10155</v>
      </c>
      <c r="G6882" s="472" t="s">
        <v>1767</v>
      </c>
      <c r="H6882" s="472">
        <v>4.3</v>
      </c>
      <c r="I6882" s="473"/>
    </row>
    <row r="6883" spans="1:9" ht="38.25" x14ac:dyDescent="0.25">
      <c r="A6883" s="468" t="s">
        <v>14517</v>
      </c>
      <c r="B6883" s="469" t="s">
        <v>14518</v>
      </c>
      <c r="C6883" s="472" t="s">
        <v>756</v>
      </c>
      <c r="D6883" s="471"/>
      <c r="E6883" s="470"/>
      <c r="F6883" s="472" t="s">
        <v>10155</v>
      </c>
      <c r="G6883" s="472" t="s">
        <v>1767</v>
      </c>
      <c r="H6883" s="472">
        <v>4.3</v>
      </c>
      <c r="I6883" s="473"/>
    </row>
    <row r="6884" spans="1:9" ht="25.5" x14ac:dyDescent="0.25">
      <c r="A6884" s="468" t="s">
        <v>14519</v>
      </c>
      <c r="B6884" s="475" t="s">
        <v>14520</v>
      </c>
      <c r="C6884" s="476" t="s">
        <v>756</v>
      </c>
      <c r="D6884" s="471"/>
      <c r="E6884" s="470"/>
      <c r="F6884" s="472" t="s">
        <v>10155</v>
      </c>
      <c r="G6884" s="472" t="s">
        <v>1767</v>
      </c>
      <c r="H6884" s="472">
        <v>4.3</v>
      </c>
      <c r="I6884" s="473"/>
    </row>
    <row r="6885" spans="1:9" ht="25.5" x14ac:dyDescent="0.25">
      <c r="A6885" s="468" t="s">
        <v>14521</v>
      </c>
      <c r="B6885" s="475" t="s">
        <v>14522</v>
      </c>
      <c r="C6885" s="476" t="s">
        <v>756</v>
      </c>
      <c r="D6885" s="482"/>
      <c r="E6885" s="483"/>
      <c r="F6885" s="472" t="s">
        <v>10155</v>
      </c>
      <c r="G6885" s="472" t="s">
        <v>1767</v>
      </c>
      <c r="H6885" s="472">
        <v>4.5999999999999996</v>
      </c>
      <c r="I6885" s="473"/>
    </row>
    <row r="6886" spans="1:9" ht="25.5" x14ac:dyDescent="0.25">
      <c r="A6886" s="468" t="s">
        <v>14523</v>
      </c>
      <c r="B6886" s="475" t="s">
        <v>14524</v>
      </c>
      <c r="C6886" s="476" t="s">
        <v>756</v>
      </c>
      <c r="D6886" s="471"/>
      <c r="E6886" s="470"/>
      <c r="F6886" s="472" t="s">
        <v>10155</v>
      </c>
      <c r="G6886" s="472" t="s">
        <v>1767</v>
      </c>
      <c r="H6886" s="472">
        <v>4.3</v>
      </c>
      <c r="I6886" s="473"/>
    </row>
    <row r="6887" spans="1:9" ht="25.5" x14ac:dyDescent="0.25">
      <c r="A6887" s="468" t="s">
        <v>14525</v>
      </c>
      <c r="B6887" s="475" t="s">
        <v>14526</v>
      </c>
      <c r="C6887" s="476" t="s">
        <v>756</v>
      </c>
      <c r="D6887" s="471"/>
      <c r="E6887" s="470"/>
      <c r="F6887" s="472" t="s">
        <v>10155</v>
      </c>
      <c r="G6887" s="472" t="s">
        <v>1767</v>
      </c>
      <c r="H6887" s="472">
        <v>4.3</v>
      </c>
      <c r="I6887" s="473"/>
    </row>
    <row r="6888" spans="1:9" ht="15" x14ac:dyDescent="0.25">
      <c r="A6888" s="468" t="s">
        <v>14527</v>
      </c>
      <c r="B6888" s="475" t="s">
        <v>14528</v>
      </c>
      <c r="C6888" s="476" t="s">
        <v>756</v>
      </c>
      <c r="D6888" s="471"/>
      <c r="E6888" s="470"/>
      <c r="F6888" s="472" t="s">
        <v>10155</v>
      </c>
      <c r="G6888" s="472" t="s">
        <v>1767</v>
      </c>
      <c r="H6888" s="472">
        <v>4.3</v>
      </c>
      <c r="I6888" s="473"/>
    </row>
    <row r="6889" spans="1:9" ht="15" x14ac:dyDescent="0.25">
      <c r="A6889" s="468" t="s">
        <v>14529</v>
      </c>
      <c r="B6889" s="475" t="s">
        <v>14530</v>
      </c>
      <c r="C6889" s="476" t="s">
        <v>756</v>
      </c>
      <c r="D6889" s="471"/>
      <c r="E6889" s="470"/>
      <c r="F6889" s="472" t="s">
        <v>10155</v>
      </c>
      <c r="G6889" s="472" t="s">
        <v>1767</v>
      </c>
      <c r="H6889" s="472">
        <v>4.3</v>
      </c>
      <c r="I6889" s="473"/>
    </row>
    <row r="6890" spans="1:9" ht="15" x14ac:dyDescent="0.25">
      <c r="A6890" s="468" t="s">
        <v>14531</v>
      </c>
      <c r="B6890" s="475" t="s">
        <v>14532</v>
      </c>
      <c r="C6890" s="476" t="s">
        <v>756</v>
      </c>
      <c r="D6890" s="471"/>
      <c r="E6890" s="470"/>
      <c r="F6890" s="472" t="s">
        <v>10155</v>
      </c>
      <c r="G6890" s="472" t="s">
        <v>1767</v>
      </c>
      <c r="H6890" s="472">
        <v>4.3</v>
      </c>
      <c r="I6890" s="473"/>
    </row>
    <row r="6891" spans="1:9" ht="15" x14ac:dyDescent="0.25">
      <c r="A6891" s="468" t="s">
        <v>14533</v>
      </c>
      <c r="B6891" s="475" t="s">
        <v>14534</v>
      </c>
      <c r="C6891" s="476" t="s">
        <v>756</v>
      </c>
      <c r="D6891" s="471"/>
      <c r="E6891" s="470"/>
      <c r="F6891" s="472" t="s">
        <v>10155</v>
      </c>
      <c r="G6891" s="472" t="s">
        <v>1767</v>
      </c>
      <c r="H6891" s="472">
        <v>4.3</v>
      </c>
      <c r="I6891" s="473"/>
    </row>
    <row r="6892" spans="1:9" ht="38.25" x14ac:dyDescent="0.25">
      <c r="A6892" s="468" t="s">
        <v>14535</v>
      </c>
      <c r="B6892" s="475" t="s">
        <v>14536</v>
      </c>
      <c r="C6892" s="476" t="s">
        <v>756</v>
      </c>
      <c r="D6892" s="471"/>
      <c r="E6892" s="470"/>
      <c r="F6892" s="472" t="s">
        <v>10155</v>
      </c>
      <c r="G6892" s="472" t="s">
        <v>1767</v>
      </c>
      <c r="H6892" s="472">
        <v>4.3</v>
      </c>
      <c r="I6892" s="473"/>
    </row>
    <row r="6893" spans="1:9" ht="25.5" x14ac:dyDescent="0.25">
      <c r="A6893" s="468" t="s">
        <v>14537</v>
      </c>
      <c r="B6893" s="475" t="s">
        <v>14538</v>
      </c>
      <c r="C6893" s="476" t="s">
        <v>756</v>
      </c>
      <c r="D6893" s="471"/>
      <c r="E6893" s="470"/>
      <c r="F6893" s="472" t="s">
        <v>10155</v>
      </c>
      <c r="G6893" s="472" t="s">
        <v>1767</v>
      </c>
      <c r="H6893" s="472">
        <v>4.3</v>
      </c>
      <c r="I6893" s="473"/>
    </row>
    <row r="6894" spans="1:9" ht="25.5" x14ac:dyDescent="0.25">
      <c r="A6894" s="468" t="s">
        <v>14539</v>
      </c>
      <c r="B6894" s="475" t="s">
        <v>14540</v>
      </c>
      <c r="C6894" s="476" t="s">
        <v>756</v>
      </c>
      <c r="D6894" s="471"/>
      <c r="E6894" s="470"/>
      <c r="F6894" s="472" t="s">
        <v>10155</v>
      </c>
      <c r="G6894" s="472" t="s">
        <v>1767</v>
      </c>
      <c r="H6894" s="472">
        <v>4.3</v>
      </c>
      <c r="I6894" s="473"/>
    </row>
    <row r="6895" spans="1:9" ht="25.5" x14ac:dyDescent="0.25">
      <c r="A6895" s="468" t="s">
        <v>14541</v>
      </c>
      <c r="B6895" s="475" t="s">
        <v>14542</v>
      </c>
      <c r="C6895" s="476" t="s">
        <v>698</v>
      </c>
      <c r="D6895" s="471"/>
      <c r="E6895" s="470"/>
      <c r="F6895" s="472" t="s">
        <v>10155</v>
      </c>
      <c r="G6895" s="472" t="s">
        <v>1767</v>
      </c>
      <c r="H6895" s="472">
        <v>4.3</v>
      </c>
      <c r="I6895" s="473"/>
    </row>
    <row r="6896" spans="1:9" ht="25.5" x14ac:dyDescent="0.25">
      <c r="A6896" s="468" t="s">
        <v>14543</v>
      </c>
      <c r="B6896" s="475" t="s">
        <v>14544</v>
      </c>
      <c r="C6896" s="476" t="s">
        <v>698</v>
      </c>
      <c r="D6896" s="471"/>
      <c r="E6896" s="470"/>
      <c r="F6896" s="472" t="s">
        <v>10155</v>
      </c>
      <c r="G6896" s="472" t="s">
        <v>1767</v>
      </c>
      <c r="H6896" s="472">
        <v>4.3</v>
      </c>
      <c r="I6896" s="473"/>
    </row>
    <row r="6897" spans="1:9" ht="25.5" x14ac:dyDescent="0.25">
      <c r="A6897" s="468" t="s">
        <v>14545</v>
      </c>
      <c r="B6897" s="475" t="s">
        <v>14546</v>
      </c>
      <c r="C6897" s="476" t="s">
        <v>698</v>
      </c>
      <c r="D6897" s="471"/>
      <c r="E6897" s="470"/>
      <c r="F6897" s="472" t="s">
        <v>10155</v>
      </c>
      <c r="G6897" s="472" t="s">
        <v>1767</v>
      </c>
      <c r="H6897" s="472">
        <v>4.3</v>
      </c>
      <c r="I6897" s="473"/>
    </row>
    <row r="6898" spans="1:9" ht="25.5" x14ac:dyDescent="0.25">
      <c r="A6898" s="468" t="s">
        <v>14547</v>
      </c>
      <c r="B6898" s="475" t="s">
        <v>14548</v>
      </c>
      <c r="C6898" s="476" t="s">
        <v>756</v>
      </c>
      <c r="D6898" s="471"/>
      <c r="E6898" s="470"/>
      <c r="F6898" s="472" t="s">
        <v>10155</v>
      </c>
      <c r="G6898" s="472" t="s">
        <v>1767</v>
      </c>
      <c r="H6898" s="472">
        <v>4.3</v>
      </c>
      <c r="I6898" s="473"/>
    </row>
    <row r="6899" spans="1:9" ht="15" x14ac:dyDescent="0.25">
      <c r="A6899" s="468" t="s">
        <v>14549</v>
      </c>
      <c r="B6899" s="475" t="s">
        <v>14550</v>
      </c>
      <c r="C6899" s="476" t="s">
        <v>756</v>
      </c>
      <c r="D6899" s="471"/>
      <c r="E6899" s="470"/>
      <c r="F6899" s="472" t="s">
        <v>10155</v>
      </c>
      <c r="G6899" s="472" t="s">
        <v>1767</v>
      </c>
      <c r="H6899" s="472">
        <v>4.3</v>
      </c>
      <c r="I6899" s="473"/>
    </row>
    <row r="6900" spans="1:9" ht="25.5" x14ac:dyDescent="0.25">
      <c r="A6900" s="468" t="s">
        <v>14551</v>
      </c>
      <c r="B6900" s="475" t="s">
        <v>14552</v>
      </c>
      <c r="C6900" s="476" t="s">
        <v>698</v>
      </c>
      <c r="D6900" s="471"/>
      <c r="E6900" s="470"/>
      <c r="F6900" s="472" t="s">
        <v>10155</v>
      </c>
      <c r="G6900" s="472" t="s">
        <v>1767</v>
      </c>
      <c r="H6900" s="472">
        <v>4.3</v>
      </c>
      <c r="I6900" s="473"/>
    </row>
    <row r="6901" spans="1:9" ht="25.5" x14ac:dyDescent="0.25">
      <c r="A6901" s="468" t="s">
        <v>14553</v>
      </c>
      <c r="B6901" s="475" t="s">
        <v>14554</v>
      </c>
      <c r="C6901" s="476" t="s">
        <v>698</v>
      </c>
      <c r="D6901" s="471"/>
      <c r="E6901" s="470"/>
      <c r="F6901" s="472" t="s">
        <v>10155</v>
      </c>
      <c r="G6901" s="472" t="s">
        <v>1767</v>
      </c>
      <c r="H6901" s="472">
        <v>4.3</v>
      </c>
      <c r="I6901" s="473"/>
    </row>
    <row r="6902" spans="1:9" ht="15" x14ac:dyDescent="0.25">
      <c r="A6902" s="468" t="s">
        <v>14555</v>
      </c>
      <c r="B6902" s="475" t="s">
        <v>14556</v>
      </c>
      <c r="C6902" s="476" t="s">
        <v>698</v>
      </c>
      <c r="D6902" s="471"/>
      <c r="E6902" s="470"/>
      <c r="F6902" s="472" t="s">
        <v>10155</v>
      </c>
      <c r="G6902" s="472" t="s">
        <v>1767</v>
      </c>
      <c r="H6902" s="472">
        <v>4.3</v>
      </c>
      <c r="I6902" s="473"/>
    </row>
    <row r="6903" spans="1:9" ht="15" x14ac:dyDescent="0.25">
      <c r="A6903" s="468" t="s">
        <v>14557</v>
      </c>
      <c r="B6903" s="475" t="s">
        <v>14558</v>
      </c>
      <c r="C6903" s="476" t="s">
        <v>698</v>
      </c>
      <c r="D6903" s="471"/>
      <c r="E6903" s="470"/>
      <c r="F6903" s="472" t="s">
        <v>10155</v>
      </c>
      <c r="G6903" s="472" t="s">
        <v>1767</v>
      </c>
      <c r="H6903" s="472">
        <v>4.3</v>
      </c>
      <c r="I6903" s="473"/>
    </row>
    <row r="6904" spans="1:9" ht="15" x14ac:dyDescent="0.25">
      <c r="A6904" s="468" t="s">
        <v>14559</v>
      </c>
      <c r="B6904" s="475" t="s">
        <v>14560</v>
      </c>
      <c r="C6904" s="476" t="s">
        <v>698</v>
      </c>
      <c r="D6904" s="471"/>
      <c r="E6904" s="470"/>
      <c r="F6904" s="472" t="s">
        <v>10155</v>
      </c>
      <c r="G6904" s="472" t="s">
        <v>1767</v>
      </c>
      <c r="H6904" s="472">
        <v>4.3</v>
      </c>
      <c r="I6904" s="473"/>
    </row>
    <row r="6905" spans="1:9" ht="15" x14ac:dyDescent="0.25">
      <c r="A6905" s="468" t="s">
        <v>14561</v>
      </c>
      <c r="B6905" s="475" t="s">
        <v>14562</v>
      </c>
      <c r="C6905" s="476" t="s">
        <v>698</v>
      </c>
      <c r="D6905" s="471"/>
      <c r="E6905" s="470"/>
      <c r="F6905" s="472" t="s">
        <v>10155</v>
      </c>
      <c r="G6905" s="472" t="s">
        <v>1767</v>
      </c>
      <c r="H6905" s="472">
        <v>4.3</v>
      </c>
      <c r="I6905" s="473"/>
    </row>
    <row r="6906" spans="1:9" ht="15" x14ac:dyDescent="0.25">
      <c r="A6906" s="468" t="s">
        <v>14563</v>
      </c>
      <c r="B6906" s="475" t="s">
        <v>14564</v>
      </c>
      <c r="C6906" s="476" t="s">
        <v>698</v>
      </c>
      <c r="D6906" s="471"/>
      <c r="E6906" s="470"/>
      <c r="F6906" s="472" t="s">
        <v>10155</v>
      </c>
      <c r="G6906" s="472" t="s">
        <v>1767</v>
      </c>
      <c r="H6906" s="472">
        <v>4.3</v>
      </c>
      <c r="I6906" s="473"/>
    </row>
    <row r="6907" spans="1:9" ht="15" x14ac:dyDescent="0.25">
      <c r="A6907" s="468" t="s">
        <v>14565</v>
      </c>
      <c r="B6907" s="475" t="s">
        <v>14566</v>
      </c>
      <c r="C6907" s="476" t="s">
        <v>698</v>
      </c>
      <c r="D6907" s="471"/>
      <c r="E6907" s="470"/>
      <c r="F6907" s="472" t="s">
        <v>10155</v>
      </c>
      <c r="G6907" s="472" t="s">
        <v>1767</v>
      </c>
      <c r="H6907" s="472">
        <v>4.3</v>
      </c>
      <c r="I6907" s="473"/>
    </row>
    <row r="6908" spans="1:9" ht="15" x14ac:dyDescent="0.25">
      <c r="A6908" s="468" t="s">
        <v>14567</v>
      </c>
      <c r="B6908" s="475" t="s">
        <v>14568</v>
      </c>
      <c r="C6908" s="476" t="s">
        <v>698</v>
      </c>
      <c r="D6908" s="471"/>
      <c r="E6908" s="470"/>
      <c r="F6908" s="472" t="s">
        <v>10155</v>
      </c>
      <c r="G6908" s="472" t="s">
        <v>1767</v>
      </c>
      <c r="H6908" s="472">
        <v>4.3</v>
      </c>
      <c r="I6908" s="473"/>
    </row>
    <row r="6909" spans="1:9" ht="15" x14ac:dyDescent="0.25">
      <c r="A6909" s="468" t="s">
        <v>14569</v>
      </c>
      <c r="B6909" s="475" t="s">
        <v>14570</v>
      </c>
      <c r="C6909" s="476" t="s">
        <v>698</v>
      </c>
      <c r="D6909" s="471"/>
      <c r="E6909" s="470"/>
      <c r="F6909" s="472" t="s">
        <v>10155</v>
      </c>
      <c r="G6909" s="472" t="s">
        <v>1767</v>
      </c>
      <c r="H6909" s="472">
        <v>4.3</v>
      </c>
      <c r="I6909" s="473"/>
    </row>
    <row r="6910" spans="1:9" ht="15" x14ac:dyDescent="0.25">
      <c r="A6910" s="468" t="s">
        <v>14571</v>
      </c>
      <c r="B6910" s="475" t="s">
        <v>14572</v>
      </c>
      <c r="C6910" s="476" t="s">
        <v>698</v>
      </c>
      <c r="D6910" s="471"/>
      <c r="E6910" s="470"/>
      <c r="F6910" s="472" t="s">
        <v>10155</v>
      </c>
      <c r="G6910" s="472" t="s">
        <v>1767</v>
      </c>
      <c r="H6910" s="472">
        <v>4.3</v>
      </c>
      <c r="I6910" s="473"/>
    </row>
    <row r="6911" spans="1:9" ht="15" x14ac:dyDescent="0.25">
      <c r="A6911" s="468" t="s">
        <v>14573</v>
      </c>
      <c r="B6911" s="475" t="s">
        <v>14574</v>
      </c>
      <c r="C6911" s="476" t="s">
        <v>756</v>
      </c>
      <c r="D6911" s="471"/>
      <c r="E6911" s="470"/>
      <c r="F6911" s="472" t="s">
        <v>10155</v>
      </c>
      <c r="G6911" s="472" t="s">
        <v>1767</v>
      </c>
      <c r="H6911" s="472">
        <v>4.3</v>
      </c>
      <c r="I6911" s="473"/>
    </row>
    <row r="6912" spans="1:9" ht="15" x14ac:dyDescent="0.25">
      <c r="A6912" s="468" t="s">
        <v>14575</v>
      </c>
      <c r="B6912" s="475" t="s">
        <v>14576</v>
      </c>
      <c r="C6912" s="476" t="s">
        <v>756</v>
      </c>
      <c r="D6912" s="471"/>
      <c r="E6912" s="470"/>
      <c r="F6912" s="472" t="s">
        <v>10155</v>
      </c>
      <c r="G6912" s="472" t="s">
        <v>1767</v>
      </c>
      <c r="H6912" s="472">
        <v>4.3</v>
      </c>
      <c r="I6912" s="473"/>
    </row>
    <row r="6913" spans="1:9" ht="15" x14ac:dyDescent="0.25">
      <c r="A6913" s="468" t="s">
        <v>14577</v>
      </c>
      <c r="B6913" s="475" t="s">
        <v>14578</v>
      </c>
      <c r="C6913" s="476" t="s">
        <v>756</v>
      </c>
      <c r="D6913" s="471"/>
      <c r="E6913" s="470"/>
      <c r="F6913" s="472" t="s">
        <v>10155</v>
      </c>
      <c r="G6913" s="472" t="s">
        <v>1767</v>
      </c>
      <c r="H6913" s="472">
        <v>4.3</v>
      </c>
      <c r="I6913" s="473"/>
    </row>
    <row r="6914" spans="1:9" ht="15" x14ac:dyDescent="0.25">
      <c r="A6914" s="468" t="s">
        <v>14579</v>
      </c>
      <c r="B6914" s="475" t="s">
        <v>14580</v>
      </c>
      <c r="C6914" s="476" t="s">
        <v>756</v>
      </c>
      <c r="D6914" s="471"/>
      <c r="E6914" s="470"/>
      <c r="F6914" s="472" t="s">
        <v>10155</v>
      </c>
      <c r="G6914" s="472" t="s">
        <v>1767</v>
      </c>
      <c r="H6914" s="472">
        <v>4.3</v>
      </c>
      <c r="I6914" s="473"/>
    </row>
    <row r="6915" spans="1:9" ht="15" x14ac:dyDescent="0.25">
      <c r="A6915" s="468" t="s">
        <v>14581</v>
      </c>
      <c r="B6915" s="475" t="s">
        <v>14582</v>
      </c>
      <c r="C6915" s="476" t="s">
        <v>756</v>
      </c>
      <c r="D6915" s="471"/>
      <c r="E6915" s="470"/>
      <c r="F6915" s="472" t="s">
        <v>10155</v>
      </c>
      <c r="G6915" s="472" t="s">
        <v>1767</v>
      </c>
      <c r="H6915" s="472">
        <v>4.3</v>
      </c>
      <c r="I6915" s="473"/>
    </row>
    <row r="6916" spans="1:9" ht="15" x14ac:dyDescent="0.25">
      <c r="A6916" s="468" t="s">
        <v>14583</v>
      </c>
      <c r="B6916" s="475" t="s">
        <v>14584</v>
      </c>
      <c r="C6916" s="476" t="s">
        <v>756</v>
      </c>
      <c r="D6916" s="471"/>
      <c r="E6916" s="470"/>
      <c r="F6916" s="472" t="s">
        <v>10155</v>
      </c>
      <c r="G6916" s="472" t="s">
        <v>1767</v>
      </c>
      <c r="H6916" s="472">
        <v>4.3</v>
      </c>
      <c r="I6916" s="473"/>
    </row>
    <row r="6917" spans="1:9" ht="15" x14ac:dyDescent="0.25">
      <c r="A6917" s="468" t="s">
        <v>14585</v>
      </c>
      <c r="B6917" s="475" t="s">
        <v>14586</v>
      </c>
      <c r="C6917" s="476" t="s">
        <v>756</v>
      </c>
      <c r="D6917" s="471"/>
      <c r="E6917" s="470"/>
      <c r="F6917" s="472" t="s">
        <v>10155</v>
      </c>
      <c r="G6917" s="472" t="s">
        <v>1767</v>
      </c>
      <c r="H6917" s="472">
        <v>4.3</v>
      </c>
      <c r="I6917" s="473"/>
    </row>
    <row r="6918" spans="1:9" ht="15" x14ac:dyDescent="0.25">
      <c r="A6918" s="468" t="s">
        <v>14587</v>
      </c>
      <c r="B6918" s="475" t="s">
        <v>14588</v>
      </c>
      <c r="C6918" s="476" t="s">
        <v>756</v>
      </c>
      <c r="D6918" s="471"/>
      <c r="E6918" s="470"/>
      <c r="F6918" s="472" t="s">
        <v>10155</v>
      </c>
      <c r="G6918" s="472" t="s">
        <v>1767</v>
      </c>
      <c r="H6918" s="472">
        <v>4.3</v>
      </c>
      <c r="I6918" s="473"/>
    </row>
    <row r="6919" spans="1:9" ht="15" x14ac:dyDescent="0.25">
      <c r="A6919" s="468" t="s">
        <v>14589</v>
      </c>
      <c r="B6919" s="475" t="s">
        <v>14590</v>
      </c>
      <c r="C6919" s="476" t="s">
        <v>756</v>
      </c>
      <c r="D6919" s="471"/>
      <c r="E6919" s="470"/>
      <c r="F6919" s="472" t="s">
        <v>10155</v>
      </c>
      <c r="G6919" s="472" t="s">
        <v>1767</v>
      </c>
      <c r="H6919" s="472">
        <v>4.3</v>
      </c>
      <c r="I6919" s="473"/>
    </row>
    <row r="6920" spans="1:9" ht="15" x14ac:dyDescent="0.25">
      <c r="A6920" s="468" t="s">
        <v>14591</v>
      </c>
      <c r="B6920" s="475" t="s">
        <v>14592</v>
      </c>
      <c r="C6920" s="476" t="s">
        <v>698</v>
      </c>
      <c r="D6920" s="471"/>
      <c r="E6920" s="470"/>
      <c r="F6920" s="472" t="s">
        <v>10155</v>
      </c>
      <c r="G6920" s="472" t="s">
        <v>1767</v>
      </c>
      <c r="H6920" s="472">
        <v>4.3</v>
      </c>
      <c r="I6920" s="473"/>
    </row>
    <row r="6921" spans="1:9" ht="15" x14ac:dyDescent="0.25">
      <c r="A6921" s="468" t="s">
        <v>14593</v>
      </c>
      <c r="B6921" s="475" t="s">
        <v>14594</v>
      </c>
      <c r="C6921" s="476" t="s">
        <v>698</v>
      </c>
      <c r="D6921" s="471"/>
      <c r="E6921" s="470"/>
      <c r="F6921" s="472" t="s">
        <v>10155</v>
      </c>
      <c r="G6921" s="472" t="s">
        <v>1767</v>
      </c>
      <c r="H6921" s="472">
        <v>4.3</v>
      </c>
      <c r="I6921" s="473"/>
    </row>
    <row r="6922" spans="1:9" ht="15" x14ac:dyDescent="0.25">
      <c r="A6922" s="468" t="s">
        <v>14595</v>
      </c>
      <c r="B6922" s="469" t="s">
        <v>14596</v>
      </c>
      <c r="C6922" s="472" t="s">
        <v>756</v>
      </c>
      <c r="D6922" s="471"/>
      <c r="E6922" s="470"/>
      <c r="F6922" s="472" t="s">
        <v>10155</v>
      </c>
      <c r="G6922" s="472" t="s">
        <v>1767</v>
      </c>
      <c r="H6922" s="472">
        <v>4.3</v>
      </c>
      <c r="I6922" s="473"/>
    </row>
    <row r="6923" spans="1:9" ht="15" x14ac:dyDescent="0.25">
      <c r="A6923" s="468" t="s">
        <v>14597</v>
      </c>
      <c r="B6923" s="475" t="s">
        <v>14598</v>
      </c>
      <c r="C6923" s="476" t="s">
        <v>698</v>
      </c>
      <c r="D6923" s="471"/>
      <c r="E6923" s="470"/>
      <c r="F6923" s="472" t="s">
        <v>10155</v>
      </c>
      <c r="G6923" s="472" t="s">
        <v>1767</v>
      </c>
      <c r="H6923" s="472">
        <v>4.3</v>
      </c>
      <c r="I6923" s="473"/>
    </row>
    <row r="6924" spans="1:9" ht="15" x14ac:dyDescent="0.25">
      <c r="A6924" s="468" t="s">
        <v>14599</v>
      </c>
      <c r="B6924" s="475" t="s">
        <v>14600</v>
      </c>
      <c r="C6924" s="476" t="s">
        <v>698</v>
      </c>
      <c r="D6924" s="471"/>
      <c r="E6924" s="470"/>
      <c r="F6924" s="472" t="s">
        <v>10155</v>
      </c>
      <c r="G6924" s="472" t="s">
        <v>1767</v>
      </c>
      <c r="H6924" s="472">
        <v>4.3</v>
      </c>
      <c r="I6924" s="473"/>
    </row>
    <row r="6925" spans="1:9" ht="15" x14ac:dyDescent="0.25">
      <c r="A6925" s="468" t="s">
        <v>14601</v>
      </c>
      <c r="B6925" s="475" t="s">
        <v>14602</v>
      </c>
      <c r="C6925" s="476" t="s">
        <v>698</v>
      </c>
      <c r="D6925" s="471"/>
      <c r="E6925" s="470"/>
      <c r="F6925" s="472" t="s">
        <v>10155</v>
      </c>
      <c r="G6925" s="472" t="s">
        <v>1767</v>
      </c>
      <c r="H6925" s="472">
        <v>4.3</v>
      </c>
      <c r="I6925" s="473"/>
    </row>
    <row r="6926" spans="1:9" ht="15" x14ac:dyDescent="0.25">
      <c r="A6926" s="468" t="s">
        <v>14603</v>
      </c>
      <c r="B6926" s="475" t="s">
        <v>14604</v>
      </c>
      <c r="C6926" s="476" t="s">
        <v>698</v>
      </c>
      <c r="D6926" s="471"/>
      <c r="E6926" s="470"/>
      <c r="F6926" s="472" t="s">
        <v>10155</v>
      </c>
      <c r="G6926" s="472" t="s">
        <v>1767</v>
      </c>
      <c r="H6926" s="472">
        <v>4.3</v>
      </c>
      <c r="I6926" s="473"/>
    </row>
    <row r="6927" spans="1:9" ht="15" x14ac:dyDescent="0.25">
      <c r="A6927" s="468" t="s">
        <v>14605</v>
      </c>
      <c r="B6927" s="475" t="s">
        <v>14606</v>
      </c>
      <c r="C6927" s="476" t="s">
        <v>698</v>
      </c>
      <c r="D6927" s="471"/>
      <c r="E6927" s="470"/>
      <c r="F6927" s="472" t="s">
        <v>10155</v>
      </c>
      <c r="G6927" s="472" t="s">
        <v>1767</v>
      </c>
      <c r="H6927" s="472">
        <v>4.3</v>
      </c>
      <c r="I6927" s="473"/>
    </row>
    <row r="6928" spans="1:9" ht="15" x14ac:dyDescent="0.25">
      <c r="A6928" s="468" t="s">
        <v>14607</v>
      </c>
      <c r="B6928" s="475" t="s">
        <v>14608</v>
      </c>
      <c r="C6928" s="476" t="s">
        <v>698</v>
      </c>
      <c r="D6928" s="471"/>
      <c r="E6928" s="470"/>
      <c r="F6928" s="472" t="s">
        <v>10155</v>
      </c>
      <c r="G6928" s="472" t="s">
        <v>1767</v>
      </c>
      <c r="H6928" s="472">
        <v>4.3</v>
      </c>
      <c r="I6928" s="473"/>
    </row>
    <row r="6929" spans="1:9" ht="25.5" x14ac:dyDescent="0.25">
      <c r="A6929" s="468" t="s">
        <v>14609</v>
      </c>
      <c r="B6929" s="475" t="s">
        <v>14610</v>
      </c>
      <c r="C6929" s="476" t="s">
        <v>698</v>
      </c>
      <c r="D6929" s="471"/>
      <c r="E6929" s="470"/>
      <c r="F6929" s="472" t="s">
        <v>10155</v>
      </c>
      <c r="G6929" s="472" t="s">
        <v>1767</v>
      </c>
      <c r="H6929" s="472">
        <v>4.3</v>
      </c>
      <c r="I6929" s="473"/>
    </row>
    <row r="6930" spans="1:9" ht="15" x14ac:dyDescent="0.25">
      <c r="A6930" s="468" t="s">
        <v>14611</v>
      </c>
      <c r="B6930" s="475" t="s">
        <v>14612</v>
      </c>
      <c r="C6930" s="476" t="s">
        <v>698</v>
      </c>
      <c r="D6930" s="471"/>
      <c r="E6930" s="470"/>
      <c r="F6930" s="472" t="s">
        <v>10155</v>
      </c>
      <c r="G6930" s="472" t="s">
        <v>1767</v>
      </c>
      <c r="H6930" s="472">
        <v>4.3</v>
      </c>
      <c r="I6930" s="473"/>
    </row>
    <row r="6931" spans="1:9" ht="15" x14ac:dyDescent="0.25">
      <c r="A6931" s="468" t="s">
        <v>14613</v>
      </c>
      <c r="B6931" s="475" t="s">
        <v>14614</v>
      </c>
      <c r="C6931" s="476" t="s">
        <v>698</v>
      </c>
      <c r="D6931" s="471"/>
      <c r="E6931" s="470"/>
      <c r="F6931" s="472" t="s">
        <v>10155</v>
      </c>
      <c r="G6931" s="472" t="s">
        <v>1767</v>
      </c>
      <c r="H6931" s="472">
        <v>4.3</v>
      </c>
      <c r="I6931" s="473"/>
    </row>
    <row r="6932" spans="1:9" ht="25.5" x14ac:dyDescent="0.25">
      <c r="A6932" s="468" t="s">
        <v>14615</v>
      </c>
      <c r="B6932" s="475" t="s">
        <v>14616</v>
      </c>
      <c r="C6932" s="476" t="s">
        <v>698</v>
      </c>
      <c r="D6932" s="471"/>
      <c r="E6932" s="470"/>
      <c r="F6932" s="472" t="s">
        <v>10155</v>
      </c>
      <c r="G6932" s="472" t="s">
        <v>1767</v>
      </c>
      <c r="H6932" s="472">
        <v>4.3</v>
      </c>
      <c r="I6932" s="473"/>
    </row>
    <row r="6933" spans="1:9" ht="15" x14ac:dyDescent="0.25">
      <c r="A6933" s="468" t="s">
        <v>14617</v>
      </c>
      <c r="B6933" s="475" t="s">
        <v>14618</v>
      </c>
      <c r="C6933" s="476" t="s">
        <v>698</v>
      </c>
      <c r="D6933" s="471"/>
      <c r="E6933" s="470"/>
      <c r="F6933" s="472" t="s">
        <v>10155</v>
      </c>
      <c r="G6933" s="472" t="s">
        <v>1767</v>
      </c>
      <c r="H6933" s="472">
        <v>4.3</v>
      </c>
      <c r="I6933" s="473"/>
    </row>
    <row r="6934" spans="1:9" ht="25.5" x14ac:dyDescent="0.25">
      <c r="A6934" s="468" t="s">
        <v>14619</v>
      </c>
      <c r="B6934" s="475" t="s">
        <v>14620</v>
      </c>
      <c r="C6934" s="476" t="s">
        <v>756</v>
      </c>
      <c r="D6934" s="471"/>
      <c r="E6934" s="470"/>
      <c r="F6934" s="472" t="s">
        <v>10155</v>
      </c>
      <c r="G6934" s="472" t="s">
        <v>1767</v>
      </c>
      <c r="H6934" s="472">
        <v>4.3</v>
      </c>
      <c r="I6934" s="473"/>
    </row>
    <row r="6935" spans="1:9" ht="25.5" x14ac:dyDescent="0.25">
      <c r="A6935" s="468" t="s">
        <v>14621</v>
      </c>
      <c r="B6935" s="475" t="s">
        <v>14622</v>
      </c>
      <c r="C6935" s="476" t="s">
        <v>756</v>
      </c>
      <c r="D6935" s="471"/>
      <c r="E6935" s="470"/>
      <c r="F6935" s="472" t="s">
        <v>10155</v>
      </c>
      <c r="G6935" s="472" t="s">
        <v>1767</v>
      </c>
      <c r="H6935" s="472">
        <v>4.3</v>
      </c>
      <c r="I6935" s="473"/>
    </row>
    <row r="6936" spans="1:9" ht="25.5" x14ac:dyDescent="0.25">
      <c r="A6936" s="468" t="s">
        <v>14623</v>
      </c>
      <c r="B6936" s="475" t="s">
        <v>14624</v>
      </c>
      <c r="C6936" s="476" t="s">
        <v>756</v>
      </c>
      <c r="D6936" s="471"/>
      <c r="E6936" s="470"/>
      <c r="F6936" s="472" t="s">
        <v>10155</v>
      </c>
      <c r="G6936" s="472" t="s">
        <v>1767</v>
      </c>
      <c r="H6936" s="472">
        <v>4.3</v>
      </c>
      <c r="I6936" s="473"/>
    </row>
    <row r="6937" spans="1:9" ht="25.5" x14ac:dyDescent="0.25">
      <c r="A6937" s="468" t="s">
        <v>14625</v>
      </c>
      <c r="B6937" s="475" t="s">
        <v>14626</v>
      </c>
      <c r="C6937" s="476" t="s">
        <v>756</v>
      </c>
      <c r="D6937" s="471"/>
      <c r="E6937" s="470"/>
      <c r="F6937" s="472" t="s">
        <v>10155</v>
      </c>
      <c r="G6937" s="472" t="s">
        <v>1767</v>
      </c>
      <c r="H6937" s="472">
        <v>4.3</v>
      </c>
      <c r="I6937" s="473"/>
    </row>
    <row r="6938" spans="1:9" ht="25.5" x14ac:dyDescent="0.25">
      <c r="A6938" s="468" t="s">
        <v>14627</v>
      </c>
      <c r="B6938" s="475" t="s">
        <v>14628</v>
      </c>
      <c r="C6938" s="476" t="s">
        <v>756</v>
      </c>
      <c r="D6938" s="471"/>
      <c r="E6938" s="470"/>
      <c r="F6938" s="472" t="s">
        <v>10155</v>
      </c>
      <c r="G6938" s="472" t="s">
        <v>1767</v>
      </c>
      <c r="H6938" s="472">
        <v>4.3</v>
      </c>
      <c r="I6938" s="473"/>
    </row>
    <row r="6939" spans="1:9" ht="25.5" x14ac:dyDescent="0.25">
      <c r="A6939" s="468" t="s">
        <v>14629</v>
      </c>
      <c r="B6939" s="475" t="s">
        <v>14630</v>
      </c>
      <c r="C6939" s="476" t="s">
        <v>756</v>
      </c>
      <c r="D6939" s="471"/>
      <c r="E6939" s="470"/>
      <c r="F6939" s="472" t="s">
        <v>10155</v>
      </c>
      <c r="G6939" s="472" t="s">
        <v>1767</v>
      </c>
      <c r="H6939" s="472">
        <v>4.3</v>
      </c>
      <c r="I6939" s="473"/>
    </row>
    <row r="6940" spans="1:9" ht="25.5" x14ac:dyDescent="0.25">
      <c r="A6940" s="468" t="s">
        <v>14631</v>
      </c>
      <c r="B6940" s="475" t="s">
        <v>14632</v>
      </c>
      <c r="C6940" s="476" t="s">
        <v>756</v>
      </c>
      <c r="D6940" s="471"/>
      <c r="E6940" s="470"/>
      <c r="F6940" s="472" t="s">
        <v>10155</v>
      </c>
      <c r="G6940" s="472" t="s">
        <v>1767</v>
      </c>
      <c r="H6940" s="472">
        <v>4.3</v>
      </c>
      <c r="I6940" s="473"/>
    </row>
    <row r="6941" spans="1:9" ht="15" x14ac:dyDescent="0.25">
      <c r="A6941" s="468" t="s">
        <v>14633</v>
      </c>
      <c r="B6941" s="475" t="s">
        <v>14634</v>
      </c>
      <c r="C6941" s="476" t="s">
        <v>756</v>
      </c>
      <c r="D6941" s="471"/>
      <c r="E6941" s="470"/>
      <c r="F6941" s="472" t="s">
        <v>10155</v>
      </c>
      <c r="G6941" s="472" t="s">
        <v>1767</v>
      </c>
      <c r="H6941" s="472">
        <v>4.3</v>
      </c>
      <c r="I6941" s="473"/>
    </row>
    <row r="6942" spans="1:9" ht="25.5" x14ac:dyDescent="0.25">
      <c r="A6942" s="468" t="s">
        <v>14635</v>
      </c>
      <c r="B6942" s="475" t="s">
        <v>14636</v>
      </c>
      <c r="C6942" s="476" t="s">
        <v>756</v>
      </c>
      <c r="D6942" s="471"/>
      <c r="E6942" s="470"/>
      <c r="F6942" s="472" t="s">
        <v>10155</v>
      </c>
      <c r="G6942" s="472" t="s">
        <v>1767</v>
      </c>
      <c r="H6942" s="472">
        <v>4.3</v>
      </c>
      <c r="I6942" s="473"/>
    </row>
    <row r="6943" spans="1:9" ht="25.5" x14ac:dyDescent="0.25">
      <c r="A6943" s="468" t="s">
        <v>14637</v>
      </c>
      <c r="B6943" s="475" t="s">
        <v>14638</v>
      </c>
      <c r="C6943" s="476" t="s">
        <v>756</v>
      </c>
      <c r="D6943" s="471"/>
      <c r="E6943" s="470"/>
      <c r="F6943" s="472" t="s">
        <v>10155</v>
      </c>
      <c r="G6943" s="472" t="s">
        <v>1767</v>
      </c>
      <c r="H6943" s="472">
        <v>4.3</v>
      </c>
      <c r="I6943" s="473"/>
    </row>
    <row r="6944" spans="1:9" ht="25.5" x14ac:dyDescent="0.25">
      <c r="A6944" s="468" t="s">
        <v>14639</v>
      </c>
      <c r="B6944" s="475" t="s">
        <v>14640</v>
      </c>
      <c r="C6944" s="476" t="s">
        <v>756</v>
      </c>
      <c r="D6944" s="471"/>
      <c r="E6944" s="470"/>
      <c r="F6944" s="472" t="s">
        <v>10155</v>
      </c>
      <c r="G6944" s="472" t="s">
        <v>1767</v>
      </c>
      <c r="H6944" s="472">
        <v>4.3</v>
      </c>
      <c r="I6944" s="473"/>
    </row>
    <row r="6945" spans="1:9" ht="25.5" x14ac:dyDescent="0.25">
      <c r="A6945" s="468" t="s">
        <v>14641</v>
      </c>
      <c r="B6945" s="475" t="s">
        <v>14642</v>
      </c>
      <c r="C6945" s="476" t="s">
        <v>756</v>
      </c>
      <c r="D6945" s="471"/>
      <c r="E6945" s="470"/>
      <c r="F6945" s="472" t="s">
        <v>10155</v>
      </c>
      <c r="G6945" s="472" t="s">
        <v>1767</v>
      </c>
      <c r="H6945" s="472">
        <v>4.3</v>
      </c>
      <c r="I6945" s="473"/>
    </row>
    <row r="6946" spans="1:9" ht="25.5" x14ac:dyDescent="0.25">
      <c r="A6946" s="468" t="s">
        <v>14643</v>
      </c>
      <c r="B6946" s="475" t="s">
        <v>14644</v>
      </c>
      <c r="C6946" s="476" t="s">
        <v>756</v>
      </c>
      <c r="D6946" s="471"/>
      <c r="E6946" s="470"/>
      <c r="F6946" s="472" t="s">
        <v>10155</v>
      </c>
      <c r="G6946" s="472" t="s">
        <v>1767</v>
      </c>
      <c r="H6946" s="472">
        <v>4.3</v>
      </c>
      <c r="I6946" s="473"/>
    </row>
    <row r="6947" spans="1:9" ht="25.5" x14ac:dyDescent="0.25">
      <c r="A6947" s="468" t="s">
        <v>14645</v>
      </c>
      <c r="B6947" s="475" t="s">
        <v>14646</v>
      </c>
      <c r="C6947" s="476" t="s">
        <v>756</v>
      </c>
      <c r="D6947" s="471"/>
      <c r="E6947" s="470"/>
      <c r="F6947" s="472" t="s">
        <v>10155</v>
      </c>
      <c r="G6947" s="472" t="s">
        <v>1767</v>
      </c>
      <c r="H6947" s="472">
        <v>4.3</v>
      </c>
      <c r="I6947" s="473"/>
    </row>
    <row r="6948" spans="1:9" ht="25.5" x14ac:dyDescent="0.25">
      <c r="A6948" s="468" t="s">
        <v>14647</v>
      </c>
      <c r="B6948" s="475" t="s">
        <v>14648</v>
      </c>
      <c r="C6948" s="476" t="s">
        <v>756</v>
      </c>
      <c r="D6948" s="471"/>
      <c r="E6948" s="470"/>
      <c r="F6948" s="472" t="s">
        <v>10155</v>
      </c>
      <c r="G6948" s="472" t="s">
        <v>1767</v>
      </c>
      <c r="H6948" s="472">
        <v>4.3</v>
      </c>
      <c r="I6948" s="473"/>
    </row>
    <row r="6949" spans="1:9" ht="25.5" x14ac:dyDescent="0.25">
      <c r="A6949" s="468" t="s">
        <v>14649</v>
      </c>
      <c r="B6949" s="475" t="s">
        <v>14650</v>
      </c>
      <c r="C6949" s="476" t="s">
        <v>756</v>
      </c>
      <c r="D6949" s="471"/>
      <c r="E6949" s="470"/>
      <c r="F6949" s="472" t="s">
        <v>10155</v>
      </c>
      <c r="G6949" s="472" t="s">
        <v>1767</v>
      </c>
      <c r="H6949" s="472">
        <v>4.3</v>
      </c>
      <c r="I6949" s="473"/>
    </row>
    <row r="6950" spans="1:9" ht="25.5" x14ac:dyDescent="0.25">
      <c r="A6950" s="468" t="s">
        <v>14651</v>
      </c>
      <c r="B6950" s="475" t="s">
        <v>14652</v>
      </c>
      <c r="C6950" s="476" t="s">
        <v>756</v>
      </c>
      <c r="D6950" s="471"/>
      <c r="E6950" s="470"/>
      <c r="F6950" s="472" t="s">
        <v>10155</v>
      </c>
      <c r="G6950" s="472" t="s">
        <v>1767</v>
      </c>
      <c r="H6950" s="472">
        <v>4.3</v>
      </c>
      <c r="I6950" s="473"/>
    </row>
    <row r="6951" spans="1:9" ht="15" x14ac:dyDescent="0.25">
      <c r="A6951" s="468" t="s">
        <v>14653</v>
      </c>
      <c r="B6951" s="475" t="s">
        <v>14654</v>
      </c>
      <c r="C6951" s="476" t="s">
        <v>756</v>
      </c>
      <c r="D6951" s="471"/>
      <c r="E6951" s="470"/>
      <c r="F6951" s="472" t="s">
        <v>10155</v>
      </c>
      <c r="G6951" s="472" t="s">
        <v>1767</v>
      </c>
      <c r="H6951" s="472">
        <v>4.3</v>
      </c>
      <c r="I6951" s="473"/>
    </row>
    <row r="6952" spans="1:9" ht="15" x14ac:dyDescent="0.25">
      <c r="A6952" s="468" t="s">
        <v>14655</v>
      </c>
      <c r="B6952" s="475" t="s">
        <v>14656</v>
      </c>
      <c r="C6952" s="476" t="s">
        <v>756</v>
      </c>
      <c r="D6952" s="471"/>
      <c r="E6952" s="470"/>
      <c r="F6952" s="472" t="s">
        <v>10155</v>
      </c>
      <c r="G6952" s="472" t="s">
        <v>1767</v>
      </c>
      <c r="H6952" s="472">
        <v>4.3</v>
      </c>
      <c r="I6952" s="473"/>
    </row>
    <row r="6953" spans="1:9" ht="15" x14ac:dyDescent="0.25">
      <c r="A6953" s="468" t="s">
        <v>14657</v>
      </c>
      <c r="B6953" s="469" t="s">
        <v>14658</v>
      </c>
      <c r="C6953" s="472" t="s">
        <v>756</v>
      </c>
      <c r="D6953" s="471"/>
      <c r="E6953" s="470"/>
      <c r="F6953" s="472" t="s">
        <v>10155</v>
      </c>
      <c r="G6953" s="472" t="s">
        <v>1767</v>
      </c>
      <c r="H6953" s="472">
        <v>4.3</v>
      </c>
      <c r="I6953" s="473"/>
    </row>
    <row r="6954" spans="1:9" ht="15" x14ac:dyDescent="0.25">
      <c r="A6954" s="468" t="s">
        <v>14659</v>
      </c>
      <c r="B6954" s="475" t="s">
        <v>14660</v>
      </c>
      <c r="C6954" s="476" t="s">
        <v>756</v>
      </c>
      <c r="D6954" s="471"/>
      <c r="E6954" s="470"/>
      <c r="F6954" s="472" t="s">
        <v>10155</v>
      </c>
      <c r="G6954" s="472" t="s">
        <v>1767</v>
      </c>
      <c r="H6954" s="472">
        <v>4.3</v>
      </c>
      <c r="I6954" s="473"/>
    </row>
    <row r="6955" spans="1:9" ht="25.5" x14ac:dyDescent="0.25">
      <c r="A6955" s="468" t="s">
        <v>14661</v>
      </c>
      <c r="B6955" s="475" t="s">
        <v>14662</v>
      </c>
      <c r="C6955" s="476" t="s">
        <v>756</v>
      </c>
      <c r="D6955" s="471"/>
      <c r="E6955" s="470"/>
      <c r="F6955" s="472" t="s">
        <v>10155</v>
      </c>
      <c r="G6955" s="472" t="s">
        <v>1767</v>
      </c>
      <c r="H6955" s="472">
        <v>4.3</v>
      </c>
      <c r="I6955" s="473"/>
    </row>
    <row r="6956" spans="1:9" ht="25.5" x14ac:dyDescent="0.25">
      <c r="A6956" s="468" t="s">
        <v>14663</v>
      </c>
      <c r="B6956" s="475" t="s">
        <v>14664</v>
      </c>
      <c r="C6956" s="476" t="s">
        <v>756</v>
      </c>
      <c r="D6956" s="471"/>
      <c r="E6956" s="470"/>
      <c r="F6956" s="472" t="s">
        <v>10155</v>
      </c>
      <c r="G6956" s="472" t="s">
        <v>1767</v>
      </c>
      <c r="H6956" s="472">
        <v>4.3</v>
      </c>
      <c r="I6956" s="473"/>
    </row>
    <row r="6957" spans="1:9" ht="25.5" x14ac:dyDescent="0.25">
      <c r="A6957" s="468" t="s">
        <v>14665</v>
      </c>
      <c r="B6957" s="475" t="s">
        <v>14666</v>
      </c>
      <c r="C6957" s="476" t="s">
        <v>756</v>
      </c>
      <c r="D6957" s="471"/>
      <c r="E6957" s="470"/>
      <c r="F6957" s="472" t="s">
        <v>10155</v>
      </c>
      <c r="G6957" s="472" t="s">
        <v>1767</v>
      </c>
      <c r="H6957" s="472">
        <v>4.3</v>
      </c>
      <c r="I6957" s="473"/>
    </row>
    <row r="6958" spans="1:9" ht="25.5" x14ac:dyDescent="0.25">
      <c r="A6958" s="468" t="s">
        <v>14667</v>
      </c>
      <c r="B6958" s="475" t="s">
        <v>14668</v>
      </c>
      <c r="C6958" s="476" t="s">
        <v>756</v>
      </c>
      <c r="D6958" s="471"/>
      <c r="E6958" s="470"/>
      <c r="F6958" s="472" t="s">
        <v>10155</v>
      </c>
      <c r="G6958" s="472" t="s">
        <v>1767</v>
      </c>
      <c r="H6958" s="472">
        <v>4.3</v>
      </c>
      <c r="I6958" s="473"/>
    </row>
    <row r="6959" spans="1:9" ht="15" x14ac:dyDescent="0.25">
      <c r="A6959" s="468" t="s">
        <v>14669</v>
      </c>
      <c r="B6959" s="475" t="s">
        <v>14670</v>
      </c>
      <c r="C6959" s="476" t="s">
        <v>756</v>
      </c>
      <c r="D6959" s="471"/>
      <c r="E6959" s="470"/>
      <c r="F6959" s="472" t="s">
        <v>10155</v>
      </c>
      <c r="G6959" s="472" t="s">
        <v>1767</v>
      </c>
      <c r="H6959" s="472">
        <v>4.3</v>
      </c>
      <c r="I6959" s="473"/>
    </row>
    <row r="6960" spans="1:9" ht="25.5" x14ac:dyDescent="0.25">
      <c r="A6960" s="468" t="s">
        <v>14671</v>
      </c>
      <c r="B6960" s="475" t="s">
        <v>14672</v>
      </c>
      <c r="C6960" s="476" t="s">
        <v>756</v>
      </c>
      <c r="D6960" s="471"/>
      <c r="E6960" s="470"/>
      <c r="F6960" s="472" t="s">
        <v>10155</v>
      </c>
      <c r="G6960" s="472" t="s">
        <v>1767</v>
      </c>
      <c r="H6960" s="472">
        <v>4.3</v>
      </c>
      <c r="I6960" s="473"/>
    </row>
    <row r="6961" spans="1:9" ht="25.5" x14ac:dyDescent="0.25">
      <c r="A6961" s="468" t="s">
        <v>14673</v>
      </c>
      <c r="B6961" s="475" t="s">
        <v>14674</v>
      </c>
      <c r="C6961" s="476" t="s">
        <v>756</v>
      </c>
      <c r="D6961" s="471"/>
      <c r="E6961" s="470"/>
      <c r="F6961" s="472" t="s">
        <v>10155</v>
      </c>
      <c r="G6961" s="472" t="s">
        <v>1767</v>
      </c>
      <c r="H6961" s="472">
        <v>4.3</v>
      </c>
      <c r="I6961" s="473"/>
    </row>
    <row r="6962" spans="1:9" ht="15" x14ac:dyDescent="0.25">
      <c r="A6962" s="468" t="s">
        <v>14675</v>
      </c>
      <c r="B6962" s="475" t="s">
        <v>14676</v>
      </c>
      <c r="C6962" s="476" t="s">
        <v>756</v>
      </c>
      <c r="D6962" s="471"/>
      <c r="E6962" s="470"/>
      <c r="F6962" s="472" t="s">
        <v>10155</v>
      </c>
      <c r="G6962" s="472" t="s">
        <v>1767</v>
      </c>
      <c r="H6962" s="472">
        <v>4.3</v>
      </c>
      <c r="I6962" s="473"/>
    </row>
    <row r="6963" spans="1:9" ht="25.5" x14ac:dyDescent="0.25">
      <c r="A6963" s="468" t="s">
        <v>14677</v>
      </c>
      <c r="B6963" s="475" t="s">
        <v>14678</v>
      </c>
      <c r="C6963" s="476" t="s">
        <v>756</v>
      </c>
      <c r="D6963" s="471"/>
      <c r="E6963" s="470"/>
      <c r="F6963" s="472" t="s">
        <v>10155</v>
      </c>
      <c r="G6963" s="472" t="s">
        <v>1767</v>
      </c>
      <c r="H6963" s="472">
        <v>4.3</v>
      </c>
      <c r="I6963" s="473"/>
    </row>
    <row r="6964" spans="1:9" ht="15" x14ac:dyDescent="0.25">
      <c r="A6964" s="468" t="s">
        <v>14679</v>
      </c>
      <c r="B6964" s="475" t="s">
        <v>14680</v>
      </c>
      <c r="C6964" s="476" t="s">
        <v>756</v>
      </c>
      <c r="D6964" s="471"/>
      <c r="E6964" s="470"/>
      <c r="F6964" s="472" t="s">
        <v>10155</v>
      </c>
      <c r="G6964" s="472" t="s">
        <v>1767</v>
      </c>
      <c r="H6964" s="472">
        <v>4.3</v>
      </c>
      <c r="I6964" s="473"/>
    </row>
    <row r="6965" spans="1:9" ht="25.5" x14ac:dyDescent="0.25">
      <c r="A6965" s="468" t="s">
        <v>14681</v>
      </c>
      <c r="B6965" s="475" t="s">
        <v>14682</v>
      </c>
      <c r="C6965" s="476" t="s">
        <v>756</v>
      </c>
      <c r="D6965" s="471"/>
      <c r="E6965" s="470"/>
      <c r="F6965" s="472" t="s">
        <v>10155</v>
      </c>
      <c r="G6965" s="472" t="s">
        <v>1767</v>
      </c>
      <c r="H6965" s="472">
        <v>4.3</v>
      </c>
      <c r="I6965" s="473"/>
    </row>
    <row r="6966" spans="1:9" ht="25.5" x14ac:dyDescent="0.25">
      <c r="A6966" s="468" t="s">
        <v>14683</v>
      </c>
      <c r="B6966" s="475" t="s">
        <v>14684</v>
      </c>
      <c r="C6966" s="476" t="s">
        <v>756</v>
      </c>
      <c r="D6966" s="471"/>
      <c r="E6966" s="470"/>
      <c r="F6966" s="472" t="s">
        <v>10155</v>
      </c>
      <c r="G6966" s="472" t="s">
        <v>1767</v>
      </c>
      <c r="H6966" s="472">
        <v>4.3</v>
      </c>
      <c r="I6966" s="473"/>
    </row>
    <row r="6967" spans="1:9" ht="15" x14ac:dyDescent="0.25">
      <c r="A6967" s="468" t="s">
        <v>14685</v>
      </c>
      <c r="B6967" s="475" t="s">
        <v>14686</v>
      </c>
      <c r="C6967" s="476" t="s">
        <v>756</v>
      </c>
      <c r="D6967" s="471"/>
      <c r="E6967" s="470"/>
      <c r="F6967" s="472" t="s">
        <v>10155</v>
      </c>
      <c r="G6967" s="472" t="s">
        <v>1767</v>
      </c>
      <c r="H6967" s="472">
        <v>4.3</v>
      </c>
      <c r="I6967" s="473"/>
    </row>
    <row r="6968" spans="1:9" ht="15" x14ac:dyDescent="0.25">
      <c r="A6968" s="468" t="s">
        <v>14687</v>
      </c>
      <c r="B6968" s="475" t="s">
        <v>14688</v>
      </c>
      <c r="C6968" s="476" t="s">
        <v>756</v>
      </c>
      <c r="D6968" s="471"/>
      <c r="E6968" s="470"/>
      <c r="F6968" s="472" t="s">
        <v>10155</v>
      </c>
      <c r="G6968" s="472" t="s">
        <v>1767</v>
      </c>
      <c r="H6968" s="472">
        <v>4.3</v>
      </c>
      <c r="I6968" s="473"/>
    </row>
    <row r="6969" spans="1:9" ht="15" x14ac:dyDescent="0.25">
      <c r="A6969" s="468" t="s">
        <v>14689</v>
      </c>
      <c r="B6969" s="475" t="s">
        <v>14690</v>
      </c>
      <c r="C6969" s="476" t="s">
        <v>756</v>
      </c>
      <c r="D6969" s="471"/>
      <c r="E6969" s="470"/>
      <c r="F6969" s="472" t="s">
        <v>10155</v>
      </c>
      <c r="G6969" s="472" t="s">
        <v>1767</v>
      </c>
      <c r="H6969" s="472">
        <v>4.3</v>
      </c>
      <c r="I6969" s="473"/>
    </row>
    <row r="6970" spans="1:9" ht="38.25" x14ac:dyDescent="0.25">
      <c r="A6970" s="468" t="s">
        <v>14691</v>
      </c>
      <c r="B6970" s="469" t="s">
        <v>14692</v>
      </c>
      <c r="C6970" s="472" t="s">
        <v>756</v>
      </c>
      <c r="D6970" s="471"/>
      <c r="E6970" s="470"/>
      <c r="F6970" s="472" t="s">
        <v>10155</v>
      </c>
      <c r="G6970" s="472" t="s">
        <v>1767</v>
      </c>
      <c r="H6970" s="472">
        <v>4.4000000000000004</v>
      </c>
      <c r="I6970" s="473"/>
    </row>
    <row r="6971" spans="1:9" ht="25.5" x14ac:dyDescent="0.25">
      <c r="A6971" s="468" t="s">
        <v>14693</v>
      </c>
      <c r="B6971" s="469" t="s">
        <v>14694</v>
      </c>
      <c r="C6971" s="472" t="s">
        <v>756</v>
      </c>
      <c r="D6971" s="482"/>
      <c r="E6971" s="483"/>
      <c r="F6971" s="472" t="s">
        <v>10155</v>
      </c>
      <c r="G6971" s="472" t="s">
        <v>1767</v>
      </c>
      <c r="H6971" s="472">
        <v>4.5999999999999996</v>
      </c>
      <c r="I6971" s="473"/>
    </row>
    <row r="6972" spans="1:9" ht="15" x14ac:dyDescent="0.25">
      <c r="A6972" s="468" t="s">
        <v>14695</v>
      </c>
      <c r="B6972" s="475" t="s">
        <v>14696</v>
      </c>
      <c r="C6972" s="476" t="s">
        <v>756</v>
      </c>
      <c r="D6972" s="471"/>
      <c r="E6972" s="470"/>
      <c r="F6972" s="472" t="s">
        <v>10155</v>
      </c>
      <c r="G6972" s="472" t="s">
        <v>1767</v>
      </c>
      <c r="H6972" s="472">
        <v>4.3</v>
      </c>
      <c r="I6972" s="473"/>
    </row>
    <row r="6973" spans="1:9" ht="15" x14ac:dyDescent="0.25">
      <c r="A6973" s="468" t="s">
        <v>14697</v>
      </c>
      <c r="B6973" s="475" t="s">
        <v>14698</v>
      </c>
      <c r="C6973" s="476" t="s">
        <v>756</v>
      </c>
      <c r="D6973" s="471"/>
      <c r="E6973" s="470"/>
      <c r="F6973" s="472" t="s">
        <v>10155</v>
      </c>
      <c r="G6973" s="472" t="s">
        <v>1767</v>
      </c>
      <c r="H6973" s="472">
        <v>4.3</v>
      </c>
      <c r="I6973" s="473"/>
    </row>
    <row r="6974" spans="1:9" ht="25.5" x14ac:dyDescent="0.25">
      <c r="A6974" s="468" t="s">
        <v>14699</v>
      </c>
      <c r="B6974" s="475" t="s">
        <v>14700</v>
      </c>
      <c r="C6974" s="476" t="s">
        <v>756</v>
      </c>
      <c r="D6974" s="471"/>
      <c r="E6974" s="470"/>
      <c r="F6974" s="472" t="s">
        <v>10155</v>
      </c>
      <c r="G6974" s="472" t="s">
        <v>1767</v>
      </c>
      <c r="H6974" s="472">
        <v>4.3</v>
      </c>
      <c r="I6974" s="473"/>
    </row>
    <row r="6975" spans="1:9" ht="25.5" x14ac:dyDescent="0.25">
      <c r="A6975" s="468" t="s">
        <v>14701</v>
      </c>
      <c r="B6975" s="475" t="s">
        <v>14702</v>
      </c>
      <c r="C6975" s="476" t="s">
        <v>756</v>
      </c>
      <c r="D6975" s="471"/>
      <c r="E6975" s="470"/>
      <c r="F6975" s="472" t="s">
        <v>10155</v>
      </c>
      <c r="G6975" s="472" t="s">
        <v>1767</v>
      </c>
      <c r="H6975" s="472">
        <v>4.3</v>
      </c>
      <c r="I6975" s="473"/>
    </row>
    <row r="6976" spans="1:9" ht="15" x14ac:dyDescent="0.25">
      <c r="A6976" s="468" t="s">
        <v>14703</v>
      </c>
      <c r="B6976" s="475" t="s">
        <v>14704</v>
      </c>
      <c r="C6976" s="476" t="s">
        <v>756</v>
      </c>
      <c r="D6976" s="471"/>
      <c r="E6976" s="470"/>
      <c r="F6976" s="472" t="s">
        <v>10155</v>
      </c>
      <c r="G6976" s="472" t="s">
        <v>1767</v>
      </c>
      <c r="H6976" s="472">
        <v>4.3</v>
      </c>
      <c r="I6976" s="473"/>
    </row>
    <row r="6977" spans="1:9" ht="15" x14ac:dyDescent="0.25">
      <c r="A6977" s="468" t="s">
        <v>14705</v>
      </c>
      <c r="B6977" s="475" t="s">
        <v>14706</v>
      </c>
      <c r="C6977" s="476" t="s">
        <v>756</v>
      </c>
      <c r="D6977" s="471"/>
      <c r="E6977" s="470"/>
      <c r="F6977" s="472" t="s">
        <v>10155</v>
      </c>
      <c r="G6977" s="472" t="s">
        <v>1767</v>
      </c>
      <c r="H6977" s="472">
        <v>4.3</v>
      </c>
      <c r="I6977" s="473"/>
    </row>
    <row r="6978" spans="1:9" ht="15" x14ac:dyDescent="0.25">
      <c r="A6978" s="468" t="s">
        <v>14707</v>
      </c>
      <c r="B6978" s="475" t="s">
        <v>14708</v>
      </c>
      <c r="C6978" s="476" t="s">
        <v>756</v>
      </c>
      <c r="D6978" s="471"/>
      <c r="E6978" s="470"/>
      <c r="F6978" s="472" t="s">
        <v>10155</v>
      </c>
      <c r="G6978" s="472" t="s">
        <v>1767</v>
      </c>
      <c r="H6978" s="472">
        <v>4.3</v>
      </c>
      <c r="I6978" s="473"/>
    </row>
    <row r="6979" spans="1:9" ht="15" x14ac:dyDescent="0.25">
      <c r="A6979" s="468" t="s">
        <v>14709</v>
      </c>
      <c r="B6979" s="475" t="s">
        <v>14710</v>
      </c>
      <c r="C6979" s="476" t="s">
        <v>756</v>
      </c>
      <c r="D6979" s="471"/>
      <c r="E6979" s="470"/>
      <c r="F6979" s="472" t="s">
        <v>10155</v>
      </c>
      <c r="G6979" s="472" t="s">
        <v>1767</v>
      </c>
      <c r="H6979" s="472">
        <v>4.3</v>
      </c>
      <c r="I6979" s="473"/>
    </row>
    <row r="6980" spans="1:9" ht="15" x14ac:dyDescent="0.25">
      <c r="A6980" s="468" t="s">
        <v>14711</v>
      </c>
      <c r="B6980" s="475" t="s">
        <v>14712</v>
      </c>
      <c r="C6980" s="476" t="s">
        <v>756</v>
      </c>
      <c r="D6980" s="471"/>
      <c r="E6980" s="470"/>
      <c r="F6980" s="472" t="s">
        <v>10155</v>
      </c>
      <c r="G6980" s="472" t="s">
        <v>1767</v>
      </c>
      <c r="H6980" s="472">
        <v>4.3</v>
      </c>
      <c r="I6980" s="473"/>
    </row>
    <row r="6981" spans="1:9" ht="15" x14ac:dyDescent="0.25">
      <c r="A6981" s="468" t="s">
        <v>14713</v>
      </c>
      <c r="B6981" s="475" t="s">
        <v>14714</v>
      </c>
      <c r="C6981" s="476" t="s">
        <v>756</v>
      </c>
      <c r="D6981" s="471"/>
      <c r="E6981" s="470"/>
      <c r="F6981" s="472" t="s">
        <v>10155</v>
      </c>
      <c r="G6981" s="472" t="s">
        <v>1767</v>
      </c>
      <c r="H6981" s="472">
        <v>4.3</v>
      </c>
      <c r="I6981" s="473"/>
    </row>
    <row r="6982" spans="1:9" ht="15" x14ac:dyDescent="0.25">
      <c r="A6982" s="468" t="s">
        <v>14715</v>
      </c>
      <c r="B6982" s="475" t="s">
        <v>14716</v>
      </c>
      <c r="C6982" s="476" t="s">
        <v>756</v>
      </c>
      <c r="D6982" s="471"/>
      <c r="E6982" s="470"/>
      <c r="F6982" s="472" t="s">
        <v>10155</v>
      </c>
      <c r="G6982" s="472" t="s">
        <v>1767</v>
      </c>
      <c r="H6982" s="472">
        <v>4.3</v>
      </c>
      <c r="I6982" s="473"/>
    </row>
    <row r="6983" spans="1:9" ht="25.5" x14ac:dyDescent="0.25">
      <c r="A6983" s="468" t="s">
        <v>14717</v>
      </c>
      <c r="B6983" s="475" t="s">
        <v>14718</v>
      </c>
      <c r="C6983" s="476" t="s">
        <v>756</v>
      </c>
      <c r="D6983" s="471"/>
      <c r="E6983" s="470"/>
      <c r="F6983" s="472" t="s">
        <v>10155</v>
      </c>
      <c r="G6983" s="472" t="s">
        <v>1767</v>
      </c>
      <c r="H6983" s="472">
        <v>4.3</v>
      </c>
      <c r="I6983" s="473"/>
    </row>
    <row r="6984" spans="1:9" ht="15" x14ac:dyDescent="0.25">
      <c r="A6984" s="468" t="s">
        <v>14719</v>
      </c>
      <c r="B6984" s="475" t="s">
        <v>14720</v>
      </c>
      <c r="C6984" s="476" t="s">
        <v>756</v>
      </c>
      <c r="D6984" s="471"/>
      <c r="E6984" s="470"/>
      <c r="F6984" s="472" t="s">
        <v>10155</v>
      </c>
      <c r="G6984" s="472" t="s">
        <v>1767</v>
      </c>
      <c r="H6984" s="472">
        <v>4.3</v>
      </c>
      <c r="I6984" s="473"/>
    </row>
    <row r="6985" spans="1:9" ht="15" x14ac:dyDescent="0.25">
      <c r="A6985" s="468" t="s">
        <v>14721</v>
      </c>
      <c r="B6985" s="475" t="s">
        <v>14722</v>
      </c>
      <c r="C6985" s="476" t="s">
        <v>756</v>
      </c>
      <c r="D6985" s="471"/>
      <c r="E6985" s="470"/>
      <c r="F6985" s="472" t="s">
        <v>10155</v>
      </c>
      <c r="G6985" s="472" t="s">
        <v>1767</v>
      </c>
      <c r="H6985" s="472">
        <v>4.3</v>
      </c>
      <c r="I6985" s="473"/>
    </row>
    <row r="6986" spans="1:9" ht="25.5" x14ac:dyDescent="0.25">
      <c r="A6986" s="468" t="s">
        <v>14723</v>
      </c>
      <c r="B6986" s="475" t="s">
        <v>14724</v>
      </c>
      <c r="C6986" s="476" t="s">
        <v>756</v>
      </c>
      <c r="D6986" s="471"/>
      <c r="E6986" s="470"/>
      <c r="F6986" s="472" t="s">
        <v>10155</v>
      </c>
      <c r="G6986" s="472" t="s">
        <v>1767</v>
      </c>
      <c r="H6986" s="472">
        <v>4.3</v>
      </c>
      <c r="I6986" s="473"/>
    </row>
    <row r="6987" spans="1:9" ht="15" x14ac:dyDescent="0.25">
      <c r="A6987" s="468" t="s">
        <v>14725</v>
      </c>
      <c r="B6987" s="475" t="s">
        <v>14726</v>
      </c>
      <c r="C6987" s="476" t="s">
        <v>756</v>
      </c>
      <c r="D6987" s="471"/>
      <c r="E6987" s="470"/>
      <c r="F6987" s="472" t="s">
        <v>10155</v>
      </c>
      <c r="G6987" s="472" t="s">
        <v>1767</v>
      </c>
      <c r="H6987" s="472">
        <v>4.3</v>
      </c>
      <c r="I6987" s="473"/>
    </row>
    <row r="6988" spans="1:9" ht="15" x14ac:dyDescent="0.25">
      <c r="A6988" s="468" t="s">
        <v>14727</v>
      </c>
      <c r="B6988" s="475" t="s">
        <v>14728</v>
      </c>
      <c r="C6988" s="476" t="s">
        <v>756</v>
      </c>
      <c r="D6988" s="471"/>
      <c r="E6988" s="470"/>
      <c r="F6988" s="472" t="s">
        <v>10155</v>
      </c>
      <c r="G6988" s="472" t="s">
        <v>1767</v>
      </c>
      <c r="H6988" s="472">
        <v>4.3</v>
      </c>
      <c r="I6988" s="473"/>
    </row>
    <row r="6989" spans="1:9" ht="15" x14ac:dyDescent="0.25">
      <c r="A6989" s="468" t="s">
        <v>14729</v>
      </c>
      <c r="B6989" s="475" t="s">
        <v>14730</v>
      </c>
      <c r="C6989" s="476" t="s">
        <v>756</v>
      </c>
      <c r="D6989" s="471"/>
      <c r="E6989" s="470"/>
      <c r="F6989" s="472" t="s">
        <v>10155</v>
      </c>
      <c r="G6989" s="472" t="s">
        <v>1767</v>
      </c>
      <c r="H6989" s="472">
        <v>4.3</v>
      </c>
      <c r="I6989" s="473"/>
    </row>
    <row r="6990" spans="1:9" ht="15" x14ac:dyDescent="0.25">
      <c r="A6990" s="468" t="s">
        <v>14731</v>
      </c>
      <c r="B6990" s="475" t="s">
        <v>14732</v>
      </c>
      <c r="C6990" s="476" t="s">
        <v>756</v>
      </c>
      <c r="D6990" s="471"/>
      <c r="E6990" s="470"/>
      <c r="F6990" s="472" t="s">
        <v>10155</v>
      </c>
      <c r="G6990" s="472" t="s">
        <v>1767</v>
      </c>
      <c r="H6990" s="472">
        <v>4.3</v>
      </c>
      <c r="I6990" s="473"/>
    </row>
    <row r="6991" spans="1:9" ht="15" x14ac:dyDescent="0.25">
      <c r="A6991" s="468" t="s">
        <v>14733</v>
      </c>
      <c r="B6991" s="475" t="s">
        <v>14734</v>
      </c>
      <c r="C6991" s="476" t="s">
        <v>756</v>
      </c>
      <c r="D6991" s="471"/>
      <c r="E6991" s="470"/>
      <c r="F6991" s="472" t="s">
        <v>10155</v>
      </c>
      <c r="G6991" s="472" t="s">
        <v>1767</v>
      </c>
      <c r="H6991" s="472">
        <v>4.3</v>
      </c>
      <c r="I6991" s="473"/>
    </row>
    <row r="6992" spans="1:9" ht="15" x14ac:dyDescent="0.25">
      <c r="A6992" s="468" t="s">
        <v>14735</v>
      </c>
      <c r="B6992" s="475" t="s">
        <v>14736</v>
      </c>
      <c r="C6992" s="476" t="s">
        <v>756</v>
      </c>
      <c r="D6992" s="471"/>
      <c r="E6992" s="470"/>
      <c r="F6992" s="472" t="s">
        <v>10155</v>
      </c>
      <c r="G6992" s="472" t="s">
        <v>1767</v>
      </c>
      <c r="H6992" s="472">
        <v>4.3</v>
      </c>
      <c r="I6992" s="473"/>
    </row>
    <row r="6993" spans="1:9" ht="15" x14ac:dyDescent="0.25">
      <c r="A6993" s="468" t="s">
        <v>14737</v>
      </c>
      <c r="B6993" s="475" t="s">
        <v>14738</v>
      </c>
      <c r="C6993" s="476" t="s">
        <v>756</v>
      </c>
      <c r="D6993" s="471"/>
      <c r="E6993" s="470"/>
      <c r="F6993" s="472" t="s">
        <v>10155</v>
      </c>
      <c r="G6993" s="472" t="s">
        <v>1767</v>
      </c>
      <c r="H6993" s="472">
        <v>4.3</v>
      </c>
      <c r="I6993" s="473"/>
    </row>
    <row r="6994" spans="1:9" ht="15" x14ac:dyDescent="0.25">
      <c r="A6994" s="468" t="s">
        <v>14739</v>
      </c>
      <c r="B6994" s="475" t="s">
        <v>14740</v>
      </c>
      <c r="C6994" s="476" t="s">
        <v>756</v>
      </c>
      <c r="D6994" s="471"/>
      <c r="E6994" s="470"/>
      <c r="F6994" s="472" t="s">
        <v>10155</v>
      </c>
      <c r="G6994" s="472" t="s">
        <v>1767</v>
      </c>
      <c r="H6994" s="472">
        <v>4.3</v>
      </c>
      <c r="I6994" s="473"/>
    </row>
    <row r="6995" spans="1:9" ht="15" x14ac:dyDescent="0.25">
      <c r="A6995" s="468" t="s">
        <v>14741</v>
      </c>
      <c r="B6995" s="475" t="s">
        <v>14742</v>
      </c>
      <c r="C6995" s="476" t="s">
        <v>756</v>
      </c>
      <c r="D6995" s="471"/>
      <c r="E6995" s="470"/>
      <c r="F6995" s="472" t="s">
        <v>10155</v>
      </c>
      <c r="G6995" s="472" t="s">
        <v>1767</v>
      </c>
      <c r="H6995" s="472">
        <v>4.3</v>
      </c>
      <c r="I6995" s="473"/>
    </row>
    <row r="6996" spans="1:9" ht="38.25" x14ac:dyDescent="0.25">
      <c r="A6996" s="468" t="s">
        <v>14743</v>
      </c>
      <c r="B6996" s="475" t="s">
        <v>14744</v>
      </c>
      <c r="C6996" s="476" t="s">
        <v>756</v>
      </c>
      <c r="D6996" s="471"/>
      <c r="E6996" s="470"/>
      <c r="F6996" s="472" t="s">
        <v>10155</v>
      </c>
      <c r="G6996" s="472" t="s">
        <v>1767</v>
      </c>
      <c r="H6996" s="472">
        <v>4.3</v>
      </c>
      <c r="I6996" s="473"/>
    </row>
    <row r="6997" spans="1:9" ht="38.25" x14ac:dyDescent="0.25">
      <c r="A6997" s="468" t="s">
        <v>14745</v>
      </c>
      <c r="B6997" s="475" t="s">
        <v>14746</v>
      </c>
      <c r="C6997" s="476" t="s">
        <v>756</v>
      </c>
      <c r="D6997" s="471"/>
      <c r="E6997" s="470"/>
      <c r="F6997" s="472" t="s">
        <v>10155</v>
      </c>
      <c r="G6997" s="472" t="s">
        <v>1767</v>
      </c>
      <c r="H6997" s="472">
        <v>4.3</v>
      </c>
      <c r="I6997" s="473"/>
    </row>
    <row r="6998" spans="1:9" ht="25.5" x14ac:dyDescent="0.25">
      <c r="A6998" s="468" t="s">
        <v>14747</v>
      </c>
      <c r="B6998" s="475" t="s">
        <v>14748</v>
      </c>
      <c r="C6998" s="476" t="s">
        <v>756</v>
      </c>
      <c r="D6998" s="471"/>
      <c r="E6998" s="470"/>
      <c r="F6998" s="472" t="s">
        <v>10155</v>
      </c>
      <c r="G6998" s="472" t="s">
        <v>1767</v>
      </c>
      <c r="H6998" s="472">
        <v>4.3</v>
      </c>
      <c r="I6998" s="473"/>
    </row>
    <row r="6999" spans="1:9" ht="25.5" x14ac:dyDescent="0.25">
      <c r="A6999" s="468" t="s">
        <v>14749</v>
      </c>
      <c r="B6999" s="475" t="s">
        <v>14750</v>
      </c>
      <c r="C6999" s="476" t="s">
        <v>756</v>
      </c>
      <c r="D6999" s="471"/>
      <c r="E6999" s="470"/>
      <c r="F6999" s="472" t="s">
        <v>10155</v>
      </c>
      <c r="G6999" s="472" t="s">
        <v>1767</v>
      </c>
      <c r="H6999" s="472">
        <v>4.3</v>
      </c>
      <c r="I6999" s="473"/>
    </row>
    <row r="7000" spans="1:9" ht="25.5" x14ac:dyDescent="0.25">
      <c r="A7000" s="468" t="s">
        <v>14751</v>
      </c>
      <c r="B7000" s="475" t="s">
        <v>14752</v>
      </c>
      <c r="C7000" s="476" t="s">
        <v>756</v>
      </c>
      <c r="D7000" s="471"/>
      <c r="E7000" s="470"/>
      <c r="F7000" s="472" t="s">
        <v>10155</v>
      </c>
      <c r="G7000" s="472" t="s">
        <v>1767</v>
      </c>
      <c r="H7000" s="472">
        <v>4.3</v>
      </c>
      <c r="I7000" s="473"/>
    </row>
    <row r="7001" spans="1:9" ht="25.5" x14ac:dyDescent="0.25">
      <c r="A7001" s="468" t="s">
        <v>14753</v>
      </c>
      <c r="B7001" s="475" t="s">
        <v>14754</v>
      </c>
      <c r="C7001" s="476" t="s">
        <v>756</v>
      </c>
      <c r="D7001" s="471"/>
      <c r="E7001" s="470"/>
      <c r="F7001" s="472" t="s">
        <v>10155</v>
      </c>
      <c r="G7001" s="472" t="s">
        <v>1767</v>
      </c>
      <c r="H7001" s="472">
        <v>4.3</v>
      </c>
      <c r="I7001" s="473"/>
    </row>
    <row r="7002" spans="1:9" ht="38.25" x14ac:dyDescent="0.25">
      <c r="A7002" s="468" t="s">
        <v>14755</v>
      </c>
      <c r="B7002" s="475" t="s">
        <v>14756</v>
      </c>
      <c r="C7002" s="476" t="s">
        <v>756</v>
      </c>
      <c r="D7002" s="471"/>
      <c r="E7002" s="470"/>
      <c r="F7002" s="472" t="s">
        <v>10155</v>
      </c>
      <c r="G7002" s="472" t="s">
        <v>1767</v>
      </c>
      <c r="H7002" s="472">
        <v>4.3</v>
      </c>
      <c r="I7002" s="473"/>
    </row>
    <row r="7003" spans="1:9" ht="38.25" x14ac:dyDescent="0.25">
      <c r="A7003" s="468" t="s">
        <v>14757</v>
      </c>
      <c r="B7003" s="475" t="s">
        <v>14758</v>
      </c>
      <c r="C7003" s="476" t="s">
        <v>756</v>
      </c>
      <c r="D7003" s="471"/>
      <c r="E7003" s="470"/>
      <c r="F7003" s="472" t="s">
        <v>10155</v>
      </c>
      <c r="G7003" s="472" t="s">
        <v>1767</v>
      </c>
      <c r="H7003" s="472">
        <v>4.3</v>
      </c>
      <c r="I7003" s="473"/>
    </row>
    <row r="7004" spans="1:9" ht="38.25" x14ac:dyDescent="0.25">
      <c r="A7004" s="468" t="s">
        <v>14759</v>
      </c>
      <c r="B7004" s="475" t="s">
        <v>14760</v>
      </c>
      <c r="C7004" s="476" t="s">
        <v>756</v>
      </c>
      <c r="D7004" s="471"/>
      <c r="E7004" s="470"/>
      <c r="F7004" s="472" t="s">
        <v>10155</v>
      </c>
      <c r="G7004" s="472" t="s">
        <v>1767</v>
      </c>
      <c r="H7004" s="472">
        <v>4.3</v>
      </c>
      <c r="I7004" s="473"/>
    </row>
    <row r="7005" spans="1:9" ht="38.25" x14ac:dyDescent="0.25">
      <c r="A7005" s="468" t="s">
        <v>14761</v>
      </c>
      <c r="B7005" s="475" t="s">
        <v>14762</v>
      </c>
      <c r="C7005" s="476" t="s">
        <v>756</v>
      </c>
      <c r="D7005" s="484"/>
      <c r="E7005" s="485"/>
      <c r="F7005" s="472" t="s">
        <v>10155</v>
      </c>
      <c r="G7005" s="472" t="s">
        <v>1767</v>
      </c>
      <c r="H7005" s="472">
        <v>4.3</v>
      </c>
      <c r="I7005" s="473"/>
    </row>
    <row r="7006" spans="1:9" ht="38.25" x14ac:dyDescent="0.25">
      <c r="A7006" s="468" t="s">
        <v>14763</v>
      </c>
      <c r="B7006" s="475" t="s">
        <v>14764</v>
      </c>
      <c r="C7006" s="476" t="s">
        <v>756</v>
      </c>
      <c r="D7006" s="471"/>
      <c r="E7006" s="470"/>
      <c r="F7006" s="472" t="s">
        <v>10155</v>
      </c>
      <c r="G7006" s="472" t="s">
        <v>1767</v>
      </c>
      <c r="H7006" s="472">
        <v>4.3</v>
      </c>
      <c r="I7006" s="473"/>
    </row>
    <row r="7007" spans="1:9" ht="38.25" x14ac:dyDescent="0.25">
      <c r="A7007" s="468" t="s">
        <v>14765</v>
      </c>
      <c r="B7007" s="475" t="s">
        <v>14766</v>
      </c>
      <c r="C7007" s="476" t="s">
        <v>756</v>
      </c>
      <c r="D7007" s="471"/>
      <c r="E7007" s="470"/>
      <c r="F7007" s="472" t="s">
        <v>10155</v>
      </c>
      <c r="G7007" s="472" t="s">
        <v>1767</v>
      </c>
      <c r="H7007" s="472">
        <v>4.3</v>
      </c>
      <c r="I7007" s="473"/>
    </row>
    <row r="7008" spans="1:9" ht="25.5" x14ac:dyDescent="0.25">
      <c r="A7008" s="468" t="s">
        <v>14767</v>
      </c>
      <c r="B7008" s="475" t="s">
        <v>14768</v>
      </c>
      <c r="C7008" s="476" t="s">
        <v>756</v>
      </c>
      <c r="D7008" s="471"/>
      <c r="E7008" s="470"/>
      <c r="F7008" s="472" t="s">
        <v>10155</v>
      </c>
      <c r="G7008" s="472" t="s">
        <v>1767</v>
      </c>
      <c r="H7008" s="472">
        <v>4.3</v>
      </c>
      <c r="I7008" s="473"/>
    </row>
    <row r="7009" spans="1:9" ht="15" x14ac:dyDescent="0.25">
      <c r="A7009" s="468" t="s">
        <v>14769</v>
      </c>
      <c r="B7009" s="475" t="s">
        <v>14770</v>
      </c>
      <c r="C7009" s="476" t="s">
        <v>756</v>
      </c>
      <c r="D7009" s="471"/>
      <c r="E7009" s="470"/>
      <c r="F7009" s="472" t="s">
        <v>10155</v>
      </c>
      <c r="G7009" s="472" t="s">
        <v>1767</v>
      </c>
      <c r="H7009" s="472">
        <v>4.3</v>
      </c>
      <c r="I7009" s="473"/>
    </row>
    <row r="7010" spans="1:9" ht="38.25" x14ac:dyDescent="0.25">
      <c r="A7010" s="468" t="s">
        <v>14771</v>
      </c>
      <c r="B7010" s="475" t="s">
        <v>14772</v>
      </c>
      <c r="C7010" s="476" t="s">
        <v>756</v>
      </c>
      <c r="D7010" s="471"/>
      <c r="E7010" s="470"/>
      <c r="F7010" s="472" t="s">
        <v>10155</v>
      </c>
      <c r="G7010" s="472" t="s">
        <v>1767</v>
      </c>
      <c r="H7010" s="472">
        <v>4.3</v>
      </c>
      <c r="I7010" s="473"/>
    </row>
    <row r="7011" spans="1:9" ht="38.25" x14ac:dyDescent="0.25">
      <c r="A7011" s="468" t="s">
        <v>14773</v>
      </c>
      <c r="B7011" s="475" t="s">
        <v>14774</v>
      </c>
      <c r="C7011" s="476" t="s">
        <v>756</v>
      </c>
      <c r="D7011" s="471"/>
      <c r="E7011" s="470"/>
      <c r="F7011" s="472" t="s">
        <v>10155</v>
      </c>
      <c r="G7011" s="472" t="s">
        <v>1767</v>
      </c>
      <c r="H7011" s="472">
        <v>4.3</v>
      </c>
      <c r="I7011" s="473"/>
    </row>
    <row r="7012" spans="1:9" ht="38.25" x14ac:dyDescent="0.25">
      <c r="A7012" s="468" t="s">
        <v>14775</v>
      </c>
      <c r="B7012" s="475" t="s">
        <v>14776</v>
      </c>
      <c r="C7012" s="476" t="s">
        <v>756</v>
      </c>
      <c r="D7012" s="471"/>
      <c r="E7012" s="470"/>
      <c r="F7012" s="472" t="s">
        <v>10155</v>
      </c>
      <c r="G7012" s="472" t="s">
        <v>1767</v>
      </c>
      <c r="H7012" s="472">
        <v>4.3</v>
      </c>
      <c r="I7012" s="473"/>
    </row>
    <row r="7013" spans="1:9" ht="38.25" x14ac:dyDescent="0.25">
      <c r="A7013" s="468" t="s">
        <v>14777</v>
      </c>
      <c r="B7013" s="475" t="s">
        <v>14778</v>
      </c>
      <c r="C7013" s="476" t="s">
        <v>756</v>
      </c>
      <c r="D7013" s="471"/>
      <c r="E7013" s="470"/>
      <c r="F7013" s="472" t="s">
        <v>10155</v>
      </c>
      <c r="G7013" s="472" t="s">
        <v>1767</v>
      </c>
      <c r="H7013" s="472">
        <v>4.3</v>
      </c>
      <c r="I7013" s="473"/>
    </row>
    <row r="7014" spans="1:9" ht="38.25" x14ac:dyDescent="0.25">
      <c r="A7014" s="468" t="s">
        <v>14779</v>
      </c>
      <c r="B7014" s="475" t="s">
        <v>14780</v>
      </c>
      <c r="C7014" s="476" t="s">
        <v>756</v>
      </c>
      <c r="D7014" s="471"/>
      <c r="E7014" s="470"/>
      <c r="F7014" s="472" t="s">
        <v>10155</v>
      </c>
      <c r="G7014" s="472" t="s">
        <v>1767</v>
      </c>
      <c r="H7014" s="472">
        <v>4.3</v>
      </c>
      <c r="I7014" s="473"/>
    </row>
    <row r="7015" spans="1:9" ht="25.5" x14ac:dyDescent="0.25">
      <c r="A7015" s="468" t="s">
        <v>14781</v>
      </c>
      <c r="B7015" s="475" t="s">
        <v>14782</v>
      </c>
      <c r="C7015" s="476" t="s">
        <v>756</v>
      </c>
      <c r="D7015" s="471"/>
      <c r="E7015" s="470"/>
      <c r="F7015" s="472" t="s">
        <v>10155</v>
      </c>
      <c r="G7015" s="472" t="s">
        <v>1767</v>
      </c>
      <c r="H7015" s="472">
        <v>4.3</v>
      </c>
      <c r="I7015" s="473"/>
    </row>
    <row r="7016" spans="1:9" ht="25.5" x14ac:dyDescent="0.25">
      <c r="A7016" s="468" t="s">
        <v>14783</v>
      </c>
      <c r="B7016" s="475" t="s">
        <v>14784</v>
      </c>
      <c r="C7016" s="476" t="s">
        <v>756</v>
      </c>
      <c r="D7016" s="471"/>
      <c r="E7016" s="470"/>
      <c r="F7016" s="472" t="s">
        <v>10155</v>
      </c>
      <c r="G7016" s="472" t="s">
        <v>1767</v>
      </c>
      <c r="H7016" s="472">
        <v>4.3</v>
      </c>
      <c r="I7016" s="473"/>
    </row>
    <row r="7017" spans="1:9" ht="25.5" x14ac:dyDescent="0.25">
      <c r="A7017" s="468" t="s">
        <v>14785</v>
      </c>
      <c r="B7017" s="475" t="s">
        <v>14786</v>
      </c>
      <c r="C7017" s="476" t="s">
        <v>756</v>
      </c>
      <c r="D7017" s="471"/>
      <c r="E7017" s="470"/>
      <c r="F7017" s="472" t="s">
        <v>10155</v>
      </c>
      <c r="G7017" s="472" t="s">
        <v>1767</v>
      </c>
      <c r="H7017" s="472">
        <v>4.3</v>
      </c>
      <c r="I7017" s="473"/>
    </row>
    <row r="7018" spans="1:9" ht="25.5" x14ac:dyDescent="0.25">
      <c r="A7018" s="468" t="s">
        <v>14787</v>
      </c>
      <c r="B7018" s="475" t="s">
        <v>14788</v>
      </c>
      <c r="C7018" s="476" t="s">
        <v>756</v>
      </c>
      <c r="D7018" s="471"/>
      <c r="E7018" s="470"/>
      <c r="F7018" s="472" t="s">
        <v>10155</v>
      </c>
      <c r="G7018" s="472" t="s">
        <v>1767</v>
      </c>
      <c r="H7018" s="472">
        <v>4.3</v>
      </c>
      <c r="I7018" s="473"/>
    </row>
    <row r="7019" spans="1:9" ht="25.5" x14ac:dyDescent="0.25">
      <c r="A7019" s="468" t="s">
        <v>14789</v>
      </c>
      <c r="B7019" s="475" t="s">
        <v>14790</v>
      </c>
      <c r="C7019" s="476" t="s">
        <v>756</v>
      </c>
      <c r="D7019" s="471"/>
      <c r="E7019" s="470"/>
      <c r="F7019" s="472" t="s">
        <v>10155</v>
      </c>
      <c r="G7019" s="472" t="s">
        <v>1767</v>
      </c>
      <c r="H7019" s="472">
        <v>4.3</v>
      </c>
      <c r="I7019" s="473"/>
    </row>
    <row r="7020" spans="1:9" ht="25.5" x14ac:dyDescent="0.25">
      <c r="A7020" s="468" t="s">
        <v>14791</v>
      </c>
      <c r="B7020" s="475" t="s">
        <v>14792</v>
      </c>
      <c r="C7020" s="476" t="s">
        <v>756</v>
      </c>
      <c r="D7020" s="471"/>
      <c r="E7020" s="470"/>
      <c r="F7020" s="472" t="s">
        <v>10155</v>
      </c>
      <c r="G7020" s="472" t="s">
        <v>1767</v>
      </c>
      <c r="H7020" s="472">
        <v>4.3</v>
      </c>
      <c r="I7020" s="473"/>
    </row>
    <row r="7021" spans="1:9" ht="25.5" x14ac:dyDescent="0.25">
      <c r="A7021" s="468" t="s">
        <v>14793</v>
      </c>
      <c r="B7021" s="475" t="s">
        <v>14794</v>
      </c>
      <c r="C7021" s="476" t="s">
        <v>756</v>
      </c>
      <c r="D7021" s="471"/>
      <c r="E7021" s="470"/>
      <c r="F7021" s="472" t="s">
        <v>10155</v>
      </c>
      <c r="G7021" s="472" t="s">
        <v>1767</v>
      </c>
      <c r="H7021" s="472">
        <v>4.3</v>
      </c>
      <c r="I7021" s="473"/>
    </row>
    <row r="7022" spans="1:9" ht="25.5" x14ac:dyDescent="0.25">
      <c r="A7022" s="468" t="s">
        <v>14795</v>
      </c>
      <c r="B7022" s="475" t="s">
        <v>14796</v>
      </c>
      <c r="C7022" s="476" t="s">
        <v>756</v>
      </c>
      <c r="D7022" s="471"/>
      <c r="E7022" s="470"/>
      <c r="F7022" s="472" t="s">
        <v>10155</v>
      </c>
      <c r="G7022" s="472" t="s">
        <v>1767</v>
      </c>
      <c r="H7022" s="472">
        <v>4.3</v>
      </c>
      <c r="I7022" s="473"/>
    </row>
    <row r="7023" spans="1:9" ht="25.5" x14ac:dyDescent="0.25">
      <c r="A7023" s="468" t="s">
        <v>14797</v>
      </c>
      <c r="B7023" s="475" t="s">
        <v>14798</v>
      </c>
      <c r="C7023" s="476" t="s">
        <v>756</v>
      </c>
      <c r="D7023" s="471"/>
      <c r="E7023" s="470"/>
      <c r="F7023" s="472" t="s">
        <v>10155</v>
      </c>
      <c r="G7023" s="472" t="s">
        <v>1767</v>
      </c>
      <c r="H7023" s="472">
        <v>4.3</v>
      </c>
      <c r="I7023" s="473"/>
    </row>
    <row r="7024" spans="1:9" ht="25.5" x14ac:dyDescent="0.25">
      <c r="A7024" s="468" t="s">
        <v>14799</v>
      </c>
      <c r="B7024" s="475" t="s">
        <v>14800</v>
      </c>
      <c r="C7024" s="476" t="s">
        <v>756</v>
      </c>
      <c r="D7024" s="471"/>
      <c r="E7024" s="470"/>
      <c r="F7024" s="472" t="s">
        <v>10155</v>
      </c>
      <c r="G7024" s="472" t="s">
        <v>1767</v>
      </c>
      <c r="H7024" s="472">
        <v>4.3</v>
      </c>
      <c r="I7024" s="473"/>
    </row>
    <row r="7025" spans="1:9" ht="25.5" x14ac:dyDescent="0.25">
      <c r="A7025" s="468" t="s">
        <v>14801</v>
      </c>
      <c r="B7025" s="475" t="s">
        <v>14802</v>
      </c>
      <c r="C7025" s="476" t="s">
        <v>756</v>
      </c>
      <c r="D7025" s="471"/>
      <c r="E7025" s="470"/>
      <c r="F7025" s="472" t="s">
        <v>10155</v>
      </c>
      <c r="G7025" s="472" t="s">
        <v>1767</v>
      </c>
      <c r="H7025" s="472">
        <v>4.3</v>
      </c>
      <c r="I7025" s="473"/>
    </row>
    <row r="7026" spans="1:9" ht="25.5" x14ac:dyDescent="0.25">
      <c r="A7026" s="468" t="s">
        <v>14803</v>
      </c>
      <c r="B7026" s="475" t="s">
        <v>14804</v>
      </c>
      <c r="C7026" s="476" t="s">
        <v>756</v>
      </c>
      <c r="D7026" s="471"/>
      <c r="E7026" s="470"/>
      <c r="F7026" s="472" t="s">
        <v>10155</v>
      </c>
      <c r="G7026" s="472" t="s">
        <v>1767</v>
      </c>
      <c r="H7026" s="472">
        <v>4.3</v>
      </c>
      <c r="I7026" s="473"/>
    </row>
    <row r="7027" spans="1:9" ht="25.5" x14ac:dyDescent="0.25">
      <c r="A7027" s="468" t="s">
        <v>14805</v>
      </c>
      <c r="B7027" s="475" t="s">
        <v>14806</v>
      </c>
      <c r="C7027" s="476" t="s">
        <v>756</v>
      </c>
      <c r="D7027" s="471"/>
      <c r="E7027" s="470"/>
      <c r="F7027" s="472" t="s">
        <v>10155</v>
      </c>
      <c r="G7027" s="472" t="s">
        <v>1767</v>
      </c>
      <c r="H7027" s="472">
        <v>4.3</v>
      </c>
      <c r="I7027" s="473"/>
    </row>
    <row r="7028" spans="1:9" ht="25.5" x14ac:dyDescent="0.25">
      <c r="A7028" s="468" t="s">
        <v>14807</v>
      </c>
      <c r="B7028" s="475" t="s">
        <v>14808</v>
      </c>
      <c r="C7028" s="476" t="s">
        <v>756</v>
      </c>
      <c r="D7028" s="471"/>
      <c r="E7028" s="470"/>
      <c r="F7028" s="472" t="s">
        <v>10155</v>
      </c>
      <c r="G7028" s="472" t="s">
        <v>1767</v>
      </c>
      <c r="H7028" s="472">
        <v>4.3</v>
      </c>
      <c r="I7028" s="473"/>
    </row>
    <row r="7029" spans="1:9" ht="25.5" x14ac:dyDescent="0.25">
      <c r="A7029" s="468" t="s">
        <v>14809</v>
      </c>
      <c r="B7029" s="475" t="s">
        <v>14810</v>
      </c>
      <c r="C7029" s="476" t="s">
        <v>756</v>
      </c>
      <c r="D7029" s="471"/>
      <c r="E7029" s="470"/>
      <c r="F7029" s="472" t="s">
        <v>10155</v>
      </c>
      <c r="G7029" s="472" t="s">
        <v>1767</v>
      </c>
      <c r="H7029" s="472">
        <v>4.3</v>
      </c>
      <c r="I7029" s="473"/>
    </row>
    <row r="7030" spans="1:9" ht="25.5" x14ac:dyDescent="0.25">
      <c r="A7030" s="468" t="s">
        <v>14811</v>
      </c>
      <c r="B7030" s="475" t="s">
        <v>14812</v>
      </c>
      <c r="C7030" s="476" t="s">
        <v>756</v>
      </c>
      <c r="D7030" s="471"/>
      <c r="E7030" s="470"/>
      <c r="F7030" s="472" t="s">
        <v>10155</v>
      </c>
      <c r="G7030" s="472" t="s">
        <v>1767</v>
      </c>
      <c r="H7030" s="472">
        <v>4.3</v>
      </c>
      <c r="I7030" s="473"/>
    </row>
    <row r="7031" spans="1:9" ht="38.25" x14ac:dyDescent="0.25">
      <c r="A7031" s="468" t="s">
        <v>14813</v>
      </c>
      <c r="B7031" s="475" t="s">
        <v>14814</v>
      </c>
      <c r="C7031" s="476" t="s">
        <v>756</v>
      </c>
      <c r="D7031" s="471"/>
      <c r="E7031" s="470"/>
      <c r="F7031" s="472" t="s">
        <v>10155</v>
      </c>
      <c r="G7031" s="472" t="s">
        <v>1767</v>
      </c>
      <c r="H7031" s="472">
        <v>4.3</v>
      </c>
      <c r="I7031" s="473"/>
    </row>
    <row r="7032" spans="1:9" ht="25.5" x14ac:dyDescent="0.25">
      <c r="A7032" s="468" t="s">
        <v>14815</v>
      </c>
      <c r="B7032" s="475" t="s">
        <v>14816</v>
      </c>
      <c r="C7032" s="476" t="s">
        <v>756</v>
      </c>
      <c r="D7032" s="471"/>
      <c r="E7032" s="470"/>
      <c r="F7032" s="472" t="s">
        <v>10155</v>
      </c>
      <c r="G7032" s="472" t="s">
        <v>1767</v>
      </c>
      <c r="H7032" s="472">
        <v>4.3</v>
      </c>
      <c r="I7032" s="473"/>
    </row>
    <row r="7033" spans="1:9" ht="25.5" x14ac:dyDescent="0.25">
      <c r="A7033" s="468" t="s">
        <v>14817</v>
      </c>
      <c r="B7033" s="475" t="s">
        <v>14818</v>
      </c>
      <c r="C7033" s="476" t="s">
        <v>756</v>
      </c>
      <c r="D7033" s="471"/>
      <c r="E7033" s="470"/>
      <c r="F7033" s="472" t="s">
        <v>10155</v>
      </c>
      <c r="G7033" s="472" t="s">
        <v>1767</v>
      </c>
      <c r="H7033" s="472">
        <v>4.3</v>
      </c>
      <c r="I7033" s="473"/>
    </row>
    <row r="7034" spans="1:9" ht="25.5" x14ac:dyDescent="0.25">
      <c r="A7034" s="468" t="s">
        <v>14819</v>
      </c>
      <c r="B7034" s="475" t="s">
        <v>14820</v>
      </c>
      <c r="C7034" s="476" t="s">
        <v>756</v>
      </c>
      <c r="D7034" s="471"/>
      <c r="E7034" s="470"/>
      <c r="F7034" s="472" t="s">
        <v>10155</v>
      </c>
      <c r="G7034" s="472" t="s">
        <v>1767</v>
      </c>
      <c r="H7034" s="472">
        <v>4.3</v>
      </c>
      <c r="I7034" s="473"/>
    </row>
    <row r="7035" spans="1:9" ht="25.5" x14ac:dyDescent="0.25">
      <c r="A7035" s="468" t="s">
        <v>14821</v>
      </c>
      <c r="B7035" s="475" t="s">
        <v>14822</v>
      </c>
      <c r="C7035" s="476" t="s">
        <v>756</v>
      </c>
      <c r="D7035" s="471"/>
      <c r="E7035" s="470"/>
      <c r="F7035" s="472" t="s">
        <v>10155</v>
      </c>
      <c r="G7035" s="472" t="s">
        <v>1767</v>
      </c>
      <c r="H7035" s="472">
        <v>4.3</v>
      </c>
      <c r="I7035" s="473"/>
    </row>
    <row r="7036" spans="1:9" ht="25.5" x14ac:dyDescent="0.25">
      <c r="A7036" s="468" t="s">
        <v>14823</v>
      </c>
      <c r="B7036" s="475" t="s">
        <v>14824</v>
      </c>
      <c r="C7036" s="476" t="s">
        <v>756</v>
      </c>
      <c r="D7036" s="471"/>
      <c r="E7036" s="470"/>
      <c r="F7036" s="472" t="s">
        <v>10155</v>
      </c>
      <c r="G7036" s="472" t="s">
        <v>1767</v>
      </c>
      <c r="H7036" s="472">
        <v>4.3</v>
      </c>
      <c r="I7036" s="473"/>
    </row>
    <row r="7037" spans="1:9" ht="25.5" x14ac:dyDescent="0.25">
      <c r="A7037" s="468" t="s">
        <v>14825</v>
      </c>
      <c r="B7037" s="475" t="s">
        <v>14826</v>
      </c>
      <c r="C7037" s="476" t="s">
        <v>756</v>
      </c>
      <c r="D7037" s="471"/>
      <c r="E7037" s="470"/>
      <c r="F7037" s="472" t="s">
        <v>10155</v>
      </c>
      <c r="G7037" s="472" t="s">
        <v>1767</v>
      </c>
      <c r="H7037" s="472">
        <v>4.3</v>
      </c>
      <c r="I7037" s="473"/>
    </row>
    <row r="7038" spans="1:9" ht="25.5" x14ac:dyDescent="0.25">
      <c r="A7038" s="468" t="s">
        <v>14827</v>
      </c>
      <c r="B7038" s="475" t="s">
        <v>14828</v>
      </c>
      <c r="C7038" s="476" t="s">
        <v>756</v>
      </c>
      <c r="D7038" s="471"/>
      <c r="E7038" s="470"/>
      <c r="F7038" s="472" t="s">
        <v>10155</v>
      </c>
      <c r="G7038" s="472" t="s">
        <v>1767</v>
      </c>
      <c r="H7038" s="472">
        <v>4.3</v>
      </c>
      <c r="I7038" s="473"/>
    </row>
    <row r="7039" spans="1:9" ht="25.5" x14ac:dyDescent="0.25">
      <c r="A7039" s="468" t="s">
        <v>14829</v>
      </c>
      <c r="B7039" s="475" t="s">
        <v>14830</v>
      </c>
      <c r="C7039" s="476" t="s">
        <v>756</v>
      </c>
      <c r="D7039" s="471"/>
      <c r="E7039" s="470"/>
      <c r="F7039" s="472" t="s">
        <v>10155</v>
      </c>
      <c r="G7039" s="472" t="s">
        <v>1767</v>
      </c>
      <c r="H7039" s="472">
        <v>4.3</v>
      </c>
      <c r="I7039" s="473"/>
    </row>
    <row r="7040" spans="1:9" ht="25.5" x14ac:dyDescent="0.25">
      <c r="A7040" s="468" t="s">
        <v>14831</v>
      </c>
      <c r="B7040" s="475" t="s">
        <v>14832</v>
      </c>
      <c r="C7040" s="476" t="s">
        <v>756</v>
      </c>
      <c r="D7040" s="471"/>
      <c r="E7040" s="470"/>
      <c r="F7040" s="472" t="s">
        <v>10155</v>
      </c>
      <c r="G7040" s="472" t="s">
        <v>1767</v>
      </c>
      <c r="H7040" s="472">
        <v>4.3</v>
      </c>
      <c r="I7040" s="473"/>
    </row>
    <row r="7041" spans="1:9" ht="25.5" x14ac:dyDescent="0.25">
      <c r="A7041" s="468" t="s">
        <v>14833</v>
      </c>
      <c r="B7041" s="475" t="s">
        <v>14834</v>
      </c>
      <c r="C7041" s="476" t="s">
        <v>756</v>
      </c>
      <c r="D7041" s="471"/>
      <c r="E7041" s="470"/>
      <c r="F7041" s="472" t="s">
        <v>10155</v>
      </c>
      <c r="G7041" s="472" t="s">
        <v>1767</v>
      </c>
      <c r="H7041" s="472">
        <v>4.3</v>
      </c>
      <c r="I7041" s="473"/>
    </row>
    <row r="7042" spans="1:9" ht="25.5" x14ac:dyDescent="0.25">
      <c r="A7042" s="468" t="s">
        <v>14835</v>
      </c>
      <c r="B7042" s="475" t="s">
        <v>14836</v>
      </c>
      <c r="C7042" s="476" t="s">
        <v>756</v>
      </c>
      <c r="D7042" s="471"/>
      <c r="E7042" s="470"/>
      <c r="F7042" s="472" t="s">
        <v>10155</v>
      </c>
      <c r="G7042" s="472" t="s">
        <v>1767</v>
      </c>
      <c r="H7042" s="472">
        <v>4.3</v>
      </c>
      <c r="I7042" s="473"/>
    </row>
    <row r="7043" spans="1:9" ht="25.5" x14ac:dyDescent="0.25">
      <c r="A7043" s="468" t="s">
        <v>14837</v>
      </c>
      <c r="B7043" s="475" t="s">
        <v>14838</v>
      </c>
      <c r="C7043" s="476" t="s">
        <v>756</v>
      </c>
      <c r="D7043" s="471"/>
      <c r="E7043" s="470"/>
      <c r="F7043" s="472" t="s">
        <v>10155</v>
      </c>
      <c r="G7043" s="472" t="s">
        <v>1767</v>
      </c>
      <c r="H7043" s="472">
        <v>4.3</v>
      </c>
      <c r="I7043" s="473"/>
    </row>
    <row r="7044" spans="1:9" ht="15" x14ac:dyDescent="0.25">
      <c r="A7044" s="468" t="s">
        <v>14839</v>
      </c>
      <c r="B7044" s="475" t="s">
        <v>14840</v>
      </c>
      <c r="C7044" s="476" t="s">
        <v>756</v>
      </c>
      <c r="D7044" s="471"/>
      <c r="E7044" s="470"/>
      <c r="F7044" s="472" t="s">
        <v>10155</v>
      </c>
      <c r="G7044" s="472" t="s">
        <v>1767</v>
      </c>
      <c r="H7044" s="472">
        <v>4.3</v>
      </c>
      <c r="I7044" s="473"/>
    </row>
    <row r="7045" spans="1:9" ht="25.5" x14ac:dyDescent="0.25">
      <c r="A7045" s="468" t="s">
        <v>14841</v>
      </c>
      <c r="B7045" s="475" t="s">
        <v>14842</v>
      </c>
      <c r="C7045" s="476" t="s">
        <v>756</v>
      </c>
      <c r="D7045" s="471"/>
      <c r="E7045" s="470"/>
      <c r="F7045" s="472" t="s">
        <v>10155</v>
      </c>
      <c r="G7045" s="472" t="s">
        <v>1767</v>
      </c>
      <c r="H7045" s="472">
        <v>4.3</v>
      </c>
      <c r="I7045" s="473"/>
    </row>
    <row r="7046" spans="1:9" ht="15" x14ac:dyDescent="0.25">
      <c r="A7046" s="468" t="s">
        <v>14843</v>
      </c>
      <c r="B7046" s="475" t="s">
        <v>14844</v>
      </c>
      <c r="C7046" s="476" t="s">
        <v>756</v>
      </c>
      <c r="D7046" s="471"/>
      <c r="E7046" s="470"/>
      <c r="F7046" s="472" t="s">
        <v>10155</v>
      </c>
      <c r="G7046" s="472" t="s">
        <v>1767</v>
      </c>
      <c r="H7046" s="472">
        <v>4.3</v>
      </c>
      <c r="I7046" s="473"/>
    </row>
    <row r="7047" spans="1:9" ht="25.5" x14ac:dyDescent="0.25">
      <c r="A7047" s="468" t="s">
        <v>14845</v>
      </c>
      <c r="B7047" s="475" t="s">
        <v>14846</v>
      </c>
      <c r="C7047" s="476" t="s">
        <v>756</v>
      </c>
      <c r="D7047" s="471"/>
      <c r="E7047" s="470"/>
      <c r="F7047" s="472" t="s">
        <v>10155</v>
      </c>
      <c r="G7047" s="472" t="s">
        <v>1767</v>
      </c>
      <c r="H7047" s="472">
        <v>4.3</v>
      </c>
      <c r="I7047" s="473"/>
    </row>
    <row r="7048" spans="1:9" ht="25.5" x14ac:dyDescent="0.25">
      <c r="A7048" s="468" t="s">
        <v>14847</v>
      </c>
      <c r="B7048" s="475" t="s">
        <v>14848</v>
      </c>
      <c r="C7048" s="476" t="s">
        <v>756</v>
      </c>
      <c r="D7048" s="471"/>
      <c r="E7048" s="470"/>
      <c r="F7048" s="472" t="s">
        <v>10155</v>
      </c>
      <c r="G7048" s="472" t="s">
        <v>1767</v>
      </c>
      <c r="H7048" s="472">
        <v>4.3</v>
      </c>
      <c r="I7048" s="473"/>
    </row>
    <row r="7049" spans="1:9" ht="15" x14ac:dyDescent="0.25">
      <c r="A7049" s="468" t="s">
        <v>14849</v>
      </c>
      <c r="B7049" s="475" t="s">
        <v>14850</v>
      </c>
      <c r="C7049" s="476" t="s">
        <v>756</v>
      </c>
      <c r="D7049" s="471"/>
      <c r="E7049" s="470"/>
      <c r="F7049" s="472" t="s">
        <v>10155</v>
      </c>
      <c r="G7049" s="472" t="s">
        <v>1767</v>
      </c>
      <c r="H7049" s="472">
        <v>4.3</v>
      </c>
      <c r="I7049" s="473"/>
    </row>
    <row r="7050" spans="1:9" ht="15" x14ac:dyDescent="0.25">
      <c r="A7050" s="468" t="s">
        <v>14851</v>
      </c>
      <c r="B7050" s="475" t="s">
        <v>14852</v>
      </c>
      <c r="C7050" s="476" t="s">
        <v>756</v>
      </c>
      <c r="D7050" s="471"/>
      <c r="E7050" s="470"/>
      <c r="F7050" s="472" t="s">
        <v>10155</v>
      </c>
      <c r="G7050" s="472" t="s">
        <v>1767</v>
      </c>
      <c r="H7050" s="472">
        <v>4.3</v>
      </c>
      <c r="I7050" s="473"/>
    </row>
    <row r="7051" spans="1:9" ht="15" x14ac:dyDescent="0.25">
      <c r="A7051" s="468" t="s">
        <v>14853</v>
      </c>
      <c r="B7051" s="475" t="s">
        <v>14854</v>
      </c>
      <c r="C7051" s="476" t="s">
        <v>756</v>
      </c>
      <c r="D7051" s="471"/>
      <c r="E7051" s="470"/>
      <c r="F7051" s="472" t="s">
        <v>10155</v>
      </c>
      <c r="G7051" s="472" t="s">
        <v>1767</v>
      </c>
      <c r="H7051" s="472">
        <v>4.3</v>
      </c>
      <c r="I7051" s="473"/>
    </row>
    <row r="7052" spans="1:9" ht="15" x14ac:dyDescent="0.25">
      <c r="A7052" s="468" t="s">
        <v>14855</v>
      </c>
      <c r="B7052" s="475" t="s">
        <v>14856</v>
      </c>
      <c r="C7052" s="476" t="s">
        <v>756</v>
      </c>
      <c r="D7052" s="471"/>
      <c r="E7052" s="470"/>
      <c r="F7052" s="472" t="s">
        <v>10155</v>
      </c>
      <c r="G7052" s="472" t="s">
        <v>1767</v>
      </c>
      <c r="H7052" s="472">
        <v>4.3</v>
      </c>
      <c r="I7052" s="473"/>
    </row>
    <row r="7053" spans="1:9" ht="15" x14ac:dyDescent="0.25">
      <c r="A7053" s="468" t="s">
        <v>14857</v>
      </c>
      <c r="B7053" s="475" t="s">
        <v>14858</v>
      </c>
      <c r="C7053" s="476" t="s">
        <v>756</v>
      </c>
      <c r="D7053" s="471"/>
      <c r="E7053" s="470"/>
      <c r="F7053" s="472" t="s">
        <v>10155</v>
      </c>
      <c r="G7053" s="472" t="s">
        <v>1767</v>
      </c>
      <c r="H7053" s="472">
        <v>4.3</v>
      </c>
      <c r="I7053" s="473"/>
    </row>
    <row r="7054" spans="1:9" ht="15" x14ac:dyDescent="0.25">
      <c r="A7054" s="468" t="s">
        <v>14859</v>
      </c>
      <c r="B7054" s="475" t="s">
        <v>14860</v>
      </c>
      <c r="C7054" s="476" t="s">
        <v>756</v>
      </c>
      <c r="D7054" s="471"/>
      <c r="E7054" s="470"/>
      <c r="F7054" s="472" t="s">
        <v>10155</v>
      </c>
      <c r="G7054" s="472" t="s">
        <v>1767</v>
      </c>
      <c r="H7054" s="472">
        <v>4.3</v>
      </c>
      <c r="I7054" s="473"/>
    </row>
    <row r="7055" spans="1:9" ht="15" x14ac:dyDescent="0.25">
      <c r="A7055" s="468" t="s">
        <v>14861</v>
      </c>
      <c r="B7055" s="475" t="s">
        <v>14862</v>
      </c>
      <c r="C7055" s="476" t="s">
        <v>756</v>
      </c>
      <c r="D7055" s="471"/>
      <c r="E7055" s="470"/>
      <c r="F7055" s="472" t="s">
        <v>10155</v>
      </c>
      <c r="G7055" s="472" t="s">
        <v>1767</v>
      </c>
      <c r="H7055" s="472">
        <v>4.3</v>
      </c>
      <c r="I7055" s="473"/>
    </row>
    <row r="7056" spans="1:9" ht="25.5" x14ac:dyDescent="0.25">
      <c r="A7056" s="468" t="s">
        <v>14863</v>
      </c>
      <c r="B7056" s="475" t="s">
        <v>14864</v>
      </c>
      <c r="C7056" s="476" t="s">
        <v>756</v>
      </c>
      <c r="D7056" s="471"/>
      <c r="E7056" s="470"/>
      <c r="F7056" s="472" t="s">
        <v>10155</v>
      </c>
      <c r="G7056" s="472" t="s">
        <v>1767</v>
      </c>
      <c r="H7056" s="472">
        <v>4.3</v>
      </c>
      <c r="I7056" s="473"/>
    </row>
    <row r="7057" spans="1:9" ht="25.5" x14ac:dyDescent="0.25">
      <c r="A7057" s="468" t="s">
        <v>14865</v>
      </c>
      <c r="B7057" s="475" t="s">
        <v>14866</v>
      </c>
      <c r="C7057" s="476" t="s">
        <v>756</v>
      </c>
      <c r="D7057" s="471"/>
      <c r="E7057" s="470"/>
      <c r="F7057" s="472" t="s">
        <v>10155</v>
      </c>
      <c r="G7057" s="472" t="s">
        <v>1767</v>
      </c>
      <c r="H7057" s="472">
        <v>4.3</v>
      </c>
      <c r="I7057" s="473"/>
    </row>
    <row r="7058" spans="1:9" ht="25.5" x14ac:dyDescent="0.25">
      <c r="A7058" s="468" t="s">
        <v>14867</v>
      </c>
      <c r="B7058" s="475" t="s">
        <v>14868</v>
      </c>
      <c r="C7058" s="476" t="s">
        <v>756</v>
      </c>
      <c r="D7058" s="471"/>
      <c r="E7058" s="470"/>
      <c r="F7058" s="472" t="s">
        <v>10155</v>
      </c>
      <c r="G7058" s="472" t="s">
        <v>1767</v>
      </c>
      <c r="H7058" s="472">
        <v>4.3</v>
      </c>
      <c r="I7058" s="473"/>
    </row>
    <row r="7059" spans="1:9" ht="25.5" x14ac:dyDescent="0.25">
      <c r="A7059" s="468" t="s">
        <v>14869</v>
      </c>
      <c r="B7059" s="475" t="s">
        <v>14870</v>
      </c>
      <c r="C7059" s="476" t="s">
        <v>756</v>
      </c>
      <c r="D7059" s="471"/>
      <c r="E7059" s="470"/>
      <c r="F7059" s="472" t="s">
        <v>10155</v>
      </c>
      <c r="G7059" s="472" t="s">
        <v>1767</v>
      </c>
      <c r="H7059" s="472">
        <v>4.3</v>
      </c>
      <c r="I7059" s="473"/>
    </row>
    <row r="7060" spans="1:9" ht="25.5" x14ac:dyDescent="0.25">
      <c r="A7060" s="468" t="s">
        <v>14871</v>
      </c>
      <c r="B7060" s="475" t="s">
        <v>14872</v>
      </c>
      <c r="C7060" s="476" t="s">
        <v>756</v>
      </c>
      <c r="D7060" s="471"/>
      <c r="E7060" s="470"/>
      <c r="F7060" s="472" t="s">
        <v>10155</v>
      </c>
      <c r="G7060" s="472" t="s">
        <v>1767</v>
      </c>
      <c r="H7060" s="472">
        <v>4.3</v>
      </c>
      <c r="I7060" s="473"/>
    </row>
    <row r="7061" spans="1:9" ht="25.5" x14ac:dyDescent="0.25">
      <c r="A7061" s="468" t="s">
        <v>14873</v>
      </c>
      <c r="B7061" s="475" t="s">
        <v>14874</v>
      </c>
      <c r="C7061" s="476" t="s">
        <v>756</v>
      </c>
      <c r="D7061" s="471"/>
      <c r="E7061" s="470"/>
      <c r="F7061" s="472" t="s">
        <v>10155</v>
      </c>
      <c r="G7061" s="472" t="s">
        <v>1767</v>
      </c>
      <c r="H7061" s="472">
        <v>4.3</v>
      </c>
      <c r="I7061" s="473"/>
    </row>
    <row r="7062" spans="1:9" ht="25.5" x14ac:dyDescent="0.25">
      <c r="A7062" s="468" t="s">
        <v>14875</v>
      </c>
      <c r="B7062" s="475" t="s">
        <v>14876</v>
      </c>
      <c r="C7062" s="476" t="s">
        <v>756</v>
      </c>
      <c r="D7062" s="471"/>
      <c r="E7062" s="470"/>
      <c r="F7062" s="472" t="s">
        <v>10155</v>
      </c>
      <c r="G7062" s="472" t="s">
        <v>1767</v>
      </c>
      <c r="H7062" s="472">
        <v>4.3</v>
      </c>
      <c r="I7062" s="473"/>
    </row>
    <row r="7063" spans="1:9" ht="15" x14ac:dyDescent="0.25">
      <c r="A7063" s="468" t="s">
        <v>14877</v>
      </c>
      <c r="B7063" s="475" t="s">
        <v>14878</v>
      </c>
      <c r="C7063" s="476" t="s">
        <v>756</v>
      </c>
      <c r="D7063" s="471"/>
      <c r="E7063" s="470"/>
      <c r="F7063" s="472" t="s">
        <v>10155</v>
      </c>
      <c r="G7063" s="472" t="s">
        <v>1767</v>
      </c>
      <c r="H7063" s="472">
        <v>4.3</v>
      </c>
      <c r="I7063" s="473"/>
    </row>
    <row r="7064" spans="1:9" ht="15" x14ac:dyDescent="0.25">
      <c r="A7064" s="468" t="s">
        <v>14879</v>
      </c>
      <c r="B7064" s="475" t="s">
        <v>14880</v>
      </c>
      <c r="C7064" s="476" t="s">
        <v>756</v>
      </c>
      <c r="D7064" s="471"/>
      <c r="E7064" s="470"/>
      <c r="F7064" s="472" t="s">
        <v>10155</v>
      </c>
      <c r="G7064" s="472" t="s">
        <v>1767</v>
      </c>
      <c r="H7064" s="472">
        <v>4.3</v>
      </c>
      <c r="I7064" s="473"/>
    </row>
    <row r="7065" spans="1:9" ht="15" x14ac:dyDescent="0.25">
      <c r="A7065" s="468" t="s">
        <v>14881</v>
      </c>
      <c r="B7065" s="475" t="s">
        <v>14882</v>
      </c>
      <c r="C7065" s="476" t="s">
        <v>756</v>
      </c>
      <c r="D7065" s="471"/>
      <c r="E7065" s="470"/>
      <c r="F7065" s="472" t="s">
        <v>10155</v>
      </c>
      <c r="G7065" s="472" t="s">
        <v>1767</v>
      </c>
      <c r="H7065" s="472">
        <v>4.3</v>
      </c>
      <c r="I7065" s="473"/>
    </row>
    <row r="7066" spans="1:9" ht="15" x14ac:dyDescent="0.25">
      <c r="A7066" s="468" t="s">
        <v>14883</v>
      </c>
      <c r="B7066" s="475" t="s">
        <v>14884</v>
      </c>
      <c r="C7066" s="476" t="s">
        <v>756</v>
      </c>
      <c r="D7066" s="471"/>
      <c r="E7066" s="470"/>
      <c r="F7066" s="472" t="s">
        <v>10155</v>
      </c>
      <c r="G7066" s="472" t="s">
        <v>1767</v>
      </c>
      <c r="H7066" s="472">
        <v>4.3</v>
      </c>
      <c r="I7066" s="473"/>
    </row>
    <row r="7067" spans="1:9" ht="25.5" x14ac:dyDescent="0.25">
      <c r="A7067" s="468" t="s">
        <v>14885</v>
      </c>
      <c r="B7067" s="475" t="s">
        <v>14886</v>
      </c>
      <c r="C7067" s="476" t="s">
        <v>756</v>
      </c>
      <c r="D7067" s="471"/>
      <c r="E7067" s="470"/>
      <c r="F7067" s="472" t="s">
        <v>10155</v>
      </c>
      <c r="G7067" s="472" t="s">
        <v>1767</v>
      </c>
      <c r="H7067" s="472">
        <v>4.3</v>
      </c>
      <c r="I7067" s="473"/>
    </row>
    <row r="7068" spans="1:9" ht="25.5" x14ac:dyDescent="0.25">
      <c r="A7068" s="468" t="s">
        <v>14887</v>
      </c>
      <c r="B7068" s="475" t="s">
        <v>14888</v>
      </c>
      <c r="C7068" s="476" t="s">
        <v>756</v>
      </c>
      <c r="D7068" s="471"/>
      <c r="E7068" s="470"/>
      <c r="F7068" s="472" t="s">
        <v>10155</v>
      </c>
      <c r="G7068" s="472" t="s">
        <v>1767</v>
      </c>
      <c r="H7068" s="472">
        <v>4.3</v>
      </c>
      <c r="I7068" s="473"/>
    </row>
    <row r="7069" spans="1:9" ht="25.5" x14ac:dyDescent="0.25">
      <c r="A7069" s="468" t="s">
        <v>14889</v>
      </c>
      <c r="B7069" s="475" t="s">
        <v>14890</v>
      </c>
      <c r="C7069" s="476" t="s">
        <v>756</v>
      </c>
      <c r="D7069" s="471"/>
      <c r="E7069" s="470"/>
      <c r="F7069" s="472" t="s">
        <v>10155</v>
      </c>
      <c r="G7069" s="472" t="s">
        <v>1767</v>
      </c>
      <c r="H7069" s="472">
        <v>4.3</v>
      </c>
      <c r="I7069" s="473"/>
    </row>
    <row r="7070" spans="1:9" ht="25.5" x14ac:dyDescent="0.25">
      <c r="A7070" s="468" t="s">
        <v>14891</v>
      </c>
      <c r="B7070" s="475" t="s">
        <v>14892</v>
      </c>
      <c r="C7070" s="476" t="s">
        <v>756</v>
      </c>
      <c r="D7070" s="471"/>
      <c r="E7070" s="470"/>
      <c r="F7070" s="472" t="s">
        <v>10155</v>
      </c>
      <c r="G7070" s="472" t="s">
        <v>1767</v>
      </c>
      <c r="H7070" s="472">
        <v>4.3</v>
      </c>
      <c r="I7070" s="473"/>
    </row>
    <row r="7071" spans="1:9" ht="25.5" x14ac:dyDescent="0.25">
      <c r="A7071" s="468" t="s">
        <v>14893</v>
      </c>
      <c r="B7071" s="475" t="s">
        <v>14894</v>
      </c>
      <c r="C7071" s="476" t="s">
        <v>756</v>
      </c>
      <c r="D7071" s="471"/>
      <c r="E7071" s="470"/>
      <c r="F7071" s="472" t="s">
        <v>10155</v>
      </c>
      <c r="G7071" s="472" t="s">
        <v>1767</v>
      </c>
      <c r="H7071" s="472">
        <v>4.3</v>
      </c>
      <c r="I7071" s="473"/>
    </row>
    <row r="7072" spans="1:9" ht="25.5" x14ac:dyDescent="0.25">
      <c r="A7072" s="468" t="s">
        <v>14895</v>
      </c>
      <c r="B7072" s="475" t="s">
        <v>14896</v>
      </c>
      <c r="C7072" s="476" t="s">
        <v>756</v>
      </c>
      <c r="D7072" s="471"/>
      <c r="E7072" s="470"/>
      <c r="F7072" s="472" t="s">
        <v>10155</v>
      </c>
      <c r="G7072" s="472" t="s">
        <v>1767</v>
      </c>
      <c r="H7072" s="472">
        <v>4.3</v>
      </c>
      <c r="I7072" s="473"/>
    </row>
    <row r="7073" spans="1:9" ht="15" x14ac:dyDescent="0.25">
      <c r="A7073" s="468" t="s">
        <v>14897</v>
      </c>
      <c r="B7073" s="475" t="s">
        <v>14898</v>
      </c>
      <c r="C7073" s="476" t="s">
        <v>756</v>
      </c>
      <c r="D7073" s="471"/>
      <c r="E7073" s="470"/>
      <c r="F7073" s="472" t="s">
        <v>10155</v>
      </c>
      <c r="G7073" s="472" t="s">
        <v>1767</v>
      </c>
      <c r="H7073" s="472">
        <v>4.3</v>
      </c>
      <c r="I7073" s="473"/>
    </row>
    <row r="7074" spans="1:9" ht="15" x14ac:dyDescent="0.25">
      <c r="A7074" s="468" t="s">
        <v>14899</v>
      </c>
      <c r="B7074" s="475" t="s">
        <v>14900</v>
      </c>
      <c r="C7074" s="476" t="s">
        <v>756</v>
      </c>
      <c r="D7074" s="471"/>
      <c r="E7074" s="470"/>
      <c r="F7074" s="472" t="s">
        <v>10155</v>
      </c>
      <c r="G7074" s="472" t="s">
        <v>1767</v>
      </c>
      <c r="H7074" s="472">
        <v>4.3</v>
      </c>
      <c r="I7074" s="473"/>
    </row>
    <row r="7075" spans="1:9" ht="15" x14ac:dyDescent="0.25">
      <c r="A7075" s="468" t="s">
        <v>14901</v>
      </c>
      <c r="B7075" s="475" t="s">
        <v>14902</v>
      </c>
      <c r="C7075" s="476" t="s">
        <v>756</v>
      </c>
      <c r="D7075" s="471"/>
      <c r="E7075" s="470"/>
      <c r="F7075" s="472" t="s">
        <v>10155</v>
      </c>
      <c r="G7075" s="472" t="s">
        <v>1767</v>
      </c>
      <c r="H7075" s="472">
        <v>4.3</v>
      </c>
      <c r="I7075" s="473"/>
    </row>
    <row r="7076" spans="1:9" ht="15" x14ac:dyDescent="0.25">
      <c r="A7076" s="468" t="s">
        <v>14903</v>
      </c>
      <c r="B7076" s="475" t="s">
        <v>14904</v>
      </c>
      <c r="C7076" s="476" t="s">
        <v>756</v>
      </c>
      <c r="D7076" s="471"/>
      <c r="E7076" s="470"/>
      <c r="F7076" s="472" t="s">
        <v>10155</v>
      </c>
      <c r="G7076" s="472" t="s">
        <v>1767</v>
      </c>
      <c r="H7076" s="472">
        <v>4.3</v>
      </c>
      <c r="I7076" s="473"/>
    </row>
    <row r="7077" spans="1:9" ht="15" x14ac:dyDescent="0.25">
      <c r="A7077" s="468" t="s">
        <v>14905</v>
      </c>
      <c r="B7077" s="475" t="s">
        <v>14906</v>
      </c>
      <c r="C7077" s="476" t="s">
        <v>756</v>
      </c>
      <c r="D7077" s="471"/>
      <c r="E7077" s="470"/>
      <c r="F7077" s="472" t="s">
        <v>10155</v>
      </c>
      <c r="G7077" s="472" t="s">
        <v>1767</v>
      </c>
      <c r="H7077" s="472">
        <v>4.3</v>
      </c>
      <c r="I7077" s="473"/>
    </row>
    <row r="7078" spans="1:9" ht="15" x14ac:dyDescent="0.25">
      <c r="A7078" s="468" t="s">
        <v>14907</v>
      </c>
      <c r="B7078" s="469" t="s">
        <v>14908</v>
      </c>
      <c r="C7078" s="476" t="s">
        <v>756</v>
      </c>
      <c r="D7078" s="471"/>
      <c r="E7078" s="470"/>
      <c r="F7078" s="472" t="s">
        <v>10155</v>
      </c>
      <c r="G7078" s="472" t="s">
        <v>1767</v>
      </c>
      <c r="H7078" s="472">
        <v>4.3</v>
      </c>
      <c r="I7078" s="473"/>
    </row>
    <row r="7079" spans="1:9" ht="15" x14ac:dyDescent="0.25">
      <c r="A7079" s="468" t="s">
        <v>14909</v>
      </c>
      <c r="B7079" s="475" t="s">
        <v>14910</v>
      </c>
      <c r="C7079" s="476" t="s">
        <v>756</v>
      </c>
      <c r="D7079" s="471"/>
      <c r="E7079" s="470"/>
      <c r="F7079" s="472" t="s">
        <v>10155</v>
      </c>
      <c r="G7079" s="472" t="s">
        <v>1767</v>
      </c>
      <c r="H7079" s="472">
        <v>4.3</v>
      </c>
      <c r="I7079" s="473"/>
    </row>
    <row r="7080" spans="1:9" ht="15" x14ac:dyDescent="0.25">
      <c r="A7080" s="468" t="s">
        <v>14911</v>
      </c>
      <c r="B7080" s="475" t="s">
        <v>14912</v>
      </c>
      <c r="C7080" s="476" t="s">
        <v>756</v>
      </c>
      <c r="D7080" s="471"/>
      <c r="E7080" s="470"/>
      <c r="F7080" s="472" t="s">
        <v>10155</v>
      </c>
      <c r="G7080" s="472" t="s">
        <v>1767</v>
      </c>
      <c r="H7080" s="472">
        <v>4.3</v>
      </c>
      <c r="I7080" s="473"/>
    </row>
    <row r="7081" spans="1:9" ht="15" x14ac:dyDescent="0.25">
      <c r="A7081" s="468" t="s">
        <v>14913</v>
      </c>
      <c r="B7081" s="475" t="s">
        <v>14914</v>
      </c>
      <c r="C7081" s="476" t="s">
        <v>756</v>
      </c>
      <c r="D7081" s="471"/>
      <c r="E7081" s="470"/>
      <c r="F7081" s="472" t="s">
        <v>10155</v>
      </c>
      <c r="G7081" s="472" t="s">
        <v>1767</v>
      </c>
      <c r="H7081" s="472">
        <v>4.3</v>
      </c>
      <c r="I7081" s="473"/>
    </row>
    <row r="7082" spans="1:9" ht="15" x14ac:dyDescent="0.25">
      <c r="A7082" s="468" t="s">
        <v>14915</v>
      </c>
      <c r="B7082" s="475" t="s">
        <v>14916</v>
      </c>
      <c r="C7082" s="476" t="s">
        <v>756</v>
      </c>
      <c r="D7082" s="471"/>
      <c r="E7082" s="470"/>
      <c r="F7082" s="472" t="s">
        <v>10155</v>
      </c>
      <c r="G7082" s="472" t="s">
        <v>1767</v>
      </c>
      <c r="H7082" s="472">
        <v>4.3</v>
      </c>
      <c r="I7082" s="473"/>
    </row>
    <row r="7083" spans="1:9" ht="15" x14ac:dyDescent="0.25">
      <c r="A7083" s="468" t="s">
        <v>14917</v>
      </c>
      <c r="B7083" s="475" t="s">
        <v>14918</v>
      </c>
      <c r="C7083" s="476" t="s">
        <v>756</v>
      </c>
      <c r="D7083" s="471"/>
      <c r="E7083" s="470"/>
      <c r="F7083" s="472" t="s">
        <v>10155</v>
      </c>
      <c r="G7083" s="472" t="s">
        <v>1767</v>
      </c>
      <c r="H7083" s="472">
        <v>4.3</v>
      </c>
      <c r="I7083" s="473"/>
    </row>
    <row r="7084" spans="1:9" ht="15" x14ac:dyDescent="0.25">
      <c r="A7084" s="468" t="s">
        <v>14919</v>
      </c>
      <c r="B7084" s="475" t="s">
        <v>14920</v>
      </c>
      <c r="C7084" s="476" t="s">
        <v>756</v>
      </c>
      <c r="D7084" s="471"/>
      <c r="E7084" s="470"/>
      <c r="F7084" s="472" t="s">
        <v>10155</v>
      </c>
      <c r="G7084" s="472" t="s">
        <v>1767</v>
      </c>
      <c r="H7084" s="472">
        <v>4.3</v>
      </c>
      <c r="I7084" s="473"/>
    </row>
    <row r="7085" spans="1:9" ht="15" x14ac:dyDescent="0.25">
      <c r="A7085" s="468" t="s">
        <v>14921</v>
      </c>
      <c r="B7085" s="475" t="s">
        <v>14922</v>
      </c>
      <c r="C7085" s="476" t="s">
        <v>756</v>
      </c>
      <c r="D7085" s="471"/>
      <c r="E7085" s="470"/>
      <c r="F7085" s="472" t="s">
        <v>10155</v>
      </c>
      <c r="G7085" s="472" t="s">
        <v>1767</v>
      </c>
      <c r="H7085" s="472">
        <v>4.3</v>
      </c>
      <c r="I7085" s="473"/>
    </row>
    <row r="7086" spans="1:9" ht="15" x14ac:dyDescent="0.25">
      <c r="A7086" s="468" t="s">
        <v>14923</v>
      </c>
      <c r="B7086" s="469" t="s">
        <v>14924</v>
      </c>
      <c r="C7086" s="472" t="s">
        <v>756</v>
      </c>
      <c r="D7086" s="479"/>
      <c r="E7086" s="472"/>
      <c r="F7086" s="472" t="s">
        <v>10155</v>
      </c>
      <c r="G7086" s="472" t="s">
        <v>1767</v>
      </c>
      <c r="H7086" s="472">
        <v>4.5</v>
      </c>
      <c r="I7086" s="473"/>
    </row>
    <row r="7087" spans="1:9" ht="15" x14ac:dyDescent="0.25">
      <c r="A7087" s="468" t="s">
        <v>14925</v>
      </c>
      <c r="B7087" s="469" t="s">
        <v>14926</v>
      </c>
      <c r="C7087" s="472" t="s">
        <v>756</v>
      </c>
      <c r="D7087" s="479"/>
      <c r="E7087" s="472"/>
      <c r="F7087" s="472" t="s">
        <v>10155</v>
      </c>
      <c r="G7087" s="472" t="s">
        <v>1767</v>
      </c>
      <c r="H7087" s="472">
        <v>4.5</v>
      </c>
      <c r="I7087" s="473"/>
    </row>
    <row r="7088" spans="1:9" ht="15" x14ac:dyDescent="0.25">
      <c r="A7088" s="468" t="s">
        <v>14927</v>
      </c>
      <c r="B7088" s="469" t="s">
        <v>14928</v>
      </c>
      <c r="C7088" s="472" t="s">
        <v>756</v>
      </c>
      <c r="D7088" s="479"/>
      <c r="E7088" s="472"/>
      <c r="F7088" s="472" t="s">
        <v>10155</v>
      </c>
      <c r="G7088" s="472" t="s">
        <v>1767</v>
      </c>
      <c r="H7088" s="472">
        <v>4.3</v>
      </c>
      <c r="I7088" s="473"/>
    </row>
    <row r="7089" spans="1:9" ht="15" x14ac:dyDescent="0.25">
      <c r="A7089" s="468" t="s">
        <v>14929</v>
      </c>
      <c r="B7089" s="475" t="s">
        <v>14930</v>
      </c>
      <c r="C7089" s="476" t="s">
        <v>756</v>
      </c>
      <c r="D7089" s="471"/>
      <c r="E7089" s="470"/>
      <c r="F7089" s="472" t="s">
        <v>10155</v>
      </c>
      <c r="G7089" s="472" t="s">
        <v>1767</v>
      </c>
      <c r="H7089" s="472">
        <v>4.3</v>
      </c>
      <c r="I7089" s="473"/>
    </row>
    <row r="7090" spans="1:9" ht="25.5" x14ac:dyDescent="0.25">
      <c r="A7090" s="468" t="s">
        <v>14931</v>
      </c>
      <c r="B7090" s="469" t="s">
        <v>14932</v>
      </c>
      <c r="C7090" s="472" t="s">
        <v>739</v>
      </c>
      <c r="D7090" s="479"/>
      <c r="E7090" s="472"/>
      <c r="F7090" s="472" t="s">
        <v>10155</v>
      </c>
      <c r="G7090" s="472" t="s">
        <v>1767</v>
      </c>
      <c r="H7090" s="472">
        <v>4.3</v>
      </c>
      <c r="I7090" s="473"/>
    </row>
    <row r="7091" spans="1:9" ht="15" x14ac:dyDescent="0.25">
      <c r="A7091" s="468" t="s">
        <v>14933</v>
      </c>
      <c r="B7091" s="475" t="s">
        <v>14934</v>
      </c>
      <c r="C7091" s="476" t="s">
        <v>756</v>
      </c>
      <c r="D7091" s="471"/>
      <c r="E7091" s="470"/>
      <c r="F7091" s="472" t="s">
        <v>10155</v>
      </c>
      <c r="G7091" s="472" t="s">
        <v>1767</v>
      </c>
      <c r="H7091" s="472">
        <v>4.3</v>
      </c>
      <c r="I7091" s="473"/>
    </row>
    <row r="7092" spans="1:9" ht="15" x14ac:dyDescent="0.25">
      <c r="A7092" s="468" t="s">
        <v>14935</v>
      </c>
      <c r="B7092" s="475" t="s">
        <v>14936</v>
      </c>
      <c r="C7092" s="476" t="s">
        <v>756</v>
      </c>
      <c r="D7092" s="471"/>
      <c r="E7092" s="470"/>
      <c r="F7092" s="472" t="s">
        <v>10155</v>
      </c>
      <c r="G7092" s="472" t="s">
        <v>1767</v>
      </c>
      <c r="H7092" s="472">
        <v>4.3</v>
      </c>
      <c r="I7092" s="473"/>
    </row>
    <row r="7093" spans="1:9" ht="25.5" x14ac:dyDescent="0.25">
      <c r="A7093" s="468" t="s">
        <v>14937</v>
      </c>
      <c r="B7093" s="475" t="s">
        <v>14938</v>
      </c>
      <c r="C7093" s="476" t="s">
        <v>756</v>
      </c>
      <c r="D7093" s="471"/>
      <c r="E7093" s="470"/>
      <c r="F7093" s="472" t="s">
        <v>10155</v>
      </c>
      <c r="G7093" s="472" t="s">
        <v>1767</v>
      </c>
      <c r="H7093" s="472">
        <v>4.3</v>
      </c>
      <c r="I7093" s="473"/>
    </row>
    <row r="7094" spans="1:9" ht="25.5" x14ac:dyDescent="0.25">
      <c r="A7094" s="468" t="s">
        <v>14939</v>
      </c>
      <c r="B7094" s="475" t="s">
        <v>14940</v>
      </c>
      <c r="C7094" s="476" t="s">
        <v>756</v>
      </c>
      <c r="D7094" s="471"/>
      <c r="E7094" s="470"/>
      <c r="F7094" s="472" t="s">
        <v>10155</v>
      </c>
      <c r="G7094" s="472" t="s">
        <v>1767</v>
      </c>
      <c r="H7094" s="472">
        <v>4.3</v>
      </c>
      <c r="I7094" s="473"/>
    </row>
    <row r="7095" spans="1:9" ht="15" x14ac:dyDescent="0.25">
      <c r="A7095" s="468" t="s">
        <v>14941</v>
      </c>
      <c r="B7095" s="475" t="s">
        <v>14942</v>
      </c>
      <c r="C7095" s="476" t="s">
        <v>756</v>
      </c>
      <c r="D7095" s="471"/>
      <c r="E7095" s="470"/>
      <c r="F7095" s="472" t="s">
        <v>10155</v>
      </c>
      <c r="G7095" s="472" t="s">
        <v>1767</v>
      </c>
      <c r="H7095" s="472">
        <v>4.3</v>
      </c>
      <c r="I7095" s="473"/>
    </row>
    <row r="7096" spans="1:9" ht="15" x14ac:dyDescent="0.25">
      <c r="A7096" s="468" t="s">
        <v>14943</v>
      </c>
      <c r="B7096" s="475" t="s">
        <v>14944</v>
      </c>
      <c r="C7096" s="476" t="s">
        <v>756</v>
      </c>
      <c r="D7096" s="471"/>
      <c r="E7096" s="470"/>
      <c r="F7096" s="472" t="s">
        <v>10155</v>
      </c>
      <c r="G7096" s="472" t="s">
        <v>1767</v>
      </c>
      <c r="H7096" s="472">
        <v>4.3</v>
      </c>
      <c r="I7096" s="473"/>
    </row>
    <row r="7097" spans="1:9" ht="25.5" x14ac:dyDescent="0.25">
      <c r="A7097" s="468" t="s">
        <v>14945</v>
      </c>
      <c r="B7097" s="474" t="s">
        <v>14946</v>
      </c>
      <c r="C7097" s="470" t="s">
        <v>833</v>
      </c>
      <c r="D7097" s="470"/>
      <c r="E7097" s="470"/>
      <c r="F7097" s="472" t="s">
        <v>10155</v>
      </c>
      <c r="G7097" s="472" t="s">
        <v>1767</v>
      </c>
      <c r="H7097" s="472">
        <v>4.3</v>
      </c>
      <c r="I7097" s="478" t="s">
        <v>756</v>
      </c>
    </row>
    <row r="7098" spans="1:9" ht="25.5" x14ac:dyDescent="0.25">
      <c r="A7098" s="468" t="s">
        <v>14947</v>
      </c>
      <c r="B7098" s="474" t="s">
        <v>14948</v>
      </c>
      <c r="C7098" s="470" t="s">
        <v>833</v>
      </c>
      <c r="D7098" s="470"/>
      <c r="E7098" s="470"/>
      <c r="F7098" s="472" t="s">
        <v>10155</v>
      </c>
      <c r="G7098" s="472" t="s">
        <v>1767</v>
      </c>
      <c r="H7098" s="472">
        <v>4.3</v>
      </c>
      <c r="I7098" s="478" t="s">
        <v>756</v>
      </c>
    </row>
    <row r="7099" spans="1:9" ht="15" x14ac:dyDescent="0.25">
      <c r="A7099" s="468" t="s">
        <v>14949</v>
      </c>
      <c r="B7099" s="475" t="s">
        <v>14950</v>
      </c>
      <c r="C7099" s="476" t="s">
        <v>698</v>
      </c>
      <c r="D7099" s="471"/>
      <c r="E7099" s="470"/>
      <c r="F7099" s="472" t="s">
        <v>14951</v>
      </c>
      <c r="G7099" s="472" t="s">
        <v>5030</v>
      </c>
      <c r="H7099" s="472">
        <v>4.3</v>
      </c>
      <c r="I7099" s="473"/>
    </row>
    <row r="7100" spans="1:9" ht="15" x14ac:dyDescent="0.25">
      <c r="A7100" s="468" t="s">
        <v>14952</v>
      </c>
      <c r="B7100" s="475" t="s">
        <v>14953</v>
      </c>
      <c r="C7100" s="476" t="s">
        <v>698</v>
      </c>
      <c r="D7100" s="471"/>
      <c r="E7100" s="470"/>
      <c r="F7100" s="472" t="s">
        <v>14951</v>
      </c>
      <c r="G7100" s="472" t="s">
        <v>5030</v>
      </c>
      <c r="H7100" s="472">
        <v>4.3</v>
      </c>
      <c r="I7100" s="473"/>
    </row>
    <row r="7101" spans="1:9" ht="25.5" x14ac:dyDescent="0.25">
      <c r="A7101" s="468" t="s">
        <v>14954</v>
      </c>
      <c r="B7101" s="475" t="s">
        <v>14955</v>
      </c>
      <c r="C7101" s="476" t="s">
        <v>698</v>
      </c>
      <c r="D7101" s="471"/>
      <c r="E7101" s="470"/>
      <c r="F7101" s="472" t="s">
        <v>14951</v>
      </c>
      <c r="G7101" s="472" t="s">
        <v>5030</v>
      </c>
      <c r="H7101" s="472">
        <v>4.3</v>
      </c>
      <c r="I7101" s="473"/>
    </row>
    <row r="7102" spans="1:9" ht="25.5" x14ac:dyDescent="0.25">
      <c r="A7102" s="468" t="s">
        <v>14956</v>
      </c>
      <c r="B7102" s="475" t="s">
        <v>14957</v>
      </c>
      <c r="C7102" s="476" t="s">
        <v>698</v>
      </c>
      <c r="D7102" s="471"/>
      <c r="E7102" s="470"/>
      <c r="F7102" s="472" t="s">
        <v>14951</v>
      </c>
      <c r="G7102" s="472" t="s">
        <v>5030</v>
      </c>
      <c r="H7102" s="472">
        <v>4.3</v>
      </c>
      <c r="I7102" s="473"/>
    </row>
    <row r="7103" spans="1:9" ht="25.5" x14ac:dyDescent="0.25">
      <c r="A7103" s="468" t="s">
        <v>14958</v>
      </c>
      <c r="B7103" s="475" t="s">
        <v>14959</v>
      </c>
      <c r="C7103" s="476" t="s">
        <v>698</v>
      </c>
      <c r="D7103" s="471"/>
      <c r="E7103" s="470"/>
      <c r="F7103" s="472" t="s">
        <v>14951</v>
      </c>
      <c r="G7103" s="472" t="s">
        <v>5030</v>
      </c>
      <c r="H7103" s="472">
        <v>4.3</v>
      </c>
      <c r="I7103" s="473"/>
    </row>
    <row r="7104" spans="1:9" ht="25.5" x14ac:dyDescent="0.25">
      <c r="A7104" s="468" t="s">
        <v>14960</v>
      </c>
      <c r="B7104" s="469" t="s">
        <v>14961</v>
      </c>
      <c r="C7104" s="472" t="s">
        <v>698</v>
      </c>
      <c r="D7104" s="479"/>
      <c r="E7104" s="472"/>
      <c r="F7104" s="472" t="s">
        <v>7701</v>
      </c>
      <c r="G7104" s="472" t="s">
        <v>5030</v>
      </c>
      <c r="H7104" s="472">
        <v>4.5</v>
      </c>
      <c r="I7104" s="473"/>
    </row>
    <row r="7105" spans="1:9" ht="15" x14ac:dyDescent="0.25">
      <c r="A7105" s="468" t="s">
        <v>14962</v>
      </c>
      <c r="B7105" s="475" t="s">
        <v>14963</v>
      </c>
      <c r="C7105" s="476" t="s">
        <v>698</v>
      </c>
      <c r="D7105" s="471"/>
      <c r="E7105" s="470"/>
      <c r="F7105" s="472" t="s">
        <v>14951</v>
      </c>
      <c r="G7105" s="472" t="s">
        <v>5030</v>
      </c>
      <c r="H7105" s="472">
        <v>4.3</v>
      </c>
      <c r="I7105" s="473"/>
    </row>
    <row r="7106" spans="1:9" ht="15" x14ac:dyDescent="0.25">
      <c r="A7106" s="468" t="s">
        <v>14964</v>
      </c>
      <c r="B7106" s="475" t="s">
        <v>14965</v>
      </c>
      <c r="C7106" s="476" t="s">
        <v>698</v>
      </c>
      <c r="D7106" s="471"/>
      <c r="E7106" s="470"/>
      <c r="F7106" s="472" t="s">
        <v>14951</v>
      </c>
      <c r="G7106" s="472" t="s">
        <v>5030</v>
      </c>
      <c r="H7106" s="472">
        <v>4.3</v>
      </c>
      <c r="I7106" s="473"/>
    </row>
    <row r="7107" spans="1:9" ht="25.5" x14ac:dyDescent="0.25">
      <c r="A7107" s="468" t="s">
        <v>14966</v>
      </c>
      <c r="B7107" s="475" t="s">
        <v>14967</v>
      </c>
      <c r="C7107" s="476" t="s">
        <v>756</v>
      </c>
      <c r="D7107" s="471"/>
      <c r="E7107" s="470"/>
      <c r="F7107" s="472" t="s">
        <v>10155</v>
      </c>
      <c r="G7107" s="472" t="s">
        <v>1767</v>
      </c>
      <c r="H7107" s="472">
        <v>4.3</v>
      </c>
      <c r="I7107" s="473"/>
    </row>
    <row r="7108" spans="1:9" ht="25.5" x14ac:dyDescent="0.25">
      <c r="A7108" s="468" t="s">
        <v>14968</v>
      </c>
      <c r="B7108" s="475" t="s">
        <v>14969</v>
      </c>
      <c r="C7108" s="476" t="s">
        <v>756</v>
      </c>
      <c r="D7108" s="471"/>
      <c r="E7108" s="470"/>
      <c r="F7108" s="472" t="s">
        <v>10155</v>
      </c>
      <c r="G7108" s="472" t="s">
        <v>1767</v>
      </c>
      <c r="H7108" s="472">
        <v>4.3</v>
      </c>
      <c r="I7108" s="473"/>
    </row>
    <row r="7109" spans="1:9" ht="25.5" x14ac:dyDescent="0.25">
      <c r="A7109" s="468" t="s">
        <v>14970</v>
      </c>
      <c r="B7109" s="475" t="s">
        <v>14971</v>
      </c>
      <c r="C7109" s="476" t="s">
        <v>756</v>
      </c>
      <c r="D7109" s="471"/>
      <c r="E7109" s="470"/>
      <c r="F7109" s="472" t="s">
        <v>10155</v>
      </c>
      <c r="G7109" s="472" t="s">
        <v>1767</v>
      </c>
      <c r="H7109" s="472">
        <v>4.3</v>
      </c>
      <c r="I7109" s="473"/>
    </row>
    <row r="7110" spans="1:9" ht="15" x14ac:dyDescent="0.25">
      <c r="A7110" s="468" t="s">
        <v>14972</v>
      </c>
      <c r="B7110" s="475" t="s">
        <v>14973</v>
      </c>
      <c r="C7110" s="476" t="s">
        <v>756</v>
      </c>
      <c r="D7110" s="471"/>
      <c r="E7110" s="470"/>
      <c r="F7110" s="472" t="s">
        <v>10155</v>
      </c>
      <c r="G7110" s="472" t="s">
        <v>1767</v>
      </c>
      <c r="H7110" s="472">
        <v>4.3</v>
      </c>
      <c r="I7110" s="473"/>
    </row>
    <row r="7111" spans="1:9" ht="25.5" x14ac:dyDescent="0.25">
      <c r="A7111" s="468" t="s">
        <v>14974</v>
      </c>
      <c r="B7111" s="475" t="s">
        <v>14975</v>
      </c>
      <c r="C7111" s="476" t="s">
        <v>756</v>
      </c>
      <c r="D7111" s="471"/>
      <c r="E7111" s="470"/>
      <c r="F7111" s="472" t="s">
        <v>10155</v>
      </c>
      <c r="G7111" s="472" t="s">
        <v>1767</v>
      </c>
      <c r="H7111" s="472">
        <v>4.3</v>
      </c>
      <c r="I7111" s="473"/>
    </row>
    <row r="7112" spans="1:9" ht="25.5" x14ac:dyDescent="0.25">
      <c r="A7112" s="468" t="s">
        <v>14976</v>
      </c>
      <c r="B7112" s="469" t="s">
        <v>14977</v>
      </c>
      <c r="C7112" s="472" t="s">
        <v>698</v>
      </c>
      <c r="D7112" s="479"/>
      <c r="E7112" s="472"/>
      <c r="F7112" s="472" t="s">
        <v>10155</v>
      </c>
      <c r="G7112" s="472" t="s">
        <v>1767</v>
      </c>
      <c r="H7112" s="472">
        <v>4.5</v>
      </c>
      <c r="I7112" s="473"/>
    </row>
    <row r="7113" spans="1:9" ht="25.5" x14ac:dyDescent="0.25">
      <c r="A7113" s="468" t="s">
        <v>14978</v>
      </c>
      <c r="B7113" s="475" t="s">
        <v>14979</v>
      </c>
      <c r="C7113" s="476" t="s">
        <v>756</v>
      </c>
      <c r="D7113" s="471"/>
      <c r="E7113" s="470"/>
      <c r="F7113" s="472" t="s">
        <v>10155</v>
      </c>
      <c r="G7113" s="472" t="s">
        <v>1767</v>
      </c>
      <c r="H7113" s="472">
        <v>4.3</v>
      </c>
      <c r="I7113" s="473"/>
    </row>
    <row r="7114" spans="1:9" ht="15" x14ac:dyDescent="0.25">
      <c r="A7114" s="468" t="s">
        <v>14980</v>
      </c>
      <c r="B7114" s="475" t="s">
        <v>14981</v>
      </c>
      <c r="C7114" s="476" t="s">
        <v>756</v>
      </c>
      <c r="D7114" s="471"/>
      <c r="E7114" s="470"/>
      <c r="F7114" s="472" t="s">
        <v>10155</v>
      </c>
      <c r="G7114" s="472" t="s">
        <v>1767</v>
      </c>
      <c r="H7114" s="472">
        <v>4.3</v>
      </c>
      <c r="I7114" s="473"/>
    </row>
    <row r="7115" spans="1:9" ht="25.5" x14ac:dyDescent="0.25">
      <c r="A7115" s="468" t="s">
        <v>14982</v>
      </c>
      <c r="B7115" s="475" t="s">
        <v>14983</v>
      </c>
      <c r="C7115" s="476" t="s">
        <v>739</v>
      </c>
      <c r="D7115" s="471"/>
      <c r="E7115" s="470"/>
      <c r="F7115" s="472" t="s">
        <v>10155</v>
      </c>
      <c r="G7115" s="472" t="s">
        <v>1767</v>
      </c>
      <c r="H7115" s="472">
        <v>4.3</v>
      </c>
      <c r="I7115" s="473"/>
    </row>
    <row r="7116" spans="1:9" ht="15" x14ac:dyDescent="0.25">
      <c r="A7116" s="468" t="s">
        <v>14984</v>
      </c>
      <c r="B7116" s="475" t="s">
        <v>14985</v>
      </c>
      <c r="C7116" s="476" t="s">
        <v>739</v>
      </c>
      <c r="D7116" s="471"/>
      <c r="E7116" s="470"/>
      <c r="F7116" s="472" t="s">
        <v>10155</v>
      </c>
      <c r="G7116" s="472" t="s">
        <v>1767</v>
      </c>
      <c r="H7116" s="472">
        <v>4.3</v>
      </c>
      <c r="I7116" s="473"/>
    </row>
    <row r="7117" spans="1:9" ht="15" x14ac:dyDescent="0.25">
      <c r="A7117" s="468" t="s">
        <v>14986</v>
      </c>
      <c r="B7117" s="475" t="s">
        <v>14987</v>
      </c>
      <c r="C7117" s="476" t="s">
        <v>756</v>
      </c>
      <c r="D7117" s="471"/>
      <c r="E7117" s="470"/>
      <c r="F7117" s="472" t="s">
        <v>10155</v>
      </c>
      <c r="G7117" s="472" t="s">
        <v>1767</v>
      </c>
      <c r="H7117" s="472">
        <v>4.3</v>
      </c>
      <c r="I7117" s="473"/>
    </row>
    <row r="7118" spans="1:9" ht="15" x14ac:dyDescent="0.25">
      <c r="A7118" s="468" t="s">
        <v>14988</v>
      </c>
      <c r="B7118" s="475" t="s">
        <v>14989</v>
      </c>
      <c r="C7118" s="476" t="s">
        <v>756</v>
      </c>
      <c r="D7118" s="471"/>
      <c r="E7118" s="470"/>
      <c r="F7118" s="472" t="s">
        <v>10155</v>
      </c>
      <c r="G7118" s="472" t="s">
        <v>1767</v>
      </c>
      <c r="H7118" s="472">
        <v>4.3</v>
      </c>
      <c r="I7118" s="473"/>
    </row>
    <row r="7119" spans="1:9" ht="25.5" x14ac:dyDescent="0.25">
      <c r="A7119" s="468" t="s">
        <v>14990</v>
      </c>
      <c r="B7119" s="475" t="s">
        <v>14991</v>
      </c>
      <c r="C7119" s="476" t="s">
        <v>739</v>
      </c>
      <c r="D7119" s="471"/>
      <c r="E7119" s="470"/>
      <c r="F7119" s="472" t="s">
        <v>10155</v>
      </c>
      <c r="G7119" s="472" t="s">
        <v>1767</v>
      </c>
      <c r="H7119" s="472">
        <v>4.3</v>
      </c>
      <c r="I7119" s="473"/>
    </row>
    <row r="7120" spans="1:9" ht="25.5" x14ac:dyDescent="0.25">
      <c r="A7120" s="468" t="s">
        <v>14992</v>
      </c>
      <c r="B7120" s="475" t="s">
        <v>14993</v>
      </c>
      <c r="C7120" s="476" t="s">
        <v>756</v>
      </c>
      <c r="D7120" s="471"/>
      <c r="E7120" s="470"/>
      <c r="F7120" s="472" t="s">
        <v>10155</v>
      </c>
      <c r="G7120" s="472" t="s">
        <v>1767</v>
      </c>
      <c r="H7120" s="472">
        <v>4.3</v>
      </c>
      <c r="I7120" s="473"/>
    </row>
    <row r="7121" spans="1:9" ht="15" x14ac:dyDescent="0.25">
      <c r="A7121" s="468" t="s">
        <v>14994</v>
      </c>
      <c r="B7121" s="475" t="s">
        <v>14995</v>
      </c>
      <c r="C7121" s="476" t="s">
        <v>756</v>
      </c>
      <c r="D7121" s="471"/>
      <c r="E7121" s="470"/>
      <c r="F7121" s="472" t="s">
        <v>10155</v>
      </c>
      <c r="G7121" s="472" t="s">
        <v>1767</v>
      </c>
      <c r="H7121" s="472">
        <v>4.3</v>
      </c>
      <c r="I7121" s="473"/>
    </row>
    <row r="7122" spans="1:9" ht="25.5" x14ac:dyDescent="0.25">
      <c r="A7122" s="468" t="s">
        <v>14996</v>
      </c>
      <c r="B7122" s="475" t="s">
        <v>14997</v>
      </c>
      <c r="C7122" s="476" t="s">
        <v>756</v>
      </c>
      <c r="D7122" s="471"/>
      <c r="E7122" s="470"/>
      <c r="F7122" s="472" t="s">
        <v>10155</v>
      </c>
      <c r="G7122" s="472" t="s">
        <v>1767</v>
      </c>
      <c r="H7122" s="472">
        <v>4.3</v>
      </c>
      <c r="I7122" s="473"/>
    </row>
    <row r="7123" spans="1:9" ht="25.5" x14ac:dyDescent="0.25">
      <c r="A7123" s="468" t="s">
        <v>14998</v>
      </c>
      <c r="B7123" s="475" t="s">
        <v>14999</v>
      </c>
      <c r="C7123" s="476" t="s">
        <v>698</v>
      </c>
      <c r="D7123" s="471"/>
      <c r="E7123" s="470"/>
      <c r="F7123" s="472" t="s">
        <v>10155</v>
      </c>
      <c r="G7123" s="472" t="s">
        <v>1767</v>
      </c>
      <c r="H7123" s="472">
        <v>4.3</v>
      </c>
      <c r="I7123" s="473"/>
    </row>
    <row r="7124" spans="1:9" ht="25.5" x14ac:dyDescent="0.25">
      <c r="A7124" s="468" t="s">
        <v>15000</v>
      </c>
      <c r="B7124" s="475" t="s">
        <v>15001</v>
      </c>
      <c r="C7124" s="476" t="s">
        <v>756</v>
      </c>
      <c r="D7124" s="471"/>
      <c r="E7124" s="470"/>
      <c r="F7124" s="472" t="s">
        <v>10155</v>
      </c>
      <c r="G7124" s="472" t="s">
        <v>1767</v>
      </c>
      <c r="H7124" s="472">
        <v>4.3</v>
      </c>
      <c r="I7124" s="473"/>
    </row>
    <row r="7125" spans="1:9" ht="25.5" x14ac:dyDescent="0.25">
      <c r="A7125" s="468" t="s">
        <v>15002</v>
      </c>
      <c r="B7125" s="475" t="s">
        <v>15003</v>
      </c>
      <c r="C7125" s="476" t="s">
        <v>756</v>
      </c>
      <c r="D7125" s="471"/>
      <c r="E7125" s="470"/>
      <c r="F7125" s="472" t="s">
        <v>10155</v>
      </c>
      <c r="G7125" s="472" t="s">
        <v>1767</v>
      </c>
      <c r="H7125" s="472">
        <v>4.3</v>
      </c>
      <c r="I7125" s="473"/>
    </row>
    <row r="7126" spans="1:9" ht="38.25" x14ac:dyDescent="0.25">
      <c r="A7126" s="468" t="s">
        <v>15004</v>
      </c>
      <c r="B7126" s="475" t="s">
        <v>15005</v>
      </c>
      <c r="C7126" s="476" t="s">
        <v>756</v>
      </c>
      <c r="D7126" s="471"/>
      <c r="E7126" s="470"/>
      <c r="F7126" s="472" t="s">
        <v>10155</v>
      </c>
      <c r="G7126" s="472" t="s">
        <v>1767</v>
      </c>
      <c r="H7126" s="472">
        <v>4.3</v>
      </c>
      <c r="I7126" s="473"/>
    </row>
    <row r="7127" spans="1:9" ht="25.5" x14ac:dyDescent="0.25">
      <c r="A7127" s="468" t="s">
        <v>15006</v>
      </c>
      <c r="B7127" s="475" t="s">
        <v>15007</v>
      </c>
      <c r="C7127" s="476" t="s">
        <v>698</v>
      </c>
      <c r="D7127" s="471"/>
      <c r="E7127" s="470"/>
      <c r="F7127" s="472" t="s">
        <v>10155</v>
      </c>
      <c r="G7127" s="472" t="s">
        <v>1767</v>
      </c>
      <c r="H7127" s="472">
        <v>4.3</v>
      </c>
      <c r="I7127" s="473"/>
    </row>
    <row r="7128" spans="1:9" ht="25.5" x14ac:dyDescent="0.25">
      <c r="A7128" s="468" t="s">
        <v>15008</v>
      </c>
      <c r="B7128" s="475" t="s">
        <v>15009</v>
      </c>
      <c r="C7128" s="476" t="s">
        <v>698</v>
      </c>
      <c r="D7128" s="471"/>
      <c r="E7128" s="470"/>
      <c r="F7128" s="472" t="s">
        <v>10155</v>
      </c>
      <c r="G7128" s="472" t="s">
        <v>1767</v>
      </c>
      <c r="H7128" s="472">
        <v>4.3</v>
      </c>
      <c r="I7128" s="473"/>
    </row>
    <row r="7129" spans="1:9" ht="25.5" x14ac:dyDescent="0.25">
      <c r="A7129" s="468" t="s">
        <v>15010</v>
      </c>
      <c r="B7129" s="475" t="s">
        <v>15011</v>
      </c>
      <c r="C7129" s="476" t="s">
        <v>756</v>
      </c>
      <c r="D7129" s="471"/>
      <c r="E7129" s="470"/>
      <c r="F7129" s="472" t="s">
        <v>10155</v>
      </c>
      <c r="G7129" s="472" t="s">
        <v>1767</v>
      </c>
      <c r="H7129" s="472">
        <v>4.3</v>
      </c>
      <c r="I7129" s="473"/>
    </row>
    <row r="7130" spans="1:9" ht="25.5" x14ac:dyDescent="0.25">
      <c r="A7130" s="468" t="s">
        <v>15012</v>
      </c>
      <c r="B7130" s="475" t="s">
        <v>15013</v>
      </c>
      <c r="C7130" s="476" t="s">
        <v>698</v>
      </c>
      <c r="D7130" s="471"/>
      <c r="E7130" s="470"/>
      <c r="F7130" s="472" t="s">
        <v>10155</v>
      </c>
      <c r="G7130" s="472" t="s">
        <v>1767</v>
      </c>
      <c r="H7130" s="472">
        <v>4.3</v>
      </c>
      <c r="I7130" s="473"/>
    </row>
    <row r="7131" spans="1:9" ht="25.5" x14ac:dyDescent="0.25">
      <c r="A7131" s="468" t="s">
        <v>15014</v>
      </c>
      <c r="B7131" s="475" t="s">
        <v>15015</v>
      </c>
      <c r="C7131" s="476" t="s">
        <v>756</v>
      </c>
      <c r="D7131" s="471"/>
      <c r="E7131" s="470"/>
      <c r="F7131" s="472" t="s">
        <v>10155</v>
      </c>
      <c r="G7131" s="472" t="s">
        <v>1767</v>
      </c>
      <c r="H7131" s="472">
        <v>4.3</v>
      </c>
      <c r="I7131" s="473"/>
    </row>
    <row r="7132" spans="1:9" ht="25.5" x14ac:dyDescent="0.25">
      <c r="A7132" s="468" t="s">
        <v>15016</v>
      </c>
      <c r="B7132" s="475" t="s">
        <v>15017</v>
      </c>
      <c r="C7132" s="476" t="s">
        <v>756</v>
      </c>
      <c r="D7132" s="471"/>
      <c r="E7132" s="470"/>
      <c r="F7132" s="472" t="s">
        <v>10155</v>
      </c>
      <c r="G7132" s="472" t="s">
        <v>1767</v>
      </c>
      <c r="H7132" s="472">
        <v>4.3</v>
      </c>
      <c r="I7132" s="473"/>
    </row>
    <row r="7133" spans="1:9" ht="38.25" x14ac:dyDescent="0.25">
      <c r="A7133" s="468" t="s">
        <v>15018</v>
      </c>
      <c r="B7133" s="475" t="s">
        <v>15019</v>
      </c>
      <c r="C7133" s="476" t="s">
        <v>756</v>
      </c>
      <c r="D7133" s="471"/>
      <c r="E7133" s="470"/>
      <c r="F7133" s="472" t="s">
        <v>10155</v>
      </c>
      <c r="G7133" s="472" t="s">
        <v>1767</v>
      </c>
      <c r="H7133" s="472">
        <v>4.3</v>
      </c>
      <c r="I7133" s="473"/>
    </row>
    <row r="7134" spans="1:9" ht="25.5" x14ac:dyDescent="0.25">
      <c r="A7134" s="468" t="s">
        <v>15020</v>
      </c>
      <c r="B7134" s="475" t="s">
        <v>15021</v>
      </c>
      <c r="C7134" s="476" t="s">
        <v>698</v>
      </c>
      <c r="D7134" s="471"/>
      <c r="E7134" s="470"/>
      <c r="F7134" s="472" t="s">
        <v>10155</v>
      </c>
      <c r="G7134" s="472" t="s">
        <v>1767</v>
      </c>
      <c r="H7134" s="472">
        <v>4.3</v>
      </c>
      <c r="I7134" s="473"/>
    </row>
    <row r="7135" spans="1:9" ht="25.5" x14ac:dyDescent="0.25">
      <c r="A7135" s="468" t="s">
        <v>15022</v>
      </c>
      <c r="B7135" s="475" t="s">
        <v>15023</v>
      </c>
      <c r="C7135" s="476" t="s">
        <v>698</v>
      </c>
      <c r="D7135" s="471"/>
      <c r="E7135" s="470"/>
      <c r="F7135" s="472" t="s">
        <v>10155</v>
      </c>
      <c r="G7135" s="472" t="s">
        <v>1767</v>
      </c>
      <c r="H7135" s="472">
        <v>4.3</v>
      </c>
      <c r="I7135" s="473"/>
    </row>
    <row r="7136" spans="1:9" ht="25.5" x14ac:dyDescent="0.25">
      <c r="A7136" s="468" t="s">
        <v>15024</v>
      </c>
      <c r="B7136" s="475" t="s">
        <v>15025</v>
      </c>
      <c r="C7136" s="476" t="s">
        <v>756</v>
      </c>
      <c r="D7136" s="471"/>
      <c r="E7136" s="470"/>
      <c r="F7136" s="472" t="s">
        <v>10155</v>
      </c>
      <c r="G7136" s="472" t="s">
        <v>1767</v>
      </c>
      <c r="H7136" s="472">
        <v>4.3</v>
      </c>
      <c r="I7136" s="473"/>
    </row>
    <row r="7137" spans="1:9" ht="25.5" x14ac:dyDescent="0.25">
      <c r="A7137" s="468" t="s">
        <v>15026</v>
      </c>
      <c r="B7137" s="475" t="s">
        <v>15027</v>
      </c>
      <c r="C7137" s="476" t="s">
        <v>698</v>
      </c>
      <c r="D7137" s="471"/>
      <c r="E7137" s="470"/>
      <c r="F7137" s="472" t="s">
        <v>10155</v>
      </c>
      <c r="G7137" s="472" t="s">
        <v>1767</v>
      </c>
      <c r="H7137" s="472">
        <v>4.3</v>
      </c>
      <c r="I7137" s="473"/>
    </row>
    <row r="7138" spans="1:9" ht="25.5" x14ac:dyDescent="0.25">
      <c r="A7138" s="468" t="s">
        <v>15028</v>
      </c>
      <c r="B7138" s="475" t="s">
        <v>15029</v>
      </c>
      <c r="C7138" s="476" t="s">
        <v>756</v>
      </c>
      <c r="D7138" s="471"/>
      <c r="E7138" s="470"/>
      <c r="F7138" s="472" t="s">
        <v>10155</v>
      </c>
      <c r="G7138" s="472" t="s">
        <v>1767</v>
      </c>
      <c r="H7138" s="472">
        <v>4.3</v>
      </c>
      <c r="I7138" s="473"/>
    </row>
    <row r="7139" spans="1:9" ht="25.5" x14ac:dyDescent="0.25">
      <c r="A7139" s="468" t="s">
        <v>15030</v>
      </c>
      <c r="B7139" s="475" t="s">
        <v>15031</v>
      </c>
      <c r="C7139" s="476" t="s">
        <v>756</v>
      </c>
      <c r="D7139" s="471"/>
      <c r="E7139" s="470"/>
      <c r="F7139" s="472" t="s">
        <v>10155</v>
      </c>
      <c r="G7139" s="472" t="s">
        <v>1767</v>
      </c>
      <c r="H7139" s="472">
        <v>4.3</v>
      </c>
      <c r="I7139" s="473"/>
    </row>
    <row r="7140" spans="1:9" ht="25.5" x14ac:dyDescent="0.25">
      <c r="A7140" s="468" t="s">
        <v>15032</v>
      </c>
      <c r="B7140" s="475" t="s">
        <v>15033</v>
      </c>
      <c r="C7140" s="476" t="s">
        <v>756</v>
      </c>
      <c r="D7140" s="471"/>
      <c r="E7140" s="470"/>
      <c r="F7140" s="472" t="s">
        <v>10155</v>
      </c>
      <c r="G7140" s="472" t="s">
        <v>1767</v>
      </c>
      <c r="H7140" s="472">
        <v>4.3</v>
      </c>
      <c r="I7140" s="473"/>
    </row>
    <row r="7141" spans="1:9" ht="25.5" x14ac:dyDescent="0.25">
      <c r="A7141" s="468" t="s">
        <v>15034</v>
      </c>
      <c r="B7141" s="475" t="s">
        <v>15035</v>
      </c>
      <c r="C7141" s="476" t="s">
        <v>756</v>
      </c>
      <c r="D7141" s="471"/>
      <c r="E7141" s="470"/>
      <c r="F7141" s="472" t="s">
        <v>10155</v>
      </c>
      <c r="G7141" s="472" t="s">
        <v>1767</v>
      </c>
      <c r="H7141" s="472">
        <v>4.3</v>
      </c>
      <c r="I7141" s="473"/>
    </row>
    <row r="7142" spans="1:9" ht="25.5" x14ac:dyDescent="0.25">
      <c r="A7142" s="468" t="s">
        <v>15036</v>
      </c>
      <c r="B7142" s="475" t="s">
        <v>15037</v>
      </c>
      <c r="C7142" s="476" t="s">
        <v>756</v>
      </c>
      <c r="D7142" s="471"/>
      <c r="E7142" s="470"/>
      <c r="F7142" s="472" t="s">
        <v>10155</v>
      </c>
      <c r="G7142" s="472" t="s">
        <v>1767</v>
      </c>
      <c r="H7142" s="472">
        <v>4.3</v>
      </c>
      <c r="I7142" s="473"/>
    </row>
    <row r="7143" spans="1:9" ht="25.5" x14ac:dyDescent="0.25">
      <c r="A7143" s="468" t="s">
        <v>15038</v>
      </c>
      <c r="B7143" s="475" t="s">
        <v>15039</v>
      </c>
      <c r="C7143" s="476" t="s">
        <v>698</v>
      </c>
      <c r="D7143" s="471"/>
      <c r="E7143" s="470"/>
      <c r="F7143" s="472" t="s">
        <v>10155</v>
      </c>
      <c r="G7143" s="472" t="s">
        <v>1767</v>
      </c>
      <c r="H7143" s="472">
        <v>4.3</v>
      </c>
      <c r="I7143" s="473"/>
    </row>
    <row r="7144" spans="1:9" ht="25.5" x14ac:dyDescent="0.25">
      <c r="A7144" s="468" t="s">
        <v>15040</v>
      </c>
      <c r="B7144" s="475" t="s">
        <v>15041</v>
      </c>
      <c r="C7144" s="476" t="s">
        <v>698</v>
      </c>
      <c r="D7144" s="471"/>
      <c r="E7144" s="470"/>
      <c r="F7144" s="472" t="s">
        <v>10155</v>
      </c>
      <c r="G7144" s="472" t="s">
        <v>1767</v>
      </c>
      <c r="H7144" s="472">
        <v>4.3</v>
      </c>
      <c r="I7144" s="473"/>
    </row>
    <row r="7145" spans="1:9" ht="25.5" x14ac:dyDescent="0.25">
      <c r="A7145" s="468" t="s">
        <v>15042</v>
      </c>
      <c r="B7145" s="475" t="s">
        <v>15043</v>
      </c>
      <c r="C7145" s="476" t="s">
        <v>756</v>
      </c>
      <c r="D7145" s="471"/>
      <c r="E7145" s="470"/>
      <c r="F7145" s="472" t="s">
        <v>10155</v>
      </c>
      <c r="G7145" s="472" t="s">
        <v>1767</v>
      </c>
      <c r="H7145" s="472">
        <v>4.3</v>
      </c>
      <c r="I7145" s="473"/>
    </row>
    <row r="7146" spans="1:9" ht="25.5" x14ac:dyDescent="0.25">
      <c r="A7146" s="468" t="s">
        <v>15044</v>
      </c>
      <c r="B7146" s="475" t="s">
        <v>15045</v>
      </c>
      <c r="C7146" s="476" t="s">
        <v>698</v>
      </c>
      <c r="D7146" s="471"/>
      <c r="E7146" s="470"/>
      <c r="F7146" s="472" t="s">
        <v>10155</v>
      </c>
      <c r="G7146" s="472" t="s">
        <v>1767</v>
      </c>
      <c r="H7146" s="472">
        <v>4.3</v>
      </c>
      <c r="I7146" s="473"/>
    </row>
    <row r="7147" spans="1:9" ht="25.5" x14ac:dyDescent="0.25">
      <c r="A7147" s="468" t="s">
        <v>15046</v>
      </c>
      <c r="B7147" s="475" t="s">
        <v>15047</v>
      </c>
      <c r="C7147" s="476" t="s">
        <v>756</v>
      </c>
      <c r="D7147" s="471"/>
      <c r="E7147" s="470"/>
      <c r="F7147" s="472" t="s">
        <v>10155</v>
      </c>
      <c r="G7147" s="472" t="s">
        <v>1767</v>
      </c>
      <c r="H7147" s="472">
        <v>4.3</v>
      </c>
      <c r="I7147" s="473"/>
    </row>
    <row r="7148" spans="1:9" ht="25.5" x14ac:dyDescent="0.25">
      <c r="A7148" s="468" t="s">
        <v>15048</v>
      </c>
      <c r="B7148" s="475" t="s">
        <v>15049</v>
      </c>
      <c r="C7148" s="476" t="s">
        <v>756</v>
      </c>
      <c r="D7148" s="471"/>
      <c r="E7148" s="470"/>
      <c r="F7148" s="472" t="s">
        <v>10155</v>
      </c>
      <c r="G7148" s="472" t="s">
        <v>1767</v>
      </c>
      <c r="H7148" s="472">
        <v>4.3</v>
      </c>
      <c r="I7148" s="473"/>
    </row>
    <row r="7149" spans="1:9" ht="38.25" x14ac:dyDescent="0.25">
      <c r="A7149" s="468" t="s">
        <v>15050</v>
      </c>
      <c r="B7149" s="475" t="s">
        <v>15051</v>
      </c>
      <c r="C7149" s="476" t="s">
        <v>756</v>
      </c>
      <c r="D7149" s="471"/>
      <c r="E7149" s="470"/>
      <c r="F7149" s="472" t="s">
        <v>10155</v>
      </c>
      <c r="G7149" s="472" t="s">
        <v>1767</v>
      </c>
      <c r="H7149" s="472">
        <v>4.3</v>
      </c>
      <c r="I7149" s="473"/>
    </row>
    <row r="7150" spans="1:9" ht="25.5" x14ac:dyDescent="0.25">
      <c r="A7150" s="468" t="s">
        <v>15052</v>
      </c>
      <c r="B7150" s="475" t="s">
        <v>15053</v>
      </c>
      <c r="C7150" s="476" t="s">
        <v>698</v>
      </c>
      <c r="D7150" s="471"/>
      <c r="E7150" s="470"/>
      <c r="F7150" s="472" t="s">
        <v>10155</v>
      </c>
      <c r="G7150" s="472" t="s">
        <v>1767</v>
      </c>
      <c r="H7150" s="472">
        <v>4.3</v>
      </c>
      <c r="I7150" s="473"/>
    </row>
    <row r="7151" spans="1:9" ht="25.5" x14ac:dyDescent="0.25">
      <c r="A7151" s="468" t="s">
        <v>15054</v>
      </c>
      <c r="B7151" s="475" t="s">
        <v>15055</v>
      </c>
      <c r="C7151" s="476" t="s">
        <v>698</v>
      </c>
      <c r="D7151" s="471"/>
      <c r="E7151" s="470"/>
      <c r="F7151" s="472" t="s">
        <v>10155</v>
      </c>
      <c r="G7151" s="472" t="s">
        <v>1767</v>
      </c>
      <c r="H7151" s="472">
        <v>4.3</v>
      </c>
      <c r="I7151" s="473"/>
    </row>
    <row r="7152" spans="1:9" ht="25.5" x14ac:dyDescent="0.25">
      <c r="A7152" s="468" t="s">
        <v>15056</v>
      </c>
      <c r="B7152" s="475" t="s">
        <v>15057</v>
      </c>
      <c r="C7152" s="476" t="s">
        <v>756</v>
      </c>
      <c r="D7152" s="471"/>
      <c r="E7152" s="470"/>
      <c r="F7152" s="472" t="s">
        <v>10155</v>
      </c>
      <c r="G7152" s="472" t="s">
        <v>1767</v>
      </c>
      <c r="H7152" s="472">
        <v>4.3</v>
      </c>
      <c r="I7152" s="473"/>
    </row>
    <row r="7153" spans="1:9" ht="25.5" x14ac:dyDescent="0.25">
      <c r="A7153" s="468" t="s">
        <v>15058</v>
      </c>
      <c r="B7153" s="475" t="s">
        <v>15059</v>
      </c>
      <c r="C7153" s="476" t="s">
        <v>698</v>
      </c>
      <c r="D7153" s="471"/>
      <c r="E7153" s="470"/>
      <c r="F7153" s="472" t="s">
        <v>10155</v>
      </c>
      <c r="G7153" s="472" t="s">
        <v>1767</v>
      </c>
      <c r="H7153" s="472">
        <v>4.3</v>
      </c>
      <c r="I7153" s="473"/>
    </row>
    <row r="7154" spans="1:9" ht="38.25" x14ac:dyDescent="0.25">
      <c r="A7154" s="468" t="s">
        <v>15060</v>
      </c>
      <c r="B7154" s="475" t="s">
        <v>15061</v>
      </c>
      <c r="C7154" s="476" t="s">
        <v>756</v>
      </c>
      <c r="D7154" s="471"/>
      <c r="E7154" s="470"/>
      <c r="F7154" s="472" t="s">
        <v>10155</v>
      </c>
      <c r="G7154" s="472" t="s">
        <v>1767</v>
      </c>
      <c r="H7154" s="472">
        <v>4.3</v>
      </c>
      <c r="I7154" s="473"/>
    </row>
    <row r="7155" spans="1:9" ht="25.5" x14ac:dyDescent="0.25">
      <c r="A7155" s="468" t="s">
        <v>15062</v>
      </c>
      <c r="B7155" s="475" t="s">
        <v>15063</v>
      </c>
      <c r="C7155" s="476" t="s">
        <v>756</v>
      </c>
      <c r="D7155" s="471"/>
      <c r="E7155" s="470"/>
      <c r="F7155" s="472" t="s">
        <v>10155</v>
      </c>
      <c r="G7155" s="472" t="s">
        <v>1767</v>
      </c>
      <c r="H7155" s="472">
        <v>4.3</v>
      </c>
      <c r="I7155" s="473"/>
    </row>
    <row r="7156" spans="1:9" ht="38.25" x14ac:dyDescent="0.25">
      <c r="A7156" s="468" t="s">
        <v>15064</v>
      </c>
      <c r="B7156" s="475" t="s">
        <v>15065</v>
      </c>
      <c r="C7156" s="476" t="s">
        <v>756</v>
      </c>
      <c r="D7156" s="471"/>
      <c r="E7156" s="470"/>
      <c r="F7156" s="472" t="s">
        <v>10155</v>
      </c>
      <c r="G7156" s="472" t="s">
        <v>1767</v>
      </c>
      <c r="H7156" s="472">
        <v>4.3</v>
      </c>
      <c r="I7156" s="473"/>
    </row>
    <row r="7157" spans="1:9" ht="38.25" x14ac:dyDescent="0.25">
      <c r="A7157" s="468" t="s">
        <v>15066</v>
      </c>
      <c r="B7157" s="475" t="s">
        <v>15067</v>
      </c>
      <c r="C7157" s="476" t="s">
        <v>698</v>
      </c>
      <c r="D7157" s="471"/>
      <c r="E7157" s="470"/>
      <c r="F7157" s="472" t="s">
        <v>10155</v>
      </c>
      <c r="G7157" s="472" t="s">
        <v>1767</v>
      </c>
      <c r="H7157" s="472">
        <v>4.3</v>
      </c>
      <c r="I7157" s="473"/>
    </row>
    <row r="7158" spans="1:9" ht="25.5" x14ac:dyDescent="0.25">
      <c r="A7158" s="468" t="s">
        <v>15068</v>
      </c>
      <c r="B7158" s="475" t="s">
        <v>15069</v>
      </c>
      <c r="C7158" s="476" t="s">
        <v>698</v>
      </c>
      <c r="D7158" s="471"/>
      <c r="E7158" s="470"/>
      <c r="F7158" s="472" t="s">
        <v>10155</v>
      </c>
      <c r="G7158" s="472" t="s">
        <v>1767</v>
      </c>
      <c r="H7158" s="472">
        <v>4.3</v>
      </c>
      <c r="I7158" s="473"/>
    </row>
    <row r="7159" spans="1:9" ht="25.5" x14ac:dyDescent="0.25">
      <c r="A7159" s="468" t="s">
        <v>15070</v>
      </c>
      <c r="B7159" s="475" t="s">
        <v>15071</v>
      </c>
      <c r="C7159" s="476" t="s">
        <v>756</v>
      </c>
      <c r="D7159" s="471"/>
      <c r="E7159" s="470"/>
      <c r="F7159" s="472" t="s">
        <v>10155</v>
      </c>
      <c r="G7159" s="472" t="s">
        <v>1767</v>
      </c>
      <c r="H7159" s="472">
        <v>4.3</v>
      </c>
      <c r="I7159" s="473"/>
    </row>
    <row r="7160" spans="1:9" ht="25.5" x14ac:dyDescent="0.25">
      <c r="A7160" s="468" t="s">
        <v>15072</v>
      </c>
      <c r="B7160" s="475" t="s">
        <v>15073</v>
      </c>
      <c r="C7160" s="476" t="s">
        <v>698</v>
      </c>
      <c r="D7160" s="471"/>
      <c r="E7160" s="470"/>
      <c r="F7160" s="472" t="s">
        <v>10155</v>
      </c>
      <c r="G7160" s="472" t="s">
        <v>1767</v>
      </c>
      <c r="H7160" s="472">
        <v>4.3</v>
      </c>
      <c r="I7160" s="473"/>
    </row>
    <row r="7161" spans="1:9" ht="25.5" x14ac:dyDescent="0.25">
      <c r="A7161" s="468" t="s">
        <v>15074</v>
      </c>
      <c r="B7161" s="475" t="s">
        <v>15075</v>
      </c>
      <c r="C7161" s="476" t="s">
        <v>756</v>
      </c>
      <c r="D7161" s="471"/>
      <c r="E7161" s="470"/>
      <c r="F7161" s="472" t="s">
        <v>10155</v>
      </c>
      <c r="G7161" s="472" t="s">
        <v>1767</v>
      </c>
      <c r="H7161" s="472">
        <v>4.3</v>
      </c>
      <c r="I7161" s="473"/>
    </row>
    <row r="7162" spans="1:9" ht="25.5" x14ac:dyDescent="0.25">
      <c r="A7162" s="468" t="s">
        <v>15076</v>
      </c>
      <c r="B7162" s="475" t="s">
        <v>15077</v>
      </c>
      <c r="C7162" s="476" t="s">
        <v>756</v>
      </c>
      <c r="D7162" s="471"/>
      <c r="E7162" s="470"/>
      <c r="F7162" s="472" t="s">
        <v>10155</v>
      </c>
      <c r="G7162" s="472" t="s">
        <v>1767</v>
      </c>
      <c r="H7162" s="472">
        <v>4.3</v>
      </c>
      <c r="I7162" s="473"/>
    </row>
    <row r="7163" spans="1:9" ht="25.5" x14ac:dyDescent="0.25">
      <c r="A7163" s="468" t="s">
        <v>15078</v>
      </c>
      <c r="B7163" s="475" t="s">
        <v>15079</v>
      </c>
      <c r="C7163" s="476" t="s">
        <v>756</v>
      </c>
      <c r="D7163" s="471"/>
      <c r="E7163" s="470"/>
      <c r="F7163" s="472" t="s">
        <v>10155</v>
      </c>
      <c r="G7163" s="472" t="s">
        <v>1767</v>
      </c>
      <c r="H7163" s="472">
        <v>4.3</v>
      </c>
      <c r="I7163" s="473"/>
    </row>
    <row r="7164" spans="1:9" ht="25.5" x14ac:dyDescent="0.25">
      <c r="A7164" s="468" t="s">
        <v>15080</v>
      </c>
      <c r="B7164" s="475" t="s">
        <v>15081</v>
      </c>
      <c r="C7164" s="476" t="s">
        <v>756</v>
      </c>
      <c r="D7164" s="471"/>
      <c r="E7164" s="470"/>
      <c r="F7164" s="472" t="s">
        <v>10155</v>
      </c>
      <c r="G7164" s="472" t="s">
        <v>1767</v>
      </c>
      <c r="H7164" s="472">
        <v>4.3</v>
      </c>
      <c r="I7164" s="473"/>
    </row>
    <row r="7165" spans="1:9" ht="25.5" x14ac:dyDescent="0.25">
      <c r="A7165" s="468" t="s">
        <v>15082</v>
      </c>
      <c r="B7165" s="469" t="s">
        <v>15083</v>
      </c>
      <c r="C7165" s="472" t="s">
        <v>756</v>
      </c>
      <c r="D7165" s="479"/>
      <c r="E7165" s="472"/>
      <c r="F7165" s="472" t="s">
        <v>10155</v>
      </c>
      <c r="G7165" s="472" t="s">
        <v>1767</v>
      </c>
      <c r="H7165" s="472">
        <v>4.5</v>
      </c>
      <c r="I7165" s="473"/>
    </row>
    <row r="7166" spans="1:9" ht="25.5" x14ac:dyDescent="0.25">
      <c r="A7166" s="468" t="s">
        <v>15084</v>
      </c>
      <c r="B7166" s="475" t="s">
        <v>15085</v>
      </c>
      <c r="C7166" s="476" t="s">
        <v>698</v>
      </c>
      <c r="D7166" s="471"/>
      <c r="E7166" s="470"/>
      <c r="F7166" s="472" t="s">
        <v>10155</v>
      </c>
      <c r="G7166" s="472" t="s">
        <v>1767</v>
      </c>
      <c r="H7166" s="472">
        <v>4.3</v>
      </c>
      <c r="I7166" s="473"/>
    </row>
    <row r="7167" spans="1:9" ht="25.5" x14ac:dyDescent="0.25">
      <c r="A7167" s="468" t="s">
        <v>15086</v>
      </c>
      <c r="B7167" s="475" t="s">
        <v>15087</v>
      </c>
      <c r="C7167" s="476" t="s">
        <v>698</v>
      </c>
      <c r="D7167" s="471"/>
      <c r="E7167" s="470"/>
      <c r="F7167" s="472" t="s">
        <v>10155</v>
      </c>
      <c r="G7167" s="472" t="s">
        <v>1767</v>
      </c>
      <c r="H7167" s="472">
        <v>4.3</v>
      </c>
      <c r="I7167" s="473"/>
    </row>
    <row r="7168" spans="1:9" ht="25.5" x14ac:dyDescent="0.25">
      <c r="A7168" s="468" t="s">
        <v>15088</v>
      </c>
      <c r="B7168" s="475" t="s">
        <v>15089</v>
      </c>
      <c r="C7168" s="476" t="s">
        <v>756</v>
      </c>
      <c r="D7168" s="471"/>
      <c r="E7168" s="470"/>
      <c r="F7168" s="472" t="s">
        <v>10155</v>
      </c>
      <c r="G7168" s="472" t="s">
        <v>1767</v>
      </c>
      <c r="H7168" s="472">
        <v>4.3</v>
      </c>
      <c r="I7168" s="473"/>
    </row>
    <row r="7169" spans="1:9" ht="25.5" x14ac:dyDescent="0.25">
      <c r="A7169" s="468" t="s">
        <v>15090</v>
      </c>
      <c r="B7169" s="475" t="s">
        <v>15091</v>
      </c>
      <c r="C7169" s="476" t="s">
        <v>698</v>
      </c>
      <c r="D7169" s="471"/>
      <c r="E7169" s="470"/>
      <c r="F7169" s="472" t="s">
        <v>10155</v>
      </c>
      <c r="G7169" s="472" t="s">
        <v>1767</v>
      </c>
      <c r="H7169" s="472">
        <v>4.3</v>
      </c>
      <c r="I7169" s="473"/>
    </row>
    <row r="7170" spans="1:9" ht="25.5" x14ac:dyDescent="0.25">
      <c r="A7170" s="468" t="s">
        <v>15092</v>
      </c>
      <c r="B7170" s="475" t="s">
        <v>15093</v>
      </c>
      <c r="C7170" s="476" t="s">
        <v>756</v>
      </c>
      <c r="D7170" s="471"/>
      <c r="E7170" s="470"/>
      <c r="F7170" s="472" t="s">
        <v>10155</v>
      </c>
      <c r="G7170" s="472" t="s">
        <v>1767</v>
      </c>
      <c r="H7170" s="472">
        <v>4.3</v>
      </c>
      <c r="I7170" s="473"/>
    </row>
    <row r="7171" spans="1:9" ht="25.5" x14ac:dyDescent="0.25">
      <c r="A7171" s="468" t="s">
        <v>15094</v>
      </c>
      <c r="B7171" s="475" t="s">
        <v>15095</v>
      </c>
      <c r="C7171" s="476" t="s">
        <v>756</v>
      </c>
      <c r="D7171" s="471"/>
      <c r="E7171" s="470"/>
      <c r="F7171" s="472" t="s">
        <v>10155</v>
      </c>
      <c r="G7171" s="472" t="s">
        <v>1767</v>
      </c>
      <c r="H7171" s="472">
        <v>4.3</v>
      </c>
      <c r="I7171" s="473"/>
    </row>
    <row r="7172" spans="1:9" ht="38.25" x14ac:dyDescent="0.25">
      <c r="A7172" s="468" t="s">
        <v>15096</v>
      </c>
      <c r="B7172" s="475" t="s">
        <v>15097</v>
      </c>
      <c r="C7172" s="476" t="s">
        <v>756</v>
      </c>
      <c r="D7172" s="471"/>
      <c r="E7172" s="470"/>
      <c r="F7172" s="472" t="s">
        <v>10155</v>
      </c>
      <c r="G7172" s="472" t="s">
        <v>1767</v>
      </c>
      <c r="H7172" s="472">
        <v>4.3</v>
      </c>
      <c r="I7172" s="473"/>
    </row>
    <row r="7173" spans="1:9" ht="25.5" x14ac:dyDescent="0.25">
      <c r="A7173" s="468" t="s">
        <v>15098</v>
      </c>
      <c r="B7173" s="475" t="s">
        <v>15099</v>
      </c>
      <c r="C7173" s="476" t="s">
        <v>698</v>
      </c>
      <c r="D7173" s="471"/>
      <c r="E7173" s="470"/>
      <c r="F7173" s="472" t="s">
        <v>10155</v>
      </c>
      <c r="G7173" s="472" t="s">
        <v>1767</v>
      </c>
      <c r="H7173" s="472">
        <v>4.3</v>
      </c>
      <c r="I7173" s="473"/>
    </row>
    <row r="7174" spans="1:9" ht="25.5" x14ac:dyDescent="0.25">
      <c r="A7174" s="468" t="s">
        <v>15100</v>
      </c>
      <c r="B7174" s="475" t="s">
        <v>15101</v>
      </c>
      <c r="C7174" s="476" t="s">
        <v>698</v>
      </c>
      <c r="D7174" s="471"/>
      <c r="E7174" s="470"/>
      <c r="F7174" s="472" t="s">
        <v>10155</v>
      </c>
      <c r="G7174" s="472" t="s">
        <v>1767</v>
      </c>
      <c r="H7174" s="472">
        <v>4.3</v>
      </c>
      <c r="I7174" s="473"/>
    </row>
    <row r="7175" spans="1:9" ht="25.5" x14ac:dyDescent="0.25">
      <c r="A7175" s="468" t="s">
        <v>15102</v>
      </c>
      <c r="B7175" s="475" t="s">
        <v>15103</v>
      </c>
      <c r="C7175" s="476" t="s">
        <v>756</v>
      </c>
      <c r="D7175" s="471"/>
      <c r="E7175" s="470"/>
      <c r="F7175" s="472" t="s">
        <v>10155</v>
      </c>
      <c r="G7175" s="472" t="s">
        <v>1767</v>
      </c>
      <c r="H7175" s="472">
        <v>4.3</v>
      </c>
      <c r="I7175" s="473"/>
    </row>
    <row r="7176" spans="1:9" ht="25.5" x14ac:dyDescent="0.25">
      <c r="A7176" s="468" t="s">
        <v>15104</v>
      </c>
      <c r="B7176" s="475" t="s">
        <v>15105</v>
      </c>
      <c r="C7176" s="476" t="s">
        <v>698</v>
      </c>
      <c r="D7176" s="471"/>
      <c r="E7176" s="470"/>
      <c r="F7176" s="472" t="s">
        <v>10155</v>
      </c>
      <c r="G7176" s="472" t="s">
        <v>1767</v>
      </c>
      <c r="H7176" s="472">
        <v>4.3</v>
      </c>
      <c r="I7176" s="473"/>
    </row>
    <row r="7177" spans="1:9" ht="38.25" x14ac:dyDescent="0.25">
      <c r="A7177" s="468" t="s">
        <v>15106</v>
      </c>
      <c r="B7177" s="475" t="s">
        <v>15107</v>
      </c>
      <c r="C7177" s="476" t="s">
        <v>756</v>
      </c>
      <c r="D7177" s="471"/>
      <c r="E7177" s="470"/>
      <c r="F7177" s="472" t="s">
        <v>10155</v>
      </c>
      <c r="G7177" s="472" t="s">
        <v>1767</v>
      </c>
      <c r="H7177" s="472">
        <v>4.3</v>
      </c>
      <c r="I7177" s="473"/>
    </row>
    <row r="7178" spans="1:9" ht="25.5" x14ac:dyDescent="0.25">
      <c r="A7178" s="468" t="s">
        <v>15108</v>
      </c>
      <c r="B7178" s="475" t="s">
        <v>15109</v>
      </c>
      <c r="C7178" s="476" t="s">
        <v>756</v>
      </c>
      <c r="D7178" s="471"/>
      <c r="E7178" s="470"/>
      <c r="F7178" s="472" t="s">
        <v>10155</v>
      </c>
      <c r="G7178" s="472" t="s">
        <v>1767</v>
      </c>
      <c r="H7178" s="472">
        <v>4.3</v>
      </c>
      <c r="I7178" s="473"/>
    </row>
    <row r="7179" spans="1:9" ht="38.25" x14ac:dyDescent="0.25">
      <c r="A7179" s="468" t="s">
        <v>15110</v>
      </c>
      <c r="B7179" s="475" t="s">
        <v>15111</v>
      </c>
      <c r="C7179" s="476" t="s">
        <v>756</v>
      </c>
      <c r="D7179" s="471"/>
      <c r="E7179" s="470"/>
      <c r="F7179" s="472" t="s">
        <v>10155</v>
      </c>
      <c r="G7179" s="472" t="s">
        <v>1767</v>
      </c>
      <c r="H7179" s="472">
        <v>4.3</v>
      </c>
      <c r="I7179" s="473"/>
    </row>
    <row r="7180" spans="1:9" ht="38.25" x14ac:dyDescent="0.25">
      <c r="A7180" s="468" t="s">
        <v>15112</v>
      </c>
      <c r="B7180" s="475" t="s">
        <v>15113</v>
      </c>
      <c r="C7180" s="476" t="s">
        <v>698</v>
      </c>
      <c r="D7180" s="471"/>
      <c r="E7180" s="470"/>
      <c r="F7180" s="472" t="s">
        <v>10155</v>
      </c>
      <c r="G7180" s="472" t="s">
        <v>1767</v>
      </c>
      <c r="H7180" s="472">
        <v>4.3</v>
      </c>
      <c r="I7180" s="473"/>
    </row>
    <row r="7181" spans="1:9" ht="25.5" x14ac:dyDescent="0.25">
      <c r="A7181" s="468" t="s">
        <v>15114</v>
      </c>
      <c r="B7181" s="475" t="s">
        <v>15115</v>
      </c>
      <c r="C7181" s="476" t="s">
        <v>698</v>
      </c>
      <c r="D7181" s="471"/>
      <c r="E7181" s="470"/>
      <c r="F7181" s="472" t="s">
        <v>10155</v>
      </c>
      <c r="G7181" s="472" t="s">
        <v>1767</v>
      </c>
      <c r="H7181" s="472">
        <v>4.3</v>
      </c>
      <c r="I7181" s="473"/>
    </row>
    <row r="7182" spans="1:9" ht="25.5" x14ac:dyDescent="0.25">
      <c r="A7182" s="468" t="s">
        <v>15116</v>
      </c>
      <c r="B7182" s="475" t="s">
        <v>15117</v>
      </c>
      <c r="C7182" s="476" t="s">
        <v>756</v>
      </c>
      <c r="D7182" s="471"/>
      <c r="E7182" s="470"/>
      <c r="F7182" s="472" t="s">
        <v>10155</v>
      </c>
      <c r="G7182" s="472" t="s">
        <v>1767</v>
      </c>
      <c r="H7182" s="472">
        <v>4.3</v>
      </c>
      <c r="I7182" s="473"/>
    </row>
    <row r="7183" spans="1:9" ht="25.5" x14ac:dyDescent="0.25">
      <c r="A7183" s="468" t="s">
        <v>15118</v>
      </c>
      <c r="B7183" s="475" t="s">
        <v>15119</v>
      </c>
      <c r="C7183" s="476" t="s">
        <v>698</v>
      </c>
      <c r="D7183" s="471"/>
      <c r="E7183" s="470"/>
      <c r="F7183" s="472" t="s">
        <v>10155</v>
      </c>
      <c r="G7183" s="472" t="s">
        <v>1767</v>
      </c>
      <c r="H7183" s="472">
        <v>4.3</v>
      </c>
      <c r="I7183" s="473"/>
    </row>
    <row r="7184" spans="1:9" ht="25.5" x14ac:dyDescent="0.25">
      <c r="A7184" s="468" t="s">
        <v>15120</v>
      </c>
      <c r="B7184" s="475" t="s">
        <v>15121</v>
      </c>
      <c r="C7184" s="476" t="s">
        <v>756</v>
      </c>
      <c r="D7184" s="471"/>
      <c r="E7184" s="470"/>
      <c r="F7184" s="472" t="s">
        <v>10155</v>
      </c>
      <c r="G7184" s="472" t="s">
        <v>1767</v>
      </c>
      <c r="H7184" s="472">
        <v>4.3</v>
      </c>
      <c r="I7184" s="473"/>
    </row>
    <row r="7185" spans="1:9" ht="25.5" x14ac:dyDescent="0.25">
      <c r="A7185" s="468" t="s">
        <v>15122</v>
      </c>
      <c r="B7185" s="475" t="s">
        <v>15123</v>
      </c>
      <c r="C7185" s="476" t="s">
        <v>756</v>
      </c>
      <c r="D7185" s="471"/>
      <c r="E7185" s="470"/>
      <c r="F7185" s="472" t="s">
        <v>10155</v>
      </c>
      <c r="G7185" s="472" t="s">
        <v>1767</v>
      </c>
      <c r="H7185" s="472">
        <v>4.3</v>
      </c>
      <c r="I7185" s="473"/>
    </row>
    <row r="7186" spans="1:9" ht="25.5" x14ac:dyDescent="0.25">
      <c r="A7186" s="468" t="s">
        <v>15124</v>
      </c>
      <c r="B7186" s="475" t="s">
        <v>15125</v>
      </c>
      <c r="C7186" s="476" t="s">
        <v>756</v>
      </c>
      <c r="D7186" s="471"/>
      <c r="E7186" s="470"/>
      <c r="F7186" s="472" t="s">
        <v>10155</v>
      </c>
      <c r="G7186" s="472" t="s">
        <v>1767</v>
      </c>
      <c r="H7186" s="472">
        <v>4.3</v>
      </c>
      <c r="I7186" s="473"/>
    </row>
    <row r="7187" spans="1:9" ht="25.5" x14ac:dyDescent="0.25">
      <c r="A7187" s="468" t="s">
        <v>15126</v>
      </c>
      <c r="B7187" s="475" t="s">
        <v>15127</v>
      </c>
      <c r="C7187" s="476" t="s">
        <v>756</v>
      </c>
      <c r="D7187" s="471"/>
      <c r="E7187" s="470"/>
      <c r="F7187" s="472" t="s">
        <v>10155</v>
      </c>
      <c r="G7187" s="472" t="s">
        <v>1767</v>
      </c>
      <c r="H7187" s="472">
        <v>4.3</v>
      </c>
      <c r="I7187" s="473"/>
    </row>
    <row r="7188" spans="1:9" ht="25.5" x14ac:dyDescent="0.25">
      <c r="A7188" s="468" t="s">
        <v>15128</v>
      </c>
      <c r="B7188" s="475" t="s">
        <v>15129</v>
      </c>
      <c r="C7188" s="476" t="s">
        <v>698</v>
      </c>
      <c r="D7188" s="471"/>
      <c r="E7188" s="470"/>
      <c r="F7188" s="472" t="s">
        <v>10155</v>
      </c>
      <c r="G7188" s="472" t="s">
        <v>1767</v>
      </c>
      <c r="H7188" s="472">
        <v>4.3</v>
      </c>
      <c r="I7188" s="473"/>
    </row>
    <row r="7189" spans="1:9" ht="25.5" x14ac:dyDescent="0.25">
      <c r="A7189" s="468" t="s">
        <v>15130</v>
      </c>
      <c r="B7189" s="475" t="s">
        <v>15131</v>
      </c>
      <c r="C7189" s="476" t="s">
        <v>698</v>
      </c>
      <c r="D7189" s="471"/>
      <c r="E7189" s="470"/>
      <c r="F7189" s="472" t="s">
        <v>10155</v>
      </c>
      <c r="G7189" s="472" t="s">
        <v>1767</v>
      </c>
      <c r="H7189" s="472">
        <v>4.3</v>
      </c>
      <c r="I7189" s="473"/>
    </row>
    <row r="7190" spans="1:9" ht="25.5" x14ac:dyDescent="0.25">
      <c r="A7190" s="468" t="s">
        <v>15132</v>
      </c>
      <c r="B7190" s="475" t="s">
        <v>15133</v>
      </c>
      <c r="C7190" s="476" t="s">
        <v>756</v>
      </c>
      <c r="D7190" s="471"/>
      <c r="E7190" s="470"/>
      <c r="F7190" s="472" t="s">
        <v>10155</v>
      </c>
      <c r="G7190" s="472" t="s">
        <v>1767</v>
      </c>
      <c r="H7190" s="472">
        <v>4.3</v>
      </c>
      <c r="I7190" s="473"/>
    </row>
    <row r="7191" spans="1:9" ht="25.5" x14ac:dyDescent="0.25">
      <c r="A7191" s="468" t="s">
        <v>15134</v>
      </c>
      <c r="B7191" s="475" t="s">
        <v>15135</v>
      </c>
      <c r="C7191" s="476" t="s">
        <v>698</v>
      </c>
      <c r="D7191" s="471"/>
      <c r="E7191" s="470"/>
      <c r="F7191" s="472" t="s">
        <v>10155</v>
      </c>
      <c r="G7191" s="472" t="s">
        <v>1767</v>
      </c>
      <c r="H7191" s="472">
        <v>4.3</v>
      </c>
      <c r="I7191" s="473"/>
    </row>
    <row r="7192" spans="1:9" ht="25.5" x14ac:dyDescent="0.25">
      <c r="A7192" s="468" t="s">
        <v>15136</v>
      </c>
      <c r="B7192" s="475" t="s">
        <v>15137</v>
      </c>
      <c r="C7192" s="476" t="s">
        <v>756</v>
      </c>
      <c r="D7192" s="471"/>
      <c r="E7192" s="470"/>
      <c r="F7192" s="472" t="s">
        <v>10155</v>
      </c>
      <c r="G7192" s="472" t="s">
        <v>1767</v>
      </c>
      <c r="H7192" s="472">
        <v>4.3</v>
      </c>
      <c r="I7192" s="473"/>
    </row>
    <row r="7193" spans="1:9" ht="25.5" x14ac:dyDescent="0.25">
      <c r="A7193" s="468" t="s">
        <v>15138</v>
      </c>
      <c r="B7193" s="475" t="s">
        <v>15139</v>
      </c>
      <c r="C7193" s="476" t="s">
        <v>756</v>
      </c>
      <c r="D7193" s="471"/>
      <c r="E7193" s="470"/>
      <c r="F7193" s="472" t="s">
        <v>10155</v>
      </c>
      <c r="G7193" s="472" t="s">
        <v>1767</v>
      </c>
      <c r="H7193" s="472">
        <v>4.3</v>
      </c>
      <c r="I7193" s="473"/>
    </row>
    <row r="7194" spans="1:9" ht="25.5" x14ac:dyDescent="0.25">
      <c r="A7194" s="468" t="s">
        <v>15140</v>
      </c>
      <c r="B7194" s="475" t="s">
        <v>15141</v>
      </c>
      <c r="C7194" s="476" t="s">
        <v>698</v>
      </c>
      <c r="D7194" s="471"/>
      <c r="E7194" s="470"/>
      <c r="F7194" s="472" t="s">
        <v>10155</v>
      </c>
      <c r="G7194" s="472" t="s">
        <v>1767</v>
      </c>
      <c r="H7194" s="472">
        <v>4.3</v>
      </c>
      <c r="I7194" s="473"/>
    </row>
    <row r="7195" spans="1:9" ht="25.5" x14ac:dyDescent="0.25">
      <c r="A7195" s="468" t="s">
        <v>15142</v>
      </c>
      <c r="B7195" s="475" t="s">
        <v>15143</v>
      </c>
      <c r="C7195" s="476" t="s">
        <v>698</v>
      </c>
      <c r="D7195" s="471"/>
      <c r="E7195" s="470"/>
      <c r="F7195" s="472" t="s">
        <v>10155</v>
      </c>
      <c r="G7195" s="472" t="s">
        <v>1767</v>
      </c>
      <c r="H7195" s="472">
        <v>4.3</v>
      </c>
      <c r="I7195" s="473"/>
    </row>
    <row r="7196" spans="1:9" ht="25.5" x14ac:dyDescent="0.25">
      <c r="A7196" s="468" t="s">
        <v>15144</v>
      </c>
      <c r="B7196" s="475" t="s">
        <v>15145</v>
      </c>
      <c r="C7196" s="476" t="s">
        <v>756</v>
      </c>
      <c r="D7196" s="471"/>
      <c r="E7196" s="470"/>
      <c r="F7196" s="472" t="s">
        <v>10155</v>
      </c>
      <c r="G7196" s="472" t="s">
        <v>1767</v>
      </c>
      <c r="H7196" s="472">
        <v>4.3</v>
      </c>
      <c r="I7196" s="473"/>
    </row>
    <row r="7197" spans="1:9" ht="25.5" x14ac:dyDescent="0.25">
      <c r="A7197" s="468" t="s">
        <v>15146</v>
      </c>
      <c r="B7197" s="475" t="s">
        <v>15147</v>
      </c>
      <c r="C7197" s="476" t="s">
        <v>698</v>
      </c>
      <c r="D7197" s="471"/>
      <c r="E7197" s="470"/>
      <c r="F7197" s="472" t="s">
        <v>10155</v>
      </c>
      <c r="G7197" s="472" t="s">
        <v>1767</v>
      </c>
      <c r="H7197" s="472">
        <v>4.3</v>
      </c>
      <c r="I7197" s="473"/>
    </row>
    <row r="7198" spans="1:9" ht="25.5" x14ac:dyDescent="0.25">
      <c r="A7198" s="468" t="s">
        <v>15148</v>
      </c>
      <c r="B7198" s="475" t="s">
        <v>15149</v>
      </c>
      <c r="C7198" s="476" t="s">
        <v>756</v>
      </c>
      <c r="D7198" s="471"/>
      <c r="E7198" s="470"/>
      <c r="F7198" s="472" t="s">
        <v>10155</v>
      </c>
      <c r="G7198" s="472" t="s">
        <v>1767</v>
      </c>
      <c r="H7198" s="472">
        <v>4.3</v>
      </c>
      <c r="I7198" s="473"/>
    </row>
    <row r="7199" spans="1:9" ht="25.5" x14ac:dyDescent="0.25">
      <c r="A7199" s="468" t="s">
        <v>15150</v>
      </c>
      <c r="B7199" s="475" t="s">
        <v>15151</v>
      </c>
      <c r="C7199" s="476" t="s">
        <v>756</v>
      </c>
      <c r="D7199" s="471"/>
      <c r="E7199" s="470"/>
      <c r="F7199" s="472" t="s">
        <v>10155</v>
      </c>
      <c r="G7199" s="472" t="s">
        <v>1767</v>
      </c>
      <c r="H7199" s="472">
        <v>4.3</v>
      </c>
      <c r="I7199" s="473"/>
    </row>
    <row r="7200" spans="1:9" ht="25.5" x14ac:dyDescent="0.25">
      <c r="A7200" s="468" t="s">
        <v>15152</v>
      </c>
      <c r="B7200" s="475" t="s">
        <v>15153</v>
      </c>
      <c r="C7200" s="476" t="s">
        <v>698</v>
      </c>
      <c r="D7200" s="471"/>
      <c r="E7200" s="470"/>
      <c r="F7200" s="472" t="s">
        <v>10155</v>
      </c>
      <c r="G7200" s="472" t="s">
        <v>1767</v>
      </c>
      <c r="H7200" s="472">
        <v>4.3</v>
      </c>
      <c r="I7200" s="473"/>
    </row>
    <row r="7201" spans="1:9" ht="25.5" x14ac:dyDescent="0.25">
      <c r="A7201" s="468" t="s">
        <v>15154</v>
      </c>
      <c r="B7201" s="475" t="s">
        <v>15155</v>
      </c>
      <c r="C7201" s="476" t="s">
        <v>698</v>
      </c>
      <c r="D7201" s="471"/>
      <c r="E7201" s="470"/>
      <c r="F7201" s="472" t="s">
        <v>10155</v>
      </c>
      <c r="G7201" s="472" t="s">
        <v>1767</v>
      </c>
      <c r="H7201" s="472">
        <v>4.3</v>
      </c>
      <c r="I7201" s="473"/>
    </row>
    <row r="7202" spans="1:9" ht="25.5" x14ac:dyDescent="0.25">
      <c r="A7202" s="468" t="s">
        <v>15156</v>
      </c>
      <c r="B7202" s="475" t="s">
        <v>15157</v>
      </c>
      <c r="C7202" s="476" t="s">
        <v>756</v>
      </c>
      <c r="D7202" s="471"/>
      <c r="E7202" s="470"/>
      <c r="F7202" s="472" t="s">
        <v>10155</v>
      </c>
      <c r="G7202" s="472" t="s">
        <v>1767</v>
      </c>
      <c r="H7202" s="472">
        <v>4.3</v>
      </c>
      <c r="I7202" s="473"/>
    </row>
    <row r="7203" spans="1:9" ht="25.5" x14ac:dyDescent="0.25">
      <c r="A7203" s="468" t="s">
        <v>15158</v>
      </c>
      <c r="B7203" s="475" t="s">
        <v>15159</v>
      </c>
      <c r="C7203" s="476" t="s">
        <v>698</v>
      </c>
      <c r="D7203" s="471"/>
      <c r="E7203" s="470"/>
      <c r="F7203" s="472" t="s">
        <v>10155</v>
      </c>
      <c r="G7203" s="472" t="s">
        <v>1767</v>
      </c>
      <c r="H7203" s="472">
        <v>4.3</v>
      </c>
      <c r="I7203" s="473"/>
    </row>
    <row r="7204" spans="1:9" ht="25.5" x14ac:dyDescent="0.25">
      <c r="A7204" s="468" t="s">
        <v>15160</v>
      </c>
      <c r="B7204" s="475" t="s">
        <v>15161</v>
      </c>
      <c r="C7204" s="476" t="s">
        <v>756</v>
      </c>
      <c r="D7204" s="471"/>
      <c r="E7204" s="470"/>
      <c r="F7204" s="472" t="s">
        <v>10155</v>
      </c>
      <c r="G7204" s="472" t="s">
        <v>1767</v>
      </c>
      <c r="H7204" s="472">
        <v>4.3</v>
      </c>
      <c r="I7204" s="473"/>
    </row>
    <row r="7205" spans="1:9" ht="25.5" x14ac:dyDescent="0.25">
      <c r="A7205" s="468" t="s">
        <v>15162</v>
      </c>
      <c r="B7205" s="475" t="s">
        <v>15163</v>
      </c>
      <c r="C7205" s="476" t="s">
        <v>756</v>
      </c>
      <c r="D7205" s="471"/>
      <c r="E7205" s="470"/>
      <c r="F7205" s="472" t="s">
        <v>10155</v>
      </c>
      <c r="G7205" s="472" t="s">
        <v>1767</v>
      </c>
      <c r="H7205" s="472">
        <v>4.3</v>
      </c>
      <c r="I7205" s="473"/>
    </row>
    <row r="7206" spans="1:9" ht="25.5" x14ac:dyDescent="0.25">
      <c r="A7206" s="468" t="s">
        <v>15164</v>
      </c>
      <c r="B7206" s="475" t="s">
        <v>15165</v>
      </c>
      <c r="C7206" s="476" t="s">
        <v>756</v>
      </c>
      <c r="D7206" s="471"/>
      <c r="E7206" s="470"/>
      <c r="F7206" s="472" t="s">
        <v>10155</v>
      </c>
      <c r="G7206" s="472" t="s">
        <v>1767</v>
      </c>
      <c r="H7206" s="472">
        <v>4.3</v>
      </c>
      <c r="I7206" s="473"/>
    </row>
    <row r="7207" spans="1:9" ht="25.5" x14ac:dyDescent="0.25">
      <c r="A7207" s="468" t="s">
        <v>15166</v>
      </c>
      <c r="B7207" s="475" t="s">
        <v>15167</v>
      </c>
      <c r="C7207" s="476" t="s">
        <v>756</v>
      </c>
      <c r="D7207" s="471"/>
      <c r="E7207" s="470"/>
      <c r="F7207" s="472" t="s">
        <v>10155</v>
      </c>
      <c r="G7207" s="472" t="s">
        <v>1767</v>
      </c>
      <c r="H7207" s="472">
        <v>4.3</v>
      </c>
      <c r="I7207" s="473"/>
    </row>
    <row r="7208" spans="1:9" ht="25.5" x14ac:dyDescent="0.25">
      <c r="A7208" s="468" t="s">
        <v>15168</v>
      </c>
      <c r="B7208" s="475" t="s">
        <v>15169</v>
      </c>
      <c r="C7208" s="476" t="s">
        <v>698</v>
      </c>
      <c r="D7208" s="471"/>
      <c r="E7208" s="470"/>
      <c r="F7208" s="472" t="s">
        <v>10155</v>
      </c>
      <c r="G7208" s="472" t="s">
        <v>1767</v>
      </c>
      <c r="H7208" s="472">
        <v>4.3</v>
      </c>
      <c r="I7208" s="473"/>
    </row>
    <row r="7209" spans="1:9" ht="25.5" x14ac:dyDescent="0.25">
      <c r="A7209" s="468" t="s">
        <v>15170</v>
      </c>
      <c r="B7209" s="475" t="s">
        <v>15171</v>
      </c>
      <c r="C7209" s="476" t="s">
        <v>698</v>
      </c>
      <c r="D7209" s="471"/>
      <c r="E7209" s="470"/>
      <c r="F7209" s="472" t="s">
        <v>10155</v>
      </c>
      <c r="G7209" s="472" t="s">
        <v>1767</v>
      </c>
      <c r="H7209" s="472">
        <v>4.3</v>
      </c>
      <c r="I7209" s="473"/>
    </row>
    <row r="7210" spans="1:9" ht="38.25" x14ac:dyDescent="0.25">
      <c r="A7210" s="468" t="s">
        <v>15172</v>
      </c>
      <c r="B7210" s="475" t="s">
        <v>15173</v>
      </c>
      <c r="C7210" s="476" t="s">
        <v>756</v>
      </c>
      <c r="D7210" s="471"/>
      <c r="E7210" s="470"/>
      <c r="F7210" s="472" t="s">
        <v>10155</v>
      </c>
      <c r="G7210" s="472" t="s">
        <v>1767</v>
      </c>
      <c r="H7210" s="472">
        <v>4.3</v>
      </c>
      <c r="I7210" s="473"/>
    </row>
    <row r="7211" spans="1:9" ht="25.5" x14ac:dyDescent="0.25">
      <c r="A7211" s="468" t="s">
        <v>15174</v>
      </c>
      <c r="B7211" s="469" t="s">
        <v>15175</v>
      </c>
      <c r="C7211" s="472" t="s">
        <v>698</v>
      </c>
      <c r="D7211" s="471"/>
      <c r="E7211" s="470"/>
      <c r="F7211" s="472" t="s">
        <v>10155</v>
      </c>
      <c r="G7211" s="472" t="s">
        <v>1767</v>
      </c>
      <c r="H7211" s="472">
        <v>4.3</v>
      </c>
      <c r="I7211" s="473"/>
    </row>
    <row r="7212" spans="1:9" ht="25.5" x14ac:dyDescent="0.25">
      <c r="A7212" s="468" t="s">
        <v>15176</v>
      </c>
      <c r="B7212" s="475" t="s">
        <v>15177</v>
      </c>
      <c r="C7212" s="476" t="s">
        <v>756</v>
      </c>
      <c r="D7212" s="471"/>
      <c r="E7212" s="470"/>
      <c r="F7212" s="472" t="s">
        <v>10155</v>
      </c>
      <c r="G7212" s="472" t="s">
        <v>1767</v>
      </c>
      <c r="H7212" s="472">
        <v>4.3</v>
      </c>
      <c r="I7212" s="473"/>
    </row>
    <row r="7213" spans="1:9" ht="25.5" x14ac:dyDescent="0.25">
      <c r="A7213" s="468" t="s">
        <v>15178</v>
      </c>
      <c r="B7213" s="475" t="s">
        <v>15179</v>
      </c>
      <c r="C7213" s="476" t="s">
        <v>756</v>
      </c>
      <c r="D7213" s="471"/>
      <c r="E7213" s="470"/>
      <c r="F7213" s="472" t="s">
        <v>10155</v>
      </c>
      <c r="G7213" s="472" t="s">
        <v>1767</v>
      </c>
      <c r="H7213" s="472">
        <v>4.3</v>
      </c>
      <c r="I7213" s="473"/>
    </row>
    <row r="7214" spans="1:9" ht="25.5" x14ac:dyDescent="0.25">
      <c r="A7214" s="468" t="s">
        <v>15180</v>
      </c>
      <c r="B7214" s="475" t="s">
        <v>15181</v>
      </c>
      <c r="C7214" s="476" t="s">
        <v>756</v>
      </c>
      <c r="D7214" s="471"/>
      <c r="E7214" s="470"/>
      <c r="F7214" s="472" t="s">
        <v>10155</v>
      </c>
      <c r="G7214" s="472" t="s">
        <v>1767</v>
      </c>
      <c r="H7214" s="472">
        <v>4.3</v>
      </c>
      <c r="I7214" s="473"/>
    </row>
    <row r="7215" spans="1:9" ht="25.5" x14ac:dyDescent="0.25">
      <c r="A7215" s="468" t="s">
        <v>15182</v>
      </c>
      <c r="B7215" s="475" t="s">
        <v>15183</v>
      </c>
      <c r="C7215" s="476" t="s">
        <v>698</v>
      </c>
      <c r="D7215" s="471"/>
      <c r="E7215" s="470"/>
      <c r="F7215" s="472" t="s">
        <v>10155</v>
      </c>
      <c r="G7215" s="472" t="s">
        <v>1767</v>
      </c>
      <c r="H7215" s="472">
        <v>4.3</v>
      </c>
      <c r="I7215" s="473"/>
    </row>
    <row r="7216" spans="1:9" ht="25.5" x14ac:dyDescent="0.25">
      <c r="A7216" s="468" t="s">
        <v>15184</v>
      </c>
      <c r="B7216" s="475" t="s">
        <v>15185</v>
      </c>
      <c r="C7216" s="476" t="s">
        <v>698</v>
      </c>
      <c r="D7216" s="471"/>
      <c r="E7216" s="470"/>
      <c r="F7216" s="472" t="s">
        <v>10155</v>
      </c>
      <c r="G7216" s="472" t="s">
        <v>1767</v>
      </c>
      <c r="H7216" s="472">
        <v>4.3</v>
      </c>
      <c r="I7216" s="473"/>
    </row>
    <row r="7217" spans="1:9" ht="38.25" x14ac:dyDescent="0.25">
      <c r="A7217" s="468" t="s">
        <v>15186</v>
      </c>
      <c r="B7217" s="475" t="s">
        <v>15187</v>
      </c>
      <c r="C7217" s="476" t="s">
        <v>756</v>
      </c>
      <c r="D7217" s="471"/>
      <c r="E7217" s="470"/>
      <c r="F7217" s="472" t="s">
        <v>10155</v>
      </c>
      <c r="G7217" s="472" t="s">
        <v>1767</v>
      </c>
      <c r="H7217" s="472">
        <v>4.3</v>
      </c>
      <c r="I7217" s="473"/>
    </row>
    <row r="7218" spans="1:9" ht="25.5" x14ac:dyDescent="0.25">
      <c r="A7218" s="468" t="s">
        <v>15188</v>
      </c>
      <c r="B7218" s="475" t="s">
        <v>15189</v>
      </c>
      <c r="C7218" s="476" t="s">
        <v>698</v>
      </c>
      <c r="D7218" s="471"/>
      <c r="E7218" s="470"/>
      <c r="F7218" s="472" t="s">
        <v>10155</v>
      </c>
      <c r="G7218" s="472" t="s">
        <v>1767</v>
      </c>
      <c r="H7218" s="472">
        <v>4.3</v>
      </c>
      <c r="I7218" s="473"/>
    </row>
    <row r="7219" spans="1:9" ht="25.5" x14ac:dyDescent="0.25">
      <c r="A7219" s="468" t="s">
        <v>15190</v>
      </c>
      <c r="B7219" s="475" t="s">
        <v>15191</v>
      </c>
      <c r="C7219" s="476" t="s">
        <v>756</v>
      </c>
      <c r="D7219" s="471"/>
      <c r="E7219" s="470"/>
      <c r="F7219" s="472" t="s">
        <v>10155</v>
      </c>
      <c r="G7219" s="472" t="s">
        <v>1767</v>
      </c>
      <c r="H7219" s="472">
        <v>4.3</v>
      </c>
      <c r="I7219" s="473"/>
    </row>
    <row r="7220" spans="1:9" ht="25.5" x14ac:dyDescent="0.25">
      <c r="A7220" s="468" t="s">
        <v>15192</v>
      </c>
      <c r="B7220" s="475" t="s">
        <v>15193</v>
      </c>
      <c r="C7220" s="476" t="s">
        <v>756</v>
      </c>
      <c r="D7220" s="471"/>
      <c r="E7220" s="470"/>
      <c r="F7220" s="472" t="s">
        <v>10155</v>
      </c>
      <c r="G7220" s="472" t="s">
        <v>1767</v>
      </c>
      <c r="H7220" s="472">
        <v>4.3</v>
      </c>
      <c r="I7220" s="473"/>
    </row>
    <row r="7221" spans="1:9" ht="25.5" x14ac:dyDescent="0.25">
      <c r="A7221" s="468" t="s">
        <v>15194</v>
      </c>
      <c r="B7221" s="475" t="s">
        <v>15195</v>
      </c>
      <c r="C7221" s="476" t="s">
        <v>756</v>
      </c>
      <c r="D7221" s="471"/>
      <c r="E7221" s="470"/>
      <c r="F7221" s="472" t="s">
        <v>10155</v>
      </c>
      <c r="G7221" s="472" t="s">
        <v>1767</v>
      </c>
      <c r="H7221" s="472">
        <v>4.3</v>
      </c>
      <c r="I7221" s="473"/>
    </row>
    <row r="7222" spans="1:9" ht="25.5" x14ac:dyDescent="0.25">
      <c r="A7222" s="468" t="s">
        <v>15196</v>
      </c>
      <c r="B7222" s="475" t="s">
        <v>15197</v>
      </c>
      <c r="C7222" s="476" t="s">
        <v>698</v>
      </c>
      <c r="D7222" s="471"/>
      <c r="E7222" s="470"/>
      <c r="F7222" s="472" t="s">
        <v>10155</v>
      </c>
      <c r="G7222" s="472" t="s">
        <v>1767</v>
      </c>
      <c r="H7222" s="472">
        <v>4.3</v>
      </c>
      <c r="I7222" s="473"/>
    </row>
    <row r="7223" spans="1:9" ht="25.5" x14ac:dyDescent="0.25">
      <c r="A7223" s="468" t="s">
        <v>15198</v>
      </c>
      <c r="B7223" s="475" t="s">
        <v>15199</v>
      </c>
      <c r="C7223" s="476" t="s">
        <v>698</v>
      </c>
      <c r="D7223" s="471"/>
      <c r="E7223" s="470"/>
      <c r="F7223" s="472" t="s">
        <v>10155</v>
      </c>
      <c r="G7223" s="472" t="s">
        <v>1767</v>
      </c>
      <c r="H7223" s="472">
        <v>4.3</v>
      </c>
      <c r="I7223" s="473"/>
    </row>
    <row r="7224" spans="1:9" ht="25.5" x14ac:dyDescent="0.25">
      <c r="A7224" s="468" t="s">
        <v>15200</v>
      </c>
      <c r="B7224" s="475" t="s">
        <v>15201</v>
      </c>
      <c r="C7224" s="476" t="s">
        <v>756</v>
      </c>
      <c r="D7224" s="471"/>
      <c r="E7224" s="470"/>
      <c r="F7224" s="472" t="s">
        <v>10155</v>
      </c>
      <c r="G7224" s="472" t="s">
        <v>1767</v>
      </c>
      <c r="H7224" s="472">
        <v>4.3</v>
      </c>
      <c r="I7224" s="473"/>
    </row>
    <row r="7225" spans="1:9" ht="25.5" x14ac:dyDescent="0.25">
      <c r="A7225" s="468" t="s">
        <v>15202</v>
      </c>
      <c r="B7225" s="475" t="s">
        <v>15203</v>
      </c>
      <c r="C7225" s="476" t="s">
        <v>698</v>
      </c>
      <c r="D7225" s="471"/>
      <c r="E7225" s="470"/>
      <c r="F7225" s="472" t="s">
        <v>10155</v>
      </c>
      <c r="G7225" s="472" t="s">
        <v>1767</v>
      </c>
      <c r="H7225" s="472">
        <v>4.3</v>
      </c>
      <c r="I7225" s="473"/>
    </row>
    <row r="7226" spans="1:9" ht="25.5" x14ac:dyDescent="0.25">
      <c r="A7226" s="468" t="s">
        <v>15204</v>
      </c>
      <c r="B7226" s="475" t="s">
        <v>15205</v>
      </c>
      <c r="C7226" s="476" t="s">
        <v>756</v>
      </c>
      <c r="D7226" s="471"/>
      <c r="E7226" s="470"/>
      <c r="F7226" s="472" t="s">
        <v>10155</v>
      </c>
      <c r="G7226" s="472" t="s">
        <v>1767</v>
      </c>
      <c r="H7226" s="472">
        <v>4.3</v>
      </c>
      <c r="I7226" s="473"/>
    </row>
    <row r="7227" spans="1:9" ht="25.5" x14ac:dyDescent="0.25">
      <c r="A7227" s="468" t="s">
        <v>15206</v>
      </c>
      <c r="B7227" s="475" t="s">
        <v>15207</v>
      </c>
      <c r="C7227" s="476" t="s">
        <v>756</v>
      </c>
      <c r="D7227" s="471"/>
      <c r="E7227" s="470"/>
      <c r="F7227" s="472" t="s">
        <v>10155</v>
      </c>
      <c r="G7227" s="472" t="s">
        <v>1767</v>
      </c>
      <c r="H7227" s="472">
        <v>4.3</v>
      </c>
      <c r="I7227" s="473"/>
    </row>
    <row r="7228" spans="1:9" ht="25.5" x14ac:dyDescent="0.25">
      <c r="A7228" s="468" t="s">
        <v>15208</v>
      </c>
      <c r="B7228" s="475" t="s">
        <v>15209</v>
      </c>
      <c r="C7228" s="476" t="s">
        <v>756</v>
      </c>
      <c r="D7228" s="471"/>
      <c r="E7228" s="470"/>
      <c r="F7228" s="472" t="s">
        <v>10155</v>
      </c>
      <c r="G7228" s="472" t="s">
        <v>1767</v>
      </c>
      <c r="H7228" s="472">
        <v>4.3</v>
      </c>
      <c r="I7228" s="473"/>
    </row>
    <row r="7229" spans="1:9" ht="25.5" x14ac:dyDescent="0.25">
      <c r="A7229" s="468" t="s">
        <v>15210</v>
      </c>
      <c r="B7229" s="475" t="s">
        <v>15211</v>
      </c>
      <c r="C7229" s="476" t="s">
        <v>756</v>
      </c>
      <c r="D7229" s="471"/>
      <c r="E7229" s="470"/>
      <c r="F7229" s="472" t="s">
        <v>10155</v>
      </c>
      <c r="G7229" s="472" t="s">
        <v>1767</v>
      </c>
      <c r="H7229" s="472">
        <v>4.3</v>
      </c>
      <c r="I7229" s="473"/>
    </row>
    <row r="7230" spans="1:9" ht="25.5" x14ac:dyDescent="0.25">
      <c r="A7230" s="468" t="s">
        <v>15212</v>
      </c>
      <c r="B7230" s="475" t="s">
        <v>15213</v>
      </c>
      <c r="C7230" s="476" t="s">
        <v>698</v>
      </c>
      <c r="D7230" s="471"/>
      <c r="E7230" s="470"/>
      <c r="F7230" s="472" t="s">
        <v>10155</v>
      </c>
      <c r="G7230" s="472" t="s">
        <v>1767</v>
      </c>
      <c r="H7230" s="472">
        <v>4.3</v>
      </c>
      <c r="I7230" s="473"/>
    </row>
    <row r="7231" spans="1:9" ht="25.5" x14ac:dyDescent="0.25">
      <c r="A7231" s="468" t="s">
        <v>15214</v>
      </c>
      <c r="B7231" s="475" t="s">
        <v>15215</v>
      </c>
      <c r="C7231" s="476" t="s">
        <v>698</v>
      </c>
      <c r="D7231" s="471"/>
      <c r="E7231" s="470"/>
      <c r="F7231" s="472" t="s">
        <v>10155</v>
      </c>
      <c r="G7231" s="472" t="s">
        <v>1767</v>
      </c>
      <c r="H7231" s="472">
        <v>4.3</v>
      </c>
      <c r="I7231" s="473"/>
    </row>
    <row r="7232" spans="1:9" ht="38.25" x14ac:dyDescent="0.25">
      <c r="A7232" s="468" t="s">
        <v>15216</v>
      </c>
      <c r="B7232" s="475" t="s">
        <v>15217</v>
      </c>
      <c r="C7232" s="476" t="s">
        <v>756</v>
      </c>
      <c r="D7232" s="471"/>
      <c r="E7232" s="470"/>
      <c r="F7232" s="472" t="s">
        <v>10155</v>
      </c>
      <c r="G7232" s="472" t="s">
        <v>1767</v>
      </c>
      <c r="H7232" s="472">
        <v>4.3</v>
      </c>
      <c r="I7232" s="473"/>
    </row>
    <row r="7233" spans="1:9" ht="25.5" x14ac:dyDescent="0.25">
      <c r="A7233" s="468" t="s">
        <v>15218</v>
      </c>
      <c r="B7233" s="469" t="s">
        <v>15219</v>
      </c>
      <c r="C7233" s="472" t="s">
        <v>698</v>
      </c>
      <c r="D7233" s="471"/>
      <c r="E7233" s="470"/>
      <c r="F7233" s="472" t="s">
        <v>10155</v>
      </c>
      <c r="G7233" s="472" t="s">
        <v>1767</v>
      </c>
      <c r="H7233" s="472">
        <v>4.3</v>
      </c>
      <c r="I7233" s="473"/>
    </row>
    <row r="7234" spans="1:9" ht="25.5" x14ac:dyDescent="0.25">
      <c r="A7234" s="468" t="s">
        <v>15220</v>
      </c>
      <c r="B7234" s="475" t="s">
        <v>15221</v>
      </c>
      <c r="C7234" s="476" t="s">
        <v>756</v>
      </c>
      <c r="D7234" s="471"/>
      <c r="E7234" s="470"/>
      <c r="F7234" s="472" t="s">
        <v>10155</v>
      </c>
      <c r="G7234" s="472" t="s">
        <v>1767</v>
      </c>
      <c r="H7234" s="472">
        <v>4.3</v>
      </c>
      <c r="I7234" s="473"/>
    </row>
    <row r="7235" spans="1:9" ht="25.5" x14ac:dyDescent="0.25">
      <c r="A7235" s="468" t="s">
        <v>15222</v>
      </c>
      <c r="B7235" s="475" t="s">
        <v>15223</v>
      </c>
      <c r="C7235" s="476" t="s">
        <v>756</v>
      </c>
      <c r="D7235" s="471"/>
      <c r="E7235" s="470"/>
      <c r="F7235" s="472" t="s">
        <v>10155</v>
      </c>
      <c r="G7235" s="472" t="s">
        <v>1767</v>
      </c>
      <c r="H7235" s="472">
        <v>4.3</v>
      </c>
      <c r="I7235" s="473"/>
    </row>
    <row r="7236" spans="1:9" ht="25.5" x14ac:dyDescent="0.25">
      <c r="A7236" s="468" t="s">
        <v>15224</v>
      </c>
      <c r="B7236" s="475" t="s">
        <v>15225</v>
      </c>
      <c r="C7236" s="476" t="s">
        <v>698</v>
      </c>
      <c r="D7236" s="471"/>
      <c r="E7236" s="470"/>
      <c r="F7236" s="472" t="s">
        <v>10155</v>
      </c>
      <c r="G7236" s="472" t="s">
        <v>1767</v>
      </c>
      <c r="H7236" s="472">
        <v>4.3</v>
      </c>
      <c r="I7236" s="473"/>
    </row>
    <row r="7237" spans="1:9" ht="25.5" x14ac:dyDescent="0.25">
      <c r="A7237" s="468" t="s">
        <v>15226</v>
      </c>
      <c r="B7237" s="475" t="s">
        <v>15227</v>
      </c>
      <c r="C7237" s="476" t="s">
        <v>698</v>
      </c>
      <c r="D7237" s="471"/>
      <c r="E7237" s="470"/>
      <c r="F7237" s="472" t="s">
        <v>10155</v>
      </c>
      <c r="G7237" s="472" t="s">
        <v>1767</v>
      </c>
      <c r="H7237" s="472">
        <v>4.3</v>
      </c>
      <c r="I7237" s="473"/>
    </row>
    <row r="7238" spans="1:9" ht="38.25" x14ac:dyDescent="0.25">
      <c r="A7238" s="468" t="s">
        <v>15228</v>
      </c>
      <c r="B7238" s="475" t="s">
        <v>15229</v>
      </c>
      <c r="C7238" s="476" t="s">
        <v>756</v>
      </c>
      <c r="D7238" s="471"/>
      <c r="E7238" s="470"/>
      <c r="F7238" s="472" t="s">
        <v>10155</v>
      </c>
      <c r="G7238" s="472" t="s">
        <v>1767</v>
      </c>
      <c r="H7238" s="472">
        <v>4.3</v>
      </c>
      <c r="I7238" s="473"/>
    </row>
    <row r="7239" spans="1:9" ht="25.5" x14ac:dyDescent="0.25">
      <c r="A7239" s="468" t="s">
        <v>15230</v>
      </c>
      <c r="B7239" s="475" t="s">
        <v>15231</v>
      </c>
      <c r="C7239" s="476" t="s">
        <v>698</v>
      </c>
      <c r="D7239" s="471"/>
      <c r="E7239" s="470"/>
      <c r="F7239" s="472" t="s">
        <v>10155</v>
      </c>
      <c r="G7239" s="472" t="s">
        <v>1767</v>
      </c>
      <c r="H7239" s="472">
        <v>4.3</v>
      </c>
      <c r="I7239" s="473"/>
    </row>
    <row r="7240" spans="1:9" ht="25.5" x14ac:dyDescent="0.25">
      <c r="A7240" s="468" t="s">
        <v>15232</v>
      </c>
      <c r="B7240" s="475" t="s">
        <v>15233</v>
      </c>
      <c r="C7240" s="476" t="s">
        <v>756</v>
      </c>
      <c r="D7240" s="471"/>
      <c r="E7240" s="470"/>
      <c r="F7240" s="472" t="s">
        <v>10155</v>
      </c>
      <c r="G7240" s="472" t="s">
        <v>1767</v>
      </c>
      <c r="H7240" s="472">
        <v>4.3</v>
      </c>
      <c r="I7240" s="473"/>
    </row>
    <row r="7241" spans="1:9" ht="25.5" x14ac:dyDescent="0.25">
      <c r="A7241" s="468" t="s">
        <v>15234</v>
      </c>
      <c r="B7241" s="475" t="s">
        <v>15235</v>
      </c>
      <c r="C7241" s="476" t="s">
        <v>756</v>
      </c>
      <c r="D7241" s="471"/>
      <c r="E7241" s="470"/>
      <c r="F7241" s="472" t="s">
        <v>10155</v>
      </c>
      <c r="G7241" s="472" t="s">
        <v>1767</v>
      </c>
      <c r="H7241" s="472">
        <v>4.3</v>
      </c>
      <c r="I7241" s="473"/>
    </row>
    <row r="7242" spans="1:9" ht="38.25" x14ac:dyDescent="0.25">
      <c r="A7242" s="468" t="s">
        <v>15236</v>
      </c>
      <c r="B7242" s="475" t="s">
        <v>15237</v>
      </c>
      <c r="C7242" s="476" t="s">
        <v>698</v>
      </c>
      <c r="D7242" s="471"/>
      <c r="E7242" s="470"/>
      <c r="F7242" s="472" t="s">
        <v>10155</v>
      </c>
      <c r="G7242" s="472" t="s">
        <v>1767</v>
      </c>
      <c r="H7242" s="472">
        <v>4.3</v>
      </c>
      <c r="I7242" s="473"/>
    </row>
    <row r="7243" spans="1:9" ht="38.25" x14ac:dyDescent="0.25">
      <c r="A7243" s="468" t="s">
        <v>15238</v>
      </c>
      <c r="B7243" s="475" t="s">
        <v>15239</v>
      </c>
      <c r="C7243" s="476" t="s">
        <v>698</v>
      </c>
      <c r="D7243" s="471"/>
      <c r="E7243" s="470"/>
      <c r="F7243" s="472" t="s">
        <v>10155</v>
      </c>
      <c r="G7243" s="472" t="s">
        <v>1767</v>
      </c>
      <c r="H7243" s="472">
        <v>4.3</v>
      </c>
      <c r="I7243" s="473"/>
    </row>
    <row r="7244" spans="1:9" ht="25.5" x14ac:dyDescent="0.25">
      <c r="A7244" s="468" t="s">
        <v>15240</v>
      </c>
      <c r="B7244" s="475" t="s">
        <v>15241</v>
      </c>
      <c r="C7244" s="476" t="s">
        <v>756</v>
      </c>
      <c r="D7244" s="471"/>
      <c r="E7244" s="470"/>
      <c r="F7244" s="472" t="s">
        <v>10155</v>
      </c>
      <c r="G7244" s="472" t="s">
        <v>1767</v>
      </c>
      <c r="H7244" s="472">
        <v>4.3</v>
      </c>
      <c r="I7244" s="473"/>
    </row>
    <row r="7245" spans="1:9" ht="25.5" x14ac:dyDescent="0.25">
      <c r="A7245" s="468" t="s">
        <v>15242</v>
      </c>
      <c r="B7245" s="475" t="s">
        <v>15243</v>
      </c>
      <c r="C7245" s="476" t="s">
        <v>698</v>
      </c>
      <c r="D7245" s="471"/>
      <c r="E7245" s="470"/>
      <c r="F7245" s="472" t="s">
        <v>10155</v>
      </c>
      <c r="G7245" s="472" t="s">
        <v>1767</v>
      </c>
      <c r="H7245" s="472">
        <v>4.3</v>
      </c>
      <c r="I7245" s="473"/>
    </row>
    <row r="7246" spans="1:9" ht="25.5" x14ac:dyDescent="0.25">
      <c r="A7246" s="468" t="s">
        <v>15244</v>
      </c>
      <c r="B7246" s="475" t="s">
        <v>15245</v>
      </c>
      <c r="C7246" s="476" t="s">
        <v>756</v>
      </c>
      <c r="D7246" s="471"/>
      <c r="E7246" s="470"/>
      <c r="F7246" s="472" t="s">
        <v>10155</v>
      </c>
      <c r="G7246" s="472" t="s">
        <v>1767</v>
      </c>
      <c r="H7246" s="472">
        <v>4.3</v>
      </c>
      <c r="I7246" s="473"/>
    </row>
    <row r="7247" spans="1:9" ht="25.5" x14ac:dyDescent="0.25">
      <c r="A7247" s="468" t="s">
        <v>15246</v>
      </c>
      <c r="B7247" s="475" t="s">
        <v>15247</v>
      </c>
      <c r="C7247" s="476" t="s">
        <v>756</v>
      </c>
      <c r="D7247" s="471"/>
      <c r="E7247" s="470"/>
      <c r="F7247" s="472" t="s">
        <v>10155</v>
      </c>
      <c r="G7247" s="472" t="s">
        <v>1767</v>
      </c>
      <c r="H7247" s="472">
        <v>4.3</v>
      </c>
      <c r="I7247" s="473"/>
    </row>
    <row r="7248" spans="1:9" ht="25.5" x14ac:dyDescent="0.25">
      <c r="A7248" s="468" t="s">
        <v>15248</v>
      </c>
      <c r="B7248" s="475" t="s">
        <v>15249</v>
      </c>
      <c r="C7248" s="476" t="s">
        <v>756</v>
      </c>
      <c r="D7248" s="471"/>
      <c r="E7248" s="470"/>
      <c r="F7248" s="472" t="s">
        <v>10155</v>
      </c>
      <c r="G7248" s="472" t="s">
        <v>1767</v>
      </c>
      <c r="H7248" s="472">
        <v>4.3</v>
      </c>
      <c r="I7248" s="473"/>
    </row>
    <row r="7249" spans="1:9" ht="25.5" x14ac:dyDescent="0.25">
      <c r="A7249" s="468" t="s">
        <v>15250</v>
      </c>
      <c r="B7249" s="475" t="s">
        <v>15251</v>
      </c>
      <c r="C7249" s="476" t="s">
        <v>698</v>
      </c>
      <c r="D7249" s="471"/>
      <c r="E7249" s="470"/>
      <c r="F7249" s="472" t="s">
        <v>10155</v>
      </c>
      <c r="G7249" s="472" t="s">
        <v>1767</v>
      </c>
      <c r="H7249" s="472">
        <v>4.3</v>
      </c>
      <c r="I7249" s="473"/>
    </row>
    <row r="7250" spans="1:9" ht="25.5" x14ac:dyDescent="0.25">
      <c r="A7250" s="468" t="s">
        <v>15252</v>
      </c>
      <c r="B7250" s="475" t="s">
        <v>15253</v>
      </c>
      <c r="C7250" s="476" t="s">
        <v>698</v>
      </c>
      <c r="D7250" s="471"/>
      <c r="E7250" s="470"/>
      <c r="F7250" s="472" t="s">
        <v>10155</v>
      </c>
      <c r="G7250" s="472" t="s">
        <v>1767</v>
      </c>
      <c r="H7250" s="472">
        <v>4.3</v>
      </c>
      <c r="I7250" s="473"/>
    </row>
    <row r="7251" spans="1:9" ht="25.5" x14ac:dyDescent="0.25">
      <c r="A7251" s="468" t="s">
        <v>15254</v>
      </c>
      <c r="B7251" s="475" t="s">
        <v>15255</v>
      </c>
      <c r="C7251" s="476" t="s">
        <v>756</v>
      </c>
      <c r="D7251" s="471"/>
      <c r="E7251" s="470"/>
      <c r="F7251" s="472" t="s">
        <v>10155</v>
      </c>
      <c r="G7251" s="472" t="s">
        <v>1767</v>
      </c>
      <c r="H7251" s="472">
        <v>4.3</v>
      </c>
      <c r="I7251" s="473"/>
    </row>
    <row r="7252" spans="1:9" ht="25.5" x14ac:dyDescent="0.25">
      <c r="A7252" s="468" t="s">
        <v>15256</v>
      </c>
      <c r="B7252" s="475" t="s">
        <v>15257</v>
      </c>
      <c r="C7252" s="476" t="s">
        <v>756</v>
      </c>
      <c r="D7252" s="471"/>
      <c r="E7252" s="470"/>
      <c r="F7252" s="472" t="s">
        <v>10155</v>
      </c>
      <c r="G7252" s="472" t="s">
        <v>1767</v>
      </c>
      <c r="H7252" s="472">
        <v>4.3</v>
      </c>
      <c r="I7252" s="473"/>
    </row>
    <row r="7253" spans="1:9" ht="25.5" x14ac:dyDescent="0.25">
      <c r="A7253" s="468" t="s">
        <v>15258</v>
      </c>
      <c r="B7253" s="475" t="s">
        <v>15259</v>
      </c>
      <c r="C7253" s="476" t="s">
        <v>756</v>
      </c>
      <c r="D7253" s="471"/>
      <c r="E7253" s="470"/>
      <c r="F7253" s="472" t="s">
        <v>10155</v>
      </c>
      <c r="G7253" s="472" t="s">
        <v>1767</v>
      </c>
      <c r="H7253" s="472">
        <v>4.3</v>
      </c>
      <c r="I7253" s="473"/>
    </row>
    <row r="7254" spans="1:9" ht="25.5" x14ac:dyDescent="0.25">
      <c r="A7254" s="468" t="s">
        <v>15260</v>
      </c>
      <c r="B7254" s="475" t="s">
        <v>15261</v>
      </c>
      <c r="C7254" s="476" t="s">
        <v>756</v>
      </c>
      <c r="D7254" s="471"/>
      <c r="E7254" s="470"/>
      <c r="F7254" s="472" t="s">
        <v>10155</v>
      </c>
      <c r="G7254" s="472" t="s">
        <v>1767</v>
      </c>
      <c r="H7254" s="472">
        <v>4.3</v>
      </c>
      <c r="I7254" s="473"/>
    </row>
    <row r="7255" spans="1:9" ht="25.5" x14ac:dyDescent="0.25">
      <c r="A7255" s="468" t="s">
        <v>15262</v>
      </c>
      <c r="B7255" s="475" t="s">
        <v>15263</v>
      </c>
      <c r="C7255" s="476" t="s">
        <v>756</v>
      </c>
      <c r="D7255" s="471"/>
      <c r="E7255" s="470"/>
      <c r="F7255" s="472" t="s">
        <v>10155</v>
      </c>
      <c r="G7255" s="472" t="s">
        <v>1767</v>
      </c>
      <c r="H7255" s="472">
        <v>4.3</v>
      </c>
      <c r="I7255" s="473"/>
    </row>
    <row r="7256" spans="1:9" ht="25.5" x14ac:dyDescent="0.25">
      <c r="A7256" s="468" t="s">
        <v>15264</v>
      </c>
      <c r="B7256" s="475" t="s">
        <v>15265</v>
      </c>
      <c r="C7256" s="476" t="s">
        <v>756</v>
      </c>
      <c r="D7256" s="471"/>
      <c r="E7256" s="470"/>
      <c r="F7256" s="472" t="s">
        <v>10155</v>
      </c>
      <c r="G7256" s="472" t="s">
        <v>1767</v>
      </c>
      <c r="H7256" s="472">
        <v>4.3</v>
      </c>
      <c r="I7256" s="473"/>
    </row>
    <row r="7257" spans="1:9" ht="25.5" x14ac:dyDescent="0.25">
      <c r="A7257" s="468" t="s">
        <v>15266</v>
      </c>
      <c r="B7257" s="475" t="s">
        <v>15267</v>
      </c>
      <c r="C7257" s="476" t="s">
        <v>756</v>
      </c>
      <c r="D7257" s="471"/>
      <c r="E7257" s="470"/>
      <c r="F7257" s="472" t="s">
        <v>10155</v>
      </c>
      <c r="G7257" s="472" t="s">
        <v>1767</v>
      </c>
      <c r="H7257" s="472">
        <v>4.3</v>
      </c>
      <c r="I7257" s="473"/>
    </row>
    <row r="7258" spans="1:9" ht="25.5" x14ac:dyDescent="0.25">
      <c r="A7258" s="468" t="s">
        <v>15268</v>
      </c>
      <c r="B7258" s="475" t="s">
        <v>15269</v>
      </c>
      <c r="C7258" s="476" t="s">
        <v>756</v>
      </c>
      <c r="D7258" s="471"/>
      <c r="E7258" s="470"/>
      <c r="F7258" s="472" t="s">
        <v>10155</v>
      </c>
      <c r="G7258" s="472" t="s">
        <v>1767</v>
      </c>
      <c r="H7258" s="472">
        <v>4.3</v>
      </c>
      <c r="I7258" s="473"/>
    </row>
    <row r="7259" spans="1:9" ht="25.5" x14ac:dyDescent="0.25">
      <c r="A7259" s="468" t="s">
        <v>15270</v>
      </c>
      <c r="B7259" s="475" t="s">
        <v>15271</v>
      </c>
      <c r="C7259" s="476" t="s">
        <v>756</v>
      </c>
      <c r="D7259" s="471"/>
      <c r="E7259" s="470"/>
      <c r="F7259" s="472" t="s">
        <v>10155</v>
      </c>
      <c r="G7259" s="472" t="s">
        <v>1767</v>
      </c>
      <c r="H7259" s="472">
        <v>4.3</v>
      </c>
      <c r="I7259" s="473"/>
    </row>
    <row r="7260" spans="1:9" ht="25.5" x14ac:dyDescent="0.25">
      <c r="A7260" s="468" t="s">
        <v>15272</v>
      </c>
      <c r="B7260" s="475" t="s">
        <v>15273</v>
      </c>
      <c r="C7260" s="476" t="s">
        <v>756</v>
      </c>
      <c r="D7260" s="471"/>
      <c r="E7260" s="470"/>
      <c r="F7260" s="472" t="s">
        <v>10155</v>
      </c>
      <c r="G7260" s="472" t="s">
        <v>1767</v>
      </c>
      <c r="H7260" s="472">
        <v>4.3</v>
      </c>
      <c r="I7260" s="473"/>
    </row>
    <row r="7261" spans="1:9" ht="25.5" x14ac:dyDescent="0.25">
      <c r="A7261" s="468" t="s">
        <v>15274</v>
      </c>
      <c r="B7261" s="475" t="s">
        <v>15275</v>
      </c>
      <c r="C7261" s="476" t="s">
        <v>756</v>
      </c>
      <c r="D7261" s="471"/>
      <c r="E7261" s="470"/>
      <c r="F7261" s="472" t="s">
        <v>10155</v>
      </c>
      <c r="G7261" s="472" t="s">
        <v>1767</v>
      </c>
      <c r="H7261" s="472">
        <v>4.3</v>
      </c>
      <c r="I7261" s="473"/>
    </row>
    <row r="7262" spans="1:9" ht="25.5" x14ac:dyDescent="0.25">
      <c r="A7262" s="468" t="s">
        <v>15276</v>
      </c>
      <c r="B7262" s="475" t="s">
        <v>15277</v>
      </c>
      <c r="C7262" s="476" t="s">
        <v>756</v>
      </c>
      <c r="D7262" s="471"/>
      <c r="E7262" s="470"/>
      <c r="F7262" s="472" t="s">
        <v>10155</v>
      </c>
      <c r="G7262" s="472" t="s">
        <v>1767</v>
      </c>
      <c r="H7262" s="472">
        <v>4.3</v>
      </c>
      <c r="I7262" s="473"/>
    </row>
    <row r="7263" spans="1:9" ht="25.5" x14ac:dyDescent="0.25">
      <c r="A7263" s="468" t="s">
        <v>15278</v>
      </c>
      <c r="B7263" s="475" t="s">
        <v>15279</v>
      </c>
      <c r="C7263" s="476" t="s">
        <v>756</v>
      </c>
      <c r="D7263" s="471"/>
      <c r="E7263" s="470"/>
      <c r="F7263" s="472" t="s">
        <v>10155</v>
      </c>
      <c r="G7263" s="472" t="s">
        <v>1767</v>
      </c>
      <c r="H7263" s="472">
        <v>4.3</v>
      </c>
      <c r="I7263" s="473"/>
    </row>
    <row r="7264" spans="1:9" ht="25.5" x14ac:dyDescent="0.25">
      <c r="A7264" s="468" t="s">
        <v>15280</v>
      </c>
      <c r="B7264" s="475" t="s">
        <v>15281</v>
      </c>
      <c r="C7264" s="476" t="s">
        <v>756</v>
      </c>
      <c r="D7264" s="471"/>
      <c r="E7264" s="470"/>
      <c r="F7264" s="472" t="s">
        <v>10155</v>
      </c>
      <c r="G7264" s="472" t="s">
        <v>1767</v>
      </c>
      <c r="H7264" s="472">
        <v>4.3</v>
      </c>
      <c r="I7264" s="473"/>
    </row>
    <row r="7265" spans="1:9" ht="25.5" x14ac:dyDescent="0.25">
      <c r="A7265" s="468" t="s">
        <v>15282</v>
      </c>
      <c r="B7265" s="475" t="s">
        <v>15283</v>
      </c>
      <c r="C7265" s="476" t="s">
        <v>756</v>
      </c>
      <c r="D7265" s="471"/>
      <c r="E7265" s="470"/>
      <c r="F7265" s="472" t="s">
        <v>10155</v>
      </c>
      <c r="G7265" s="472" t="s">
        <v>1767</v>
      </c>
      <c r="H7265" s="472">
        <v>4.3</v>
      </c>
      <c r="I7265" s="473"/>
    </row>
    <row r="7266" spans="1:9" ht="25.5" x14ac:dyDescent="0.25">
      <c r="A7266" s="468" t="s">
        <v>15284</v>
      </c>
      <c r="B7266" s="469" t="s">
        <v>15285</v>
      </c>
      <c r="C7266" s="472" t="s">
        <v>756</v>
      </c>
      <c r="D7266" s="471"/>
      <c r="E7266" s="470"/>
      <c r="F7266" s="472" t="s">
        <v>10155</v>
      </c>
      <c r="G7266" s="472" t="s">
        <v>1767</v>
      </c>
      <c r="H7266" s="472">
        <v>4.3</v>
      </c>
      <c r="I7266" s="473"/>
    </row>
    <row r="7267" spans="1:9" ht="25.5" x14ac:dyDescent="0.25">
      <c r="A7267" s="468" t="s">
        <v>15286</v>
      </c>
      <c r="B7267" s="469" t="s">
        <v>15287</v>
      </c>
      <c r="C7267" s="472" t="s">
        <v>756</v>
      </c>
      <c r="D7267" s="471"/>
      <c r="E7267" s="470"/>
      <c r="F7267" s="472" t="s">
        <v>10155</v>
      </c>
      <c r="G7267" s="472" t="s">
        <v>1767</v>
      </c>
      <c r="H7267" s="472">
        <v>4.3</v>
      </c>
      <c r="I7267" s="473"/>
    </row>
    <row r="7268" spans="1:9" ht="15" x14ac:dyDescent="0.25">
      <c r="A7268" s="468" t="s">
        <v>15288</v>
      </c>
      <c r="B7268" s="475" t="s">
        <v>15289</v>
      </c>
      <c r="C7268" s="476" t="s">
        <v>756</v>
      </c>
      <c r="D7268" s="471"/>
      <c r="E7268" s="470"/>
      <c r="F7268" s="472" t="s">
        <v>10155</v>
      </c>
      <c r="G7268" s="472" t="s">
        <v>1767</v>
      </c>
      <c r="H7268" s="472">
        <v>4.3</v>
      </c>
      <c r="I7268" s="473"/>
    </row>
    <row r="7269" spans="1:9" ht="25.5" x14ac:dyDescent="0.25">
      <c r="A7269" s="468" t="s">
        <v>15290</v>
      </c>
      <c r="B7269" s="475" t="s">
        <v>15291</v>
      </c>
      <c r="C7269" s="476" t="s">
        <v>756</v>
      </c>
      <c r="D7269" s="471"/>
      <c r="E7269" s="470"/>
      <c r="F7269" s="472" t="s">
        <v>10155</v>
      </c>
      <c r="G7269" s="472" t="s">
        <v>1767</v>
      </c>
      <c r="H7269" s="472">
        <v>4.3</v>
      </c>
      <c r="I7269" s="473"/>
    </row>
    <row r="7270" spans="1:9" ht="25.5" x14ac:dyDescent="0.25">
      <c r="A7270" s="468" t="s">
        <v>15292</v>
      </c>
      <c r="B7270" s="469" t="s">
        <v>15293</v>
      </c>
      <c r="C7270" s="472" t="s">
        <v>756</v>
      </c>
      <c r="D7270" s="471"/>
      <c r="E7270" s="470"/>
      <c r="F7270" s="472" t="s">
        <v>10155</v>
      </c>
      <c r="G7270" s="472" t="s">
        <v>1767</v>
      </c>
      <c r="H7270" s="472">
        <v>4.3</v>
      </c>
      <c r="I7270" s="473"/>
    </row>
    <row r="7271" spans="1:9" ht="25.5" x14ac:dyDescent="0.25">
      <c r="A7271" s="468" t="s">
        <v>15294</v>
      </c>
      <c r="B7271" s="469" t="s">
        <v>15295</v>
      </c>
      <c r="C7271" s="472" t="s">
        <v>756</v>
      </c>
      <c r="D7271" s="471"/>
      <c r="E7271" s="470"/>
      <c r="F7271" s="472" t="s">
        <v>10155</v>
      </c>
      <c r="G7271" s="472" t="s">
        <v>1767</v>
      </c>
      <c r="H7271" s="472">
        <v>4.3</v>
      </c>
      <c r="I7271" s="473"/>
    </row>
    <row r="7272" spans="1:9" ht="25.5" x14ac:dyDescent="0.25">
      <c r="A7272" s="468" t="s">
        <v>15296</v>
      </c>
      <c r="B7272" s="475" t="s">
        <v>15297</v>
      </c>
      <c r="C7272" s="476" t="s">
        <v>756</v>
      </c>
      <c r="D7272" s="471"/>
      <c r="E7272" s="470"/>
      <c r="F7272" s="472" t="s">
        <v>10155</v>
      </c>
      <c r="G7272" s="472" t="s">
        <v>1767</v>
      </c>
      <c r="H7272" s="472">
        <v>4.3</v>
      </c>
      <c r="I7272" s="473"/>
    </row>
    <row r="7273" spans="1:9" ht="15" x14ac:dyDescent="0.25">
      <c r="A7273" s="468" t="s">
        <v>15298</v>
      </c>
      <c r="B7273" s="475" t="s">
        <v>15299</v>
      </c>
      <c r="C7273" s="476" t="s">
        <v>756</v>
      </c>
      <c r="D7273" s="471"/>
      <c r="E7273" s="470"/>
      <c r="F7273" s="472" t="s">
        <v>10155</v>
      </c>
      <c r="G7273" s="472" t="s">
        <v>1767</v>
      </c>
      <c r="H7273" s="472">
        <v>4.3</v>
      </c>
      <c r="I7273" s="473"/>
    </row>
    <row r="7274" spans="1:9" ht="25.5" x14ac:dyDescent="0.25">
      <c r="A7274" s="468" t="s">
        <v>15300</v>
      </c>
      <c r="B7274" s="475" t="s">
        <v>15301</v>
      </c>
      <c r="C7274" s="476" t="s">
        <v>756</v>
      </c>
      <c r="D7274" s="471"/>
      <c r="E7274" s="470"/>
      <c r="F7274" s="472" t="s">
        <v>10155</v>
      </c>
      <c r="G7274" s="472" t="s">
        <v>1767</v>
      </c>
      <c r="H7274" s="472">
        <v>4.3</v>
      </c>
      <c r="I7274" s="473"/>
    </row>
    <row r="7275" spans="1:9" ht="25.5" x14ac:dyDescent="0.25">
      <c r="A7275" s="468" t="s">
        <v>15302</v>
      </c>
      <c r="B7275" s="475" t="s">
        <v>15303</v>
      </c>
      <c r="C7275" s="476" t="s">
        <v>756</v>
      </c>
      <c r="D7275" s="471"/>
      <c r="E7275" s="470"/>
      <c r="F7275" s="472" t="s">
        <v>10155</v>
      </c>
      <c r="G7275" s="472" t="s">
        <v>1767</v>
      </c>
      <c r="H7275" s="472">
        <v>4.3</v>
      </c>
      <c r="I7275" s="473"/>
    </row>
    <row r="7276" spans="1:9" ht="15" x14ac:dyDescent="0.25">
      <c r="A7276" s="468" t="s">
        <v>15304</v>
      </c>
      <c r="B7276" s="475" t="s">
        <v>15305</v>
      </c>
      <c r="C7276" s="476" t="s">
        <v>756</v>
      </c>
      <c r="D7276" s="471"/>
      <c r="E7276" s="470"/>
      <c r="F7276" s="472" t="s">
        <v>10155</v>
      </c>
      <c r="G7276" s="472" t="s">
        <v>1767</v>
      </c>
      <c r="H7276" s="472">
        <v>4.3</v>
      </c>
      <c r="I7276" s="473"/>
    </row>
    <row r="7277" spans="1:9" ht="38.25" x14ac:dyDescent="0.25">
      <c r="A7277" s="468" t="s">
        <v>15306</v>
      </c>
      <c r="B7277" s="475" t="s">
        <v>15307</v>
      </c>
      <c r="C7277" s="476" t="s">
        <v>756</v>
      </c>
      <c r="D7277" s="471"/>
      <c r="E7277" s="470"/>
      <c r="F7277" s="472" t="s">
        <v>10155</v>
      </c>
      <c r="G7277" s="472" t="s">
        <v>1767</v>
      </c>
      <c r="H7277" s="472">
        <v>4.3</v>
      </c>
      <c r="I7277" s="473"/>
    </row>
    <row r="7278" spans="1:9" ht="38.25" x14ac:dyDescent="0.25">
      <c r="A7278" s="468" t="s">
        <v>15308</v>
      </c>
      <c r="B7278" s="475" t="s">
        <v>15309</v>
      </c>
      <c r="C7278" s="476" t="s">
        <v>756</v>
      </c>
      <c r="D7278" s="471"/>
      <c r="E7278" s="470"/>
      <c r="F7278" s="472" t="s">
        <v>10155</v>
      </c>
      <c r="G7278" s="472" t="s">
        <v>1767</v>
      </c>
      <c r="H7278" s="472">
        <v>4.3</v>
      </c>
      <c r="I7278" s="473"/>
    </row>
    <row r="7279" spans="1:9" ht="25.5" x14ac:dyDescent="0.25">
      <c r="A7279" s="468" t="s">
        <v>15310</v>
      </c>
      <c r="B7279" s="475" t="s">
        <v>15311</v>
      </c>
      <c r="C7279" s="476" t="s">
        <v>756</v>
      </c>
      <c r="D7279" s="471"/>
      <c r="E7279" s="470"/>
      <c r="F7279" s="472" t="s">
        <v>10155</v>
      </c>
      <c r="G7279" s="472" t="s">
        <v>1767</v>
      </c>
      <c r="H7279" s="472">
        <v>4.3</v>
      </c>
      <c r="I7279" s="473"/>
    </row>
    <row r="7280" spans="1:9" ht="25.5" x14ac:dyDescent="0.25">
      <c r="A7280" s="468" t="s">
        <v>15312</v>
      </c>
      <c r="B7280" s="475" t="s">
        <v>15313</v>
      </c>
      <c r="C7280" s="476" t="s">
        <v>756</v>
      </c>
      <c r="D7280" s="471"/>
      <c r="E7280" s="470"/>
      <c r="F7280" s="472" t="s">
        <v>10155</v>
      </c>
      <c r="G7280" s="472" t="s">
        <v>1767</v>
      </c>
      <c r="H7280" s="472">
        <v>4.3</v>
      </c>
      <c r="I7280" s="473"/>
    </row>
    <row r="7281" spans="1:9" ht="15" x14ac:dyDescent="0.25">
      <c r="A7281" s="468" t="s">
        <v>15314</v>
      </c>
      <c r="B7281" s="475" t="s">
        <v>15315</v>
      </c>
      <c r="C7281" s="476" t="s">
        <v>756</v>
      </c>
      <c r="D7281" s="471"/>
      <c r="E7281" s="470"/>
      <c r="F7281" s="472" t="s">
        <v>10155</v>
      </c>
      <c r="G7281" s="472" t="s">
        <v>1767</v>
      </c>
      <c r="H7281" s="472">
        <v>4.3</v>
      </c>
      <c r="I7281" s="473"/>
    </row>
    <row r="7282" spans="1:9" ht="15" x14ac:dyDescent="0.25">
      <c r="A7282" s="468" t="s">
        <v>15316</v>
      </c>
      <c r="B7282" s="475" t="s">
        <v>15317</v>
      </c>
      <c r="C7282" s="476" t="s">
        <v>756</v>
      </c>
      <c r="D7282" s="471"/>
      <c r="E7282" s="470"/>
      <c r="F7282" s="472" t="s">
        <v>10155</v>
      </c>
      <c r="G7282" s="472" t="s">
        <v>1767</v>
      </c>
      <c r="H7282" s="472">
        <v>4.3</v>
      </c>
      <c r="I7282" s="473"/>
    </row>
    <row r="7283" spans="1:9" ht="15" x14ac:dyDescent="0.25">
      <c r="A7283" s="468" t="s">
        <v>15318</v>
      </c>
      <c r="B7283" s="475" t="s">
        <v>15319</v>
      </c>
      <c r="C7283" s="476" t="s">
        <v>756</v>
      </c>
      <c r="D7283" s="471"/>
      <c r="E7283" s="470"/>
      <c r="F7283" s="472" t="s">
        <v>10155</v>
      </c>
      <c r="G7283" s="472" t="s">
        <v>1767</v>
      </c>
      <c r="H7283" s="472">
        <v>4.3</v>
      </c>
      <c r="I7283" s="473"/>
    </row>
    <row r="7284" spans="1:9" ht="15" x14ac:dyDescent="0.25">
      <c r="A7284" s="468" t="s">
        <v>15320</v>
      </c>
      <c r="B7284" s="475" t="s">
        <v>15321</v>
      </c>
      <c r="C7284" s="476" t="s">
        <v>756</v>
      </c>
      <c r="D7284" s="471"/>
      <c r="E7284" s="470"/>
      <c r="F7284" s="472" t="s">
        <v>10155</v>
      </c>
      <c r="G7284" s="472" t="s">
        <v>1767</v>
      </c>
      <c r="H7284" s="472">
        <v>4.3</v>
      </c>
      <c r="I7284" s="473"/>
    </row>
    <row r="7285" spans="1:9" ht="25.5" x14ac:dyDescent="0.25">
      <c r="A7285" s="468" t="s">
        <v>15322</v>
      </c>
      <c r="B7285" s="475" t="s">
        <v>15323</v>
      </c>
      <c r="C7285" s="476" t="s">
        <v>756</v>
      </c>
      <c r="D7285" s="471"/>
      <c r="E7285" s="470"/>
      <c r="F7285" s="472" t="s">
        <v>10155</v>
      </c>
      <c r="G7285" s="472" t="s">
        <v>1767</v>
      </c>
      <c r="H7285" s="472">
        <v>4.3</v>
      </c>
      <c r="I7285" s="473"/>
    </row>
    <row r="7286" spans="1:9" ht="25.5" x14ac:dyDescent="0.25">
      <c r="A7286" s="468" t="s">
        <v>15324</v>
      </c>
      <c r="B7286" s="469" t="s">
        <v>15325</v>
      </c>
      <c r="C7286" s="472" t="s">
        <v>756</v>
      </c>
      <c r="D7286" s="471"/>
      <c r="E7286" s="470"/>
      <c r="F7286" s="472" t="s">
        <v>10155</v>
      </c>
      <c r="G7286" s="472" t="s">
        <v>1767</v>
      </c>
      <c r="H7286" s="472">
        <v>4.3</v>
      </c>
      <c r="I7286" s="473"/>
    </row>
    <row r="7287" spans="1:9" ht="25.5" x14ac:dyDescent="0.25">
      <c r="A7287" s="468" t="s">
        <v>15326</v>
      </c>
      <c r="B7287" s="469" t="s">
        <v>15327</v>
      </c>
      <c r="C7287" s="472" t="s">
        <v>756</v>
      </c>
      <c r="D7287" s="471"/>
      <c r="E7287" s="470"/>
      <c r="F7287" s="472" t="s">
        <v>10155</v>
      </c>
      <c r="G7287" s="472" t="s">
        <v>1767</v>
      </c>
      <c r="H7287" s="472">
        <v>4.3</v>
      </c>
      <c r="I7287" s="473"/>
    </row>
    <row r="7288" spans="1:9" ht="25.5" x14ac:dyDescent="0.25">
      <c r="A7288" s="468" t="s">
        <v>15328</v>
      </c>
      <c r="B7288" s="469" t="s">
        <v>15329</v>
      </c>
      <c r="C7288" s="472" t="s">
        <v>756</v>
      </c>
      <c r="D7288" s="471"/>
      <c r="E7288" s="470"/>
      <c r="F7288" s="472" t="s">
        <v>10155</v>
      </c>
      <c r="G7288" s="472" t="s">
        <v>1767</v>
      </c>
      <c r="H7288" s="472">
        <v>4.3</v>
      </c>
      <c r="I7288" s="473"/>
    </row>
    <row r="7289" spans="1:9" ht="25.5" x14ac:dyDescent="0.25">
      <c r="A7289" s="468" t="s">
        <v>15330</v>
      </c>
      <c r="B7289" s="469" t="s">
        <v>15331</v>
      </c>
      <c r="C7289" s="472" t="s">
        <v>756</v>
      </c>
      <c r="D7289" s="471"/>
      <c r="E7289" s="470"/>
      <c r="F7289" s="472" t="s">
        <v>10155</v>
      </c>
      <c r="G7289" s="472" t="s">
        <v>1767</v>
      </c>
      <c r="H7289" s="472">
        <v>4.3</v>
      </c>
      <c r="I7289" s="473"/>
    </row>
    <row r="7290" spans="1:9" ht="25.5" x14ac:dyDescent="0.25">
      <c r="A7290" s="468" t="s">
        <v>15332</v>
      </c>
      <c r="B7290" s="469" t="s">
        <v>15333</v>
      </c>
      <c r="C7290" s="472" t="s">
        <v>756</v>
      </c>
      <c r="D7290" s="471"/>
      <c r="E7290" s="470"/>
      <c r="F7290" s="472" t="s">
        <v>10155</v>
      </c>
      <c r="G7290" s="472" t="s">
        <v>1767</v>
      </c>
      <c r="H7290" s="472">
        <v>4.3</v>
      </c>
      <c r="I7290" s="473"/>
    </row>
    <row r="7291" spans="1:9" ht="25.5" x14ac:dyDescent="0.25">
      <c r="A7291" s="468" t="s">
        <v>15334</v>
      </c>
      <c r="B7291" s="469" t="s">
        <v>15335</v>
      </c>
      <c r="C7291" s="472" t="s">
        <v>756</v>
      </c>
      <c r="D7291" s="471"/>
      <c r="E7291" s="470"/>
      <c r="F7291" s="472" t="s">
        <v>10155</v>
      </c>
      <c r="G7291" s="472" t="s">
        <v>1767</v>
      </c>
      <c r="H7291" s="472">
        <v>4.3</v>
      </c>
      <c r="I7291" s="473"/>
    </row>
    <row r="7292" spans="1:9" ht="25.5" x14ac:dyDescent="0.25">
      <c r="A7292" s="468" t="s">
        <v>15336</v>
      </c>
      <c r="B7292" s="469" t="s">
        <v>15337</v>
      </c>
      <c r="C7292" s="472" t="s">
        <v>756</v>
      </c>
      <c r="D7292" s="471"/>
      <c r="E7292" s="470"/>
      <c r="F7292" s="472" t="s">
        <v>10155</v>
      </c>
      <c r="G7292" s="472" t="s">
        <v>1767</v>
      </c>
      <c r="H7292" s="472">
        <v>4.3</v>
      </c>
      <c r="I7292" s="473"/>
    </row>
    <row r="7293" spans="1:9" ht="25.5" x14ac:dyDescent="0.25">
      <c r="A7293" s="468" t="s">
        <v>15338</v>
      </c>
      <c r="B7293" s="469" t="s">
        <v>15339</v>
      </c>
      <c r="C7293" s="472" t="s">
        <v>756</v>
      </c>
      <c r="D7293" s="471"/>
      <c r="E7293" s="470"/>
      <c r="F7293" s="472" t="s">
        <v>10155</v>
      </c>
      <c r="G7293" s="472" t="s">
        <v>1767</v>
      </c>
      <c r="H7293" s="472">
        <v>4.3</v>
      </c>
      <c r="I7293" s="473"/>
    </row>
    <row r="7294" spans="1:9" ht="25.5" x14ac:dyDescent="0.25">
      <c r="A7294" s="468" t="s">
        <v>15340</v>
      </c>
      <c r="B7294" s="469" t="s">
        <v>15341</v>
      </c>
      <c r="C7294" s="472" t="s">
        <v>756</v>
      </c>
      <c r="D7294" s="471"/>
      <c r="E7294" s="470"/>
      <c r="F7294" s="472" t="s">
        <v>10155</v>
      </c>
      <c r="G7294" s="472" t="s">
        <v>1767</v>
      </c>
      <c r="H7294" s="472">
        <v>4.3</v>
      </c>
      <c r="I7294" s="473"/>
    </row>
    <row r="7295" spans="1:9" ht="25.5" x14ac:dyDescent="0.25">
      <c r="A7295" s="468" t="s">
        <v>15342</v>
      </c>
      <c r="B7295" s="469" t="s">
        <v>15343</v>
      </c>
      <c r="C7295" s="472" t="s">
        <v>756</v>
      </c>
      <c r="D7295" s="471"/>
      <c r="E7295" s="470"/>
      <c r="F7295" s="472" t="s">
        <v>10155</v>
      </c>
      <c r="G7295" s="472" t="s">
        <v>1767</v>
      </c>
      <c r="H7295" s="472">
        <v>4.3</v>
      </c>
      <c r="I7295" s="473"/>
    </row>
    <row r="7296" spans="1:9" ht="25.5" x14ac:dyDescent="0.25">
      <c r="A7296" s="468" t="s">
        <v>15344</v>
      </c>
      <c r="B7296" s="469" t="s">
        <v>15345</v>
      </c>
      <c r="C7296" s="472" t="s">
        <v>756</v>
      </c>
      <c r="D7296" s="471"/>
      <c r="E7296" s="470"/>
      <c r="F7296" s="472" t="s">
        <v>10155</v>
      </c>
      <c r="G7296" s="472" t="s">
        <v>1767</v>
      </c>
      <c r="H7296" s="472">
        <v>4.3</v>
      </c>
      <c r="I7296" s="473"/>
    </row>
    <row r="7297" spans="1:9" ht="25.5" x14ac:dyDescent="0.25">
      <c r="A7297" s="468" t="s">
        <v>15346</v>
      </c>
      <c r="B7297" s="475" t="s">
        <v>15347</v>
      </c>
      <c r="C7297" s="476" t="s">
        <v>756</v>
      </c>
      <c r="D7297" s="471"/>
      <c r="E7297" s="470"/>
      <c r="F7297" s="472" t="s">
        <v>10155</v>
      </c>
      <c r="G7297" s="472" t="s">
        <v>1767</v>
      </c>
      <c r="H7297" s="472">
        <v>4.3</v>
      </c>
      <c r="I7297" s="473"/>
    </row>
    <row r="7298" spans="1:9" ht="25.5" x14ac:dyDescent="0.25">
      <c r="A7298" s="468" t="s">
        <v>15348</v>
      </c>
      <c r="B7298" s="475" t="s">
        <v>15349</v>
      </c>
      <c r="C7298" s="476" t="s">
        <v>756</v>
      </c>
      <c r="D7298" s="471"/>
      <c r="E7298" s="470"/>
      <c r="F7298" s="472" t="s">
        <v>10155</v>
      </c>
      <c r="G7298" s="472" t="s">
        <v>1767</v>
      </c>
      <c r="H7298" s="472">
        <v>4.3</v>
      </c>
      <c r="I7298" s="473"/>
    </row>
    <row r="7299" spans="1:9" ht="25.5" x14ac:dyDescent="0.25">
      <c r="A7299" s="468" t="s">
        <v>15350</v>
      </c>
      <c r="B7299" s="475" t="s">
        <v>15351</v>
      </c>
      <c r="C7299" s="476" t="s">
        <v>756</v>
      </c>
      <c r="D7299" s="471"/>
      <c r="E7299" s="470"/>
      <c r="F7299" s="472" t="s">
        <v>10155</v>
      </c>
      <c r="G7299" s="472" t="s">
        <v>1767</v>
      </c>
      <c r="H7299" s="472">
        <v>4.3</v>
      </c>
      <c r="I7299" s="473"/>
    </row>
    <row r="7300" spans="1:9" ht="25.5" x14ac:dyDescent="0.25">
      <c r="A7300" s="468" t="s">
        <v>15352</v>
      </c>
      <c r="B7300" s="475" t="s">
        <v>15353</v>
      </c>
      <c r="C7300" s="476" t="s">
        <v>756</v>
      </c>
      <c r="D7300" s="471"/>
      <c r="E7300" s="470"/>
      <c r="F7300" s="472" t="s">
        <v>10155</v>
      </c>
      <c r="G7300" s="472" t="s">
        <v>1767</v>
      </c>
      <c r="H7300" s="472">
        <v>4.3</v>
      </c>
      <c r="I7300" s="473"/>
    </row>
    <row r="7301" spans="1:9" ht="25.5" x14ac:dyDescent="0.25">
      <c r="A7301" s="468" t="s">
        <v>15354</v>
      </c>
      <c r="B7301" s="475" t="s">
        <v>15355</v>
      </c>
      <c r="C7301" s="476" t="s">
        <v>756</v>
      </c>
      <c r="D7301" s="471"/>
      <c r="E7301" s="470"/>
      <c r="F7301" s="472" t="s">
        <v>10155</v>
      </c>
      <c r="G7301" s="472" t="s">
        <v>1767</v>
      </c>
      <c r="H7301" s="472">
        <v>4.3</v>
      </c>
      <c r="I7301" s="473"/>
    </row>
    <row r="7302" spans="1:9" ht="25.5" x14ac:dyDescent="0.25">
      <c r="A7302" s="468" t="s">
        <v>15356</v>
      </c>
      <c r="B7302" s="475" t="s">
        <v>15357</v>
      </c>
      <c r="C7302" s="476" t="s">
        <v>756</v>
      </c>
      <c r="D7302" s="471"/>
      <c r="E7302" s="470"/>
      <c r="F7302" s="472" t="s">
        <v>10155</v>
      </c>
      <c r="G7302" s="472" t="s">
        <v>1767</v>
      </c>
      <c r="H7302" s="472">
        <v>4.3</v>
      </c>
      <c r="I7302" s="473"/>
    </row>
    <row r="7303" spans="1:9" ht="25.5" x14ac:dyDescent="0.25">
      <c r="A7303" s="468" t="s">
        <v>15358</v>
      </c>
      <c r="B7303" s="475" t="s">
        <v>15359</v>
      </c>
      <c r="C7303" s="476" t="s">
        <v>756</v>
      </c>
      <c r="D7303" s="471"/>
      <c r="E7303" s="470"/>
      <c r="F7303" s="472" t="s">
        <v>10155</v>
      </c>
      <c r="G7303" s="472" t="s">
        <v>1767</v>
      </c>
      <c r="H7303" s="472">
        <v>4.3</v>
      </c>
      <c r="I7303" s="473"/>
    </row>
    <row r="7304" spans="1:9" ht="25.5" x14ac:dyDescent="0.25">
      <c r="A7304" s="468" t="s">
        <v>15360</v>
      </c>
      <c r="B7304" s="475" t="s">
        <v>15361</v>
      </c>
      <c r="C7304" s="476" t="s">
        <v>756</v>
      </c>
      <c r="D7304" s="471"/>
      <c r="E7304" s="470"/>
      <c r="F7304" s="472" t="s">
        <v>10155</v>
      </c>
      <c r="G7304" s="472" t="s">
        <v>1767</v>
      </c>
      <c r="H7304" s="472">
        <v>4.3</v>
      </c>
      <c r="I7304" s="473"/>
    </row>
    <row r="7305" spans="1:9" ht="25.5" x14ac:dyDescent="0.25">
      <c r="A7305" s="468" t="s">
        <v>15362</v>
      </c>
      <c r="B7305" s="475" t="s">
        <v>15363</v>
      </c>
      <c r="C7305" s="476" t="s">
        <v>756</v>
      </c>
      <c r="D7305" s="471"/>
      <c r="E7305" s="470"/>
      <c r="F7305" s="472" t="s">
        <v>10155</v>
      </c>
      <c r="G7305" s="472" t="s">
        <v>1767</v>
      </c>
      <c r="H7305" s="472">
        <v>4.3</v>
      </c>
      <c r="I7305" s="473"/>
    </row>
    <row r="7306" spans="1:9" ht="25.5" x14ac:dyDescent="0.25">
      <c r="A7306" s="468" t="s">
        <v>15364</v>
      </c>
      <c r="B7306" s="475" t="s">
        <v>15365</v>
      </c>
      <c r="C7306" s="476" t="s">
        <v>756</v>
      </c>
      <c r="D7306" s="471"/>
      <c r="E7306" s="470"/>
      <c r="F7306" s="472" t="s">
        <v>10155</v>
      </c>
      <c r="G7306" s="472" t="s">
        <v>1767</v>
      </c>
      <c r="H7306" s="472">
        <v>4.3</v>
      </c>
      <c r="I7306" s="473"/>
    </row>
    <row r="7307" spans="1:9" ht="25.5" x14ac:dyDescent="0.25">
      <c r="A7307" s="468" t="s">
        <v>15366</v>
      </c>
      <c r="B7307" s="475" t="s">
        <v>15367</v>
      </c>
      <c r="C7307" s="476" t="s">
        <v>756</v>
      </c>
      <c r="D7307" s="471"/>
      <c r="E7307" s="470"/>
      <c r="F7307" s="472" t="s">
        <v>10155</v>
      </c>
      <c r="G7307" s="472" t="s">
        <v>1767</v>
      </c>
      <c r="H7307" s="472">
        <v>4.3</v>
      </c>
      <c r="I7307" s="473"/>
    </row>
    <row r="7308" spans="1:9" ht="25.5" x14ac:dyDescent="0.25">
      <c r="A7308" s="468" t="s">
        <v>15368</v>
      </c>
      <c r="B7308" s="475" t="s">
        <v>15369</v>
      </c>
      <c r="C7308" s="476" t="s">
        <v>756</v>
      </c>
      <c r="D7308" s="471"/>
      <c r="E7308" s="470"/>
      <c r="F7308" s="472" t="s">
        <v>10155</v>
      </c>
      <c r="G7308" s="472" t="s">
        <v>1767</v>
      </c>
      <c r="H7308" s="472">
        <v>4.3</v>
      </c>
      <c r="I7308" s="473"/>
    </row>
    <row r="7309" spans="1:9" ht="25.5" x14ac:dyDescent="0.25">
      <c r="A7309" s="468" t="s">
        <v>15370</v>
      </c>
      <c r="B7309" s="475" t="s">
        <v>15371</v>
      </c>
      <c r="C7309" s="476" t="s">
        <v>756</v>
      </c>
      <c r="D7309" s="471"/>
      <c r="E7309" s="470"/>
      <c r="F7309" s="472" t="s">
        <v>10155</v>
      </c>
      <c r="G7309" s="472" t="s">
        <v>1767</v>
      </c>
      <c r="H7309" s="472">
        <v>4.3</v>
      </c>
      <c r="I7309" s="473"/>
    </row>
    <row r="7310" spans="1:9" ht="38.25" x14ac:dyDescent="0.25">
      <c r="A7310" s="468" t="s">
        <v>15372</v>
      </c>
      <c r="B7310" s="475" t="s">
        <v>15373</v>
      </c>
      <c r="C7310" s="476" t="s">
        <v>756</v>
      </c>
      <c r="D7310" s="471"/>
      <c r="E7310" s="470"/>
      <c r="F7310" s="472" t="s">
        <v>10155</v>
      </c>
      <c r="G7310" s="472" t="s">
        <v>1767</v>
      </c>
      <c r="H7310" s="472">
        <v>4.3</v>
      </c>
      <c r="I7310" s="473"/>
    </row>
    <row r="7311" spans="1:9" ht="38.25" x14ac:dyDescent="0.25">
      <c r="A7311" s="468" t="s">
        <v>15374</v>
      </c>
      <c r="B7311" s="475" t="s">
        <v>15375</v>
      </c>
      <c r="C7311" s="476" t="s">
        <v>756</v>
      </c>
      <c r="D7311" s="471"/>
      <c r="E7311" s="470"/>
      <c r="F7311" s="472" t="s">
        <v>10155</v>
      </c>
      <c r="G7311" s="472" t="s">
        <v>1767</v>
      </c>
      <c r="H7311" s="472">
        <v>4.3</v>
      </c>
      <c r="I7311" s="473"/>
    </row>
    <row r="7312" spans="1:9" ht="25.5" x14ac:dyDescent="0.25">
      <c r="A7312" s="468" t="s">
        <v>15376</v>
      </c>
      <c r="B7312" s="475" t="s">
        <v>15377</v>
      </c>
      <c r="C7312" s="476" t="s">
        <v>756</v>
      </c>
      <c r="D7312" s="471"/>
      <c r="E7312" s="470"/>
      <c r="F7312" s="472" t="s">
        <v>10155</v>
      </c>
      <c r="G7312" s="472" t="s">
        <v>1767</v>
      </c>
      <c r="H7312" s="472">
        <v>4.3</v>
      </c>
      <c r="I7312" s="473"/>
    </row>
    <row r="7313" spans="1:9" ht="38.25" x14ac:dyDescent="0.25">
      <c r="A7313" s="468" t="s">
        <v>15378</v>
      </c>
      <c r="B7313" s="475" t="s">
        <v>15379</v>
      </c>
      <c r="C7313" s="476" t="s">
        <v>756</v>
      </c>
      <c r="D7313" s="471"/>
      <c r="E7313" s="470"/>
      <c r="F7313" s="472" t="s">
        <v>10155</v>
      </c>
      <c r="G7313" s="472" t="s">
        <v>1767</v>
      </c>
      <c r="H7313" s="472">
        <v>4.3</v>
      </c>
      <c r="I7313" s="473"/>
    </row>
    <row r="7314" spans="1:9" ht="38.25" x14ac:dyDescent="0.25">
      <c r="A7314" s="468" t="s">
        <v>15380</v>
      </c>
      <c r="B7314" s="475" t="s">
        <v>15381</v>
      </c>
      <c r="C7314" s="476" t="s">
        <v>756</v>
      </c>
      <c r="D7314" s="471"/>
      <c r="E7314" s="470"/>
      <c r="F7314" s="472" t="s">
        <v>10155</v>
      </c>
      <c r="G7314" s="472" t="s">
        <v>1767</v>
      </c>
      <c r="H7314" s="472">
        <v>4.3</v>
      </c>
      <c r="I7314" s="473"/>
    </row>
    <row r="7315" spans="1:9" ht="25.5" x14ac:dyDescent="0.25">
      <c r="A7315" s="468" t="s">
        <v>15382</v>
      </c>
      <c r="B7315" s="475" t="s">
        <v>15383</v>
      </c>
      <c r="C7315" s="476" t="s">
        <v>756</v>
      </c>
      <c r="D7315" s="471"/>
      <c r="E7315" s="470"/>
      <c r="F7315" s="472" t="s">
        <v>10155</v>
      </c>
      <c r="G7315" s="472" t="s">
        <v>1767</v>
      </c>
      <c r="H7315" s="472">
        <v>4.3</v>
      </c>
      <c r="I7315" s="473"/>
    </row>
    <row r="7316" spans="1:9" ht="25.5" x14ac:dyDescent="0.25">
      <c r="A7316" s="468" t="s">
        <v>15384</v>
      </c>
      <c r="B7316" s="475" t="s">
        <v>15385</v>
      </c>
      <c r="C7316" s="476" t="s">
        <v>756</v>
      </c>
      <c r="D7316" s="471"/>
      <c r="E7316" s="470"/>
      <c r="F7316" s="472" t="s">
        <v>10155</v>
      </c>
      <c r="G7316" s="472" t="s">
        <v>1767</v>
      </c>
      <c r="H7316" s="472">
        <v>4.3</v>
      </c>
      <c r="I7316" s="473"/>
    </row>
    <row r="7317" spans="1:9" ht="38.25" x14ac:dyDescent="0.25">
      <c r="A7317" s="468" t="s">
        <v>15386</v>
      </c>
      <c r="B7317" s="475" t="s">
        <v>15387</v>
      </c>
      <c r="C7317" s="476" t="s">
        <v>756</v>
      </c>
      <c r="D7317" s="471"/>
      <c r="E7317" s="470"/>
      <c r="F7317" s="472" t="s">
        <v>10155</v>
      </c>
      <c r="G7317" s="472" t="s">
        <v>1767</v>
      </c>
      <c r="H7317" s="472">
        <v>4.3</v>
      </c>
      <c r="I7317" s="473"/>
    </row>
    <row r="7318" spans="1:9" ht="38.25" x14ac:dyDescent="0.25">
      <c r="A7318" s="468" t="s">
        <v>15388</v>
      </c>
      <c r="B7318" s="475" t="s">
        <v>15389</v>
      </c>
      <c r="C7318" s="476" t="s">
        <v>756</v>
      </c>
      <c r="D7318" s="471"/>
      <c r="E7318" s="470"/>
      <c r="F7318" s="472" t="s">
        <v>10155</v>
      </c>
      <c r="G7318" s="472" t="s">
        <v>1767</v>
      </c>
      <c r="H7318" s="472">
        <v>4.3</v>
      </c>
      <c r="I7318" s="473"/>
    </row>
    <row r="7319" spans="1:9" ht="25.5" x14ac:dyDescent="0.25">
      <c r="A7319" s="468" t="s">
        <v>15390</v>
      </c>
      <c r="B7319" s="475" t="s">
        <v>15391</v>
      </c>
      <c r="C7319" s="476" t="s">
        <v>756</v>
      </c>
      <c r="D7319" s="471"/>
      <c r="E7319" s="470"/>
      <c r="F7319" s="472" t="s">
        <v>10155</v>
      </c>
      <c r="G7319" s="472" t="s">
        <v>1767</v>
      </c>
      <c r="H7319" s="472">
        <v>4.3</v>
      </c>
      <c r="I7319" s="473"/>
    </row>
    <row r="7320" spans="1:9" ht="25.5" x14ac:dyDescent="0.25">
      <c r="A7320" s="468" t="s">
        <v>15392</v>
      </c>
      <c r="B7320" s="469" t="s">
        <v>15393</v>
      </c>
      <c r="C7320" s="472" t="s">
        <v>756</v>
      </c>
      <c r="D7320" s="479"/>
      <c r="E7320" s="472"/>
      <c r="F7320" s="472" t="s">
        <v>10155</v>
      </c>
      <c r="G7320" s="472" t="s">
        <v>1767</v>
      </c>
      <c r="H7320" s="472">
        <v>4.5</v>
      </c>
      <c r="I7320" s="473"/>
    </row>
    <row r="7321" spans="1:9" ht="25.5" x14ac:dyDescent="0.25">
      <c r="A7321" s="468" t="s">
        <v>15394</v>
      </c>
      <c r="B7321" s="475" t="s">
        <v>15395</v>
      </c>
      <c r="C7321" s="476" t="s">
        <v>756</v>
      </c>
      <c r="D7321" s="471"/>
      <c r="E7321" s="470"/>
      <c r="F7321" s="472" t="s">
        <v>10155</v>
      </c>
      <c r="G7321" s="472" t="s">
        <v>1767</v>
      </c>
      <c r="H7321" s="472">
        <v>4.3</v>
      </c>
      <c r="I7321" s="473"/>
    </row>
    <row r="7322" spans="1:9" ht="25.5" x14ac:dyDescent="0.25">
      <c r="A7322" s="468" t="s">
        <v>15396</v>
      </c>
      <c r="B7322" s="475" t="s">
        <v>15397</v>
      </c>
      <c r="C7322" s="476" t="s">
        <v>756</v>
      </c>
      <c r="D7322" s="471"/>
      <c r="E7322" s="470"/>
      <c r="F7322" s="472" t="s">
        <v>10155</v>
      </c>
      <c r="G7322" s="472" t="s">
        <v>1767</v>
      </c>
      <c r="H7322" s="472">
        <v>4.3</v>
      </c>
      <c r="I7322" s="473"/>
    </row>
    <row r="7323" spans="1:9" ht="38.25" x14ac:dyDescent="0.25">
      <c r="A7323" s="468" t="s">
        <v>15398</v>
      </c>
      <c r="B7323" s="475" t="s">
        <v>15399</v>
      </c>
      <c r="C7323" s="476" t="s">
        <v>756</v>
      </c>
      <c r="D7323" s="471"/>
      <c r="E7323" s="470"/>
      <c r="F7323" s="472" t="s">
        <v>10155</v>
      </c>
      <c r="G7323" s="472" t="s">
        <v>1767</v>
      </c>
      <c r="H7323" s="472">
        <v>4.3</v>
      </c>
      <c r="I7323" s="473"/>
    </row>
    <row r="7324" spans="1:9" ht="38.25" x14ac:dyDescent="0.25">
      <c r="A7324" s="468" t="s">
        <v>15400</v>
      </c>
      <c r="B7324" s="475" t="s">
        <v>15401</v>
      </c>
      <c r="C7324" s="476" t="s">
        <v>756</v>
      </c>
      <c r="D7324" s="471"/>
      <c r="E7324" s="470"/>
      <c r="F7324" s="472" t="s">
        <v>10155</v>
      </c>
      <c r="G7324" s="472" t="s">
        <v>1767</v>
      </c>
      <c r="H7324" s="472">
        <v>4.3</v>
      </c>
      <c r="I7324" s="473"/>
    </row>
    <row r="7325" spans="1:9" ht="25.5" x14ac:dyDescent="0.25">
      <c r="A7325" s="468" t="s">
        <v>15402</v>
      </c>
      <c r="B7325" s="475" t="s">
        <v>15403</v>
      </c>
      <c r="C7325" s="476" t="s">
        <v>756</v>
      </c>
      <c r="D7325" s="471"/>
      <c r="E7325" s="470"/>
      <c r="F7325" s="472" t="s">
        <v>10155</v>
      </c>
      <c r="G7325" s="472" t="s">
        <v>1767</v>
      </c>
      <c r="H7325" s="472">
        <v>4.3</v>
      </c>
      <c r="I7325" s="473"/>
    </row>
    <row r="7326" spans="1:9" ht="25.5" x14ac:dyDescent="0.25">
      <c r="A7326" s="468" t="s">
        <v>15404</v>
      </c>
      <c r="B7326" s="475" t="s">
        <v>15405</v>
      </c>
      <c r="C7326" s="476" t="s">
        <v>756</v>
      </c>
      <c r="D7326" s="471"/>
      <c r="E7326" s="470"/>
      <c r="F7326" s="472" t="s">
        <v>10155</v>
      </c>
      <c r="G7326" s="472" t="s">
        <v>1767</v>
      </c>
      <c r="H7326" s="472">
        <v>4.3</v>
      </c>
      <c r="I7326" s="473"/>
    </row>
    <row r="7327" spans="1:9" ht="25.5" x14ac:dyDescent="0.25">
      <c r="A7327" s="468" t="s">
        <v>15406</v>
      </c>
      <c r="B7327" s="475" t="s">
        <v>15407</v>
      </c>
      <c r="C7327" s="476" t="s">
        <v>756</v>
      </c>
      <c r="D7327" s="471"/>
      <c r="E7327" s="470"/>
      <c r="F7327" s="472" t="s">
        <v>10155</v>
      </c>
      <c r="G7327" s="472" t="s">
        <v>1767</v>
      </c>
      <c r="H7327" s="472">
        <v>4.3</v>
      </c>
      <c r="I7327" s="473"/>
    </row>
    <row r="7328" spans="1:9" ht="25.5" x14ac:dyDescent="0.25">
      <c r="A7328" s="468" t="s">
        <v>15408</v>
      </c>
      <c r="B7328" s="475" t="s">
        <v>15409</v>
      </c>
      <c r="C7328" s="476" t="s">
        <v>756</v>
      </c>
      <c r="D7328" s="471"/>
      <c r="E7328" s="470"/>
      <c r="F7328" s="472" t="s">
        <v>10155</v>
      </c>
      <c r="G7328" s="472" t="s">
        <v>1767</v>
      </c>
      <c r="H7328" s="472">
        <v>4.3</v>
      </c>
      <c r="I7328" s="473"/>
    </row>
    <row r="7329" spans="1:9" ht="38.25" x14ac:dyDescent="0.25">
      <c r="A7329" s="468" t="s">
        <v>15410</v>
      </c>
      <c r="B7329" s="469" t="s">
        <v>15411</v>
      </c>
      <c r="C7329" s="472" t="s">
        <v>756</v>
      </c>
      <c r="D7329" s="471"/>
      <c r="E7329" s="470"/>
      <c r="F7329" s="472" t="s">
        <v>10155</v>
      </c>
      <c r="G7329" s="472" t="s">
        <v>1767</v>
      </c>
      <c r="H7329" s="472">
        <v>4.4000000000000004</v>
      </c>
      <c r="I7329" s="473"/>
    </row>
    <row r="7330" spans="1:9" ht="25.5" x14ac:dyDescent="0.25">
      <c r="A7330" s="468" t="s">
        <v>15412</v>
      </c>
      <c r="B7330" s="475" t="s">
        <v>15413</v>
      </c>
      <c r="C7330" s="476" t="s">
        <v>756</v>
      </c>
      <c r="D7330" s="471"/>
      <c r="E7330" s="470"/>
      <c r="F7330" s="472" t="s">
        <v>10155</v>
      </c>
      <c r="G7330" s="472" t="s">
        <v>1767</v>
      </c>
      <c r="H7330" s="472">
        <v>4.3</v>
      </c>
      <c r="I7330" s="473"/>
    </row>
    <row r="7331" spans="1:9" ht="25.5" x14ac:dyDescent="0.25">
      <c r="A7331" s="468" t="s">
        <v>15414</v>
      </c>
      <c r="B7331" s="475" t="s">
        <v>15415</v>
      </c>
      <c r="C7331" s="476" t="s">
        <v>756</v>
      </c>
      <c r="D7331" s="471"/>
      <c r="E7331" s="470"/>
      <c r="F7331" s="472" t="s">
        <v>10155</v>
      </c>
      <c r="G7331" s="472" t="s">
        <v>1767</v>
      </c>
      <c r="H7331" s="472">
        <v>4.3</v>
      </c>
      <c r="I7331" s="473"/>
    </row>
    <row r="7332" spans="1:9" ht="25.5" x14ac:dyDescent="0.25">
      <c r="A7332" s="468" t="s">
        <v>15416</v>
      </c>
      <c r="B7332" s="475" t="s">
        <v>15417</v>
      </c>
      <c r="C7332" s="476" t="s">
        <v>756</v>
      </c>
      <c r="D7332" s="471"/>
      <c r="E7332" s="470"/>
      <c r="F7332" s="472" t="s">
        <v>10155</v>
      </c>
      <c r="G7332" s="472" t="s">
        <v>1767</v>
      </c>
      <c r="H7332" s="472">
        <v>4.3</v>
      </c>
      <c r="I7332" s="473"/>
    </row>
    <row r="7333" spans="1:9" ht="25.5" x14ac:dyDescent="0.25">
      <c r="A7333" s="468" t="s">
        <v>15418</v>
      </c>
      <c r="B7333" s="475" t="s">
        <v>15419</v>
      </c>
      <c r="C7333" s="476" t="s">
        <v>756</v>
      </c>
      <c r="D7333" s="471"/>
      <c r="E7333" s="470"/>
      <c r="F7333" s="472" t="s">
        <v>10155</v>
      </c>
      <c r="G7333" s="472" t="s">
        <v>1767</v>
      </c>
      <c r="H7333" s="472">
        <v>4.3</v>
      </c>
      <c r="I7333" s="473"/>
    </row>
    <row r="7334" spans="1:9" ht="25.5" x14ac:dyDescent="0.25">
      <c r="A7334" s="468" t="s">
        <v>15420</v>
      </c>
      <c r="B7334" s="475" t="s">
        <v>15421</v>
      </c>
      <c r="C7334" s="476" t="s">
        <v>756</v>
      </c>
      <c r="D7334" s="471"/>
      <c r="E7334" s="470"/>
      <c r="F7334" s="472" t="s">
        <v>10155</v>
      </c>
      <c r="G7334" s="472" t="s">
        <v>1767</v>
      </c>
      <c r="H7334" s="472">
        <v>4.3</v>
      </c>
      <c r="I7334" s="473"/>
    </row>
    <row r="7335" spans="1:9" ht="25.5" x14ac:dyDescent="0.25">
      <c r="A7335" s="468" t="s">
        <v>15422</v>
      </c>
      <c r="B7335" s="475" t="s">
        <v>15423</v>
      </c>
      <c r="C7335" s="476" t="s">
        <v>756</v>
      </c>
      <c r="D7335" s="471"/>
      <c r="E7335" s="470"/>
      <c r="F7335" s="472" t="s">
        <v>10155</v>
      </c>
      <c r="G7335" s="472" t="s">
        <v>1767</v>
      </c>
      <c r="H7335" s="472">
        <v>4.3</v>
      </c>
      <c r="I7335" s="473"/>
    </row>
    <row r="7336" spans="1:9" ht="25.5" x14ac:dyDescent="0.25">
      <c r="A7336" s="468" t="s">
        <v>15424</v>
      </c>
      <c r="B7336" s="475" t="s">
        <v>15425</v>
      </c>
      <c r="C7336" s="476" t="s">
        <v>756</v>
      </c>
      <c r="D7336" s="471"/>
      <c r="E7336" s="470"/>
      <c r="F7336" s="472" t="s">
        <v>10155</v>
      </c>
      <c r="G7336" s="472" t="s">
        <v>1767</v>
      </c>
      <c r="H7336" s="472">
        <v>4.3</v>
      </c>
      <c r="I7336" s="473"/>
    </row>
    <row r="7337" spans="1:9" ht="25.5" x14ac:dyDescent="0.25">
      <c r="A7337" s="468" t="s">
        <v>15426</v>
      </c>
      <c r="B7337" s="475" t="s">
        <v>15427</v>
      </c>
      <c r="C7337" s="476" t="s">
        <v>756</v>
      </c>
      <c r="D7337" s="471"/>
      <c r="E7337" s="470"/>
      <c r="F7337" s="472" t="s">
        <v>10155</v>
      </c>
      <c r="G7337" s="472" t="s">
        <v>1767</v>
      </c>
      <c r="H7337" s="472">
        <v>4.3</v>
      </c>
      <c r="I7337" s="473"/>
    </row>
    <row r="7338" spans="1:9" ht="25.5" x14ac:dyDescent="0.25">
      <c r="A7338" s="468" t="s">
        <v>15428</v>
      </c>
      <c r="B7338" s="475" t="s">
        <v>15429</v>
      </c>
      <c r="C7338" s="476" t="s">
        <v>756</v>
      </c>
      <c r="D7338" s="471"/>
      <c r="E7338" s="470"/>
      <c r="F7338" s="472" t="s">
        <v>10155</v>
      </c>
      <c r="G7338" s="472" t="s">
        <v>1767</v>
      </c>
      <c r="H7338" s="472">
        <v>4.3</v>
      </c>
      <c r="I7338" s="473"/>
    </row>
    <row r="7339" spans="1:9" ht="25.5" x14ac:dyDescent="0.25">
      <c r="A7339" s="468" t="s">
        <v>15430</v>
      </c>
      <c r="B7339" s="475" t="s">
        <v>15431</v>
      </c>
      <c r="C7339" s="476" t="s">
        <v>756</v>
      </c>
      <c r="D7339" s="471"/>
      <c r="E7339" s="470"/>
      <c r="F7339" s="472" t="s">
        <v>10155</v>
      </c>
      <c r="G7339" s="472" t="s">
        <v>1767</v>
      </c>
      <c r="H7339" s="472">
        <v>4.3</v>
      </c>
      <c r="I7339" s="473"/>
    </row>
    <row r="7340" spans="1:9" ht="15" x14ac:dyDescent="0.25">
      <c r="A7340" s="468" t="s">
        <v>15432</v>
      </c>
      <c r="B7340" s="475" t="s">
        <v>15433</v>
      </c>
      <c r="C7340" s="476" t="s">
        <v>698</v>
      </c>
      <c r="D7340" s="471"/>
      <c r="E7340" s="470"/>
      <c r="F7340" s="472" t="s">
        <v>10155</v>
      </c>
      <c r="G7340" s="472" t="s">
        <v>1767</v>
      </c>
      <c r="H7340" s="472">
        <v>4.3</v>
      </c>
      <c r="I7340" s="473"/>
    </row>
    <row r="7341" spans="1:9" ht="15" x14ac:dyDescent="0.25">
      <c r="A7341" s="468" t="s">
        <v>15434</v>
      </c>
      <c r="B7341" s="475" t="s">
        <v>15435</v>
      </c>
      <c r="C7341" s="476" t="s">
        <v>698</v>
      </c>
      <c r="D7341" s="471"/>
      <c r="E7341" s="470"/>
      <c r="F7341" s="472" t="s">
        <v>10155</v>
      </c>
      <c r="G7341" s="472" t="s">
        <v>1767</v>
      </c>
      <c r="H7341" s="472">
        <v>4.3</v>
      </c>
      <c r="I7341" s="473"/>
    </row>
    <row r="7342" spans="1:9" ht="15" x14ac:dyDescent="0.25">
      <c r="A7342" s="468" t="s">
        <v>15436</v>
      </c>
      <c r="B7342" s="475" t="s">
        <v>15437</v>
      </c>
      <c r="C7342" s="476" t="s">
        <v>698</v>
      </c>
      <c r="D7342" s="471"/>
      <c r="E7342" s="470"/>
      <c r="F7342" s="472" t="s">
        <v>10155</v>
      </c>
      <c r="G7342" s="472" t="s">
        <v>1767</v>
      </c>
      <c r="H7342" s="472">
        <v>4.3</v>
      </c>
      <c r="I7342" s="473"/>
    </row>
    <row r="7343" spans="1:9" ht="25.5" x14ac:dyDescent="0.25">
      <c r="A7343" s="468" t="s">
        <v>15438</v>
      </c>
      <c r="B7343" s="475" t="s">
        <v>15439</v>
      </c>
      <c r="C7343" s="476" t="s">
        <v>739</v>
      </c>
      <c r="D7343" s="471"/>
      <c r="E7343" s="470"/>
      <c r="F7343" s="472" t="s">
        <v>10155</v>
      </c>
      <c r="G7343" s="472" t="s">
        <v>1767</v>
      </c>
      <c r="H7343" s="472">
        <v>4.3</v>
      </c>
      <c r="I7343" s="473"/>
    </row>
    <row r="7344" spans="1:9" ht="15" x14ac:dyDescent="0.25">
      <c r="A7344" s="468" t="s">
        <v>15440</v>
      </c>
      <c r="B7344" s="475" t="s">
        <v>15441</v>
      </c>
      <c r="C7344" s="476" t="s">
        <v>756</v>
      </c>
      <c r="D7344" s="471"/>
      <c r="E7344" s="470"/>
      <c r="F7344" s="472" t="s">
        <v>10155</v>
      </c>
      <c r="G7344" s="472" t="s">
        <v>1767</v>
      </c>
      <c r="H7344" s="472">
        <v>4.3</v>
      </c>
      <c r="I7344" s="473"/>
    </row>
    <row r="7345" spans="1:9" ht="25.5" x14ac:dyDescent="0.25">
      <c r="A7345" s="468" t="s">
        <v>15442</v>
      </c>
      <c r="B7345" s="474" t="s">
        <v>15443</v>
      </c>
      <c r="C7345" s="470" t="s">
        <v>833</v>
      </c>
      <c r="D7345" s="470"/>
      <c r="E7345" s="470"/>
      <c r="F7345" s="472" t="s">
        <v>10155</v>
      </c>
      <c r="G7345" s="472" t="s">
        <v>1767</v>
      </c>
      <c r="H7345" s="472">
        <v>4.3</v>
      </c>
      <c r="I7345" s="478" t="s">
        <v>756</v>
      </c>
    </row>
    <row r="7346" spans="1:9" ht="25.5" x14ac:dyDescent="0.25">
      <c r="A7346" s="468" t="s">
        <v>15444</v>
      </c>
      <c r="B7346" s="474" t="s">
        <v>15445</v>
      </c>
      <c r="C7346" s="470" t="s">
        <v>833</v>
      </c>
      <c r="D7346" s="470"/>
      <c r="E7346" s="470"/>
      <c r="F7346" s="472" t="s">
        <v>10155</v>
      </c>
      <c r="G7346" s="472" t="s">
        <v>1767</v>
      </c>
      <c r="H7346" s="472">
        <v>4.3</v>
      </c>
      <c r="I7346" s="478" t="s">
        <v>756</v>
      </c>
    </row>
    <row r="7347" spans="1:9" ht="25.5" x14ac:dyDescent="0.25">
      <c r="A7347" s="468" t="s">
        <v>15446</v>
      </c>
      <c r="B7347" s="475" t="s">
        <v>15447</v>
      </c>
      <c r="C7347" s="476" t="s">
        <v>698</v>
      </c>
      <c r="D7347" s="471"/>
      <c r="E7347" s="470"/>
      <c r="F7347" s="472" t="s">
        <v>10155</v>
      </c>
      <c r="G7347" s="472" t="s">
        <v>1767</v>
      </c>
      <c r="H7347" s="472">
        <v>4.3</v>
      </c>
      <c r="I7347" s="473"/>
    </row>
    <row r="7348" spans="1:9" ht="15" x14ac:dyDescent="0.25">
      <c r="A7348" s="468" t="s">
        <v>15448</v>
      </c>
      <c r="B7348" s="475" t="s">
        <v>15449</v>
      </c>
      <c r="C7348" s="476" t="s">
        <v>698</v>
      </c>
      <c r="D7348" s="471"/>
      <c r="E7348" s="470"/>
      <c r="F7348" s="472" t="s">
        <v>10155</v>
      </c>
      <c r="G7348" s="472" t="s">
        <v>1767</v>
      </c>
      <c r="H7348" s="472">
        <v>4.3</v>
      </c>
      <c r="I7348" s="473"/>
    </row>
    <row r="7349" spans="1:9" ht="15" x14ac:dyDescent="0.25">
      <c r="A7349" s="468" t="s">
        <v>15450</v>
      </c>
      <c r="B7349" s="475" t="s">
        <v>15451</v>
      </c>
      <c r="C7349" s="476" t="s">
        <v>756</v>
      </c>
      <c r="D7349" s="471"/>
      <c r="E7349" s="470"/>
      <c r="F7349" s="472" t="s">
        <v>10155</v>
      </c>
      <c r="G7349" s="472" t="s">
        <v>1767</v>
      </c>
      <c r="H7349" s="472">
        <v>4.3</v>
      </c>
      <c r="I7349" s="473"/>
    </row>
    <row r="7350" spans="1:9" ht="25.5" x14ac:dyDescent="0.25">
      <c r="A7350" s="468" t="s">
        <v>15452</v>
      </c>
      <c r="B7350" s="474" t="s">
        <v>15453</v>
      </c>
      <c r="C7350" s="470" t="s">
        <v>833</v>
      </c>
      <c r="D7350" s="470"/>
      <c r="E7350" s="470"/>
      <c r="F7350" s="472" t="s">
        <v>10155</v>
      </c>
      <c r="G7350" s="472" t="s">
        <v>1767</v>
      </c>
      <c r="H7350" s="472">
        <v>4.3</v>
      </c>
      <c r="I7350" s="478" t="s">
        <v>756</v>
      </c>
    </row>
    <row r="7351" spans="1:9" ht="25.5" x14ac:dyDescent="0.25">
      <c r="A7351" s="468" t="s">
        <v>15454</v>
      </c>
      <c r="B7351" s="474" t="s">
        <v>15455</v>
      </c>
      <c r="C7351" s="470" t="s">
        <v>833</v>
      </c>
      <c r="D7351" s="470"/>
      <c r="E7351" s="470"/>
      <c r="F7351" s="472" t="s">
        <v>10155</v>
      </c>
      <c r="G7351" s="472" t="s">
        <v>1767</v>
      </c>
      <c r="H7351" s="472">
        <v>4.3</v>
      </c>
      <c r="I7351" s="478" t="s">
        <v>756</v>
      </c>
    </row>
    <row r="7352" spans="1:9" ht="15" x14ac:dyDescent="0.25">
      <c r="A7352" s="468" t="s">
        <v>15456</v>
      </c>
      <c r="B7352" s="475" t="s">
        <v>15457</v>
      </c>
      <c r="C7352" s="476" t="s">
        <v>756</v>
      </c>
      <c r="D7352" s="471"/>
      <c r="E7352" s="470"/>
      <c r="F7352" s="472" t="s">
        <v>10155</v>
      </c>
      <c r="G7352" s="472" t="s">
        <v>1767</v>
      </c>
      <c r="H7352" s="472">
        <v>4.3</v>
      </c>
      <c r="I7352" s="473"/>
    </row>
    <row r="7353" spans="1:9" ht="25.5" x14ac:dyDescent="0.25">
      <c r="A7353" s="468" t="s">
        <v>15458</v>
      </c>
      <c r="B7353" s="469" t="s">
        <v>15459</v>
      </c>
      <c r="C7353" s="472" t="s">
        <v>756</v>
      </c>
      <c r="D7353" s="471"/>
      <c r="E7353" s="470"/>
      <c r="F7353" s="472" t="s">
        <v>10155</v>
      </c>
      <c r="G7353" s="472" t="s">
        <v>1767</v>
      </c>
      <c r="H7353" s="472">
        <v>4.3</v>
      </c>
      <c r="I7353" s="473"/>
    </row>
    <row r="7354" spans="1:9" ht="15" x14ac:dyDescent="0.25">
      <c r="A7354" s="468" t="s">
        <v>15460</v>
      </c>
      <c r="B7354" s="475" t="s">
        <v>15461</v>
      </c>
      <c r="C7354" s="476" t="s">
        <v>756</v>
      </c>
      <c r="D7354" s="471"/>
      <c r="E7354" s="470"/>
      <c r="F7354" s="472" t="s">
        <v>10155</v>
      </c>
      <c r="G7354" s="472" t="s">
        <v>1767</v>
      </c>
      <c r="H7354" s="472">
        <v>4.3</v>
      </c>
      <c r="I7354" s="473"/>
    </row>
    <row r="7355" spans="1:9" ht="25.5" x14ac:dyDescent="0.25">
      <c r="A7355" s="468" t="s">
        <v>15462</v>
      </c>
      <c r="B7355" s="469" t="s">
        <v>15463</v>
      </c>
      <c r="C7355" s="472" t="s">
        <v>756</v>
      </c>
      <c r="D7355" s="471"/>
      <c r="E7355" s="470"/>
      <c r="F7355" s="472" t="s">
        <v>10155</v>
      </c>
      <c r="G7355" s="472" t="s">
        <v>1767</v>
      </c>
      <c r="H7355" s="472">
        <v>4.4000000000000004</v>
      </c>
      <c r="I7355" s="473"/>
    </row>
    <row r="7356" spans="1:9" ht="25.5" x14ac:dyDescent="0.25">
      <c r="A7356" s="468" t="s">
        <v>15464</v>
      </c>
      <c r="B7356" s="475" t="s">
        <v>15465</v>
      </c>
      <c r="C7356" s="476" t="s">
        <v>756</v>
      </c>
      <c r="D7356" s="471"/>
      <c r="E7356" s="470"/>
      <c r="F7356" s="472" t="s">
        <v>10155</v>
      </c>
      <c r="G7356" s="472" t="s">
        <v>1767</v>
      </c>
      <c r="H7356" s="472">
        <v>4.3</v>
      </c>
      <c r="I7356" s="473"/>
    </row>
    <row r="7357" spans="1:9" ht="25.5" x14ac:dyDescent="0.25">
      <c r="A7357" s="468" t="s">
        <v>15466</v>
      </c>
      <c r="B7357" s="475" t="s">
        <v>15467</v>
      </c>
      <c r="C7357" s="476" t="s">
        <v>756</v>
      </c>
      <c r="D7357" s="471"/>
      <c r="E7357" s="470"/>
      <c r="F7357" s="472" t="s">
        <v>10155</v>
      </c>
      <c r="G7357" s="472" t="s">
        <v>1767</v>
      </c>
      <c r="H7357" s="472">
        <v>4.3</v>
      </c>
      <c r="I7357" s="473"/>
    </row>
    <row r="7358" spans="1:9" ht="25.5" x14ac:dyDescent="0.25">
      <c r="A7358" s="468" t="s">
        <v>15468</v>
      </c>
      <c r="B7358" s="475" t="s">
        <v>15469</v>
      </c>
      <c r="C7358" s="476" t="s">
        <v>756</v>
      </c>
      <c r="D7358" s="471"/>
      <c r="E7358" s="470"/>
      <c r="F7358" s="472" t="s">
        <v>10155</v>
      </c>
      <c r="G7358" s="472" t="s">
        <v>1767</v>
      </c>
      <c r="H7358" s="472">
        <v>4.3</v>
      </c>
      <c r="I7358" s="473"/>
    </row>
    <row r="7359" spans="1:9" ht="25.5" x14ac:dyDescent="0.25">
      <c r="A7359" s="468" t="s">
        <v>15470</v>
      </c>
      <c r="B7359" s="475" t="s">
        <v>15471</v>
      </c>
      <c r="C7359" s="476" t="s">
        <v>756</v>
      </c>
      <c r="D7359" s="471"/>
      <c r="E7359" s="470"/>
      <c r="F7359" s="472" t="s">
        <v>10155</v>
      </c>
      <c r="G7359" s="472" t="s">
        <v>1767</v>
      </c>
      <c r="H7359" s="472">
        <v>4.3</v>
      </c>
      <c r="I7359" s="473"/>
    </row>
    <row r="7360" spans="1:9" ht="25.5" x14ac:dyDescent="0.25">
      <c r="A7360" s="468" t="s">
        <v>15472</v>
      </c>
      <c r="B7360" s="475" t="s">
        <v>15473</v>
      </c>
      <c r="C7360" s="476" t="s">
        <v>756</v>
      </c>
      <c r="D7360" s="471"/>
      <c r="E7360" s="470"/>
      <c r="F7360" s="472" t="s">
        <v>10155</v>
      </c>
      <c r="G7360" s="472" t="s">
        <v>1767</v>
      </c>
      <c r="H7360" s="472">
        <v>4.3</v>
      </c>
      <c r="I7360" s="473"/>
    </row>
    <row r="7361" spans="1:9" ht="25.5" x14ac:dyDescent="0.25">
      <c r="A7361" s="468" t="s">
        <v>15474</v>
      </c>
      <c r="B7361" s="475" t="s">
        <v>15475</v>
      </c>
      <c r="C7361" s="476" t="s">
        <v>756</v>
      </c>
      <c r="D7361" s="471"/>
      <c r="E7361" s="470"/>
      <c r="F7361" s="472" t="s">
        <v>10155</v>
      </c>
      <c r="G7361" s="472" t="s">
        <v>1767</v>
      </c>
      <c r="H7361" s="472">
        <v>4.3</v>
      </c>
      <c r="I7361" s="473"/>
    </row>
    <row r="7362" spans="1:9" ht="25.5" x14ac:dyDescent="0.25">
      <c r="A7362" s="468" t="s">
        <v>15476</v>
      </c>
      <c r="B7362" s="475" t="s">
        <v>15477</v>
      </c>
      <c r="C7362" s="476" t="s">
        <v>756</v>
      </c>
      <c r="D7362" s="471"/>
      <c r="E7362" s="470"/>
      <c r="F7362" s="472" t="s">
        <v>10155</v>
      </c>
      <c r="G7362" s="472" t="s">
        <v>1767</v>
      </c>
      <c r="H7362" s="472">
        <v>4.3</v>
      </c>
      <c r="I7362" s="473"/>
    </row>
    <row r="7363" spans="1:9" ht="25.5" x14ac:dyDescent="0.25">
      <c r="A7363" s="468" t="s">
        <v>15478</v>
      </c>
      <c r="B7363" s="475" t="s">
        <v>15479</v>
      </c>
      <c r="C7363" s="476" t="s">
        <v>756</v>
      </c>
      <c r="D7363" s="471"/>
      <c r="E7363" s="470"/>
      <c r="F7363" s="472" t="s">
        <v>10155</v>
      </c>
      <c r="G7363" s="472" t="s">
        <v>1767</v>
      </c>
      <c r="H7363" s="472">
        <v>4.3</v>
      </c>
      <c r="I7363" s="473"/>
    </row>
    <row r="7364" spans="1:9" ht="25.5" x14ac:dyDescent="0.25">
      <c r="A7364" s="468" t="s">
        <v>15480</v>
      </c>
      <c r="B7364" s="475" t="s">
        <v>15481</v>
      </c>
      <c r="C7364" s="476" t="s">
        <v>756</v>
      </c>
      <c r="D7364" s="471"/>
      <c r="E7364" s="470"/>
      <c r="F7364" s="472" t="s">
        <v>10155</v>
      </c>
      <c r="G7364" s="472" t="s">
        <v>1767</v>
      </c>
      <c r="H7364" s="472">
        <v>4.3</v>
      </c>
      <c r="I7364" s="473"/>
    </row>
    <row r="7365" spans="1:9" ht="25.5" x14ac:dyDescent="0.25">
      <c r="A7365" s="468" t="s">
        <v>15482</v>
      </c>
      <c r="B7365" s="475" t="s">
        <v>15483</v>
      </c>
      <c r="C7365" s="476" t="s">
        <v>756</v>
      </c>
      <c r="D7365" s="471"/>
      <c r="E7365" s="470"/>
      <c r="F7365" s="472" t="s">
        <v>10155</v>
      </c>
      <c r="G7365" s="472" t="s">
        <v>1767</v>
      </c>
      <c r="H7365" s="472">
        <v>4.3</v>
      </c>
      <c r="I7365" s="473"/>
    </row>
    <row r="7366" spans="1:9" ht="38.25" x14ac:dyDescent="0.25">
      <c r="A7366" s="468" t="s">
        <v>15484</v>
      </c>
      <c r="B7366" s="475" t="s">
        <v>15485</v>
      </c>
      <c r="C7366" s="476" t="s">
        <v>756</v>
      </c>
      <c r="D7366" s="471"/>
      <c r="E7366" s="470"/>
      <c r="F7366" s="472" t="s">
        <v>10155</v>
      </c>
      <c r="G7366" s="472" t="s">
        <v>1767</v>
      </c>
      <c r="H7366" s="472">
        <v>4.3</v>
      </c>
      <c r="I7366" s="473"/>
    </row>
    <row r="7367" spans="1:9" ht="25.5" x14ac:dyDescent="0.25">
      <c r="A7367" s="468" t="s">
        <v>15486</v>
      </c>
      <c r="B7367" s="475" t="s">
        <v>15487</v>
      </c>
      <c r="C7367" s="476" t="s">
        <v>756</v>
      </c>
      <c r="D7367" s="471"/>
      <c r="E7367" s="470"/>
      <c r="F7367" s="472" t="s">
        <v>10155</v>
      </c>
      <c r="G7367" s="472" t="s">
        <v>1767</v>
      </c>
      <c r="H7367" s="472">
        <v>4.3</v>
      </c>
      <c r="I7367" s="473"/>
    </row>
    <row r="7368" spans="1:9" ht="25.5" x14ac:dyDescent="0.25">
      <c r="A7368" s="468" t="s">
        <v>15488</v>
      </c>
      <c r="B7368" s="475" t="s">
        <v>15489</v>
      </c>
      <c r="C7368" s="476" t="s">
        <v>756</v>
      </c>
      <c r="D7368" s="471"/>
      <c r="E7368" s="470"/>
      <c r="F7368" s="472" t="s">
        <v>10155</v>
      </c>
      <c r="G7368" s="472" t="s">
        <v>1767</v>
      </c>
      <c r="H7368" s="472">
        <v>4.3</v>
      </c>
      <c r="I7368" s="473"/>
    </row>
    <row r="7369" spans="1:9" ht="25.5" x14ac:dyDescent="0.25">
      <c r="A7369" s="468" t="s">
        <v>15490</v>
      </c>
      <c r="B7369" s="475" t="s">
        <v>15491</v>
      </c>
      <c r="C7369" s="476" t="s">
        <v>756</v>
      </c>
      <c r="D7369" s="471"/>
      <c r="E7369" s="470"/>
      <c r="F7369" s="472" t="s">
        <v>10155</v>
      </c>
      <c r="G7369" s="472" t="s">
        <v>1767</v>
      </c>
      <c r="H7369" s="472">
        <v>4.3</v>
      </c>
      <c r="I7369" s="473"/>
    </row>
    <row r="7370" spans="1:9" ht="25.5" x14ac:dyDescent="0.25">
      <c r="A7370" s="468" t="s">
        <v>15492</v>
      </c>
      <c r="B7370" s="475" t="s">
        <v>15493</v>
      </c>
      <c r="C7370" s="476" t="s">
        <v>756</v>
      </c>
      <c r="D7370" s="471"/>
      <c r="E7370" s="470"/>
      <c r="F7370" s="472" t="s">
        <v>10155</v>
      </c>
      <c r="G7370" s="472" t="s">
        <v>1767</v>
      </c>
      <c r="H7370" s="472">
        <v>4.3</v>
      </c>
      <c r="I7370" s="473"/>
    </row>
    <row r="7371" spans="1:9" ht="25.5" x14ac:dyDescent="0.25">
      <c r="A7371" s="468" t="s">
        <v>15494</v>
      </c>
      <c r="B7371" s="475" t="s">
        <v>15495</v>
      </c>
      <c r="C7371" s="476" t="s">
        <v>756</v>
      </c>
      <c r="D7371" s="471"/>
      <c r="E7371" s="470"/>
      <c r="F7371" s="472" t="s">
        <v>10155</v>
      </c>
      <c r="G7371" s="472" t="s">
        <v>1767</v>
      </c>
      <c r="H7371" s="472">
        <v>4.3</v>
      </c>
      <c r="I7371" s="473"/>
    </row>
    <row r="7372" spans="1:9" ht="15" x14ac:dyDescent="0.25">
      <c r="A7372" s="468" t="s">
        <v>15496</v>
      </c>
      <c r="B7372" s="475" t="s">
        <v>15497</v>
      </c>
      <c r="C7372" s="476" t="s">
        <v>756</v>
      </c>
      <c r="D7372" s="471"/>
      <c r="E7372" s="470"/>
      <c r="F7372" s="472" t="s">
        <v>10155</v>
      </c>
      <c r="G7372" s="472" t="s">
        <v>1767</v>
      </c>
      <c r="H7372" s="472">
        <v>4.3</v>
      </c>
      <c r="I7372" s="473"/>
    </row>
    <row r="7373" spans="1:9" ht="25.5" x14ac:dyDescent="0.25">
      <c r="A7373" s="468" t="s">
        <v>15498</v>
      </c>
      <c r="B7373" s="475" t="s">
        <v>15499</v>
      </c>
      <c r="C7373" s="476" t="s">
        <v>756</v>
      </c>
      <c r="D7373" s="471"/>
      <c r="E7373" s="470"/>
      <c r="F7373" s="472" t="s">
        <v>10155</v>
      </c>
      <c r="G7373" s="472" t="s">
        <v>1767</v>
      </c>
      <c r="H7373" s="472">
        <v>4.3</v>
      </c>
      <c r="I7373" s="473"/>
    </row>
    <row r="7374" spans="1:9" ht="25.5" x14ac:dyDescent="0.25">
      <c r="A7374" s="468" t="s">
        <v>15500</v>
      </c>
      <c r="B7374" s="475" t="s">
        <v>15501</v>
      </c>
      <c r="C7374" s="476" t="s">
        <v>756</v>
      </c>
      <c r="D7374" s="471"/>
      <c r="E7374" s="470"/>
      <c r="F7374" s="472" t="s">
        <v>10155</v>
      </c>
      <c r="G7374" s="472" t="s">
        <v>1767</v>
      </c>
      <c r="H7374" s="472">
        <v>4.3</v>
      </c>
      <c r="I7374" s="473"/>
    </row>
    <row r="7375" spans="1:9" ht="25.5" x14ac:dyDescent="0.25">
      <c r="A7375" s="468" t="s">
        <v>15502</v>
      </c>
      <c r="B7375" s="475" t="s">
        <v>15503</v>
      </c>
      <c r="C7375" s="476" t="s">
        <v>756</v>
      </c>
      <c r="D7375" s="471"/>
      <c r="E7375" s="470"/>
      <c r="F7375" s="472" t="s">
        <v>10155</v>
      </c>
      <c r="G7375" s="472" t="s">
        <v>1767</v>
      </c>
      <c r="H7375" s="472">
        <v>4.3</v>
      </c>
      <c r="I7375" s="473"/>
    </row>
    <row r="7376" spans="1:9" ht="25.5" x14ac:dyDescent="0.25">
      <c r="A7376" s="468" t="s">
        <v>15504</v>
      </c>
      <c r="B7376" s="475" t="s">
        <v>15505</v>
      </c>
      <c r="C7376" s="476" t="s">
        <v>756</v>
      </c>
      <c r="D7376" s="471"/>
      <c r="E7376" s="470"/>
      <c r="F7376" s="472" t="s">
        <v>10155</v>
      </c>
      <c r="G7376" s="472" t="s">
        <v>1767</v>
      </c>
      <c r="H7376" s="472">
        <v>4.3</v>
      </c>
      <c r="I7376" s="473"/>
    </row>
    <row r="7377" spans="1:9" ht="15" x14ac:dyDescent="0.25">
      <c r="A7377" s="468" t="s">
        <v>15506</v>
      </c>
      <c r="B7377" s="475" t="s">
        <v>15507</v>
      </c>
      <c r="C7377" s="476" t="s">
        <v>756</v>
      </c>
      <c r="D7377" s="471"/>
      <c r="E7377" s="470"/>
      <c r="F7377" s="472" t="s">
        <v>10155</v>
      </c>
      <c r="G7377" s="472" t="s">
        <v>1767</v>
      </c>
      <c r="H7377" s="472">
        <v>4.3</v>
      </c>
      <c r="I7377" s="473"/>
    </row>
    <row r="7378" spans="1:9" ht="25.5" x14ac:dyDescent="0.25">
      <c r="A7378" s="468" t="s">
        <v>15508</v>
      </c>
      <c r="B7378" s="475" t="s">
        <v>15509</v>
      </c>
      <c r="C7378" s="476" t="s">
        <v>756</v>
      </c>
      <c r="D7378" s="471"/>
      <c r="E7378" s="470"/>
      <c r="F7378" s="472" t="s">
        <v>10155</v>
      </c>
      <c r="G7378" s="472" t="s">
        <v>1767</v>
      </c>
      <c r="H7378" s="472">
        <v>4.3</v>
      </c>
      <c r="I7378" s="473"/>
    </row>
    <row r="7379" spans="1:9" ht="25.5" x14ac:dyDescent="0.25">
      <c r="A7379" s="468" t="s">
        <v>15510</v>
      </c>
      <c r="B7379" s="475" t="s">
        <v>15511</v>
      </c>
      <c r="C7379" s="476" t="s">
        <v>756</v>
      </c>
      <c r="D7379" s="471"/>
      <c r="E7379" s="470"/>
      <c r="F7379" s="472" t="s">
        <v>10155</v>
      </c>
      <c r="G7379" s="472" t="s">
        <v>1767</v>
      </c>
      <c r="H7379" s="472">
        <v>4.3</v>
      </c>
      <c r="I7379" s="473"/>
    </row>
    <row r="7380" spans="1:9" ht="25.5" x14ac:dyDescent="0.25">
      <c r="A7380" s="468" t="s">
        <v>15512</v>
      </c>
      <c r="B7380" s="475" t="s">
        <v>15513</v>
      </c>
      <c r="C7380" s="476" t="s">
        <v>756</v>
      </c>
      <c r="D7380" s="471"/>
      <c r="E7380" s="470"/>
      <c r="F7380" s="472" t="s">
        <v>10155</v>
      </c>
      <c r="G7380" s="472" t="s">
        <v>1767</v>
      </c>
      <c r="H7380" s="472">
        <v>4.3</v>
      </c>
      <c r="I7380" s="473"/>
    </row>
    <row r="7381" spans="1:9" ht="15" x14ac:dyDescent="0.25">
      <c r="A7381" s="468" t="s">
        <v>15514</v>
      </c>
      <c r="B7381" s="475" t="s">
        <v>15515</v>
      </c>
      <c r="C7381" s="476" t="s">
        <v>756</v>
      </c>
      <c r="D7381" s="471"/>
      <c r="E7381" s="470"/>
      <c r="F7381" s="472" t="s">
        <v>10155</v>
      </c>
      <c r="G7381" s="472" t="s">
        <v>1767</v>
      </c>
      <c r="H7381" s="472">
        <v>4.3</v>
      </c>
      <c r="I7381" s="473"/>
    </row>
    <row r="7382" spans="1:9" ht="15" x14ac:dyDescent="0.25">
      <c r="A7382" s="468" t="s">
        <v>15516</v>
      </c>
      <c r="B7382" s="475" t="s">
        <v>15517</v>
      </c>
      <c r="C7382" s="476" t="s">
        <v>698</v>
      </c>
      <c r="D7382" s="471"/>
      <c r="E7382" s="470"/>
      <c r="F7382" s="472" t="s">
        <v>10155</v>
      </c>
      <c r="G7382" s="472" t="s">
        <v>1767</v>
      </c>
      <c r="H7382" s="472">
        <v>4.3</v>
      </c>
      <c r="I7382" s="473"/>
    </row>
    <row r="7383" spans="1:9" ht="15" x14ac:dyDescent="0.25">
      <c r="A7383" s="468" t="s">
        <v>15518</v>
      </c>
      <c r="B7383" s="475" t="s">
        <v>15519</v>
      </c>
      <c r="C7383" s="476" t="s">
        <v>698</v>
      </c>
      <c r="D7383" s="471"/>
      <c r="E7383" s="470"/>
      <c r="F7383" s="472" t="s">
        <v>10155</v>
      </c>
      <c r="G7383" s="472" t="s">
        <v>1767</v>
      </c>
      <c r="H7383" s="472">
        <v>4.3</v>
      </c>
      <c r="I7383" s="473"/>
    </row>
    <row r="7384" spans="1:9" ht="15" x14ac:dyDescent="0.25">
      <c r="A7384" s="468" t="s">
        <v>15520</v>
      </c>
      <c r="B7384" s="475" t="s">
        <v>15521</v>
      </c>
      <c r="C7384" s="476" t="s">
        <v>739</v>
      </c>
      <c r="D7384" s="471"/>
      <c r="E7384" s="470"/>
      <c r="F7384" s="472" t="s">
        <v>10155</v>
      </c>
      <c r="G7384" s="472" t="s">
        <v>1767</v>
      </c>
      <c r="H7384" s="472">
        <v>4.3</v>
      </c>
      <c r="I7384" s="473"/>
    </row>
    <row r="7385" spans="1:9" ht="25.5" x14ac:dyDescent="0.25">
      <c r="A7385" s="468" t="s">
        <v>15522</v>
      </c>
      <c r="B7385" s="474" t="s">
        <v>15523</v>
      </c>
      <c r="C7385" s="470" t="s">
        <v>833</v>
      </c>
      <c r="D7385" s="470"/>
      <c r="E7385" s="470"/>
      <c r="F7385" s="472" t="s">
        <v>10155</v>
      </c>
      <c r="G7385" s="472" t="s">
        <v>1767</v>
      </c>
      <c r="H7385" s="472">
        <v>4.3</v>
      </c>
      <c r="I7385" s="478" t="s">
        <v>756</v>
      </c>
    </row>
    <row r="7386" spans="1:9" ht="15" x14ac:dyDescent="0.25">
      <c r="A7386" s="468" t="s">
        <v>15524</v>
      </c>
      <c r="B7386" s="474" t="s">
        <v>15525</v>
      </c>
      <c r="C7386" s="470" t="s">
        <v>833</v>
      </c>
      <c r="D7386" s="470"/>
      <c r="E7386" s="470"/>
      <c r="F7386" s="472" t="s">
        <v>10155</v>
      </c>
      <c r="G7386" s="472" t="s">
        <v>1767</v>
      </c>
      <c r="H7386" s="472">
        <v>4.3</v>
      </c>
      <c r="I7386" s="478" t="s">
        <v>756</v>
      </c>
    </row>
    <row r="7387" spans="1:9" ht="25.5" x14ac:dyDescent="0.25">
      <c r="A7387" s="468" t="s">
        <v>15526</v>
      </c>
      <c r="B7387" s="475" t="s">
        <v>15527</v>
      </c>
      <c r="C7387" s="476" t="s">
        <v>756</v>
      </c>
      <c r="D7387" s="471"/>
      <c r="E7387" s="470"/>
      <c r="F7387" s="472" t="s">
        <v>10155</v>
      </c>
      <c r="G7387" s="472" t="s">
        <v>1767</v>
      </c>
      <c r="H7387" s="472">
        <v>4.3</v>
      </c>
      <c r="I7387" s="473"/>
    </row>
    <row r="7388" spans="1:9" ht="25.5" x14ac:dyDescent="0.25">
      <c r="A7388" s="468" t="s">
        <v>15528</v>
      </c>
      <c r="B7388" s="475" t="s">
        <v>15529</v>
      </c>
      <c r="C7388" s="476" t="s">
        <v>756</v>
      </c>
      <c r="D7388" s="471"/>
      <c r="E7388" s="470"/>
      <c r="F7388" s="472" t="s">
        <v>10155</v>
      </c>
      <c r="G7388" s="472" t="s">
        <v>1767</v>
      </c>
      <c r="H7388" s="472">
        <v>4.3</v>
      </c>
      <c r="I7388" s="473"/>
    </row>
    <row r="7389" spans="1:9" ht="25.5" x14ac:dyDescent="0.25">
      <c r="A7389" s="468" t="s">
        <v>15530</v>
      </c>
      <c r="B7389" s="475" t="s">
        <v>15531</v>
      </c>
      <c r="C7389" s="476" t="s">
        <v>756</v>
      </c>
      <c r="D7389" s="471"/>
      <c r="E7389" s="470"/>
      <c r="F7389" s="472" t="s">
        <v>10155</v>
      </c>
      <c r="G7389" s="472" t="s">
        <v>1767</v>
      </c>
      <c r="H7389" s="472">
        <v>4.3</v>
      </c>
      <c r="I7389" s="473"/>
    </row>
    <row r="7390" spans="1:9" ht="25.5" x14ac:dyDescent="0.25">
      <c r="A7390" s="468" t="s">
        <v>15532</v>
      </c>
      <c r="B7390" s="475" t="s">
        <v>15533</v>
      </c>
      <c r="C7390" s="476" t="s">
        <v>756</v>
      </c>
      <c r="D7390" s="471"/>
      <c r="E7390" s="470"/>
      <c r="F7390" s="472" t="s">
        <v>10155</v>
      </c>
      <c r="G7390" s="472" t="s">
        <v>1767</v>
      </c>
      <c r="H7390" s="472">
        <v>4.3</v>
      </c>
      <c r="I7390" s="473"/>
    </row>
    <row r="7391" spans="1:9" ht="25.5" x14ac:dyDescent="0.25">
      <c r="A7391" s="468" t="s">
        <v>15534</v>
      </c>
      <c r="B7391" s="475" t="s">
        <v>15535</v>
      </c>
      <c r="C7391" s="476" t="s">
        <v>756</v>
      </c>
      <c r="D7391" s="471"/>
      <c r="E7391" s="470"/>
      <c r="F7391" s="472" t="s">
        <v>10155</v>
      </c>
      <c r="G7391" s="472" t="s">
        <v>1767</v>
      </c>
      <c r="H7391" s="472">
        <v>4.3</v>
      </c>
      <c r="I7391" s="473"/>
    </row>
    <row r="7392" spans="1:9" ht="25.5" x14ac:dyDescent="0.25">
      <c r="A7392" s="468" t="s">
        <v>15536</v>
      </c>
      <c r="B7392" s="475" t="s">
        <v>15537</v>
      </c>
      <c r="C7392" s="476" t="s">
        <v>756</v>
      </c>
      <c r="D7392" s="471"/>
      <c r="E7392" s="470"/>
      <c r="F7392" s="472" t="s">
        <v>10155</v>
      </c>
      <c r="G7392" s="472" t="s">
        <v>1767</v>
      </c>
      <c r="H7392" s="472">
        <v>4.3</v>
      </c>
      <c r="I7392" s="473"/>
    </row>
    <row r="7393" spans="1:9" ht="25.5" x14ac:dyDescent="0.25">
      <c r="A7393" s="468" t="s">
        <v>15538</v>
      </c>
      <c r="B7393" s="469" t="s">
        <v>15539</v>
      </c>
      <c r="C7393" s="472" t="s">
        <v>756</v>
      </c>
      <c r="D7393" s="479"/>
      <c r="E7393" s="472"/>
      <c r="F7393" s="472" t="s">
        <v>10155</v>
      </c>
      <c r="G7393" s="472" t="s">
        <v>1767</v>
      </c>
      <c r="H7393" s="472">
        <v>4.5</v>
      </c>
      <c r="I7393" s="473"/>
    </row>
    <row r="7394" spans="1:9" ht="25.5" x14ac:dyDescent="0.25">
      <c r="A7394" s="468" t="s">
        <v>15540</v>
      </c>
      <c r="B7394" s="475" t="s">
        <v>15541</v>
      </c>
      <c r="C7394" s="476" t="s">
        <v>756</v>
      </c>
      <c r="D7394" s="471"/>
      <c r="E7394" s="470"/>
      <c r="F7394" s="472" t="s">
        <v>10155</v>
      </c>
      <c r="G7394" s="472" t="s">
        <v>1767</v>
      </c>
      <c r="H7394" s="472">
        <v>4.3</v>
      </c>
      <c r="I7394" s="473"/>
    </row>
    <row r="7395" spans="1:9" ht="25.5" x14ac:dyDescent="0.25">
      <c r="A7395" s="468" t="s">
        <v>15542</v>
      </c>
      <c r="B7395" s="475" t="s">
        <v>15543</v>
      </c>
      <c r="C7395" s="476" t="s">
        <v>756</v>
      </c>
      <c r="D7395" s="471"/>
      <c r="E7395" s="470"/>
      <c r="F7395" s="472" t="s">
        <v>10155</v>
      </c>
      <c r="G7395" s="472" t="s">
        <v>1767</v>
      </c>
      <c r="H7395" s="472">
        <v>4.3</v>
      </c>
      <c r="I7395" s="473"/>
    </row>
    <row r="7396" spans="1:9" ht="15" x14ac:dyDescent="0.25">
      <c r="A7396" s="468" t="s">
        <v>15544</v>
      </c>
      <c r="B7396" s="475" t="s">
        <v>15545</v>
      </c>
      <c r="C7396" s="476" t="s">
        <v>756</v>
      </c>
      <c r="D7396" s="471"/>
      <c r="E7396" s="470"/>
      <c r="F7396" s="472" t="s">
        <v>10155</v>
      </c>
      <c r="G7396" s="472" t="s">
        <v>1767</v>
      </c>
      <c r="H7396" s="472">
        <v>4.3</v>
      </c>
      <c r="I7396" s="473"/>
    </row>
    <row r="7397" spans="1:9" ht="15" x14ac:dyDescent="0.25">
      <c r="A7397" s="468" t="s">
        <v>15546</v>
      </c>
      <c r="B7397" s="475" t="s">
        <v>15547</v>
      </c>
      <c r="C7397" s="476" t="s">
        <v>756</v>
      </c>
      <c r="D7397" s="471"/>
      <c r="E7397" s="470"/>
      <c r="F7397" s="472" t="s">
        <v>10155</v>
      </c>
      <c r="G7397" s="472" t="s">
        <v>1767</v>
      </c>
      <c r="H7397" s="472">
        <v>4.3</v>
      </c>
      <c r="I7397" s="473"/>
    </row>
    <row r="7398" spans="1:9" ht="15" x14ac:dyDescent="0.25">
      <c r="A7398" s="468" t="s">
        <v>15548</v>
      </c>
      <c r="B7398" s="475" t="s">
        <v>15549</v>
      </c>
      <c r="C7398" s="476" t="s">
        <v>756</v>
      </c>
      <c r="D7398" s="471"/>
      <c r="E7398" s="470"/>
      <c r="F7398" s="472" t="s">
        <v>10155</v>
      </c>
      <c r="G7398" s="472" t="s">
        <v>1767</v>
      </c>
      <c r="H7398" s="472">
        <v>4.3</v>
      </c>
      <c r="I7398" s="473"/>
    </row>
    <row r="7399" spans="1:9" ht="25.5" x14ac:dyDescent="0.25">
      <c r="A7399" s="468" t="s">
        <v>15550</v>
      </c>
      <c r="B7399" s="475" t="s">
        <v>15551</v>
      </c>
      <c r="C7399" s="476" t="s">
        <v>756</v>
      </c>
      <c r="D7399" s="471"/>
      <c r="E7399" s="470"/>
      <c r="F7399" s="472" t="s">
        <v>10155</v>
      </c>
      <c r="G7399" s="472" t="s">
        <v>1767</v>
      </c>
      <c r="H7399" s="472">
        <v>4.3</v>
      </c>
      <c r="I7399" s="473"/>
    </row>
    <row r="7400" spans="1:9" ht="15" x14ac:dyDescent="0.25">
      <c r="A7400" s="468" t="s">
        <v>15552</v>
      </c>
      <c r="B7400" s="469" t="s">
        <v>15553</v>
      </c>
      <c r="C7400" s="472" t="s">
        <v>756</v>
      </c>
      <c r="D7400" s="479"/>
      <c r="E7400" s="472"/>
      <c r="F7400" s="472" t="s">
        <v>10155</v>
      </c>
      <c r="G7400" s="472" t="s">
        <v>1767</v>
      </c>
      <c r="H7400" s="472">
        <v>4.5</v>
      </c>
      <c r="I7400" s="473"/>
    </row>
    <row r="7401" spans="1:9" ht="25.5" x14ac:dyDescent="0.25">
      <c r="A7401" s="468" t="s">
        <v>15554</v>
      </c>
      <c r="B7401" s="475" t="s">
        <v>15555</v>
      </c>
      <c r="C7401" s="476" t="s">
        <v>756</v>
      </c>
      <c r="D7401" s="471"/>
      <c r="E7401" s="470"/>
      <c r="F7401" s="472" t="s">
        <v>10155</v>
      </c>
      <c r="G7401" s="472" t="s">
        <v>1767</v>
      </c>
      <c r="H7401" s="472">
        <v>4.3</v>
      </c>
      <c r="I7401" s="473"/>
    </row>
    <row r="7402" spans="1:9" ht="25.5" x14ac:dyDescent="0.25">
      <c r="A7402" s="468" t="s">
        <v>15556</v>
      </c>
      <c r="B7402" s="475" t="s">
        <v>15557</v>
      </c>
      <c r="C7402" s="476" t="s">
        <v>756</v>
      </c>
      <c r="D7402" s="471"/>
      <c r="E7402" s="470"/>
      <c r="F7402" s="472" t="s">
        <v>10155</v>
      </c>
      <c r="G7402" s="472" t="s">
        <v>1767</v>
      </c>
      <c r="H7402" s="472">
        <v>4.3</v>
      </c>
      <c r="I7402" s="473"/>
    </row>
    <row r="7403" spans="1:9" ht="15" x14ac:dyDescent="0.25">
      <c r="A7403" s="468" t="s">
        <v>15558</v>
      </c>
      <c r="B7403" s="475" t="s">
        <v>15559</v>
      </c>
      <c r="C7403" s="476" t="s">
        <v>756</v>
      </c>
      <c r="D7403" s="471"/>
      <c r="E7403" s="470"/>
      <c r="F7403" s="472" t="s">
        <v>10155</v>
      </c>
      <c r="G7403" s="472" t="s">
        <v>1767</v>
      </c>
      <c r="H7403" s="472">
        <v>4.3</v>
      </c>
      <c r="I7403" s="473"/>
    </row>
    <row r="7404" spans="1:9" ht="15" x14ac:dyDescent="0.25">
      <c r="A7404" s="468" t="s">
        <v>15560</v>
      </c>
      <c r="B7404" s="475" t="s">
        <v>15561</v>
      </c>
      <c r="C7404" s="476" t="s">
        <v>756</v>
      </c>
      <c r="D7404" s="471"/>
      <c r="E7404" s="470"/>
      <c r="F7404" s="472" t="s">
        <v>10155</v>
      </c>
      <c r="G7404" s="472" t="s">
        <v>1767</v>
      </c>
      <c r="H7404" s="472">
        <v>4.3</v>
      </c>
      <c r="I7404" s="473"/>
    </row>
    <row r="7405" spans="1:9" ht="15" x14ac:dyDescent="0.25">
      <c r="A7405" s="468" t="s">
        <v>15562</v>
      </c>
      <c r="B7405" s="475" t="s">
        <v>15563</v>
      </c>
      <c r="C7405" s="476" t="s">
        <v>756</v>
      </c>
      <c r="D7405" s="471"/>
      <c r="E7405" s="470"/>
      <c r="F7405" s="472" t="s">
        <v>10155</v>
      </c>
      <c r="G7405" s="472" t="s">
        <v>1767</v>
      </c>
      <c r="H7405" s="472">
        <v>4.3</v>
      </c>
      <c r="I7405" s="473"/>
    </row>
    <row r="7406" spans="1:9" ht="25.5" x14ac:dyDescent="0.25">
      <c r="A7406" s="468" t="s">
        <v>15564</v>
      </c>
      <c r="B7406" s="475" t="s">
        <v>15565</v>
      </c>
      <c r="C7406" s="476" t="s">
        <v>756</v>
      </c>
      <c r="D7406" s="471"/>
      <c r="E7406" s="470"/>
      <c r="F7406" s="472" t="s">
        <v>10155</v>
      </c>
      <c r="G7406" s="472" t="s">
        <v>1767</v>
      </c>
      <c r="H7406" s="472">
        <v>4.3</v>
      </c>
      <c r="I7406" s="473"/>
    </row>
    <row r="7407" spans="1:9" ht="25.5" x14ac:dyDescent="0.25">
      <c r="A7407" s="468" t="s">
        <v>15566</v>
      </c>
      <c r="B7407" s="475" t="s">
        <v>15567</v>
      </c>
      <c r="C7407" s="476" t="s">
        <v>756</v>
      </c>
      <c r="D7407" s="471"/>
      <c r="E7407" s="470"/>
      <c r="F7407" s="472" t="s">
        <v>10155</v>
      </c>
      <c r="G7407" s="472" t="s">
        <v>1767</v>
      </c>
      <c r="H7407" s="472">
        <v>4.3</v>
      </c>
      <c r="I7407" s="473"/>
    </row>
    <row r="7408" spans="1:9" ht="15" x14ac:dyDescent="0.25">
      <c r="A7408" s="468" t="s">
        <v>15568</v>
      </c>
      <c r="B7408" s="475" t="s">
        <v>15569</v>
      </c>
      <c r="C7408" s="476" t="s">
        <v>756</v>
      </c>
      <c r="D7408" s="471"/>
      <c r="E7408" s="470"/>
      <c r="F7408" s="472" t="s">
        <v>10155</v>
      </c>
      <c r="G7408" s="472" t="s">
        <v>1767</v>
      </c>
      <c r="H7408" s="472">
        <v>4.3</v>
      </c>
      <c r="I7408" s="473"/>
    </row>
    <row r="7409" spans="1:9" ht="15" x14ac:dyDescent="0.25">
      <c r="A7409" s="468" t="s">
        <v>15570</v>
      </c>
      <c r="B7409" s="475" t="s">
        <v>15571</v>
      </c>
      <c r="C7409" s="476" t="s">
        <v>756</v>
      </c>
      <c r="D7409" s="471"/>
      <c r="E7409" s="470"/>
      <c r="F7409" s="472" t="s">
        <v>10155</v>
      </c>
      <c r="G7409" s="472" t="s">
        <v>1767</v>
      </c>
      <c r="H7409" s="472">
        <v>4.3</v>
      </c>
      <c r="I7409" s="473"/>
    </row>
    <row r="7410" spans="1:9" ht="15" x14ac:dyDescent="0.25">
      <c r="A7410" s="468" t="s">
        <v>15572</v>
      </c>
      <c r="B7410" s="475" t="s">
        <v>15573</v>
      </c>
      <c r="C7410" s="476" t="s">
        <v>756</v>
      </c>
      <c r="D7410" s="471"/>
      <c r="E7410" s="470"/>
      <c r="F7410" s="472" t="s">
        <v>10155</v>
      </c>
      <c r="G7410" s="472" t="s">
        <v>1767</v>
      </c>
      <c r="H7410" s="472">
        <v>4.3</v>
      </c>
      <c r="I7410" s="473"/>
    </row>
    <row r="7411" spans="1:9" ht="25.5" x14ac:dyDescent="0.25">
      <c r="A7411" s="468" t="s">
        <v>15574</v>
      </c>
      <c r="B7411" s="475" t="s">
        <v>15575</v>
      </c>
      <c r="C7411" s="476" t="s">
        <v>756</v>
      </c>
      <c r="D7411" s="471"/>
      <c r="E7411" s="470"/>
      <c r="F7411" s="472" t="s">
        <v>10155</v>
      </c>
      <c r="G7411" s="472" t="s">
        <v>1767</v>
      </c>
      <c r="H7411" s="472">
        <v>4.3</v>
      </c>
      <c r="I7411" s="473"/>
    </row>
    <row r="7412" spans="1:9" ht="25.5" x14ac:dyDescent="0.25">
      <c r="A7412" s="468" t="s">
        <v>15576</v>
      </c>
      <c r="B7412" s="475" t="s">
        <v>15577</v>
      </c>
      <c r="C7412" s="476" t="s">
        <v>756</v>
      </c>
      <c r="D7412" s="471"/>
      <c r="E7412" s="470"/>
      <c r="F7412" s="472" t="s">
        <v>10155</v>
      </c>
      <c r="G7412" s="472" t="s">
        <v>1767</v>
      </c>
      <c r="H7412" s="472">
        <v>4.3</v>
      </c>
      <c r="I7412" s="473"/>
    </row>
    <row r="7413" spans="1:9" ht="15" x14ac:dyDescent="0.25">
      <c r="A7413" s="468" t="s">
        <v>15578</v>
      </c>
      <c r="B7413" s="475" t="s">
        <v>15579</v>
      </c>
      <c r="C7413" s="476" t="s">
        <v>698</v>
      </c>
      <c r="D7413" s="471"/>
      <c r="E7413" s="470"/>
      <c r="F7413" s="472" t="s">
        <v>10155</v>
      </c>
      <c r="G7413" s="472" t="s">
        <v>1767</v>
      </c>
      <c r="H7413" s="472">
        <v>4.3</v>
      </c>
      <c r="I7413" s="473"/>
    </row>
    <row r="7414" spans="1:9" ht="15" x14ac:dyDescent="0.25">
      <c r="A7414" s="468" t="s">
        <v>15580</v>
      </c>
      <c r="B7414" s="475" t="s">
        <v>15581</v>
      </c>
      <c r="C7414" s="476" t="s">
        <v>756</v>
      </c>
      <c r="D7414" s="471"/>
      <c r="E7414" s="470"/>
      <c r="F7414" s="472" t="s">
        <v>10155</v>
      </c>
      <c r="G7414" s="472" t="s">
        <v>1767</v>
      </c>
      <c r="H7414" s="472">
        <v>4.3</v>
      </c>
      <c r="I7414" s="473"/>
    </row>
    <row r="7415" spans="1:9" ht="15" x14ac:dyDescent="0.25">
      <c r="A7415" s="468" t="s">
        <v>15582</v>
      </c>
      <c r="B7415" s="475" t="s">
        <v>15583</v>
      </c>
      <c r="C7415" s="476" t="s">
        <v>756</v>
      </c>
      <c r="D7415" s="471"/>
      <c r="E7415" s="470"/>
      <c r="F7415" s="472" t="s">
        <v>10155</v>
      </c>
      <c r="G7415" s="472" t="s">
        <v>1767</v>
      </c>
      <c r="H7415" s="472">
        <v>4.3</v>
      </c>
      <c r="I7415" s="473"/>
    </row>
    <row r="7416" spans="1:9" ht="15" x14ac:dyDescent="0.25">
      <c r="A7416" s="468" t="s">
        <v>15584</v>
      </c>
      <c r="B7416" s="475" t="s">
        <v>15585</v>
      </c>
      <c r="C7416" s="476" t="s">
        <v>756</v>
      </c>
      <c r="D7416" s="471"/>
      <c r="E7416" s="470"/>
      <c r="F7416" s="472" t="s">
        <v>10155</v>
      </c>
      <c r="G7416" s="472" t="s">
        <v>1767</v>
      </c>
      <c r="H7416" s="472">
        <v>4.3</v>
      </c>
      <c r="I7416" s="473"/>
    </row>
    <row r="7417" spans="1:9" ht="15" x14ac:dyDescent="0.25">
      <c r="A7417" s="468" t="s">
        <v>15586</v>
      </c>
      <c r="B7417" s="475" t="s">
        <v>15587</v>
      </c>
      <c r="C7417" s="476" t="s">
        <v>756</v>
      </c>
      <c r="D7417" s="471"/>
      <c r="E7417" s="470"/>
      <c r="F7417" s="472" t="s">
        <v>10155</v>
      </c>
      <c r="G7417" s="472" t="s">
        <v>1767</v>
      </c>
      <c r="H7417" s="472">
        <v>4.3</v>
      </c>
      <c r="I7417" s="473"/>
    </row>
    <row r="7418" spans="1:9" ht="15" x14ac:dyDescent="0.25">
      <c r="A7418" s="468" t="s">
        <v>15588</v>
      </c>
      <c r="B7418" s="475" t="s">
        <v>15589</v>
      </c>
      <c r="C7418" s="476" t="s">
        <v>756</v>
      </c>
      <c r="D7418" s="471"/>
      <c r="E7418" s="470"/>
      <c r="F7418" s="472" t="s">
        <v>10155</v>
      </c>
      <c r="G7418" s="472" t="s">
        <v>1767</v>
      </c>
      <c r="H7418" s="472">
        <v>4.3</v>
      </c>
      <c r="I7418" s="473"/>
    </row>
    <row r="7419" spans="1:9" ht="15" x14ac:dyDescent="0.25">
      <c r="A7419" s="468" t="s">
        <v>15590</v>
      </c>
      <c r="B7419" s="475" t="s">
        <v>15591</v>
      </c>
      <c r="C7419" s="476" t="s">
        <v>756</v>
      </c>
      <c r="D7419" s="471"/>
      <c r="E7419" s="470"/>
      <c r="F7419" s="472" t="s">
        <v>10155</v>
      </c>
      <c r="G7419" s="472" t="s">
        <v>1767</v>
      </c>
      <c r="H7419" s="472">
        <v>4.3</v>
      </c>
      <c r="I7419" s="473"/>
    </row>
    <row r="7420" spans="1:9" ht="25.5" x14ac:dyDescent="0.25">
      <c r="A7420" s="468" t="s">
        <v>15592</v>
      </c>
      <c r="B7420" s="474" t="s">
        <v>15593</v>
      </c>
      <c r="C7420" s="470" t="s">
        <v>833</v>
      </c>
      <c r="D7420" s="470"/>
      <c r="E7420" s="470"/>
      <c r="F7420" s="472" t="s">
        <v>10155</v>
      </c>
      <c r="G7420" s="472" t="s">
        <v>1767</v>
      </c>
      <c r="H7420" s="472">
        <v>4.3</v>
      </c>
      <c r="I7420" s="478" t="s">
        <v>756</v>
      </c>
    </row>
    <row r="7421" spans="1:9" ht="25.5" x14ac:dyDescent="0.25">
      <c r="A7421" s="468" t="s">
        <v>15594</v>
      </c>
      <c r="B7421" s="474" t="s">
        <v>15595</v>
      </c>
      <c r="C7421" s="470" t="s">
        <v>833</v>
      </c>
      <c r="D7421" s="470"/>
      <c r="E7421" s="470"/>
      <c r="F7421" s="472" t="s">
        <v>10155</v>
      </c>
      <c r="G7421" s="472" t="s">
        <v>1767</v>
      </c>
      <c r="H7421" s="472">
        <v>4.3</v>
      </c>
      <c r="I7421" s="478" t="s">
        <v>756</v>
      </c>
    </row>
    <row r="7422" spans="1:9" ht="25.5" x14ac:dyDescent="0.25">
      <c r="A7422" s="468" t="s">
        <v>15596</v>
      </c>
      <c r="B7422" s="475" t="s">
        <v>15597</v>
      </c>
      <c r="C7422" s="476" t="s">
        <v>698</v>
      </c>
      <c r="D7422" s="471"/>
      <c r="E7422" s="470"/>
      <c r="F7422" s="472" t="s">
        <v>10155</v>
      </c>
      <c r="G7422" s="472" t="s">
        <v>1767</v>
      </c>
      <c r="H7422" s="472">
        <v>4.3</v>
      </c>
      <c r="I7422" s="473"/>
    </row>
    <row r="7423" spans="1:9" ht="25.5" x14ac:dyDescent="0.25">
      <c r="A7423" s="468" t="s">
        <v>15598</v>
      </c>
      <c r="B7423" s="475" t="s">
        <v>15599</v>
      </c>
      <c r="C7423" s="476" t="s">
        <v>698</v>
      </c>
      <c r="D7423" s="471"/>
      <c r="E7423" s="470"/>
      <c r="F7423" s="472" t="s">
        <v>10155</v>
      </c>
      <c r="G7423" s="472" t="s">
        <v>1767</v>
      </c>
      <c r="H7423" s="472">
        <v>4.3</v>
      </c>
      <c r="I7423" s="473"/>
    </row>
    <row r="7424" spans="1:9" ht="15" x14ac:dyDescent="0.25">
      <c r="A7424" s="468" t="s">
        <v>15600</v>
      </c>
      <c r="B7424" s="475" t="s">
        <v>15601</v>
      </c>
      <c r="C7424" s="476" t="s">
        <v>756</v>
      </c>
      <c r="D7424" s="471"/>
      <c r="E7424" s="470"/>
      <c r="F7424" s="472" t="s">
        <v>10155</v>
      </c>
      <c r="G7424" s="472" t="s">
        <v>1767</v>
      </c>
      <c r="H7424" s="472">
        <v>4.3</v>
      </c>
      <c r="I7424" s="473"/>
    </row>
    <row r="7425" spans="1:9" ht="25.5" x14ac:dyDescent="0.25">
      <c r="A7425" s="468" t="s">
        <v>15602</v>
      </c>
      <c r="B7425" s="474" t="s">
        <v>15603</v>
      </c>
      <c r="C7425" s="470" t="s">
        <v>833</v>
      </c>
      <c r="D7425" s="470"/>
      <c r="E7425" s="470"/>
      <c r="F7425" s="472" t="s">
        <v>10155</v>
      </c>
      <c r="G7425" s="472" t="s">
        <v>1767</v>
      </c>
      <c r="H7425" s="472">
        <v>4.3</v>
      </c>
      <c r="I7425" s="478" t="s">
        <v>756</v>
      </c>
    </row>
    <row r="7426" spans="1:9" ht="25.5" x14ac:dyDescent="0.25">
      <c r="A7426" s="468" t="s">
        <v>15604</v>
      </c>
      <c r="B7426" s="474" t="s">
        <v>15605</v>
      </c>
      <c r="C7426" s="470" t="s">
        <v>833</v>
      </c>
      <c r="D7426" s="470"/>
      <c r="E7426" s="470"/>
      <c r="F7426" s="472" t="s">
        <v>10155</v>
      </c>
      <c r="G7426" s="472" t="s">
        <v>1767</v>
      </c>
      <c r="H7426" s="472">
        <v>4.3</v>
      </c>
      <c r="I7426" s="478" t="s">
        <v>756</v>
      </c>
    </row>
    <row r="7427" spans="1:9" ht="25.5" x14ac:dyDescent="0.25">
      <c r="A7427" s="468" t="s">
        <v>15606</v>
      </c>
      <c r="B7427" s="475" t="s">
        <v>15607</v>
      </c>
      <c r="C7427" s="476" t="s">
        <v>756</v>
      </c>
      <c r="D7427" s="471"/>
      <c r="E7427" s="470"/>
      <c r="F7427" s="472" t="s">
        <v>10155</v>
      </c>
      <c r="G7427" s="472" t="s">
        <v>1767</v>
      </c>
      <c r="H7427" s="472">
        <v>4.3</v>
      </c>
      <c r="I7427" s="473"/>
    </row>
    <row r="7428" spans="1:9" ht="25.5" x14ac:dyDescent="0.25">
      <c r="A7428" s="468" t="s">
        <v>15608</v>
      </c>
      <c r="B7428" s="475" t="s">
        <v>15609</v>
      </c>
      <c r="C7428" s="476" t="s">
        <v>756</v>
      </c>
      <c r="D7428" s="471"/>
      <c r="E7428" s="470"/>
      <c r="F7428" s="472" t="s">
        <v>10155</v>
      </c>
      <c r="G7428" s="472" t="s">
        <v>1767</v>
      </c>
      <c r="H7428" s="472">
        <v>4.3</v>
      </c>
      <c r="I7428" s="473"/>
    </row>
    <row r="7429" spans="1:9" ht="15" x14ac:dyDescent="0.25">
      <c r="A7429" s="468" t="s">
        <v>15610</v>
      </c>
      <c r="B7429" s="475" t="s">
        <v>15611</v>
      </c>
      <c r="C7429" s="476" t="s">
        <v>756</v>
      </c>
      <c r="D7429" s="471"/>
      <c r="E7429" s="470"/>
      <c r="F7429" s="472" t="s">
        <v>10155</v>
      </c>
      <c r="G7429" s="472" t="s">
        <v>1767</v>
      </c>
      <c r="H7429" s="472">
        <v>4.3</v>
      </c>
      <c r="I7429" s="473"/>
    </row>
    <row r="7430" spans="1:9" ht="25.5" x14ac:dyDescent="0.25">
      <c r="A7430" s="468" t="s">
        <v>15612</v>
      </c>
      <c r="B7430" s="469" t="s">
        <v>15613</v>
      </c>
      <c r="C7430" s="472" t="s">
        <v>756</v>
      </c>
      <c r="D7430" s="471"/>
      <c r="E7430" s="470"/>
      <c r="F7430" s="472" t="s">
        <v>10155</v>
      </c>
      <c r="G7430" s="472" t="s">
        <v>1767</v>
      </c>
      <c r="H7430" s="472">
        <v>4.4000000000000004</v>
      </c>
      <c r="I7430" s="473"/>
    </row>
    <row r="7431" spans="1:9" ht="25.5" x14ac:dyDescent="0.25">
      <c r="A7431" s="468" t="s">
        <v>15614</v>
      </c>
      <c r="B7431" s="469" t="s">
        <v>15615</v>
      </c>
      <c r="C7431" s="472" t="s">
        <v>756</v>
      </c>
      <c r="D7431" s="471"/>
      <c r="E7431" s="470"/>
      <c r="F7431" s="472" t="s">
        <v>10155</v>
      </c>
      <c r="G7431" s="472" t="s">
        <v>1767</v>
      </c>
      <c r="H7431" s="472">
        <v>4.4000000000000004</v>
      </c>
      <c r="I7431" s="473"/>
    </row>
    <row r="7432" spans="1:9" ht="25.5" x14ac:dyDescent="0.25">
      <c r="A7432" s="468" t="s">
        <v>15616</v>
      </c>
      <c r="B7432" s="469" t="s">
        <v>15617</v>
      </c>
      <c r="C7432" s="472" t="s">
        <v>756</v>
      </c>
      <c r="D7432" s="471"/>
      <c r="E7432" s="470"/>
      <c r="F7432" s="472" t="s">
        <v>10155</v>
      </c>
      <c r="G7432" s="472" t="s">
        <v>1767</v>
      </c>
      <c r="H7432" s="472">
        <v>4.4000000000000004</v>
      </c>
      <c r="I7432" s="473"/>
    </row>
    <row r="7433" spans="1:9" ht="15" x14ac:dyDescent="0.25">
      <c r="A7433" s="468" t="s">
        <v>15618</v>
      </c>
      <c r="B7433" s="469" t="s">
        <v>15619</v>
      </c>
      <c r="C7433" s="472" t="s">
        <v>756</v>
      </c>
      <c r="D7433" s="471"/>
      <c r="E7433" s="470"/>
      <c r="F7433" s="472" t="s">
        <v>10155</v>
      </c>
      <c r="G7433" s="472" t="s">
        <v>1767</v>
      </c>
      <c r="H7433" s="472">
        <v>4.4000000000000004</v>
      </c>
      <c r="I7433" s="473"/>
    </row>
    <row r="7434" spans="1:9" ht="25.5" x14ac:dyDescent="0.25">
      <c r="A7434" s="468" t="s">
        <v>15620</v>
      </c>
      <c r="B7434" s="475" t="s">
        <v>15621</v>
      </c>
      <c r="C7434" s="476" t="s">
        <v>756</v>
      </c>
      <c r="D7434" s="471"/>
      <c r="E7434" s="470"/>
      <c r="F7434" s="472" t="s">
        <v>10155</v>
      </c>
      <c r="G7434" s="472" t="s">
        <v>1767</v>
      </c>
      <c r="H7434" s="472">
        <v>4.3</v>
      </c>
      <c r="I7434" s="473"/>
    </row>
    <row r="7435" spans="1:9" ht="25.5" x14ac:dyDescent="0.25">
      <c r="A7435" s="468" t="s">
        <v>15622</v>
      </c>
      <c r="B7435" s="475" t="s">
        <v>15623</v>
      </c>
      <c r="C7435" s="476" t="s">
        <v>756</v>
      </c>
      <c r="D7435" s="471"/>
      <c r="E7435" s="470"/>
      <c r="F7435" s="472" t="s">
        <v>10155</v>
      </c>
      <c r="G7435" s="472" t="s">
        <v>1767</v>
      </c>
      <c r="H7435" s="472">
        <v>4.3</v>
      </c>
      <c r="I7435" s="473"/>
    </row>
    <row r="7436" spans="1:9" ht="25.5" x14ac:dyDescent="0.25">
      <c r="A7436" s="468" t="s">
        <v>15624</v>
      </c>
      <c r="B7436" s="475" t="s">
        <v>15625</v>
      </c>
      <c r="C7436" s="476" t="s">
        <v>756</v>
      </c>
      <c r="D7436" s="471"/>
      <c r="E7436" s="470"/>
      <c r="F7436" s="472" t="s">
        <v>10155</v>
      </c>
      <c r="G7436" s="472" t="s">
        <v>1767</v>
      </c>
      <c r="H7436" s="472">
        <v>4.3</v>
      </c>
      <c r="I7436" s="473"/>
    </row>
    <row r="7437" spans="1:9" ht="25.5" x14ac:dyDescent="0.25">
      <c r="A7437" s="468" t="s">
        <v>15626</v>
      </c>
      <c r="B7437" s="475" t="s">
        <v>15627</v>
      </c>
      <c r="C7437" s="476" t="s">
        <v>756</v>
      </c>
      <c r="D7437" s="471"/>
      <c r="E7437" s="470"/>
      <c r="F7437" s="472" t="s">
        <v>10155</v>
      </c>
      <c r="G7437" s="472" t="s">
        <v>1767</v>
      </c>
      <c r="H7437" s="472">
        <v>4.3</v>
      </c>
      <c r="I7437" s="473"/>
    </row>
    <row r="7438" spans="1:9" ht="15" x14ac:dyDescent="0.25">
      <c r="A7438" s="468" t="s">
        <v>15628</v>
      </c>
      <c r="B7438" s="475" t="s">
        <v>15629</v>
      </c>
      <c r="C7438" s="476" t="s">
        <v>756</v>
      </c>
      <c r="D7438" s="471"/>
      <c r="E7438" s="470"/>
      <c r="F7438" s="472" t="s">
        <v>10155</v>
      </c>
      <c r="G7438" s="472" t="s">
        <v>1767</v>
      </c>
      <c r="H7438" s="472">
        <v>4.3</v>
      </c>
      <c r="I7438" s="473"/>
    </row>
    <row r="7439" spans="1:9" ht="15" x14ac:dyDescent="0.25">
      <c r="A7439" s="468" t="s">
        <v>15630</v>
      </c>
      <c r="B7439" s="469" t="s">
        <v>15631</v>
      </c>
      <c r="C7439" s="472" t="s">
        <v>756</v>
      </c>
      <c r="D7439" s="471"/>
      <c r="E7439" s="470"/>
      <c r="F7439" s="472" t="s">
        <v>10155</v>
      </c>
      <c r="G7439" s="472" t="s">
        <v>1767</v>
      </c>
      <c r="H7439" s="472">
        <v>4.4000000000000004</v>
      </c>
      <c r="I7439" s="473"/>
    </row>
    <row r="7440" spans="1:9" ht="25.5" x14ac:dyDescent="0.25">
      <c r="A7440" s="468" t="s">
        <v>15632</v>
      </c>
      <c r="B7440" s="469" t="s">
        <v>15633</v>
      </c>
      <c r="C7440" s="472" t="s">
        <v>756</v>
      </c>
      <c r="D7440" s="471"/>
      <c r="E7440" s="470"/>
      <c r="F7440" s="472" t="s">
        <v>10155</v>
      </c>
      <c r="G7440" s="472" t="s">
        <v>1767</v>
      </c>
      <c r="H7440" s="472">
        <v>4.4000000000000004</v>
      </c>
      <c r="I7440" s="473"/>
    </row>
    <row r="7441" spans="1:9" ht="15" x14ac:dyDescent="0.25">
      <c r="A7441" s="468" t="s">
        <v>15634</v>
      </c>
      <c r="B7441" s="469" t="s">
        <v>15635</v>
      </c>
      <c r="C7441" s="472" t="s">
        <v>756</v>
      </c>
      <c r="D7441" s="471"/>
      <c r="E7441" s="470"/>
      <c r="F7441" s="472" t="s">
        <v>10155</v>
      </c>
      <c r="G7441" s="472" t="s">
        <v>1767</v>
      </c>
      <c r="H7441" s="472">
        <v>4.4000000000000004</v>
      </c>
      <c r="I7441" s="473"/>
    </row>
    <row r="7442" spans="1:9" ht="25.5" x14ac:dyDescent="0.25">
      <c r="A7442" s="468" t="s">
        <v>15636</v>
      </c>
      <c r="B7442" s="469" t="s">
        <v>15637</v>
      </c>
      <c r="C7442" s="472" t="s">
        <v>756</v>
      </c>
      <c r="D7442" s="479"/>
      <c r="E7442" s="472"/>
      <c r="F7442" s="472" t="s">
        <v>10155</v>
      </c>
      <c r="G7442" s="472" t="s">
        <v>1767</v>
      </c>
      <c r="H7442" s="472">
        <v>4.5</v>
      </c>
      <c r="I7442" s="473"/>
    </row>
    <row r="7443" spans="1:9" ht="25.5" x14ac:dyDescent="0.25">
      <c r="A7443" s="468" t="s">
        <v>15638</v>
      </c>
      <c r="B7443" s="475" t="s">
        <v>15639</v>
      </c>
      <c r="C7443" s="476" t="s">
        <v>756</v>
      </c>
      <c r="D7443" s="471"/>
      <c r="E7443" s="470"/>
      <c r="F7443" s="472" t="s">
        <v>10155</v>
      </c>
      <c r="G7443" s="472" t="s">
        <v>1767</v>
      </c>
      <c r="H7443" s="472">
        <v>4.3</v>
      </c>
      <c r="I7443" s="473"/>
    </row>
    <row r="7444" spans="1:9" ht="25.5" x14ac:dyDescent="0.25">
      <c r="A7444" s="468" t="s">
        <v>15640</v>
      </c>
      <c r="B7444" s="475" t="s">
        <v>15641</v>
      </c>
      <c r="C7444" s="476" t="s">
        <v>756</v>
      </c>
      <c r="D7444" s="471"/>
      <c r="E7444" s="470"/>
      <c r="F7444" s="472" t="s">
        <v>10155</v>
      </c>
      <c r="G7444" s="472" t="s">
        <v>1767</v>
      </c>
      <c r="H7444" s="472">
        <v>4.3</v>
      </c>
      <c r="I7444" s="473"/>
    </row>
    <row r="7445" spans="1:9" ht="25.5" x14ac:dyDescent="0.25">
      <c r="A7445" s="468" t="s">
        <v>15642</v>
      </c>
      <c r="B7445" s="475" t="s">
        <v>15643</v>
      </c>
      <c r="C7445" s="476" t="s">
        <v>756</v>
      </c>
      <c r="D7445" s="471"/>
      <c r="E7445" s="470"/>
      <c r="F7445" s="472" t="s">
        <v>10155</v>
      </c>
      <c r="G7445" s="472" t="s">
        <v>1767</v>
      </c>
      <c r="H7445" s="472">
        <v>4.3</v>
      </c>
      <c r="I7445" s="473"/>
    </row>
    <row r="7446" spans="1:9" ht="15" x14ac:dyDescent="0.25">
      <c r="A7446" s="468" t="s">
        <v>15644</v>
      </c>
      <c r="B7446" s="475" t="s">
        <v>15645</v>
      </c>
      <c r="C7446" s="476" t="s">
        <v>756</v>
      </c>
      <c r="D7446" s="471"/>
      <c r="E7446" s="470"/>
      <c r="F7446" s="472" t="s">
        <v>10155</v>
      </c>
      <c r="G7446" s="472" t="s">
        <v>1767</v>
      </c>
      <c r="H7446" s="472">
        <v>4.3</v>
      </c>
      <c r="I7446" s="473"/>
    </row>
    <row r="7447" spans="1:9" ht="25.5" x14ac:dyDescent="0.25">
      <c r="A7447" s="468" t="s">
        <v>15646</v>
      </c>
      <c r="B7447" s="475" t="s">
        <v>15647</v>
      </c>
      <c r="C7447" s="476" t="s">
        <v>756</v>
      </c>
      <c r="D7447" s="471"/>
      <c r="E7447" s="470"/>
      <c r="F7447" s="472" t="s">
        <v>10155</v>
      </c>
      <c r="G7447" s="472" t="s">
        <v>1767</v>
      </c>
      <c r="H7447" s="472">
        <v>4.3</v>
      </c>
      <c r="I7447" s="473"/>
    </row>
    <row r="7448" spans="1:9" ht="25.5" x14ac:dyDescent="0.25">
      <c r="A7448" s="468" t="s">
        <v>15648</v>
      </c>
      <c r="B7448" s="475" t="s">
        <v>15649</v>
      </c>
      <c r="C7448" s="476" t="s">
        <v>756</v>
      </c>
      <c r="D7448" s="471"/>
      <c r="E7448" s="470"/>
      <c r="F7448" s="472" t="s">
        <v>10155</v>
      </c>
      <c r="G7448" s="472" t="s">
        <v>1767</v>
      </c>
      <c r="H7448" s="472">
        <v>4.3</v>
      </c>
      <c r="I7448" s="473"/>
    </row>
    <row r="7449" spans="1:9" ht="25.5" x14ac:dyDescent="0.25">
      <c r="A7449" s="468" t="s">
        <v>15650</v>
      </c>
      <c r="B7449" s="475" t="s">
        <v>15651</v>
      </c>
      <c r="C7449" s="476" t="s">
        <v>756</v>
      </c>
      <c r="D7449" s="471"/>
      <c r="E7449" s="470"/>
      <c r="F7449" s="472" t="s">
        <v>10155</v>
      </c>
      <c r="G7449" s="472" t="s">
        <v>1767</v>
      </c>
      <c r="H7449" s="472">
        <v>4.3</v>
      </c>
      <c r="I7449" s="473"/>
    </row>
    <row r="7450" spans="1:9" ht="25.5" x14ac:dyDescent="0.25">
      <c r="A7450" s="468" t="s">
        <v>15652</v>
      </c>
      <c r="B7450" s="475" t="s">
        <v>15653</v>
      </c>
      <c r="C7450" s="476" t="s">
        <v>756</v>
      </c>
      <c r="D7450" s="471"/>
      <c r="E7450" s="470"/>
      <c r="F7450" s="472" t="s">
        <v>10155</v>
      </c>
      <c r="G7450" s="472" t="s">
        <v>1767</v>
      </c>
      <c r="H7450" s="472">
        <v>4.3</v>
      </c>
      <c r="I7450" s="473"/>
    </row>
    <row r="7451" spans="1:9" ht="25.5" x14ac:dyDescent="0.25">
      <c r="A7451" s="468" t="s">
        <v>15654</v>
      </c>
      <c r="B7451" s="475" t="s">
        <v>15655</v>
      </c>
      <c r="C7451" s="476" t="s">
        <v>756</v>
      </c>
      <c r="D7451" s="471"/>
      <c r="E7451" s="470"/>
      <c r="F7451" s="472" t="s">
        <v>10155</v>
      </c>
      <c r="G7451" s="472" t="s">
        <v>1767</v>
      </c>
      <c r="H7451" s="472">
        <v>4.3</v>
      </c>
      <c r="I7451" s="473"/>
    </row>
    <row r="7452" spans="1:9" ht="25.5" x14ac:dyDescent="0.25">
      <c r="A7452" s="468" t="s">
        <v>15656</v>
      </c>
      <c r="B7452" s="475" t="s">
        <v>15657</v>
      </c>
      <c r="C7452" s="476" t="s">
        <v>756</v>
      </c>
      <c r="D7452" s="471"/>
      <c r="E7452" s="470"/>
      <c r="F7452" s="472" t="s">
        <v>10155</v>
      </c>
      <c r="G7452" s="472" t="s">
        <v>1767</v>
      </c>
      <c r="H7452" s="472">
        <v>4.3</v>
      </c>
      <c r="I7452" s="473"/>
    </row>
    <row r="7453" spans="1:9" ht="38.25" x14ac:dyDescent="0.25">
      <c r="A7453" s="468" t="s">
        <v>15658</v>
      </c>
      <c r="B7453" s="475" t="s">
        <v>15659</v>
      </c>
      <c r="C7453" s="476" t="s">
        <v>756</v>
      </c>
      <c r="D7453" s="471"/>
      <c r="E7453" s="470"/>
      <c r="F7453" s="472" t="s">
        <v>10155</v>
      </c>
      <c r="G7453" s="472" t="s">
        <v>1767</v>
      </c>
      <c r="H7453" s="472">
        <v>4.3</v>
      </c>
      <c r="I7453" s="473"/>
    </row>
    <row r="7454" spans="1:9" ht="25.5" x14ac:dyDescent="0.25">
      <c r="A7454" s="468" t="s">
        <v>15660</v>
      </c>
      <c r="B7454" s="475" t="s">
        <v>15661</v>
      </c>
      <c r="C7454" s="476" t="s">
        <v>756</v>
      </c>
      <c r="D7454" s="471"/>
      <c r="E7454" s="470"/>
      <c r="F7454" s="472" t="s">
        <v>10155</v>
      </c>
      <c r="G7454" s="472" t="s">
        <v>1767</v>
      </c>
      <c r="H7454" s="472">
        <v>4.3</v>
      </c>
      <c r="I7454" s="473"/>
    </row>
    <row r="7455" spans="1:9" ht="25.5" x14ac:dyDescent="0.25">
      <c r="A7455" s="468" t="s">
        <v>15662</v>
      </c>
      <c r="B7455" s="475" t="s">
        <v>15663</v>
      </c>
      <c r="C7455" s="476" t="s">
        <v>756</v>
      </c>
      <c r="D7455" s="471"/>
      <c r="E7455" s="470"/>
      <c r="F7455" s="472" t="s">
        <v>10155</v>
      </c>
      <c r="G7455" s="472" t="s">
        <v>1767</v>
      </c>
      <c r="H7455" s="472">
        <v>4.3</v>
      </c>
      <c r="I7455" s="473"/>
    </row>
    <row r="7456" spans="1:9" ht="25.5" x14ac:dyDescent="0.25">
      <c r="A7456" s="468" t="s">
        <v>15664</v>
      </c>
      <c r="B7456" s="474" t="s">
        <v>15665</v>
      </c>
      <c r="C7456" s="470" t="s">
        <v>739</v>
      </c>
      <c r="D7456" s="470"/>
      <c r="E7456" s="470"/>
      <c r="F7456" s="472" t="s">
        <v>10155</v>
      </c>
      <c r="G7456" s="472" t="s">
        <v>1767</v>
      </c>
      <c r="H7456" s="472">
        <v>4.3</v>
      </c>
      <c r="I7456" s="478" t="s">
        <v>756</v>
      </c>
    </row>
    <row r="7457" spans="1:9" ht="25.5" x14ac:dyDescent="0.25">
      <c r="A7457" s="468" t="s">
        <v>15666</v>
      </c>
      <c r="B7457" s="474" t="s">
        <v>15667</v>
      </c>
      <c r="C7457" s="470" t="s">
        <v>908</v>
      </c>
      <c r="D7457" s="470"/>
      <c r="E7457" s="470"/>
      <c r="F7457" s="472" t="s">
        <v>10155</v>
      </c>
      <c r="G7457" s="472" t="s">
        <v>1767</v>
      </c>
      <c r="H7457" s="472">
        <v>4.3</v>
      </c>
      <c r="I7457" s="478" t="s">
        <v>756</v>
      </c>
    </row>
    <row r="7458" spans="1:9" ht="25.5" x14ac:dyDescent="0.25">
      <c r="A7458" s="468" t="s">
        <v>15668</v>
      </c>
      <c r="B7458" s="474" t="s">
        <v>15669</v>
      </c>
      <c r="C7458" s="470" t="s">
        <v>908</v>
      </c>
      <c r="D7458" s="470"/>
      <c r="E7458" s="470"/>
      <c r="F7458" s="472" t="s">
        <v>10155</v>
      </c>
      <c r="G7458" s="472" t="s">
        <v>1767</v>
      </c>
      <c r="H7458" s="472">
        <v>4.3</v>
      </c>
      <c r="I7458" s="478" t="s">
        <v>756</v>
      </c>
    </row>
    <row r="7459" spans="1:9" ht="15" x14ac:dyDescent="0.25">
      <c r="A7459" s="468" t="s">
        <v>15670</v>
      </c>
      <c r="B7459" s="469" t="s">
        <v>15671</v>
      </c>
      <c r="C7459" s="472" t="s">
        <v>756</v>
      </c>
      <c r="D7459" s="471"/>
      <c r="E7459" s="470"/>
      <c r="F7459" s="472" t="s">
        <v>10155</v>
      </c>
      <c r="G7459" s="472" t="s">
        <v>1767</v>
      </c>
      <c r="H7459" s="472">
        <v>4.4000000000000004</v>
      </c>
      <c r="I7459" s="473"/>
    </row>
    <row r="7460" spans="1:9" ht="25.5" x14ac:dyDescent="0.25">
      <c r="A7460" s="468" t="s">
        <v>15672</v>
      </c>
      <c r="B7460" s="469" t="s">
        <v>15673</v>
      </c>
      <c r="C7460" s="472" t="s">
        <v>756</v>
      </c>
      <c r="D7460" s="479"/>
      <c r="E7460" s="472"/>
      <c r="F7460" s="472" t="s">
        <v>10155</v>
      </c>
      <c r="G7460" s="472" t="s">
        <v>1767</v>
      </c>
      <c r="H7460" s="472">
        <v>4.5</v>
      </c>
      <c r="I7460" s="473"/>
    </row>
    <row r="7461" spans="1:9" ht="38.25" x14ac:dyDescent="0.25">
      <c r="A7461" s="468" t="s">
        <v>15674</v>
      </c>
      <c r="B7461" s="469" t="s">
        <v>15675</v>
      </c>
      <c r="C7461" s="472" t="s">
        <v>756</v>
      </c>
      <c r="D7461" s="471"/>
      <c r="E7461" s="470"/>
      <c r="F7461" s="472" t="s">
        <v>10155</v>
      </c>
      <c r="G7461" s="472" t="s">
        <v>1767</v>
      </c>
      <c r="H7461" s="472">
        <v>4.4000000000000004</v>
      </c>
      <c r="I7461" s="473"/>
    </row>
    <row r="7462" spans="1:9" ht="25.5" x14ac:dyDescent="0.25">
      <c r="A7462" s="468" t="s">
        <v>15676</v>
      </c>
      <c r="B7462" s="469" t="s">
        <v>15677</v>
      </c>
      <c r="C7462" s="472" t="s">
        <v>756</v>
      </c>
      <c r="D7462" s="471"/>
      <c r="E7462" s="470"/>
      <c r="F7462" s="472" t="s">
        <v>10155</v>
      </c>
      <c r="G7462" s="472" t="s">
        <v>1767</v>
      </c>
      <c r="H7462" s="472">
        <v>4.4000000000000004</v>
      </c>
      <c r="I7462" s="473"/>
    </row>
    <row r="7463" spans="1:9" ht="15" x14ac:dyDescent="0.25">
      <c r="A7463" s="468" t="s">
        <v>15678</v>
      </c>
      <c r="B7463" s="475" t="s">
        <v>15679</v>
      </c>
      <c r="C7463" s="476" t="s">
        <v>756</v>
      </c>
      <c r="D7463" s="471"/>
      <c r="E7463" s="470"/>
      <c r="F7463" s="472" t="s">
        <v>10155</v>
      </c>
      <c r="G7463" s="472" t="s">
        <v>1767</v>
      </c>
      <c r="H7463" s="472">
        <v>4.3</v>
      </c>
      <c r="I7463" s="473"/>
    </row>
    <row r="7464" spans="1:9" ht="15" x14ac:dyDescent="0.25">
      <c r="A7464" s="468" t="s">
        <v>15680</v>
      </c>
      <c r="B7464" s="475" t="s">
        <v>15681</v>
      </c>
      <c r="C7464" s="476" t="s">
        <v>756</v>
      </c>
      <c r="D7464" s="471"/>
      <c r="E7464" s="470"/>
      <c r="F7464" s="472" t="s">
        <v>10155</v>
      </c>
      <c r="G7464" s="472" t="s">
        <v>1767</v>
      </c>
      <c r="H7464" s="472">
        <v>4.3</v>
      </c>
      <c r="I7464" s="473"/>
    </row>
    <row r="7465" spans="1:9" ht="25.5" x14ac:dyDescent="0.25">
      <c r="A7465" s="468" t="s">
        <v>15682</v>
      </c>
      <c r="B7465" s="475" t="s">
        <v>15683</v>
      </c>
      <c r="C7465" s="476" t="s">
        <v>756</v>
      </c>
      <c r="D7465" s="471"/>
      <c r="E7465" s="470"/>
      <c r="F7465" s="472" t="s">
        <v>10155</v>
      </c>
      <c r="G7465" s="472" t="s">
        <v>1767</v>
      </c>
      <c r="H7465" s="472">
        <v>4.3</v>
      </c>
      <c r="I7465" s="473"/>
    </row>
    <row r="7466" spans="1:9" ht="15" x14ac:dyDescent="0.25">
      <c r="A7466" s="468" t="s">
        <v>15684</v>
      </c>
      <c r="B7466" s="475" t="s">
        <v>15685</v>
      </c>
      <c r="C7466" s="476" t="s">
        <v>756</v>
      </c>
      <c r="D7466" s="471"/>
      <c r="E7466" s="470"/>
      <c r="F7466" s="472" t="s">
        <v>10155</v>
      </c>
      <c r="G7466" s="472" t="s">
        <v>1767</v>
      </c>
      <c r="H7466" s="472">
        <v>4.3</v>
      </c>
      <c r="I7466" s="473"/>
    </row>
    <row r="7467" spans="1:9" ht="15" x14ac:dyDescent="0.25">
      <c r="A7467" s="468" t="s">
        <v>15686</v>
      </c>
      <c r="B7467" s="475" t="s">
        <v>15687</v>
      </c>
      <c r="C7467" s="476" t="s">
        <v>756</v>
      </c>
      <c r="D7467" s="471"/>
      <c r="E7467" s="470"/>
      <c r="F7467" s="472" t="s">
        <v>10155</v>
      </c>
      <c r="G7467" s="472" t="s">
        <v>1767</v>
      </c>
      <c r="H7467" s="472">
        <v>4.3</v>
      </c>
      <c r="I7467" s="473"/>
    </row>
    <row r="7468" spans="1:9" ht="15" x14ac:dyDescent="0.25">
      <c r="A7468" s="468" t="s">
        <v>15688</v>
      </c>
      <c r="B7468" s="475" t="s">
        <v>15689</v>
      </c>
      <c r="C7468" s="476" t="s">
        <v>756</v>
      </c>
      <c r="D7468" s="471"/>
      <c r="E7468" s="470"/>
      <c r="F7468" s="472" t="s">
        <v>10155</v>
      </c>
      <c r="G7468" s="472" t="s">
        <v>1767</v>
      </c>
      <c r="H7468" s="472">
        <v>4.3</v>
      </c>
      <c r="I7468" s="473"/>
    </row>
    <row r="7469" spans="1:9" ht="15" x14ac:dyDescent="0.25">
      <c r="A7469" s="468" t="s">
        <v>15690</v>
      </c>
      <c r="B7469" s="475" t="s">
        <v>15691</v>
      </c>
      <c r="C7469" s="476" t="s">
        <v>756</v>
      </c>
      <c r="D7469" s="471"/>
      <c r="E7469" s="470"/>
      <c r="F7469" s="472" t="s">
        <v>10155</v>
      </c>
      <c r="G7469" s="472" t="s">
        <v>1767</v>
      </c>
      <c r="H7469" s="472">
        <v>4.3</v>
      </c>
      <c r="I7469" s="473"/>
    </row>
    <row r="7470" spans="1:9" ht="15" x14ac:dyDescent="0.25">
      <c r="A7470" s="468" t="s">
        <v>15692</v>
      </c>
      <c r="B7470" s="475" t="s">
        <v>15693</v>
      </c>
      <c r="C7470" s="476" t="s">
        <v>756</v>
      </c>
      <c r="D7470" s="471"/>
      <c r="E7470" s="470"/>
      <c r="F7470" s="472" t="s">
        <v>10155</v>
      </c>
      <c r="G7470" s="472" t="s">
        <v>1767</v>
      </c>
      <c r="H7470" s="472">
        <v>4.3</v>
      </c>
      <c r="I7470" s="473"/>
    </row>
    <row r="7471" spans="1:9" ht="15" x14ac:dyDescent="0.25">
      <c r="A7471" s="468" t="s">
        <v>15694</v>
      </c>
      <c r="B7471" s="475" t="s">
        <v>15695</v>
      </c>
      <c r="C7471" s="476" t="s">
        <v>756</v>
      </c>
      <c r="D7471" s="482"/>
      <c r="E7471" s="483"/>
      <c r="F7471" s="472" t="s">
        <v>10155</v>
      </c>
      <c r="G7471" s="472" t="s">
        <v>1767</v>
      </c>
      <c r="H7471" s="472">
        <v>4.5999999999999996</v>
      </c>
      <c r="I7471" s="473"/>
    </row>
    <row r="7472" spans="1:9" ht="25.5" x14ac:dyDescent="0.25">
      <c r="A7472" s="468" t="s">
        <v>15696</v>
      </c>
      <c r="B7472" s="475" t="s">
        <v>15697</v>
      </c>
      <c r="C7472" s="476" t="s">
        <v>756</v>
      </c>
      <c r="D7472" s="471"/>
      <c r="E7472" s="470"/>
      <c r="F7472" s="472" t="s">
        <v>10155</v>
      </c>
      <c r="G7472" s="472" t="s">
        <v>1767</v>
      </c>
      <c r="H7472" s="472">
        <v>4.3</v>
      </c>
      <c r="I7472" s="473"/>
    </row>
    <row r="7473" spans="1:9" ht="15" x14ac:dyDescent="0.25">
      <c r="A7473" s="468" t="s">
        <v>15698</v>
      </c>
      <c r="B7473" s="475" t="s">
        <v>15699</v>
      </c>
      <c r="C7473" s="476" t="s">
        <v>756</v>
      </c>
      <c r="D7473" s="471"/>
      <c r="E7473" s="470"/>
      <c r="F7473" s="472" t="s">
        <v>10155</v>
      </c>
      <c r="G7473" s="472" t="s">
        <v>1767</v>
      </c>
      <c r="H7473" s="472">
        <v>4.3</v>
      </c>
      <c r="I7473" s="473"/>
    </row>
    <row r="7474" spans="1:9" ht="15" x14ac:dyDescent="0.25">
      <c r="A7474" s="468" t="s">
        <v>15700</v>
      </c>
      <c r="B7474" s="475" t="s">
        <v>15701</v>
      </c>
      <c r="C7474" s="476" t="s">
        <v>739</v>
      </c>
      <c r="D7474" s="471"/>
      <c r="E7474" s="470"/>
      <c r="F7474" s="472" t="s">
        <v>10155</v>
      </c>
      <c r="G7474" s="472" t="s">
        <v>1767</v>
      </c>
      <c r="H7474" s="472">
        <v>4.3</v>
      </c>
      <c r="I7474" s="473"/>
    </row>
    <row r="7475" spans="1:9" ht="15" x14ac:dyDescent="0.25">
      <c r="A7475" s="468" t="s">
        <v>15702</v>
      </c>
      <c r="B7475" s="475" t="s">
        <v>15703</v>
      </c>
      <c r="C7475" s="476" t="s">
        <v>756</v>
      </c>
      <c r="D7475" s="471"/>
      <c r="E7475" s="470"/>
      <c r="F7475" s="472" t="s">
        <v>10155</v>
      </c>
      <c r="G7475" s="472" t="s">
        <v>1767</v>
      </c>
      <c r="H7475" s="472">
        <v>4.3</v>
      </c>
      <c r="I7475" s="473"/>
    </row>
    <row r="7476" spans="1:9" ht="25.5" x14ac:dyDescent="0.25">
      <c r="A7476" s="468" t="s">
        <v>15704</v>
      </c>
      <c r="B7476" s="475" t="s">
        <v>15705</v>
      </c>
      <c r="C7476" s="476" t="s">
        <v>909</v>
      </c>
      <c r="D7476" s="471"/>
      <c r="E7476" s="470"/>
      <c r="F7476" s="472" t="s">
        <v>10155</v>
      </c>
      <c r="G7476" s="472" t="s">
        <v>1767</v>
      </c>
      <c r="H7476" s="472">
        <v>4.3</v>
      </c>
      <c r="I7476" s="473"/>
    </row>
    <row r="7477" spans="1:9" ht="15" x14ac:dyDescent="0.25">
      <c r="A7477" s="468" t="s">
        <v>15706</v>
      </c>
      <c r="B7477" s="475" t="s">
        <v>15707</v>
      </c>
      <c r="C7477" s="476" t="s">
        <v>908</v>
      </c>
      <c r="D7477" s="471"/>
      <c r="E7477" s="470"/>
      <c r="F7477" s="472" t="s">
        <v>10155</v>
      </c>
      <c r="G7477" s="472" t="s">
        <v>1767</v>
      </c>
      <c r="H7477" s="472">
        <v>4.3</v>
      </c>
      <c r="I7477" s="473"/>
    </row>
    <row r="7478" spans="1:9" ht="15" x14ac:dyDescent="0.25">
      <c r="A7478" s="468" t="s">
        <v>15708</v>
      </c>
      <c r="B7478" s="475" t="s">
        <v>15709</v>
      </c>
      <c r="C7478" s="476" t="s">
        <v>908</v>
      </c>
      <c r="D7478" s="471"/>
      <c r="E7478" s="470"/>
      <c r="F7478" s="472" t="s">
        <v>10155</v>
      </c>
      <c r="G7478" s="472" t="s">
        <v>1767</v>
      </c>
      <c r="H7478" s="472">
        <v>4.3</v>
      </c>
      <c r="I7478" s="473"/>
    </row>
    <row r="7479" spans="1:9" ht="15" x14ac:dyDescent="0.25">
      <c r="A7479" s="468" t="s">
        <v>15710</v>
      </c>
      <c r="B7479" s="474" t="s">
        <v>15711</v>
      </c>
      <c r="C7479" s="470" t="s">
        <v>833</v>
      </c>
      <c r="D7479" s="470"/>
      <c r="E7479" s="470"/>
      <c r="F7479" s="472" t="s">
        <v>10155</v>
      </c>
      <c r="G7479" s="472" t="s">
        <v>1767</v>
      </c>
      <c r="H7479" s="472">
        <v>4.3</v>
      </c>
      <c r="I7479" s="478" t="s">
        <v>756</v>
      </c>
    </row>
    <row r="7480" spans="1:9" ht="15" x14ac:dyDescent="0.25">
      <c r="A7480" s="468" t="s">
        <v>15712</v>
      </c>
      <c r="B7480" s="474" t="s">
        <v>15713</v>
      </c>
      <c r="C7480" s="470" t="s">
        <v>833</v>
      </c>
      <c r="D7480" s="470"/>
      <c r="E7480" s="470"/>
      <c r="F7480" s="472" t="s">
        <v>10155</v>
      </c>
      <c r="G7480" s="472" t="s">
        <v>1767</v>
      </c>
      <c r="H7480" s="472">
        <v>4.3</v>
      </c>
      <c r="I7480" s="478" t="s">
        <v>756</v>
      </c>
    </row>
    <row r="7481" spans="1:9" ht="38.25" x14ac:dyDescent="0.25">
      <c r="A7481" s="468" t="s">
        <v>15714</v>
      </c>
      <c r="B7481" s="475" t="s">
        <v>15715</v>
      </c>
      <c r="C7481" s="476" t="s">
        <v>756</v>
      </c>
      <c r="D7481" s="471"/>
      <c r="E7481" s="470"/>
      <c r="F7481" s="472" t="s">
        <v>10155</v>
      </c>
      <c r="G7481" s="472" t="s">
        <v>1767</v>
      </c>
      <c r="H7481" s="472">
        <v>4.3</v>
      </c>
      <c r="I7481" s="473"/>
    </row>
    <row r="7482" spans="1:9" ht="38.25" x14ac:dyDescent="0.25">
      <c r="A7482" s="468" t="s">
        <v>15716</v>
      </c>
      <c r="B7482" s="475" t="s">
        <v>15717</v>
      </c>
      <c r="C7482" s="476" t="s">
        <v>698</v>
      </c>
      <c r="D7482" s="471"/>
      <c r="E7482" s="470"/>
      <c r="F7482" s="472" t="s">
        <v>10155</v>
      </c>
      <c r="G7482" s="472" t="s">
        <v>1767</v>
      </c>
      <c r="H7482" s="472">
        <v>4.3</v>
      </c>
      <c r="I7482" s="473"/>
    </row>
    <row r="7483" spans="1:9" ht="38.25" x14ac:dyDescent="0.25">
      <c r="A7483" s="468" t="s">
        <v>15718</v>
      </c>
      <c r="B7483" s="475" t="s">
        <v>15719</v>
      </c>
      <c r="C7483" s="476" t="s">
        <v>756</v>
      </c>
      <c r="D7483" s="471"/>
      <c r="E7483" s="470"/>
      <c r="F7483" s="472" t="s">
        <v>10155</v>
      </c>
      <c r="G7483" s="472" t="s">
        <v>1767</v>
      </c>
      <c r="H7483" s="472">
        <v>4.3</v>
      </c>
      <c r="I7483" s="473"/>
    </row>
    <row r="7484" spans="1:9" ht="38.25" x14ac:dyDescent="0.25">
      <c r="A7484" s="468" t="s">
        <v>15720</v>
      </c>
      <c r="B7484" s="475" t="s">
        <v>15721</v>
      </c>
      <c r="C7484" s="476" t="s">
        <v>756</v>
      </c>
      <c r="D7484" s="471"/>
      <c r="E7484" s="470"/>
      <c r="F7484" s="472" t="s">
        <v>10155</v>
      </c>
      <c r="G7484" s="472" t="s">
        <v>1767</v>
      </c>
      <c r="H7484" s="472">
        <v>4.3</v>
      </c>
      <c r="I7484" s="473"/>
    </row>
    <row r="7485" spans="1:9" ht="38.25" x14ac:dyDescent="0.25">
      <c r="A7485" s="468" t="s">
        <v>15722</v>
      </c>
      <c r="B7485" s="475" t="s">
        <v>15723</v>
      </c>
      <c r="C7485" s="476" t="s">
        <v>698</v>
      </c>
      <c r="D7485" s="471"/>
      <c r="E7485" s="470"/>
      <c r="F7485" s="472" t="s">
        <v>10155</v>
      </c>
      <c r="G7485" s="472" t="s">
        <v>1767</v>
      </c>
      <c r="H7485" s="472">
        <v>4.3</v>
      </c>
      <c r="I7485" s="473"/>
    </row>
    <row r="7486" spans="1:9" ht="38.25" x14ac:dyDescent="0.25">
      <c r="A7486" s="468" t="s">
        <v>15724</v>
      </c>
      <c r="B7486" s="475" t="s">
        <v>15725</v>
      </c>
      <c r="C7486" s="476" t="s">
        <v>698</v>
      </c>
      <c r="D7486" s="471"/>
      <c r="E7486" s="470"/>
      <c r="F7486" s="472" t="s">
        <v>10155</v>
      </c>
      <c r="G7486" s="472" t="s">
        <v>1767</v>
      </c>
      <c r="H7486" s="472">
        <v>4.3</v>
      </c>
      <c r="I7486" s="473"/>
    </row>
    <row r="7487" spans="1:9" ht="38.25" x14ac:dyDescent="0.25">
      <c r="A7487" s="468" t="s">
        <v>15726</v>
      </c>
      <c r="B7487" s="475" t="s">
        <v>15727</v>
      </c>
      <c r="C7487" s="476" t="s">
        <v>756</v>
      </c>
      <c r="D7487" s="471"/>
      <c r="E7487" s="470"/>
      <c r="F7487" s="472" t="s">
        <v>10155</v>
      </c>
      <c r="G7487" s="472" t="s">
        <v>1767</v>
      </c>
      <c r="H7487" s="472">
        <v>4.3</v>
      </c>
      <c r="I7487" s="473"/>
    </row>
    <row r="7488" spans="1:9" ht="38.25" x14ac:dyDescent="0.25">
      <c r="A7488" s="468" t="s">
        <v>15728</v>
      </c>
      <c r="B7488" s="475" t="s">
        <v>15729</v>
      </c>
      <c r="C7488" s="476" t="s">
        <v>698</v>
      </c>
      <c r="D7488" s="471"/>
      <c r="E7488" s="470"/>
      <c r="F7488" s="472" t="s">
        <v>10155</v>
      </c>
      <c r="G7488" s="472" t="s">
        <v>1767</v>
      </c>
      <c r="H7488" s="472">
        <v>4.3</v>
      </c>
      <c r="I7488" s="473"/>
    </row>
    <row r="7489" spans="1:9" ht="38.25" x14ac:dyDescent="0.25">
      <c r="A7489" s="468" t="s">
        <v>15730</v>
      </c>
      <c r="B7489" s="475" t="s">
        <v>15731</v>
      </c>
      <c r="C7489" s="476" t="s">
        <v>756</v>
      </c>
      <c r="D7489" s="471"/>
      <c r="E7489" s="470"/>
      <c r="F7489" s="472" t="s">
        <v>10155</v>
      </c>
      <c r="G7489" s="472" t="s">
        <v>1767</v>
      </c>
      <c r="H7489" s="472">
        <v>4.3</v>
      </c>
      <c r="I7489" s="473"/>
    </row>
    <row r="7490" spans="1:9" ht="38.25" x14ac:dyDescent="0.25">
      <c r="A7490" s="468" t="s">
        <v>15732</v>
      </c>
      <c r="B7490" s="475" t="s">
        <v>15733</v>
      </c>
      <c r="C7490" s="476" t="s">
        <v>756</v>
      </c>
      <c r="D7490" s="471"/>
      <c r="E7490" s="470"/>
      <c r="F7490" s="472" t="s">
        <v>10155</v>
      </c>
      <c r="G7490" s="472" t="s">
        <v>1767</v>
      </c>
      <c r="H7490" s="472">
        <v>4.3</v>
      </c>
      <c r="I7490" s="473"/>
    </row>
    <row r="7491" spans="1:9" ht="38.25" x14ac:dyDescent="0.25">
      <c r="A7491" s="468" t="s">
        <v>15734</v>
      </c>
      <c r="B7491" s="475" t="s">
        <v>15735</v>
      </c>
      <c r="C7491" s="476" t="s">
        <v>698</v>
      </c>
      <c r="D7491" s="471"/>
      <c r="E7491" s="470"/>
      <c r="F7491" s="472" t="s">
        <v>10155</v>
      </c>
      <c r="G7491" s="472" t="s">
        <v>1767</v>
      </c>
      <c r="H7491" s="472">
        <v>4.3</v>
      </c>
      <c r="I7491" s="473"/>
    </row>
    <row r="7492" spans="1:9" ht="38.25" x14ac:dyDescent="0.25">
      <c r="A7492" s="468" t="s">
        <v>15736</v>
      </c>
      <c r="B7492" s="475" t="s">
        <v>15737</v>
      </c>
      <c r="C7492" s="476" t="s">
        <v>698</v>
      </c>
      <c r="D7492" s="471"/>
      <c r="E7492" s="470"/>
      <c r="F7492" s="472" t="s">
        <v>10155</v>
      </c>
      <c r="G7492" s="472" t="s">
        <v>1767</v>
      </c>
      <c r="H7492" s="472">
        <v>4.3</v>
      </c>
      <c r="I7492" s="473"/>
    </row>
    <row r="7493" spans="1:9" ht="38.25" x14ac:dyDescent="0.25">
      <c r="A7493" s="468" t="s">
        <v>15738</v>
      </c>
      <c r="B7493" s="475" t="s">
        <v>15739</v>
      </c>
      <c r="C7493" s="476" t="s">
        <v>756</v>
      </c>
      <c r="D7493" s="471"/>
      <c r="E7493" s="470"/>
      <c r="F7493" s="472" t="s">
        <v>10155</v>
      </c>
      <c r="G7493" s="472" t="s">
        <v>1767</v>
      </c>
      <c r="H7493" s="472">
        <v>4.3</v>
      </c>
      <c r="I7493" s="473"/>
    </row>
    <row r="7494" spans="1:9" ht="25.5" x14ac:dyDescent="0.25">
      <c r="A7494" s="468" t="s">
        <v>15740</v>
      </c>
      <c r="B7494" s="475" t="s">
        <v>15741</v>
      </c>
      <c r="C7494" s="476" t="s">
        <v>698</v>
      </c>
      <c r="D7494" s="471"/>
      <c r="E7494" s="470"/>
      <c r="F7494" s="472" t="s">
        <v>10155</v>
      </c>
      <c r="G7494" s="472" t="s">
        <v>1767</v>
      </c>
      <c r="H7494" s="472">
        <v>4.3</v>
      </c>
      <c r="I7494" s="473"/>
    </row>
    <row r="7495" spans="1:9" ht="38.25" x14ac:dyDescent="0.25">
      <c r="A7495" s="468" t="s">
        <v>15742</v>
      </c>
      <c r="B7495" s="475" t="s">
        <v>15743</v>
      </c>
      <c r="C7495" s="476" t="s">
        <v>756</v>
      </c>
      <c r="D7495" s="471"/>
      <c r="E7495" s="470"/>
      <c r="F7495" s="472" t="s">
        <v>10155</v>
      </c>
      <c r="G7495" s="472" t="s">
        <v>1767</v>
      </c>
      <c r="H7495" s="472">
        <v>4.3</v>
      </c>
      <c r="I7495" s="473"/>
    </row>
    <row r="7496" spans="1:9" ht="25.5" x14ac:dyDescent="0.25">
      <c r="A7496" s="468" t="s">
        <v>15744</v>
      </c>
      <c r="B7496" s="475" t="s">
        <v>15745</v>
      </c>
      <c r="C7496" s="476" t="s">
        <v>756</v>
      </c>
      <c r="D7496" s="471"/>
      <c r="E7496" s="470"/>
      <c r="F7496" s="472" t="s">
        <v>10155</v>
      </c>
      <c r="G7496" s="472" t="s">
        <v>1767</v>
      </c>
      <c r="H7496" s="472">
        <v>4.3</v>
      </c>
      <c r="I7496" s="473"/>
    </row>
    <row r="7497" spans="1:9" ht="38.25" x14ac:dyDescent="0.25">
      <c r="A7497" s="468" t="s">
        <v>15746</v>
      </c>
      <c r="B7497" s="475" t="s">
        <v>15747</v>
      </c>
      <c r="C7497" s="476" t="s">
        <v>756</v>
      </c>
      <c r="D7497" s="471"/>
      <c r="E7497" s="470"/>
      <c r="F7497" s="472" t="s">
        <v>10155</v>
      </c>
      <c r="G7497" s="472" t="s">
        <v>1767</v>
      </c>
      <c r="H7497" s="472">
        <v>4.3</v>
      </c>
      <c r="I7497" s="473"/>
    </row>
    <row r="7498" spans="1:9" ht="25.5" x14ac:dyDescent="0.25">
      <c r="A7498" s="468" t="s">
        <v>15748</v>
      </c>
      <c r="B7498" s="475" t="s">
        <v>15749</v>
      </c>
      <c r="C7498" s="476" t="s">
        <v>698</v>
      </c>
      <c r="D7498" s="471"/>
      <c r="E7498" s="470"/>
      <c r="F7498" s="472" t="s">
        <v>10155</v>
      </c>
      <c r="G7498" s="472" t="s">
        <v>1767</v>
      </c>
      <c r="H7498" s="472">
        <v>4.3</v>
      </c>
      <c r="I7498" s="473"/>
    </row>
    <row r="7499" spans="1:9" ht="25.5" x14ac:dyDescent="0.25">
      <c r="A7499" s="468" t="s">
        <v>15750</v>
      </c>
      <c r="B7499" s="475" t="s">
        <v>15751</v>
      </c>
      <c r="C7499" s="476" t="s">
        <v>698</v>
      </c>
      <c r="D7499" s="471"/>
      <c r="E7499" s="470"/>
      <c r="F7499" s="472" t="s">
        <v>10155</v>
      </c>
      <c r="G7499" s="472" t="s">
        <v>1767</v>
      </c>
      <c r="H7499" s="472">
        <v>4.3</v>
      </c>
      <c r="I7499" s="473"/>
    </row>
    <row r="7500" spans="1:9" ht="38.25" x14ac:dyDescent="0.25">
      <c r="A7500" s="468" t="s">
        <v>15752</v>
      </c>
      <c r="B7500" s="475" t="s">
        <v>15753</v>
      </c>
      <c r="C7500" s="476" t="s">
        <v>756</v>
      </c>
      <c r="D7500" s="471"/>
      <c r="E7500" s="470"/>
      <c r="F7500" s="472" t="s">
        <v>10155</v>
      </c>
      <c r="G7500" s="472" t="s">
        <v>1767</v>
      </c>
      <c r="H7500" s="472">
        <v>4.3</v>
      </c>
      <c r="I7500" s="473"/>
    </row>
    <row r="7501" spans="1:9" ht="25.5" x14ac:dyDescent="0.25">
      <c r="A7501" s="468" t="s">
        <v>15754</v>
      </c>
      <c r="B7501" s="475" t="s">
        <v>15755</v>
      </c>
      <c r="C7501" s="476" t="s">
        <v>698</v>
      </c>
      <c r="D7501" s="471"/>
      <c r="E7501" s="470"/>
      <c r="F7501" s="472" t="s">
        <v>10155</v>
      </c>
      <c r="G7501" s="472" t="s">
        <v>1767</v>
      </c>
      <c r="H7501" s="472">
        <v>4.3</v>
      </c>
      <c r="I7501" s="473"/>
    </row>
    <row r="7502" spans="1:9" ht="38.25" x14ac:dyDescent="0.25">
      <c r="A7502" s="468" t="s">
        <v>15756</v>
      </c>
      <c r="B7502" s="475" t="s">
        <v>15757</v>
      </c>
      <c r="C7502" s="476" t="s">
        <v>756</v>
      </c>
      <c r="D7502" s="471"/>
      <c r="E7502" s="470"/>
      <c r="F7502" s="472" t="s">
        <v>10155</v>
      </c>
      <c r="G7502" s="472" t="s">
        <v>1767</v>
      </c>
      <c r="H7502" s="472">
        <v>4.3</v>
      </c>
      <c r="I7502" s="473"/>
    </row>
    <row r="7503" spans="1:9" ht="25.5" x14ac:dyDescent="0.25">
      <c r="A7503" s="468" t="s">
        <v>15758</v>
      </c>
      <c r="B7503" s="475" t="s">
        <v>15759</v>
      </c>
      <c r="C7503" s="476" t="s">
        <v>756</v>
      </c>
      <c r="D7503" s="471"/>
      <c r="E7503" s="470"/>
      <c r="F7503" s="472" t="s">
        <v>10155</v>
      </c>
      <c r="G7503" s="472" t="s">
        <v>1767</v>
      </c>
      <c r="H7503" s="472">
        <v>4.3</v>
      </c>
      <c r="I7503" s="473"/>
    </row>
    <row r="7504" spans="1:9" ht="38.25" x14ac:dyDescent="0.25">
      <c r="A7504" s="468" t="s">
        <v>15760</v>
      </c>
      <c r="B7504" s="475" t="s">
        <v>15761</v>
      </c>
      <c r="C7504" s="476" t="s">
        <v>756</v>
      </c>
      <c r="D7504" s="471"/>
      <c r="E7504" s="470"/>
      <c r="F7504" s="472" t="s">
        <v>10155</v>
      </c>
      <c r="G7504" s="472" t="s">
        <v>1767</v>
      </c>
      <c r="H7504" s="472">
        <v>4.3</v>
      </c>
      <c r="I7504" s="473"/>
    </row>
    <row r="7505" spans="1:9" ht="38.25" x14ac:dyDescent="0.25">
      <c r="A7505" s="468" t="s">
        <v>15762</v>
      </c>
      <c r="B7505" s="469" t="s">
        <v>15763</v>
      </c>
      <c r="C7505" s="472" t="s">
        <v>756</v>
      </c>
      <c r="D7505" s="479"/>
      <c r="E7505" s="472"/>
      <c r="F7505" s="472" t="s">
        <v>10155</v>
      </c>
      <c r="G7505" s="472" t="s">
        <v>1767</v>
      </c>
      <c r="H7505" s="472">
        <v>4.5</v>
      </c>
      <c r="I7505" s="473"/>
    </row>
    <row r="7506" spans="1:9" ht="38.25" x14ac:dyDescent="0.25">
      <c r="A7506" s="468" t="s">
        <v>15764</v>
      </c>
      <c r="B7506" s="469" t="s">
        <v>15765</v>
      </c>
      <c r="C7506" s="472" t="s">
        <v>756</v>
      </c>
      <c r="D7506" s="479"/>
      <c r="E7506" s="472"/>
      <c r="F7506" s="472" t="s">
        <v>10155</v>
      </c>
      <c r="G7506" s="472" t="s">
        <v>1767</v>
      </c>
      <c r="H7506" s="472">
        <v>4.5</v>
      </c>
      <c r="I7506" s="473"/>
    </row>
    <row r="7507" spans="1:9" ht="38.25" x14ac:dyDescent="0.25">
      <c r="A7507" s="468" t="s">
        <v>15766</v>
      </c>
      <c r="B7507" s="475" t="s">
        <v>15767</v>
      </c>
      <c r="C7507" s="476" t="s">
        <v>698</v>
      </c>
      <c r="D7507" s="471"/>
      <c r="E7507" s="470"/>
      <c r="F7507" s="472" t="s">
        <v>10155</v>
      </c>
      <c r="G7507" s="472" t="s">
        <v>1767</v>
      </c>
      <c r="H7507" s="472">
        <v>4.3</v>
      </c>
      <c r="I7507" s="473"/>
    </row>
    <row r="7508" spans="1:9" ht="25.5" x14ac:dyDescent="0.25">
      <c r="A7508" s="468" t="s">
        <v>15768</v>
      </c>
      <c r="B7508" s="475" t="s">
        <v>15769</v>
      </c>
      <c r="C7508" s="476" t="s">
        <v>698</v>
      </c>
      <c r="D7508" s="471"/>
      <c r="E7508" s="470"/>
      <c r="F7508" s="472" t="s">
        <v>10155</v>
      </c>
      <c r="G7508" s="472" t="s">
        <v>1767</v>
      </c>
      <c r="H7508" s="472">
        <v>4.3</v>
      </c>
      <c r="I7508" s="473"/>
    </row>
    <row r="7509" spans="1:9" ht="38.25" x14ac:dyDescent="0.25">
      <c r="A7509" s="468" t="s">
        <v>15770</v>
      </c>
      <c r="B7509" s="475" t="s">
        <v>15771</v>
      </c>
      <c r="C7509" s="476" t="s">
        <v>756</v>
      </c>
      <c r="D7509" s="471"/>
      <c r="E7509" s="470"/>
      <c r="F7509" s="472" t="s">
        <v>10155</v>
      </c>
      <c r="G7509" s="472" t="s">
        <v>1767</v>
      </c>
      <c r="H7509" s="472">
        <v>4.3</v>
      </c>
      <c r="I7509" s="473"/>
    </row>
    <row r="7510" spans="1:9" ht="25.5" x14ac:dyDescent="0.25">
      <c r="A7510" s="468" t="s">
        <v>15772</v>
      </c>
      <c r="B7510" s="475" t="s">
        <v>15773</v>
      </c>
      <c r="C7510" s="476" t="s">
        <v>698</v>
      </c>
      <c r="D7510" s="471"/>
      <c r="E7510" s="470"/>
      <c r="F7510" s="472" t="s">
        <v>10155</v>
      </c>
      <c r="G7510" s="472" t="s">
        <v>1767</v>
      </c>
      <c r="H7510" s="472">
        <v>4.3</v>
      </c>
      <c r="I7510" s="473"/>
    </row>
    <row r="7511" spans="1:9" ht="38.25" x14ac:dyDescent="0.25">
      <c r="A7511" s="468" t="s">
        <v>15774</v>
      </c>
      <c r="B7511" s="475" t="s">
        <v>15775</v>
      </c>
      <c r="C7511" s="476" t="s">
        <v>756</v>
      </c>
      <c r="D7511" s="471"/>
      <c r="E7511" s="470"/>
      <c r="F7511" s="472" t="s">
        <v>10155</v>
      </c>
      <c r="G7511" s="472" t="s">
        <v>1767</v>
      </c>
      <c r="H7511" s="472">
        <v>4.3</v>
      </c>
      <c r="I7511" s="473"/>
    </row>
    <row r="7512" spans="1:9" ht="25.5" x14ac:dyDescent="0.25">
      <c r="A7512" s="468" t="s">
        <v>15776</v>
      </c>
      <c r="B7512" s="475" t="s">
        <v>15777</v>
      </c>
      <c r="C7512" s="476" t="s">
        <v>756</v>
      </c>
      <c r="D7512" s="471"/>
      <c r="E7512" s="470"/>
      <c r="F7512" s="472" t="s">
        <v>10155</v>
      </c>
      <c r="G7512" s="472" t="s">
        <v>1767</v>
      </c>
      <c r="H7512" s="472">
        <v>4.3</v>
      </c>
      <c r="I7512" s="473"/>
    </row>
    <row r="7513" spans="1:9" ht="38.25" x14ac:dyDescent="0.25">
      <c r="A7513" s="468" t="s">
        <v>15778</v>
      </c>
      <c r="B7513" s="475" t="s">
        <v>15779</v>
      </c>
      <c r="C7513" s="476" t="s">
        <v>756</v>
      </c>
      <c r="D7513" s="471"/>
      <c r="E7513" s="470"/>
      <c r="F7513" s="472" t="s">
        <v>10155</v>
      </c>
      <c r="G7513" s="472" t="s">
        <v>1767</v>
      </c>
      <c r="H7513" s="472">
        <v>4.3</v>
      </c>
      <c r="I7513" s="473"/>
    </row>
    <row r="7514" spans="1:9" ht="38.25" x14ac:dyDescent="0.25">
      <c r="A7514" s="468" t="s">
        <v>15780</v>
      </c>
      <c r="B7514" s="469" t="s">
        <v>15781</v>
      </c>
      <c r="C7514" s="472" t="s">
        <v>756</v>
      </c>
      <c r="D7514" s="479"/>
      <c r="E7514" s="472"/>
      <c r="F7514" s="472" t="s">
        <v>10155</v>
      </c>
      <c r="G7514" s="472" t="s">
        <v>1767</v>
      </c>
      <c r="H7514" s="472">
        <v>4.5</v>
      </c>
      <c r="I7514" s="473"/>
    </row>
    <row r="7515" spans="1:9" ht="38.25" x14ac:dyDescent="0.25">
      <c r="A7515" s="468" t="s">
        <v>15782</v>
      </c>
      <c r="B7515" s="469" t="s">
        <v>15783</v>
      </c>
      <c r="C7515" s="472" t="s">
        <v>756</v>
      </c>
      <c r="D7515" s="479"/>
      <c r="E7515" s="472"/>
      <c r="F7515" s="472" t="s">
        <v>10155</v>
      </c>
      <c r="G7515" s="472" t="s">
        <v>1767</v>
      </c>
      <c r="H7515" s="472">
        <v>4.5</v>
      </c>
      <c r="I7515" s="473"/>
    </row>
    <row r="7516" spans="1:9" ht="38.25" x14ac:dyDescent="0.25">
      <c r="A7516" s="468" t="s">
        <v>15784</v>
      </c>
      <c r="B7516" s="475" t="s">
        <v>15785</v>
      </c>
      <c r="C7516" s="476" t="s">
        <v>698</v>
      </c>
      <c r="D7516" s="471"/>
      <c r="E7516" s="470"/>
      <c r="F7516" s="472" t="s">
        <v>10155</v>
      </c>
      <c r="G7516" s="472" t="s">
        <v>1767</v>
      </c>
      <c r="H7516" s="472">
        <v>4.3</v>
      </c>
      <c r="I7516" s="473"/>
    </row>
    <row r="7517" spans="1:9" ht="25.5" x14ac:dyDescent="0.25">
      <c r="A7517" s="468" t="s">
        <v>15786</v>
      </c>
      <c r="B7517" s="475" t="s">
        <v>15787</v>
      </c>
      <c r="C7517" s="476" t="s">
        <v>698</v>
      </c>
      <c r="D7517" s="471"/>
      <c r="E7517" s="470"/>
      <c r="F7517" s="472" t="s">
        <v>10155</v>
      </c>
      <c r="G7517" s="472" t="s">
        <v>1767</v>
      </c>
      <c r="H7517" s="472">
        <v>4.3</v>
      </c>
      <c r="I7517" s="473"/>
    </row>
    <row r="7518" spans="1:9" ht="25.5" x14ac:dyDescent="0.25">
      <c r="A7518" s="468" t="s">
        <v>15788</v>
      </c>
      <c r="B7518" s="475" t="s">
        <v>15789</v>
      </c>
      <c r="C7518" s="476" t="s">
        <v>756</v>
      </c>
      <c r="D7518" s="471"/>
      <c r="E7518" s="470"/>
      <c r="F7518" s="472" t="s">
        <v>10155</v>
      </c>
      <c r="G7518" s="472" t="s">
        <v>1767</v>
      </c>
      <c r="H7518" s="472">
        <v>4.3</v>
      </c>
      <c r="I7518" s="473"/>
    </row>
    <row r="7519" spans="1:9" ht="25.5" x14ac:dyDescent="0.25">
      <c r="A7519" s="468" t="s">
        <v>15790</v>
      </c>
      <c r="B7519" s="475" t="s">
        <v>15791</v>
      </c>
      <c r="C7519" s="476" t="s">
        <v>698</v>
      </c>
      <c r="D7519" s="471"/>
      <c r="E7519" s="470"/>
      <c r="F7519" s="472" t="s">
        <v>10155</v>
      </c>
      <c r="G7519" s="472" t="s">
        <v>1767</v>
      </c>
      <c r="H7519" s="472">
        <v>4.3</v>
      </c>
      <c r="I7519" s="473"/>
    </row>
    <row r="7520" spans="1:9" ht="25.5" x14ac:dyDescent="0.25">
      <c r="A7520" s="468" t="s">
        <v>15792</v>
      </c>
      <c r="B7520" s="475" t="s">
        <v>15793</v>
      </c>
      <c r="C7520" s="476" t="s">
        <v>756</v>
      </c>
      <c r="D7520" s="471"/>
      <c r="E7520" s="470"/>
      <c r="F7520" s="472" t="s">
        <v>10155</v>
      </c>
      <c r="G7520" s="472" t="s">
        <v>1767</v>
      </c>
      <c r="H7520" s="472">
        <v>4.3</v>
      </c>
      <c r="I7520" s="473"/>
    </row>
    <row r="7521" spans="1:9" ht="25.5" x14ac:dyDescent="0.25">
      <c r="A7521" s="468" t="s">
        <v>15794</v>
      </c>
      <c r="B7521" s="475" t="s">
        <v>15795</v>
      </c>
      <c r="C7521" s="476" t="s">
        <v>756</v>
      </c>
      <c r="D7521" s="471"/>
      <c r="E7521" s="470"/>
      <c r="F7521" s="472" t="s">
        <v>10155</v>
      </c>
      <c r="G7521" s="472" t="s">
        <v>1767</v>
      </c>
      <c r="H7521" s="472">
        <v>4.3</v>
      </c>
      <c r="I7521" s="473"/>
    </row>
    <row r="7522" spans="1:9" ht="25.5" x14ac:dyDescent="0.25">
      <c r="A7522" s="468" t="s">
        <v>15796</v>
      </c>
      <c r="B7522" s="475" t="s">
        <v>15797</v>
      </c>
      <c r="C7522" s="476" t="s">
        <v>756</v>
      </c>
      <c r="D7522" s="471"/>
      <c r="E7522" s="470"/>
      <c r="F7522" s="472" t="s">
        <v>10155</v>
      </c>
      <c r="G7522" s="472" t="s">
        <v>1767</v>
      </c>
      <c r="H7522" s="472">
        <v>4.3</v>
      </c>
      <c r="I7522" s="473"/>
    </row>
    <row r="7523" spans="1:9" ht="38.25" x14ac:dyDescent="0.25">
      <c r="A7523" s="468" t="s">
        <v>15798</v>
      </c>
      <c r="B7523" s="475" t="s">
        <v>15799</v>
      </c>
      <c r="C7523" s="476" t="s">
        <v>756</v>
      </c>
      <c r="D7523" s="471"/>
      <c r="E7523" s="470"/>
      <c r="F7523" s="472" t="s">
        <v>10155</v>
      </c>
      <c r="G7523" s="472" t="s">
        <v>1767</v>
      </c>
      <c r="H7523" s="472">
        <v>4.3</v>
      </c>
      <c r="I7523" s="473"/>
    </row>
    <row r="7524" spans="1:9" ht="25.5" x14ac:dyDescent="0.25">
      <c r="A7524" s="468" t="s">
        <v>15800</v>
      </c>
      <c r="B7524" s="469" t="s">
        <v>15801</v>
      </c>
      <c r="C7524" s="472" t="s">
        <v>756</v>
      </c>
      <c r="D7524" s="479"/>
      <c r="E7524" s="472"/>
      <c r="F7524" s="472" t="s">
        <v>10155</v>
      </c>
      <c r="G7524" s="472" t="s">
        <v>1767</v>
      </c>
      <c r="H7524" s="472">
        <v>4.5</v>
      </c>
      <c r="I7524" s="473"/>
    </row>
    <row r="7525" spans="1:9" ht="38.25" x14ac:dyDescent="0.25">
      <c r="A7525" s="468" t="s">
        <v>15802</v>
      </c>
      <c r="B7525" s="469" t="s">
        <v>15803</v>
      </c>
      <c r="C7525" s="472" t="s">
        <v>756</v>
      </c>
      <c r="D7525" s="479"/>
      <c r="E7525" s="472"/>
      <c r="F7525" s="472" t="s">
        <v>10155</v>
      </c>
      <c r="G7525" s="472" t="s">
        <v>1767</v>
      </c>
      <c r="H7525" s="472">
        <v>4.5</v>
      </c>
      <c r="I7525" s="473"/>
    </row>
    <row r="7526" spans="1:9" ht="25.5" x14ac:dyDescent="0.25">
      <c r="A7526" s="468" t="s">
        <v>15804</v>
      </c>
      <c r="B7526" s="475" t="s">
        <v>15805</v>
      </c>
      <c r="C7526" s="476" t="s">
        <v>698</v>
      </c>
      <c r="D7526" s="471"/>
      <c r="E7526" s="470"/>
      <c r="F7526" s="472" t="s">
        <v>10155</v>
      </c>
      <c r="G7526" s="472" t="s">
        <v>1767</v>
      </c>
      <c r="H7526" s="472">
        <v>4.3</v>
      </c>
      <c r="I7526" s="473"/>
    </row>
    <row r="7527" spans="1:9" ht="25.5" x14ac:dyDescent="0.25">
      <c r="A7527" s="468" t="s">
        <v>15806</v>
      </c>
      <c r="B7527" s="475" t="s">
        <v>15807</v>
      </c>
      <c r="C7527" s="476" t="s">
        <v>698</v>
      </c>
      <c r="D7527" s="471"/>
      <c r="E7527" s="470"/>
      <c r="F7527" s="472" t="s">
        <v>10155</v>
      </c>
      <c r="G7527" s="472" t="s">
        <v>1767</v>
      </c>
      <c r="H7527" s="472">
        <v>4.3</v>
      </c>
      <c r="I7527" s="473"/>
    </row>
    <row r="7528" spans="1:9" ht="25.5" x14ac:dyDescent="0.25">
      <c r="A7528" s="468" t="s">
        <v>15808</v>
      </c>
      <c r="B7528" s="469" t="s">
        <v>15809</v>
      </c>
      <c r="C7528" s="472" t="s">
        <v>698</v>
      </c>
      <c r="D7528" s="471"/>
      <c r="E7528" s="470"/>
      <c r="F7528" s="472" t="s">
        <v>7701</v>
      </c>
      <c r="G7528" s="472" t="s">
        <v>5030</v>
      </c>
      <c r="H7528" s="472">
        <v>4.4000000000000004</v>
      </c>
      <c r="I7528" s="473"/>
    </row>
    <row r="7529" spans="1:9" ht="25.5" x14ac:dyDescent="0.25">
      <c r="A7529" s="468" t="s">
        <v>15810</v>
      </c>
      <c r="B7529" s="475" t="s">
        <v>15811</v>
      </c>
      <c r="C7529" s="476" t="s">
        <v>756</v>
      </c>
      <c r="D7529" s="471"/>
      <c r="E7529" s="470"/>
      <c r="F7529" s="472" t="s">
        <v>10155</v>
      </c>
      <c r="G7529" s="472" t="s">
        <v>1767</v>
      </c>
      <c r="H7529" s="472">
        <v>4.3</v>
      </c>
      <c r="I7529" s="473"/>
    </row>
    <row r="7530" spans="1:9" ht="25.5" x14ac:dyDescent="0.25">
      <c r="A7530" s="468" t="s">
        <v>15812</v>
      </c>
      <c r="B7530" s="475" t="s">
        <v>15813</v>
      </c>
      <c r="C7530" s="476" t="s">
        <v>756</v>
      </c>
      <c r="D7530" s="471"/>
      <c r="E7530" s="470"/>
      <c r="F7530" s="472" t="s">
        <v>10155</v>
      </c>
      <c r="G7530" s="472" t="s">
        <v>1767</v>
      </c>
      <c r="H7530" s="472">
        <v>4.3</v>
      </c>
      <c r="I7530" s="473"/>
    </row>
    <row r="7531" spans="1:9" ht="15" x14ac:dyDescent="0.25">
      <c r="A7531" s="468" t="s">
        <v>15814</v>
      </c>
      <c r="B7531" s="475" t="s">
        <v>15815</v>
      </c>
      <c r="C7531" s="476" t="s">
        <v>756</v>
      </c>
      <c r="D7531" s="471"/>
      <c r="E7531" s="470"/>
      <c r="F7531" s="472" t="s">
        <v>10155</v>
      </c>
      <c r="G7531" s="472" t="s">
        <v>1767</v>
      </c>
      <c r="H7531" s="472">
        <v>4.3</v>
      </c>
      <c r="I7531" s="473"/>
    </row>
    <row r="7532" spans="1:9" ht="15" x14ac:dyDescent="0.25">
      <c r="A7532" s="468" t="s">
        <v>15816</v>
      </c>
      <c r="B7532" s="475" t="s">
        <v>15817</v>
      </c>
      <c r="C7532" s="476" t="s">
        <v>756</v>
      </c>
      <c r="D7532" s="471"/>
      <c r="E7532" s="470"/>
      <c r="F7532" s="472" t="s">
        <v>10155</v>
      </c>
      <c r="G7532" s="472" t="s">
        <v>1767</v>
      </c>
      <c r="H7532" s="472">
        <v>4.3</v>
      </c>
      <c r="I7532" s="473"/>
    </row>
    <row r="7533" spans="1:9" ht="15" x14ac:dyDescent="0.25">
      <c r="A7533" s="468" t="s">
        <v>15818</v>
      </c>
      <c r="B7533" s="475" t="s">
        <v>15819</v>
      </c>
      <c r="C7533" s="476" t="s">
        <v>756</v>
      </c>
      <c r="D7533" s="471"/>
      <c r="E7533" s="470"/>
      <c r="F7533" s="472" t="s">
        <v>10155</v>
      </c>
      <c r="G7533" s="472" t="s">
        <v>1767</v>
      </c>
      <c r="H7533" s="472">
        <v>4.3</v>
      </c>
      <c r="I7533" s="473"/>
    </row>
    <row r="7534" spans="1:9" ht="15" x14ac:dyDescent="0.25">
      <c r="A7534" s="468" t="s">
        <v>15820</v>
      </c>
      <c r="B7534" s="475" t="s">
        <v>15821</v>
      </c>
      <c r="C7534" s="476" t="s">
        <v>756</v>
      </c>
      <c r="D7534" s="471"/>
      <c r="E7534" s="470"/>
      <c r="F7534" s="472" t="s">
        <v>10155</v>
      </c>
      <c r="G7534" s="472" t="s">
        <v>1767</v>
      </c>
      <c r="H7534" s="472">
        <v>4.3</v>
      </c>
      <c r="I7534" s="473"/>
    </row>
    <row r="7535" spans="1:9" ht="15" x14ac:dyDescent="0.25">
      <c r="A7535" s="468" t="s">
        <v>15822</v>
      </c>
      <c r="B7535" s="475" t="s">
        <v>15823</v>
      </c>
      <c r="C7535" s="476" t="s">
        <v>756</v>
      </c>
      <c r="D7535" s="471"/>
      <c r="E7535" s="470"/>
      <c r="F7535" s="472" t="s">
        <v>10155</v>
      </c>
      <c r="G7535" s="472" t="s">
        <v>1767</v>
      </c>
      <c r="H7535" s="472">
        <v>4.3</v>
      </c>
      <c r="I7535" s="473"/>
    </row>
    <row r="7536" spans="1:9" ht="25.5" x14ac:dyDescent="0.25">
      <c r="A7536" s="468" t="s">
        <v>15824</v>
      </c>
      <c r="B7536" s="475" t="s">
        <v>15825</v>
      </c>
      <c r="C7536" s="476" t="s">
        <v>756</v>
      </c>
      <c r="D7536" s="471"/>
      <c r="E7536" s="470"/>
      <c r="F7536" s="472" t="s">
        <v>10155</v>
      </c>
      <c r="G7536" s="472" t="s">
        <v>1767</v>
      </c>
      <c r="H7536" s="472">
        <v>4.3</v>
      </c>
      <c r="I7536" s="473"/>
    </row>
    <row r="7537" spans="1:9" ht="15" x14ac:dyDescent="0.25">
      <c r="A7537" s="468" t="s">
        <v>15826</v>
      </c>
      <c r="B7537" s="475" t="s">
        <v>15827</v>
      </c>
      <c r="C7537" s="476" t="s">
        <v>756</v>
      </c>
      <c r="D7537" s="471"/>
      <c r="E7537" s="470"/>
      <c r="F7537" s="472" t="s">
        <v>10155</v>
      </c>
      <c r="G7537" s="472" t="s">
        <v>1767</v>
      </c>
      <c r="H7537" s="472">
        <v>4.3</v>
      </c>
      <c r="I7537" s="473"/>
    </row>
    <row r="7538" spans="1:9" ht="15" x14ac:dyDescent="0.25">
      <c r="A7538" s="468" t="s">
        <v>15828</v>
      </c>
      <c r="B7538" s="475" t="s">
        <v>15829</v>
      </c>
      <c r="C7538" s="476" t="s">
        <v>756</v>
      </c>
      <c r="D7538" s="471"/>
      <c r="E7538" s="470"/>
      <c r="F7538" s="472" t="s">
        <v>10155</v>
      </c>
      <c r="G7538" s="472" t="s">
        <v>1767</v>
      </c>
      <c r="H7538" s="472">
        <v>4.3</v>
      </c>
      <c r="I7538" s="473"/>
    </row>
    <row r="7539" spans="1:9" ht="15" x14ac:dyDescent="0.25">
      <c r="A7539" s="468" t="s">
        <v>15830</v>
      </c>
      <c r="B7539" s="475" t="s">
        <v>15831</v>
      </c>
      <c r="C7539" s="476" t="s">
        <v>756</v>
      </c>
      <c r="D7539" s="471"/>
      <c r="E7539" s="470"/>
      <c r="F7539" s="472" t="s">
        <v>10155</v>
      </c>
      <c r="G7539" s="472" t="s">
        <v>1767</v>
      </c>
      <c r="H7539" s="472">
        <v>4.3</v>
      </c>
      <c r="I7539" s="473"/>
    </row>
    <row r="7540" spans="1:9" ht="15" x14ac:dyDescent="0.25">
      <c r="A7540" s="468" t="s">
        <v>15832</v>
      </c>
      <c r="B7540" s="475" t="s">
        <v>15833</v>
      </c>
      <c r="C7540" s="476" t="s">
        <v>756</v>
      </c>
      <c r="D7540" s="471"/>
      <c r="E7540" s="470"/>
      <c r="F7540" s="472" t="s">
        <v>10155</v>
      </c>
      <c r="G7540" s="472" t="s">
        <v>1767</v>
      </c>
      <c r="H7540" s="472">
        <v>4.3</v>
      </c>
      <c r="I7540" s="473"/>
    </row>
    <row r="7541" spans="1:9" ht="25.5" x14ac:dyDescent="0.25">
      <c r="A7541" s="468" t="s">
        <v>15834</v>
      </c>
      <c r="B7541" s="475" t="s">
        <v>15835</v>
      </c>
      <c r="C7541" s="476" t="s">
        <v>756</v>
      </c>
      <c r="D7541" s="471"/>
      <c r="E7541" s="470"/>
      <c r="F7541" s="472" t="s">
        <v>10155</v>
      </c>
      <c r="G7541" s="472" t="s">
        <v>1767</v>
      </c>
      <c r="H7541" s="472">
        <v>4.3</v>
      </c>
      <c r="I7541" s="473"/>
    </row>
    <row r="7542" spans="1:9" ht="15" x14ac:dyDescent="0.25">
      <c r="A7542" s="468" t="s">
        <v>15836</v>
      </c>
      <c r="B7542" s="475" t="s">
        <v>15837</v>
      </c>
      <c r="C7542" s="476" t="s">
        <v>756</v>
      </c>
      <c r="D7542" s="471"/>
      <c r="E7542" s="470"/>
      <c r="F7542" s="472" t="s">
        <v>10155</v>
      </c>
      <c r="G7542" s="472" t="s">
        <v>1767</v>
      </c>
      <c r="H7542" s="472">
        <v>4.3</v>
      </c>
      <c r="I7542" s="473"/>
    </row>
    <row r="7543" spans="1:9" ht="15" x14ac:dyDescent="0.25">
      <c r="A7543" s="468" t="s">
        <v>15838</v>
      </c>
      <c r="B7543" s="475" t="s">
        <v>15839</v>
      </c>
      <c r="C7543" s="476" t="s">
        <v>756</v>
      </c>
      <c r="D7543" s="471"/>
      <c r="E7543" s="470"/>
      <c r="F7543" s="472" t="s">
        <v>10155</v>
      </c>
      <c r="G7543" s="472" t="s">
        <v>1767</v>
      </c>
      <c r="H7543" s="472">
        <v>4.3</v>
      </c>
      <c r="I7543" s="473"/>
    </row>
    <row r="7544" spans="1:9" ht="15" x14ac:dyDescent="0.25">
      <c r="A7544" s="468" t="s">
        <v>15840</v>
      </c>
      <c r="B7544" s="475" t="s">
        <v>15841</v>
      </c>
      <c r="C7544" s="476" t="s">
        <v>756</v>
      </c>
      <c r="D7544" s="471"/>
      <c r="E7544" s="470"/>
      <c r="F7544" s="472" t="s">
        <v>10155</v>
      </c>
      <c r="G7544" s="472" t="s">
        <v>1767</v>
      </c>
      <c r="H7544" s="472">
        <v>4.3</v>
      </c>
      <c r="I7544" s="473"/>
    </row>
    <row r="7545" spans="1:9" ht="25.5" x14ac:dyDescent="0.25">
      <c r="A7545" s="468" t="s">
        <v>15842</v>
      </c>
      <c r="B7545" s="475" t="s">
        <v>15843</v>
      </c>
      <c r="C7545" s="476" t="s">
        <v>756</v>
      </c>
      <c r="D7545" s="471"/>
      <c r="E7545" s="470"/>
      <c r="F7545" s="472" t="s">
        <v>10155</v>
      </c>
      <c r="G7545" s="472" t="s">
        <v>1767</v>
      </c>
      <c r="H7545" s="472">
        <v>4.3</v>
      </c>
      <c r="I7545" s="473"/>
    </row>
    <row r="7546" spans="1:9" ht="15" x14ac:dyDescent="0.25">
      <c r="A7546" s="468" t="s">
        <v>15844</v>
      </c>
      <c r="B7546" s="475" t="s">
        <v>15845</v>
      </c>
      <c r="C7546" s="476" t="s">
        <v>756</v>
      </c>
      <c r="D7546" s="471"/>
      <c r="E7546" s="470"/>
      <c r="F7546" s="472" t="s">
        <v>10155</v>
      </c>
      <c r="G7546" s="472" t="s">
        <v>1767</v>
      </c>
      <c r="H7546" s="472">
        <v>4.3</v>
      </c>
      <c r="I7546" s="473"/>
    </row>
    <row r="7547" spans="1:9" ht="25.5" x14ac:dyDescent="0.25">
      <c r="A7547" s="468" t="s">
        <v>15846</v>
      </c>
      <c r="B7547" s="475" t="s">
        <v>15847</v>
      </c>
      <c r="C7547" s="476" t="s">
        <v>756</v>
      </c>
      <c r="D7547" s="471"/>
      <c r="E7547" s="470"/>
      <c r="F7547" s="472" t="s">
        <v>10155</v>
      </c>
      <c r="G7547" s="472" t="s">
        <v>1767</v>
      </c>
      <c r="H7547" s="472">
        <v>4.3</v>
      </c>
      <c r="I7547" s="473"/>
    </row>
    <row r="7548" spans="1:9" ht="25.5" x14ac:dyDescent="0.25">
      <c r="A7548" s="468" t="s">
        <v>15848</v>
      </c>
      <c r="B7548" s="475" t="s">
        <v>15849</v>
      </c>
      <c r="C7548" s="476" t="s">
        <v>756</v>
      </c>
      <c r="D7548" s="471"/>
      <c r="E7548" s="470"/>
      <c r="F7548" s="472" t="s">
        <v>10155</v>
      </c>
      <c r="G7548" s="472" t="s">
        <v>1767</v>
      </c>
      <c r="H7548" s="472">
        <v>4.3</v>
      </c>
      <c r="I7548" s="473"/>
    </row>
    <row r="7549" spans="1:9" ht="25.5" x14ac:dyDescent="0.25">
      <c r="A7549" s="468" t="s">
        <v>15850</v>
      </c>
      <c r="B7549" s="475" t="s">
        <v>15851</v>
      </c>
      <c r="C7549" s="476" t="s">
        <v>756</v>
      </c>
      <c r="D7549" s="471"/>
      <c r="E7549" s="470"/>
      <c r="F7549" s="472" t="s">
        <v>10155</v>
      </c>
      <c r="G7549" s="472" t="s">
        <v>1767</v>
      </c>
      <c r="H7549" s="472">
        <v>4.3</v>
      </c>
      <c r="I7549" s="473"/>
    </row>
    <row r="7550" spans="1:9" ht="25.5" x14ac:dyDescent="0.25">
      <c r="A7550" s="468" t="s">
        <v>15852</v>
      </c>
      <c r="B7550" s="475" t="s">
        <v>15853</v>
      </c>
      <c r="C7550" s="476" t="s">
        <v>756</v>
      </c>
      <c r="D7550" s="471"/>
      <c r="E7550" s="470"/>
      <c r="F7550" s="472" t="s">
        <v>10155</v>
      </c>
      <c r="G7550" s="472" t="s">
        <v>1767</v>
      </c>
      <c r="H7550" s="472">
        <v>4.3</v>
      </c>
      <c r="I7550" s="473"/>
    </row>
    <row r="7551" spans="1:9" ht="25.5" x14ac:dyDescent="0.25">
      <c r="A7551" s="468" t="s">
        <v>15854</v>
      </c>
      <c r="B7551" s="475" t="s">
        <v>15855</v>
      </c>
      <c r="C7551" s="476" t="s">
        <v>756</v>
      </c>
      <c r="D7551" s="471"/>
      <c r="E7551" s="470"/>
      <c r="F7551" s="472" t="s">
        <v>10155</v>
      </c>
      <c r="G7551" s="472" t="s">
        <v>1767</v>
      </c>
      <c r="H7551" s="472">
        <v>4.3</v>
      </c>
      <c r="I7551" s="473"/>
    </row>
    <row r="7552" spans="1:9" ht="15" x14ac:dyDescent="0.25">
      <c r="A7552" s="468" t="s">
        <v>15856</v>
      </c>
      <c r="B7552" s="475" t="s">
        <v>15857</v>
      </c>
      <c r="C7552" s="476" t="s">
        <v>756</v>
      </c>
      <c r="D7552" s="471"/>
      <c r="E7552" s="470"/>
      <c r="F7552" s="472" t="s">
        <v>10155</v>
      </c>
      <c r="G7552" s="472" t="s">
        <v>1767</v>
      </c>
      <c r="H7552" s="472">
        <v>4.3</v>
      </c>
      <c r="I7552" s="473"/>
    </row>
    <row r="7553" spans="1:9" ht="25.5" x14ac:dyDescent="0.25">
      <c r="A7553" s="468" t="s">
        <v>15858</v>
      </c>
      <c r="B7553" s="475" t="s">
        <v>15859</v>
      </c>
      <c r="C7553" s="476" t="s">
        <v>756</v>
      </c>
      <c r="D7553" s="471"/>
      <c r="E7553" s="470"/>
      <c r="F7553" s="472" t="s">
        <v>10155</v>
      </c>
      <c r="G7553" s="472" t="s">
        <v>1767</v>
      </c>
      <c r="H7553" s="472">
        <v>4.3</v>
      </c>
      <c r="I7553" s="473"/>
    </row>
    <row r="7554" spans="1:9" ht="25.5" x14ac:dyDescent="0.25">
      <c r="A7554" s="468" t="s">
        <v>15860</v>
      </c>
      <c r="B7554" s="475" t="s">
        <v>15861</v>
      </c>
      <c r="C7554" s="476" t="s">
        <v>756</v>
      </c>
      <c r="D7554" s="471"/>
      <c r="E7554" s="470"/>
      <c r="F7554" s="472" t="s">
        <v>10155</v>
      </c>
      <c r="G7554" s="472" t="s">
        <v>1767</v>
      </c>
      <c r="H7554" s="472">
        <v>4.3</v>
      </c>
      <c r="I7554" s="473"/>
    </row>
    <row r="7555" spans="1:9" ht="15" x14ac:dyDescent="0.25">
      <c r="A7555" s="468" t="s">
        <v>15862</v>
      </c>
      <c r="B7555" s="475" t="s">
        <v>15863</v>
      </c>
      <c r="C7555" s="476" t="s">
        <v>698</v>
      </c>
      <c r="D7555" s="471"/>
      <c r="E7555" s="470"/>
      <c r="F7555" s="472" t="s">
        <v>10155</v>
      </c>
      <c r="G7555" s="472" t="s">
        <v>1767</v>
      </c>
      <c r="H7555" s="472">
        <v>4.3</v>
      </c>
      <c r="I7555" s="473"/>
    </row>
    <row r="7556" spans="1:9" ht="15" x14ac:dyDescent="0.25">
      <c r="A7556" s="468" t="s">
        <v>15864</v>
      </c>
      <c r="B7556" s="475" t="s">
        <v>15865</v>
      </c>
      <c r="C7556" s="476" t="s">
        <v>698</v>
      </c>
      <c r="D7556" s="471"/>
      <c r="E7556" s="470"/>
      <c r="F7556" s="472" t="s">
        <v>10155</v>
      </c>
      <c r="G7556" s="472" t="s">
        <v>1767</v>
      </c>
      <c r="H7556" s="472">
        <v>4.3</v>
      </c>
      <c r="I7556" s="473"/>
    </row>
    <row r="7557" spans="1:9" ht="15" x14ac:dyDescent="0.25">
      <c r="A7557" s="468" t="s">
        <v>15866</v>
      </c>
      <c r="B7557" s="475" t="s">
        <v>15867</v>
      </c>
      <c r="C7557" s="476" t="s">
        <v>698</v>
      </c>
      <c r="D7557" s="471"/>
      <c r="E7557" s="470"/>
      <c r="F7557" s="472" t="s">
        <v>10155</v>
      </c>
      <c r="G7557" s="472" t="s">
        <v>1767</v>
      </c>
      <c r="H7557" s="472">
        <v>4.3</v>
      </c>
      <c r="I7557" s="473"/>
    </row>
    <row r="7558" spans="1:9" ht="15" x14ac:dyDescent="0.25">
      <c r="A7558" s="468" t="s">
        <v>15868</v>
      </c>
      <c r="B7558" s="475" t="s">
        <v>15869</v>
      </c>
      <c r="C7558" s="476" t="s">
        <v>698</v>
      </c>
      <c r="D7558" s="471"/>
      <c r="E7558" s="470"/>
      <c r="F7558" s="472" t="s">
        <v>10155</v>
      </c>
      <c r="G7558" s="472" t="s">
        <v>1767</v>
      </c>
      <c r="H7558" s="472">
        <v>4.3</v>
      </c>
      <c r="I7558" s="473"/>
    </row>
    <row r="7559" spans="1:9" ht="15" x14ac:dyDescent="0.25">
      <c r="A7559" s="468" t="s">
        <v>15870</v>
      </c>
      <c r="B7559" s="475" t="s">
        <v>15871</v>
      </c>
      <c r="C7559" s="476" t="s">
        <v>698</v>
      </c>
      <c r="D7559" s="471"/>
      <c r="E7559" s="470"/>
      <c r="F7559" s="472" t="s">
        <v>10155</v>
      </c>
      <c r="G7559" s="472" t="s">
        <v>1767</v>
      </c>
      <c r="H7559" s="472">
        <v>4.3</v>
      </c>
      <c r="I7559" s="473"/>
    </row>
    <row r="7560" spans="1:9" ht="15" x14ac:dyDescent="0.25">
      <c r="A7560" s="468" t="s">
        <v>15872</v>
      </c>
      <c r="B7560" s="475" t="s">
        <v>15873</v>
      </c>
      <c r="C7560" s="476" t="s">
        <v>698</v>
      </c>
      <c r="D7560" s="471"/>
      <c r="E7560" s="470"/>
      <c r="F7560" s="472" t="s">
        <v>10155</v>
      </c>
      <c r="G7560" s="472" t="s">
        <v>1767</v>
      </c>
      <c r="H7560" s="472">
        <v>4.3</v>
      </c>
      <c r="I7560" s="473"/>
    </row>
    <row r="7561" spans="1:9" ht="15" x14ac:dyDescent="0.25">
      <c r="A7561" s="468" t="s">
        <v>15874</v>
      </c>
      <c r="B7561" s="475" t="s">
        <v>15875</v>
      </c>
      <c r="C7561" s="476" t="s">
        <v>698</v>
      </c>
      <c r="D7561" s="471"/>
      <c r="E7561" s="470"/>
      <c r="F7561" s="472" t="s">
        <v>10155</v>
      </c>
      <c r="G7561" s="472" t="s">
        <v>1767</v>
      </c>
      <c r="H7561" s="472">
        <v>4.3</v>
      </c>
      <c r="I7561" s="473"/>
    </row>
    <row r="7562" spans="1:9" ht="15" x14ac:dyDescent="0.25">
      <c r="A7562" s="468" t="s">
        <v>15876</v>
      </c>
      <c r="B7562" s="475" t="s">
        <v>15877</v>
      </c>
      <c r="C7562" s="476" t="s">
        <v>698</v>
      </c>
      <c r="D7562" s="471"/>
      <c r="E7562" s="470"/>
      <c r="F7562" s="472" t="s">
        <v>10155</v>
      </c>
      <c r="G7562" s="472" t="s">
        <v>1767</v>
      </c>
      <c r="H7562" s="472">
        <v>4.3</v>
      </c>
      <c r="I7562" s="473"/>
    </row>
    <row r="7563" spans="1:9" ht="15" x14ac:dyDescent="0.25">
      <c r="A7563" s="468" t="s">
        <v>15878</v>
      </c>
      <c r="B7563" s="475" t="s">
        <v>15879</v>
      </c>
      <c r="C7563" s="476" t="s">
        <v>698</v>
      </c>
      <c r="D7563" s="471"/>
      <c r="E7563" s="470"/>
      <c r="F7563" s="472" t="s">
        <v>10155</v>
      </c>
      <c r="G7563" s="472" t="s">
        <v>1767</v>
      </c>
      <c r="H7563" s="472">
        <v>4.3</v>
      </c>
      <c r="I7563" s="473"/>
    </row>
    <row r="7564" spans="1:9" ht="15" x14ac:dyDescent="0.25">
      <c r="A7564" s="468" t="s">
        <v>15880</v>
      </c>
      <c r="B7564" s="475" t="s">
        <v>15881</v>
      </c>
      <c r="C7564" s="476" t="s">
        <v>698</v>
      </c>
      <c r="D7564" s="471"/>
      <c r="E7564" s="470"/>
      <c r="F7564" s="472" t="s">
        <v>10155</v>
      </c>
      <c r="G7564" s="472" t="s">
        <v>1767</v>
      </c>
      <c r="H7564" s="472">
        <v>4.3</v>
      </c>
      <c r="I7564" s="473"/>
    </row>
    <row r="7565" spans="1:9" ht="15" x14ac:dyDescent="0.25">
      <c r="A7565" s="468" t="s">
        <v>15882</v>
      </c>
      <c r="B7565" s="475" t="s">
        <v>15883</v>
      </c>
      <c r="C7565" s="476" t="s">
        <v>698</v>
      </c>
      <c r="D7565" s="471"/>
      <c r="E7565" s="470"/>
      <c r="F7565" s="472" t="s">
        <v>10155</v>
      </c>
      <c r="G7565" s="472" t="s">
        <v>1767</v>
      </c>
      <c r="H7565" s="472">
        <v>4.3</v>
      </c>
      <c r="I7565" s="473"/>
    </row>
    <row r="7566" spans="1:9" ht="15" x14ac:dyDescent="0.25">
      <c r="A7566" s="468" t="s">
        <v>15884</v>
      </c>
      <c r="B7566" s="475" t="s">
        <v>15885</v>
      </c>
      <c r="C7566" s="476" t="s">
        <v>698</v>
      </c>
      <c r="D7566" s="471"/>
      <c r="E7566" s="470"/>
      <c r="F7566" s="472" t="s">
        <v>10155</v>
      </c>
      <c r="G7566" s="472" t="s">
        <v>1767</v>
      </c>
      <c r="H7566" s="472">
        <v>4.3</v>
      </c>
      <c r="I7566" s="473"/>
    </row>
    <row r="7567" spans="1:9" ht="15" x14ac:dyDescent="0.25">
      <c r="A7567" s="468" t="s">
        <v>15886</v>
      </c>
      <c r="B7567" s="475" t="s">
        <v>15887</v>
      </c>
      <c r="C7567" s="476" t="s">
        <v>698</v>
      </c>
      <c r="D7567" s="471"/>
      <c r="E7567" s="470"/>
      <c r="F7567" s="472" t="s">
        <v>10155</v>
      </c>
      <c r="G7567" s="472" t="s">
        <v>1767</v>
      </c>
      <c r="H7567" s="472">
        <v>4.3</v>
      </c>
      <c r="I7567" s="473"/>
    </row>
    <row r="7568" spans="1:9" ht="15" x14ac:dyDescent="0.25">
      <c r="A7568" s="468" t="s">
        <v>15888</v>
      </c>
      <c r="B7568" s="475" t="s">
        <v>15889</v>
      </c>
      <c r="C7568" s="476" t="s">
        <v>698</v>
      </c>
      <c r="D7568" s="471"/>
      <c r="E7568" s="470"/>
      <c r="F7568" s="472" t="s">
        <v>10155</v>
      </c>
      <c r="G7568" s="472" t="s">
        <v>1767</v>
      </c>
      <c r="H7568" s="472">
        <v>4.3</v>
      </c>
      <c r="I7568" s="473"/>
    </row>
    <row r="7569" spans="1:9" ht="15" x14ac:dyDescent="0.25">
      <c r="A7569" s="468" t="s">
        <v>15890</v>
      </c>
      <c r="B7569" s="475" t="s">
        <v>15891</v>
      </c>
      <c r="C7569" s="476" t="s">
        <v>698</v>
      </c>
      <c r="D7569" s="471"/>
      <c r="E7569" s="470"/>
      <c r="F7569" s="472" t="s">
        <v>10155</v>
      </c>
      <c r="G7569" s="472" t="s">
        <v>1767</v>
      </c>
      <c r="H7569" s="472">
        <v>4.3</v>
      </c>
      <c r="I7569" s="473"/>
    </row>
    <row r="7570" spans="1:9" ht="15" x14ac:dyDescent="0.25">
      <c r="A7570" s="468" t="s">
        <v>15892</v>
      </c>
      <c r="B7570" s="475" t="s">
        <v>15893</v>
      </c>
      <c r="C7570" s="476" t="s">
        <v>698</v>
      </c>
      <c r="D7570" s="471"/>
      <c r="E7570" s="470"/>
      <c r="F7570" s="472" t="s">
        <v>10155</v>
      </c>
      <c r="G7570" s="472" t="s">
        <v>1767</v>
      </c>
      <c r="H7570" s="472">
        <v>4.3</v>
      </c>
      <c r="I7570" s="473"/>
    </row>
    <row r="7571" spans="1:9" ht="15" x14ac:dyDescent="0.25">
      <c r="A7571" s="468" t="s">
        <v>15894</v>
      </c>
      <c r="B7571" s="475" t="s">
        <v>15895</v>
      </c>
      <c r="C7571" s="476" t="s">
        <v>698</v>
      </c>
      <c r="D7571" s="471"/>
      <c r="E7571" s="470"/>
      <c r="F7571" s="472" t="s">
        <v>10155</v>
      </c>
      <c r="G7571" s="472" t="s">
        <v>1767</v>
      </c>
      <c r="H7571" s="472">
        <v>4.3</v>
      </c>
      <c r="I7571" s="473"/>
    </row>
    <row r="7572" spans="1:9" ht="15" x14ac:dyDescent="0.25">
      <c r="A7572" s="468" t="s">
        <v>15896</v>
      </c>
      <c r="B7572" s="475" t="s">
        <v>15897</v>
      </c>
      <c r="C7572" s="476" t="s">
        <v>698</v>
      </c>
      <c r="D7572" s="471"/>
      <c r="E7572" s="470"/>
      <c r="F7572" s="472" t="s">
        <v>10155</v>
      </c>
      <c r="G7572" s="472" t="s">
        <v>1767</v>
      </c>
      <c r="H7572" s="472">
        <v>4.3</v>
      </c>
      <c r="I7572" s="473"/>
    </row>
    <row r="7573" spans="1:9" ht="15" x14ac:dyDescent="0.25">
      <c r="A7573" s="468" t="s">
        <v>15898</v>
      </c>
      <c r="B7573" s="475" t="s">
        <v>15899</v>
      </c>
      <c r="C7573" s="476" t="s">
        <v>698</v>
      </c>
      <c r="D7573" s="471"/>
      <c r="E7573" s="470"/>
      <c r="F7573" s="472" t="s">
        <v>10155</v>
      </c>
      <c r="G7573" s="472" t="s">
        <v>1767</v>
      </c>
      <c r="H7573" s="472">
        <v>4.3</v>
      </c>
      <c r="I7573" s="473"/>
    </row>
    <row r="7574" spans="1:9" ht="15" x14ac:dyDescent="0.25">
      <c r="A7574" s="468" t="s">
        <v>15900</v>
      </c>
      <c r="B7574" s="475" t="s">
        <v>15901</v>
      </c>
      <c r="C7574" s="476" t="s">
        <v>698</v>
      </c>
      <c r="D7574" s="471"/>
      <c r="E7574" s="470"/>
      <c r="F7574" s="472" t="s">
        <v>10155</v>
      </c>
      <c r="G7574" s="472" t="s">
        <v>1767</v>
      </c>
      <c r="H7574" s="472">
        <v>4.3</v>
      </c>
      <c r="I7574" s="473"/>
    </row>
    <row r="7575" spans="1:9" ht="15" x14ac:dyDescent="0.25">
      <c r="A7575" s="468" t="s">
        <v>15902</v>
      </c>
      <c r="B7575" s="475" t="s">
        <v>15903</v>
      </c>
      <c r="C7575" s="476" t="s">
        <v>698</v>
      </c>
      <c r="D7575" s="471"/>
      <c r="E7575" s="470"/>
      <c r="F7575" s="472" t="s">
        <v>10155</v>
      </c>
      <c r="G7575" s="472" t="s">
        <v>1767</v>
      </c>
      <c r="H7575" s="472">
        <v>4.3</v>
      </c>
      <c r="I7575" s="473"/>
    </row>
    <row r="7576" spans="1:9" ht="15" x14ac:dyDescent="0.25">
      <c r="A7576" s="468" t="s">
        <v>15904</v>
      </c>
      <c r="B7576" s="475" t="s">
        <v>15905</v>
      </c>
      <c r="C7576" s="476" t="s">
        <v>698</v>
      </c>
      <c r="D7576" s="471"/>
      <c r="E7576" s="470"/>
      <c r="F7576" s="472" t="s">
        <v>10155</v>
      </c>
      <c r="G7576" s="472" t="s">
        <v>1767</v>
      </c>
      <c r="H7576" s="472">
        <v>4.3</v>
      </c>
      <c r="I7576" s="473"/>
    </row>
    <row r="7577" spans="1:9" ht="15" x14ac:dyDescent="0.25">
      <c r="A7577" s="468" t="s">
        <v>15906</v>
      </c>
      <c r="B7577" s="475" t="s">
        <v>15907</v>
      </c>
      <c r="C7577" s="476" t="s">
        <v>698</v>
      </c>
      <c r="D7577" s="471"/>
      <c r="E7577" s="470"/>
      <c r="F7577" s="472" t="s">
        <v>10155</v>
      </c>
      <c r="G7577" s="472" t="s">
        <v>1767</v>
      </c>
      <c r="H7577" s="472">
        <v>4.3</v>
      </c>
      <c r="I7577" s="473"/>
    </row>
    <row r="7578" spans="1:9" ht="15" x14ac:dyDescent="0.25">
      <c r="A7578" s="468" t="s">
        <v>15908</v>
      </c>
      <c r="B7578" s="475" t="s">
        <v>15909</v>
      </c>
      <c r="C7578" s="476" t="s">
        <v>698</v>
      </c>
      <c r="D7578" s="471"/>
      <c r="E7578" s="470"/>
      <c r="F7578" s="472" t="s">
        <v>10155</v>
      </c>
      <c r="G7578" s="472" t="s">
        <v>1767</v>
      </c>
      <c r="H7578" s="472">
        <v>4.3</v>
      </c>
      <c r="I7578" s="473"/>
    </row>
    <row r="7579" spans="1:9" ht="15" x14ac:dyDescent="0.25">
      <c r="A7579" s="468" t="s">
        <v>15910</v>
      </c>
      <c r="B7579" s="475" t="s">
        <v>15911</v>
      </c>
      <c r="C7579" s="476" t="s">
        <v>698</v>
      </c>
      <c r="D7579" s="471"/>
      <c r="E7579" s="470"/>
      <c r="F7579" s="472" t="s">
        <v>10155</v>
      </c>
      <c r="G7579" s="472" t="s">
        <v>1767</v>
      </c>
      <c r="H7579" s="472">
        <v>4.3</v>
      </c>
      <c r="I7579" s="473"/>
    </row>
    <row r="7580" spans="1:9" ht="15" x14ac:dyDescent="0.25">
      <c r="A7580" s="468" t="s">
        <v>15912</v>
      </c>
      <c r="B7580" s="475" t="s">
        <v>15913</v>
      </c>
      <c r="C7580" s="476" t="s">
        <v>698</v>
      </c>
      <c r="D7580" s="471"/>
      <c r="E7580" s="470"/>
      <c r="F7580" s="472" t="s">
        <v>10155</v>
      </c>
      <c r="G7580" s="472" t="s">
        <v>1767</v>
      </c>
      <c r="H7580" s="472">
        <v>4.3</v>
      </c>
      <c r="I7580" s="473"/>
    </row>
    <row r="7581" spans="1:9" ht="15" x14ac:dyDescent="0.25">
      <c r="A7581" s="468" t="s">
        <v>15914</v>
      </c>
      <c r="B7581" s="475" t="s">
        <v>15915</v>
      </c>
      <c r="C7581" s="476" t="s">
        <v>698</v>
      </c>
      <c r="D7581" s="471"/>
      <c r="E7581" s="470"/>
      <c r="F7581" s="472" t="s">
        <v>10155</v>
      </c>
      <c r="G7581" s="472" t="s">
        <v>1767</v>
      </c>
      <c r="H7581" s="472">
        <v>4.3</v>
      </c>
      <c r="I7581" s="473"/>
    </row>
    <row r="7582" spans="1:9" ht="15" x14ac:dyDescent="0.25">
      <c r="A7582" s="468" t="s">
        <v>15916</v>
      </c>
      <c r="B7582" s="475" t="s">
        <v>15917</v>
      </c>
      <c r="C7582" s="476" t="s">
        <v>698</v>
      </c>
      <c r="D7582" s="471"/>
      <c r="E7582" s="470"/>
      <c r="F7582" s="472" t="s">
        <v>10155</v>
      </c>
      <c r="G7582" s="472" t="s">
        <v>1767</v>
      </c>
      <c r="H7582" s="472">
        <v>4.3</v>
      </c>
      <c r="I7582" s="473"/>
    </row>
    <row r="7583" spans="1:9" ht="15" x14ac:dyDescent="0.25">
      <c r="A7583" s="468" t="s">
        <v>15918</v>
      </c>
      <c r="B7583" s="475" t="s">
        <v>15919</v>
      </c>
      <c r="C7583" s="476" t="s">
        <v>698</v>
      </c>
      <c r="D7583" s="471"/>
      <c r="E7583" s="470"/>
      <c r="F7583" s="472" t="s">
        <v>10155</v>
      </c>
      <c r="G7583" s="472" t="s">
        <v>1767</v>
      </c>
      <c r="H7583" s="472">
        <v>4.3</v>
      </c>
      <c r="I7583" s="473"/>
    </row>
    <row r="7584" spans="1:9" ht="15" x14ac:dyDescent="0.25">
      <c r="A7584" s="468" t="s">
        <v>15920</v>
      </c>
      <c r="B7584" s="475" t="s">
        <v>15921</v>
      </c>
      <c r="C7584" s="476" t="s">
        <v>698</v>
      </c>
      <c r="D7584" s="471"/>
      <c r="E7584" s="470"/>
      <c r="F7584" s="472" t="s">
        <v>10155</v>
      </c>
      <c r="G7584" s="472" t="s">
        <v>1767</v>
      </c>
      <c r="H7584" s="472">
        <v>4.3</v>
      </c>
      <c r="I7584" s="473"/>
    </row>
    <row r="7585" spans="1:9" ht="15" x14ac:dyDescent="0.25">
      <c r="A7585" s="468" t="s">
        <v>15922</v>
      </c>
      <c r="B7585" s="475" t="s">
        <v>15923</v>
      </c>
      <c r="C7585" s="476" t="s">
        <v>698</v>
      </c>
      <c r="D7585" s="471"/>
      <c r="E7585" s="470"/>
      <c r="F7585" s="472" t="s">
        <v>10155</v>
      </c>
      <c r="G7585" s="472" t="s">
        <v>1767</v>
      </c>
      <c r="H7585" s="472">
        <v>4.3</v>
      </c>
      <c r="I7585" s="473"/>
    </row>
    <row r="7586" spans="1:9" ht="15" x14ac:dyDescent="0.25">
      <c r="A7586" s="468" t="s">
        <v>15924</v>
      </c>
      <c r="B7586" s="475" t="s">
        <v>15925</v>
      </c>
      <c r="C7586" s="476" t="s">
        <v>698</v>
      </c>
      <c r="D7586" s="471"/>
      <c r="E7586" s="470"/>
      <c r="F7586" s="472" t="s">
        <v>10155</v>
      </c>
      <c r="G7586" s="472" t="s">
        <v>1767</v>
      </c>
      <c r="H7586" s="472">
        <v>4.3</v>
      </c>
      <c r="I7586" s="473"/>
    </row>
    <row r="7587" spans="1:9" ht="15" x14ac:dyDescent="0.25">
      <c r="A7587" s="468" t="s">
        <v>15926</v>
      </c>
      <c r="B7587" s="475" t="s">
        <v>15927</v>
      </c>
      <c r="C7587" s="476" t="s">
        <v>756</v>
      </c>
      <c r="D7587" s="471"/>
      <c r="E7587" s="470"/>
      <c r="F7587" s="472" t="s">
        <v>10155</v>
      </c>
      <c r="G7587" s="472" t="s">
        <v>1767</v>
      </c>
      <c r="H7587" s="472">
        <v>4.3</v>
      </c>
      <c r="I7587" s="473"/>
    </row>
    <row r="7588" spans="1:9" ht="25.5" x14ac:dyDescent="0.25">
      <c r="A7588" s="468" t="s">
        <v>15928</v>
      </c>
      <c r="B7588" s="475" t="s">
        <v>15929</v>
      </c>
      <c r="C7588" s="476" t="s">
        <v>756</v>
      </c>
      <c r="D7588" s="471"/>
      <c r="E7588" s="470"/>
      <c r="F7588" s="472" t="s">
        <v>10155</v>
      </c>
      <c r="G7588" s="472" t="s">
        <v>1767</v>
      </c>
      <c r="H7588" s="472">
        <v>4.3</v>
      </c>
      <c r="I7588" s="473"/>
    </row>
    <row r="7589" spans="1:9" ht="15" x14ac:dyDescent="0.25">
      <c r="A7589" s="468" t="s">
        <v>15930</v>
      </c>
      <c r="B7589" s="475" t="s">
        <v>15931</v>
      </c>
      <c r="C7589" s="476" t="s">
        <v>756</v>
      </c>
      <c r="D7589" s="471"/>
      <c r="E7589" s="470"/>
      <c r="F7589" s="472" t="s">
        <v>10155</v>
      </c>
      <c r="G7589" s="472" t="s">
        <v>1767</v>
      </c>
      <c r="H7589" s="472">
        <v>4.3</v>
      </c>
      <c r="I7589" s="473"/>
    </row>
    <row r="7590" spans="1:9" ht="25.5" x14ac:dyDescent="0.25">
      <c r="A7590" s="468" t="s">
        <v>15932</v>
      </c>
      <c r="B7590" s="475" t="s">
        <v>15933</v>
      </c>
      <c r="C7590" s="476" t="s">
        <v>756</v>
      </c>
      <c r="D7590" s="471"/>
      <c r="E7590" s="470"/>
      <c r="F7590" s="472" t="s">
        <v>10155</v>
      </c>
      <c r="G7590" s="472" t="s">
        <v>1767</v>
      </c>
      <c r="H7590" s="472">
        <v>4.3</v>
      </c>
      <c r="I7590" s="473"/>
    </row>
    <row r="7591" spans="1:9" ht="25.5" x14ac:dyDescent="0.25">
      <c r="A7591" s="468" t="s">
        <v>15934</v>
      </c>
      <c r="B7591" s="475" t="s">
        <v>15935</v>
      </c>
      <c r="C7591" s="476" t="s">
        <v>756</v>
      </c>
      <c r="D7591" s="471"/>
      <c r="E7591" s="470"/>
      <c r="F7591" s="472" t="s">
        <v>10155</v>
      </c>
      <c r="G7591" s="472" t="s">
        <v>1767</v>
      </c>
      <c r="H7591" s="472">
        <v>4.3</v>
      </c>
      <c r="I7591" s="473"/>
    </row>
    <row r="7592" spans="1:9" ht="15" x14ac:dyDescent="0.25">
      <c r="A7592" s="468" t="s">
        <v>15936</v>
      </c>
      <c r="B7592" s="475" t="s">
        <v>15937</v>
      </c>
      <c r="C7592" s="476" t="s">
        <v>698</v>
      </c>
      <c r="D7592" s="471"/>
      <c r="E7592" s="470"/>
      <c r="F7592" s="472" t="s">
        <v>12325</v>
      </c>
      <c r="G7592" s="472" t="s">
        <v>13218</v>
      </c>
      <c r="H7592" s="472">
        <v>4.3</v>
      </c>
      <c r="I7592" s="473"/>
    </row>
    <row r="7593" spans="1:9" ht="15" x14ac:dyDescent="0.25">
      <c r="A7593" s="468" t="s">
        <v>15938</v>
      </c>
      <c r="B7593" s="475" t="s">
        <v>15939</v>
      </c>
      <c r="C7593" s="476" t="s">
        <v>698</v>
      </c>
      <c r="D7593" s="471"/>
      <c r="E7593" s="470"/>
      <c r="F7593" s="472" t="s">
        <v>12325</v>
      </c>
      <c r="G7593" s="472" t="s">
        <v>13218</v>
      </c>
      <c r="H7593" s="472">
        <v>4.3</v>
      </c>
      <c r="I7593" s="473"/>
    </row>
    <row r="7594" spans="1:9" ht="15" x14ac:dyDescent="0.25">
      <c r="A7594" s="468" t="s">
        <v>15940</v>
      </c>
      <c r="B7594" s="475" t="s">
        <v>15941</v>
      </c>
      <c r="C7594" s="476" t="s">
        <v>698</v>
      </c>
      <c r="D7594" s="471"/>
      <c r="E7594" s="470"/>
      <c r="F7594" s="472" t="s">
        <v>12325</v>
      </c>
      <c r="G7594" s="472" t="s">
        <v>13218</v>
      </c>
      <c r="H7594" s="472">
        <v>4.3</v>
      </c>
      <c r="I7594" s="473"/>
    </row>
    <row r="7595" spans="1:9" ht="15" x14ac:dyDescent="0.25">
      <c r="A7595" s="468" t="s">
        <v>15942</v>
      </c>
      <c r="B7595" s="475" t="s">
        <v>15943</v>
      </c>
      <c r="C7595" s="476" t="s">
        <v>698</v>
      </c>
      <c r="D7595" s="471"/>
      <c r="E7595" s="470"/>
      <c r="F7595" s="472" t="s">
        <v>12325</v>
      </c>
      <c r="G7595" s="472" t="s">
        <v>13218</v>
      </c>
      <c r="H7595" s="472">
        <v>4.3</v>
      </c>
      <c r="I7595" s="473"/>
    </row>
    <row r="7596" spans="1:9" ht="15" x14ac:dyDescent="0.25">
      <c r="A7596" s="468" t="s">
        <v>15944</v>
      </c>
      <c r="B7596" s="469" t="s">
        <v>15945</v>
      </c>
      <c r="C7596" s="476" t="s">
        <v>698</v>
      </c>
      <c r="D7596" s="471"/>
      <c r="E7596" s="470"/>
      <c r="F7596" s="472" t="s">
        <v>12325</v>
      </c>
      <c r="G7596" s="472" t="s">
        <v>13218</v>
      </c>
      <c r="H7596" s="472">
        <v>4.3</v>
      </c>
      <c r="I7596" s="473"/>
    </row>
    <row r="7597" spans="1:9" ht="25.5" x14ac:dyDescent="0.25">
      <c r="A7597" s="468" t="s">
        <v>15946</v>
      </c>
      <c r="B7597" s="475" t="s">
        <v>15947</v>
      </c>
      <c r="C7597" s="476" t="s">
        <v>756</v>
      </c>
      <c r="D7597" s="471"/>
      <c r="E7597" s="470"/>
      <c r="F7597" s="472" t="s">
        <v>756</v>
      </c>
      <c r="G7597" s="472" t="s">
        <v>756</v>
      </c>
      <c r="H7597" s="472">
        <v>4.3</v>
      </c>
      <c r="I7597" s="473"/>
    </row>
    <row r="7598" spans="1:9" ht="25.5" x14ac:dyDescent="0.25">
      <c r="A7598" s="468" t="s">
        <v>15948</v>
      </c>
      <c r="B7598" s="475" t="s">
        <v>15949</v>
      </c>
      <c r="C7598" s="476" t="s">
        <v>756</v>
      </c>
      <c r="D7598" s="471"/>
      <c r="E7598" s="470"/>
      <c r="F7598" s="472" t="s">
        <v>756</v>
      </c>
      <c r="G7598" s="472" t="s">
        <v>756</v>
      </c>
      <c r="H7598" s="472">
        <v>4.3</v>
      </c>
      <c r="I7598" s="473"/>
    </row>
    <row r="7599" spans="1:9" ht="15" x14ac:dyDescent="0.25">
      <c r="A7599" s="468" t="s">
        <v>15950</v>
      </c>
      <c r="B7599" s="475" t="s">
        <v>15951</v>
      </c>
      <c r="C7599" s="476" t="s">
        <v>756</v>
      </c>
      <c r="D7599" s="471"/>
      <c r="E7599" s="470"/>
      <c r="F7599" s="472" t="s">
        <v>756</v>
      </c>
      <c r="G7599" s="472" t="s">
        <v>756</v>
      </c>
      <c r="H7599" s="472">
        <v>4.3</v>
      </c>
      <c r="I7599" s="473"/>
    </row>
    <row r="7600" spans="1:9" ht="15" x14ac:dyDescent="0.25">
      <c r="A7600" s="468" t="s">
        <v>15952</v>
      </c>
      <c r="B7600" s="469" t="s">
        <v>15953</v>
      </c>
      <c r="C7600" s="472" t="s">
        <v>756</v>
      </c>
      <c r="D7600" s="479"/>
      <c r="E7600" s="472"/>
      <c r="F7600" s="472" t="s">
        <v>756</v>
      </c>
      <c r="G7600" s="472" t="s">
        <v>1711</v>
      </c>
      <c r="H7600" s="472">
        <v>4.5</v>
      </c>
      <c r="I7600" s="473"/>
    </row>
    <row r="7601" spans="1:9" ht="25.5" x14ac:dyDescent="0.25">
      <c r="A7601" s="468" t="s">
        <v>15954</v>
      </c>
      <c r="B7601" s="475" t="s">
        <v>15955</v>
      </c>
      <c r="C7601" s="476" t="s">
        <v>756</v>
      </c>
      <c r="D7601" s="471"/>
      <c r="E7601" s="470"/>
      <c r="F7601" s="472" t="s">
        <v>756</v>
      </c>
      <c r="G7601" s="472" t="s">
        <v>756</v>
      </c>
      <c r="H7601" s="472">
        <v>4.3</v>
      </c>
      <c r="I7601" s="473"/>
    </row>
    <row r="7602" spans="1:9" ht="25.5" x14ac:dyDescent="0.25">
      <c r="A7602" s="468" t="s">
        <v>15956</v>
      </c>
      <c r="B7602" s="475" t="s">
        <v>15957</v>
      </c>
      <c r="C7602" s="476" t="s">
        <v>756</v>
      </c>
      <c r="D7602" s="471"/>
      <c r="E7602" s="470"/>
      <c r="F7602" s="472" t="s">
        <v>756</v>
      </c>
      <c r="G7602" s="472" t="s">
        <v>756</v>
      </c>
      <c r="H7602" s="472">
        <v>4.3</v>
      </c>
      <c r="I7602" s="473"/>
    </row>
    <row r="7603" spans="1:9" ht="25.5" x14ac:dyDescent="0.25">
      <c r="A7603" s="468" t="s">
        <v>15958</v>
      </c>
      <c r="B7603" s="475" t="s">
        <v>15959</v>
      </c>
      <c r="C7603" s="476" t="s">
        <v>756</v>
      </c>
      <c r="D7603" s="471"/>
      <c r="E7603" s="470"/>
      <c r="F7603" s="472" t="s">
        <v>756</v>
      </c>
      <c r="G7603" s="472" t="s">
        <v>756</v>
      </c>
      <c r="H7603" s="472">
        <v>4.3</v>
      </c>
      <c r="I7603" s="473"/>
    </row>
    <row r="7604" spans="1:9" ht="25.5" x14ac:dyDescent="0.25">
      <c r="A7604" s="468" t="s">
        <v>15960</v>
      </c>
      <c r="B7604" s="475" t="s">
        <v>15961</v>
      </c>
      <c r="C7604" s="476" t="s">
        <v>756</v>
      </c>
      <c r="D7604" s="471"/>
      <c r="E7604" s="470"/>
      <c r="F7604" s="472" t="s">
        <v>756</v>
      </c>
      <c r="G7604" s="472" t="s">
        <v>756</v>
      </c>
      <c r="H7604" s="472">
        <v>4.3</v>
      </c>
      <c r="I7604" s="473"/>
    </row>
    <row r="7605" spans="1:9" ht="25.5" x14ac:dyDescent="0.25">
      <c r="A7605" s="468" t="s">
        <v>15962</v>
      </c>
      <c r="B7605" s="475" t="s">
        <v>15963</v>
      </c>
      <c r="C7605" s="476" t="s">
        <v>756</v>
      </c>
      <c r="D7605" s="471"/>
      <c r="E7605" s="470"/>
      <c r="F7605" s="472" t="s">
        <v>756</v>
      </c>
      <c r="G7605" s="472" t="s">
        <v>756</v>
      </c>
      <c r="H7605" s="472">
        <v>4.3</v>
      </c>
      <c r="I7605" s="473"/>
    </row>
    <row r="7606" spans="1:9" ht="15" x14ac:dyDescent="0.25">
      <c r="A7606" s="468" t="s">
        <v>15964</v>
      </c>
      <c r="B7606" s="475" t="s">
        <v>15965</v>
      </c>
      <c r="C7606" s="476" t="s">
        <v>756</v>
      </c>
      <c r="D7606" s="471"/>
      <c r="E7606" s="470"/>
      <c r="F7606" s="472" t="s">
        <v>756</v>
      </c>
      <c r="G7606" s="472" t="s">
        <v>756</v>
      </c>
      <c r="H7606" s="472">
        <v>4.3</v>
      </c>
      <c r="I7606" s="473"/>
    </row>
    <row r="7607" spans="1:9" ht="15" x14ac:dyDescent="0.25">
      <c r="A7607" s="468" t="s">
        <v>15966</v>
      </c>
      <c r="B7607" s="475" t="s">
        <v>15967</v>
      </c>
      <c r="C7607" s="476" t="s">
        <v>756</v>
      </c>
      <c r="D7607" s="471"/>
      <c r="E7607" s="470"/>
      <c r="F7607" s="472" t="s">
        <v>756</v>
      </c>
      <c r="G7607" s="472" t="s">
        <v>756</v>
      </c>
      <c r="H7607" s="472">
        <v>4.3</v>
      </c>
      <c r="I7607" s="473"/>
    </row>
    <row r="7608" spans="1:9" ht="25.5" x14ac:dyDescent="0.25">
      <c r="A7608" s="468" t="s">
        <v>15968</v>
      </c>
      <c r="B7608" s="475" t="s">
        <v>15969</v>
      </c>
      <c r="C7608" s="476" t="s">
        <v>756</v>
      </c>
      <c r="D7608" s="471"/>
      <c r="E7608" s="470"/>
      <c r="F7608" s="472" t="s">
        <v>756</v>
      </c>
      <c r="G7608" s="472" t="s">
        <v>756</v>
      </c>
      <c r="H7608" s="472">
        <v>4.3</v>
      </c>
      <c r="I7608" s="473"/>
    </row>
    <row r="7609" spans="1:9" ht="25.5" x14ac:dyDescent="0.25">
      <c r="A7609" s="468" t="s">
        <v>15970</v>
      </c>
      <c r="B7609" s="475" t="s">
        <v>15971</v>
      </c>
      <c r="C7609" s="476" t="s">
        <v>756</v>
      </c>
      <c r="D7609" s="471"/>
      <c r="E7609" s="470"/>
      <c r="F7609" s="472" t="s">
        <v>756</v>
      </c>
      <c r="G7609" s="472" t="s">
        <v>756</v>
      </c>
      <c r="H7609" s="472">
        <v>4.3</v>
      </c>
      <c r="I7609" s="473"/>
    </row>
    <row r="7610" spans="1:9" ht="15" x14ac:dyDescent="0.25">
      <c r="A7610" s="468" t="s">
        <v>15972</v>
      </c>
      <c r="B7610" s="475" t="s">
        <v>15973</v>
      </c>
      <c r="C7610" s="476" t="s">
        <v>756</v>
      </c>
      <c r="D7610" s="471"/>
      <c r="E7610" s="470"/>
      <c r="F7610" s="472" t="s">
        <v>756</v>
      </c>
      <c r="G7610" s="472" t="s">
        <v>756</v>
      </c>
      <c r="H7610" s="472">
        <v>4.3</v>
      </c>
      <c r="I7610" s="473"/>
    </row>
    <row r="7611" spans="1:9" ht="15" x14ac:dyDescent="0.25">
      <c r="A7611" s="468" t="s">
        <v>15974</v>
      </c>
      <c r="B7611" s="475" t="s">
        <v>15975</v>
      </c>
      <c r="C7611" s="476" t="s">
        <v>756</v>
      </c>
      <c r="D7611" s="471"/>
      <c r="E7611" s="470"/>
      <c r="F7611" s="472" t="s">
        <v>756</v>
      </c>
      <c r="G7611" s="472" t="s">
        <v>756</v>
      </c>
      <c r="H7611" s="472">
        <v>4.3</v>
      </c>
      <c r="I7611" s="473"/>
    </row>
    <row r="7612" spans="1:9" ht="25.5" x14ac:dyDescent="0.25">
      <c r="A7612" s="468" t="s">
        <v>15976</v>
      </c>
      <c r="B7612" s="475" t="s">
        <v>15977</v>
      </c>
      <c r="C7612" s="476" t="s">
        <v>756</v>
      </c>
      <c r="D7612" s="471"/>
      <c r="E7612" s="470"/>
      <c r="F7612" s="472" t="s">
        <v>756</v>
      </c>
      <c r="G7612" s="472" t="s">
        <v>756</v>
      </c>
      <c r="H7612" s="472">
        <v>4.3</v>
      </c>
      <c r="I7612" s="473"/>
    </row>
    <row r="7613" spans="1:9" ht="38.25" x14ac:dyDescent="0.25">
      <c r="A7613" s="468" t="s">
        <v>15978</v>
      </c>
      <c r="B7613" s="475" t="s">
        <v>15979</v>
      </c>
      <c r="C7613" s="476" t="s">
        <v>756</v>
      </c>
      <c r="D7613" s="471"/>
      <c r="E7613" s="470"/>
      <c r="F7613" s="472" t="s">
        <v>756</v>
      </c>
      <c r="G7613" s="472" t="s">
        <v>756</v>
      </c>
      <c r="H7613" s="472">
        <v>4.3</v>
      </c>
      <c r="I7613" s="473"/>
    </row>
    <row r="7614" spans="1:9" ht="25.5" x14ac:dyDescent="0.25">
      <c r="A7614" s="468" t="s">
        <v>15980</v>
      </c>
      <c r="B7614" s="475" t="s">
        <v>15981</v>
      </c>
      <c r="C7614" s="476" t="s">
        <v>756</v>
      </c>
      <c r="D7614" s="471"/>
      <c r="E7614" s="470"/>
      <c r="F7614" s="472" t="s">
        <v>756</v>
      </c>
      <c r="G7614" s="472" t="s">
        <v>756</v>
      </c>
      <c r="H7614" s="472">
        <v>4.3</v>
      </c>
      <c r="I7614" s="473"/>
    </row>
    <row r="7615" spans="1:9" ht="25.5" x14ac:dyDescent="0.25">
      <c r="A7615" s="468" t="s">
        <v>15982</v>
      </c>
      <c r="B7615" s="475" t="s">
        <v>15983</v>
      </c>
      <c r="C7615" s="476" t="s">
        <v>756</v>
      </c>
      <c r="D7615" s="471"/>
      <c r="E7615" s="470"/>
      <c r="F7615" s="472" t="s">
        <v>756</v>
      </c>
      <c r="G7615" s="472" t="s">
        <v>756</v>
      </c>
      <c r="H7615" s="472">
        <v>4.3</v>
      </c>
      <c r="I7615" s="473"/>
    </row>
    <row r="7616" spans="1:9" ht="25.5" x14ac:dyDescent="0.25">
      <c r="A7616" s="468" t="s">
        <v>15984</v>
      </c>
      <c r="B7616" s="475" t="s">
        <v>15985</v>
      </c>
      <c r="C7616" s="476" t="s">
        <v>756</v>
      </c>
      <c r="D7616" s="471"/>
      <c r="E7616" s="470"/>
      <c r="F7616" s="472" t="s">
        <v>756</v>
      </c>
      <c r="G7616" s="472" t="s">
        <v>756</v>
      </c>
      <c r="H7616" s="472">
        <v>4.3</v>
      </c>
      <c r="I7616" s="473"/>
    </row>
    <row r="7617" spans="1:9" ht="15" x14ac:dyDescent="0.25">
      <c r="A7617" s="468" t="s">
        <v>15986</v>
      </c>
      <c r="B7617" s="475" t="s">
        <v>15987</v>
      </c>
      <c r="C7617" s="476" t="s">
        <v>756</v>
      </c>
      <c r="D7617" s="471"/>
      <c r="E7617" s="470"/>
      <c r="F7617" s="472" t="s">
        <v>756</v>
      </c>
      <c r="G7617" s="472" t="s">
        <v>756</v>
      </c>
      <c r="H7617" s="472">
        <v>4.3</v>
      </c>
      <c r="I7617" s="473"/>
    </row>
    <row r="7618" spans="1:9" ht="15" x14ac:dyDescent="0.25">
      <c r="A7618" s="468" t="s">
        <v>15988</v>
      </c>
      <c r="B7618" s="475" t="s">
        <v>15989</v>
      </c>
      <c r="C7618" s="476" t="s">
        <v>756</v>
      </c>
      <c r="D7618" s="471"/>
      <c r="E7618" s="470"/>
      <c r="F7618" s="472" t="s">
        <v>756</v>
      </c>
      <c r="G7618" s="472" t="s">
        <v>756</v>
      </c>
      <c r="H7618" s="472">
        <v>4.3</v>
      </c>
      <c r="I7618" s="473"/>
    </row>
    <row r="7619" spans="1:9" ht="25.5" x14ac:dyDescent="0.25">
      <c r="A7619" s="468" t="s">
        <v>15990</v>
      </c>
      <c r="B7619" s="475" t="s">
        <v>15991</v>
      </c>
      <c r="C7619" s="476" t="s">
        <v>756</v>
      </c>
      <c r="D7619" s="471"/>
      <c r="E7619" s="470"/>
      <c r="F7619" s="472" t="s">
        <v>756</v>
      </c>
      <c r="G7619" s="472" t="s">
        <v>756</v>
      </c>
      <c r="H7619" s="472">
        <v>4.3</v>
      </c>
      <c r="I7619" s="473"/>
    </row>
    <row r="7620" spans="1:9" ht="25.5" x14ac:dyDescent="0.25">
      <c r="A7620" s="468" t="s">
        <v>15992</v>
      </c>
      <c r="B7620" s="475" t="s">
        <v>15993</v>
      </c>
      <c r="C7620" s="476" t="s">
        <v>756</v>
      </c>
      <c r="D7620" s="471"/>
      <c r="E7620" s="470"/>
      <c r="F7620" s="472" t="s">
        <v>756</v>
      </c>
      <c r="G7620" s="472" t="s">
        <v>756</v>
      </c>
      <c r="H7620" s="472">
        <v>4.3</v>
      </c>
      <c r="I7620" s="473"/>
    </row>
    <row r="7621" spans="1:9" ht="15" x14ac:dyDescent="0.25">
      <c r="A7621" s="468" t="s">
        <v>15994</v>
      </c>
      <c r="B7621" s="475" t="s">
        <v>15995</v>
      </c>
      <c r="C7621" s="476" t="s">
        <v>756</v>
      </c>
      <c r="D7621" s="471"/>
      <c r="E7621" s="470"/>
      <c r="F7621" s="472" t="s">
        <v>756</v>
      </c>
      <c r="G7621" s="472" t="s">
        <v>756</v>
      </c>
      <c r="H7621" s="472">
        <v>4.3</v>
      </c>
      <c r="I7621" s="473"/>
    </row>
    <row r="7622" spans="1:9" ht="15" x14ac:dyDescent="0.25">
      <c r="A7622" s="468" t="s">
        <v>15996</v>
      </c>
      <c r="B7622" s="475" t="s">
        <v>15997</v>
      </c>
      <c r="C7622" s="476" t="s">
        <v>756</v>
      </c>
      <c r="D7622" s="471"/>
      <c r="E7622" s="470"/>
      <c r="F7622" s="472" t="s">
        <v>756</v>
      </c>
      <c r="G7622" s="472" t="s">
        <v>756</v>
      </c>
      <c r="H7622" s="472">
        <v>4.3</v>
      </c>
      <c r="I7622" s="473"/>
    </row>
    <row r="7623" spans="1:9" ht="15" x14ac:dyDescent="0.25">
      <c r="A7623" s="468" t="s">
        <v>15998</v>
      </c>
      <c r="B7623" s="475" t="s">
        <v>15999</v>
      </c>
      <c r="C7623" s="476" t="s">
        <v>756</v>
      </c>
      <c r="D7623" s="471"/>
      <c r="E7623" s="470"/>
      <c r="F7623" s="472" t="s">
        <v>756</v>
      </c>
      <c r="G7623" s="472" t="s">
        <v>756</v>
      </c>
      <c r="H7623" s="472">
        <v>4.3</v>
      </c>
      <c r="I7623" s="473"/>
    </row>
    <row r="7624" spans="1:9" ht="25.5" x14ac:dyDescent="0.25">
      <c r="A7624" s="468" t="s">
        <v>16000</v>
      </c>
      <c r="B7624" s="475" t="s">
        <v>16001</v>
      </c>
      <c r="C7624" s="476" t="s">
        <v>756</v>
      </c>
      <c r="D7624" s="471"/>
      <c r="E7624" s="470"/>
      <c r="F7624" s="472" t="s">
        <v>756</v>
      </c>
      <c r="G7624" s="472" t="s">
        <v>756</v>
      </c>
      <c r="H7624" s="472">
        <v>4.3</v>
      </c>
      <c r="I7624" s="473"/>
    </row>
    <row r="7625" spans="1:9" ht="25.5" x14ac:dyDescent="0.25">
      <c r="A7625" s="468" t="s">
        <v>16002</v>
      </c>
      <c r="B7625" s="475" t="s">
        <v>16003</v>
      </c>
      <c r="C7625" s="476" t="s">
        <v>756</v>
      </c>
      <c r="D7625" s="471"/>
      <c r="E7625" s="470"/>
      <c r="F7625" s="472" t="s">
        <v>756</v>
      </c>
      <c r="G7625" s="472" t="s">
        <v>756</v>
      </c>
      <c r="H7625" s="472">
        <v>4.3</v>
      </c>
      <c r="I7625" s="473"/>
    </row>
    <row r="7626" spans="1:9" ht="25.5" x14ac:dyDescent="0.25">
      <c r="A7626" s="468" t="s">
        <v>16004</v>
      </c>
      <c r="B7626" s="475" t="s">
        <v>16005</v>
      </c>
      <c r="C7626" s="476" t="s">
        <v>756</v>
      </c>
      <c r="D7626" s="471"/>
      <c r="E7626" s="470"/>
      <c r="F7626" s="472" t="s">
        <v>756</v>
      </c>
      <c r="G7626" s="472" t="s">
        <v>756</v>
      </c>
      <c r="H7626" s="472">
        <v>4.3</v>
      </c>
      <c r="I7626" s="473"/>
    </row>
    <row r="7627" spans="1:9" ht="25.5" x14ac:dyDescent="0.25">
      <c r="A7627" s="468" t="s">
        <v>16006</v>
      </c>
      <c r="B7627" s="475" t="s">
        <v>16007</v>
      </c>
      <c r="C7627" s="476" t="s">
        <v>756</v>
      </c>
      <c r="D7627" s="471"/>
      <c r="E7627" s="470"/>
      <c r="F7627" s="472" t="s">
        <v>756</v>
      </c>
      <c r="G7627" s="472" t="s">
        <v>756</v>
      </c>
      <c r="H7627" s="472">
        <v>4.3</v>
      </c>
      <c r="I7627" s="473"/>
    </row>
    <row r="7628" spans="1:9" ht="25.5" x14ac:dyDescent="0.25">
      <c r="A7628" s="468" t="s">
        <v>16008</v>
      </c>
      <c r="B7628" s="475" t="s">
        <v>16009</v>
      </c>
      <c r="C7628" s="476" t="s">
        <v>756</v>
      </c>
      <c r="D7628" s="471"/>
      <c r="E7628" s="470"/>
      <c r="F7628" s="472" t="s">
        <v>756</v>
      </c>
      <c r="G7628" s="472" t="s">
        <v>756</v>
      </c>
      <c r="H7628" s="472">
        <v>4.3</v>
      </c>
      <c r="I7628" s="473"/>
    </row>
    <row r="7629" spans="1:9" ht="25.5" x14ac:dyDescent="0.25">
      <c r="A7629" s="468" t="s">
        <v>16010</v>
      </c>
      <c r="B7629" s="475" t="s">
        <v>16011</v>
      </c>
      <c r="C7629" s="476" t="s">
        <v>756</v>
      </c>
      <c r="D7629" s="471"/>
      <c r="E7629" s="470"/>
      <c r="F7629" s="472" t="s">
        <v>756</v>
      </c>
      <c r="G7629" s="472" t="s">
        <v>756</v>
      </c>
      <c r="H7629" s="472">
        <v>4.3</v>
      </c>
      <c r="I7629" s="473"/>
    </row>
    <row r="7630" spans="1:9" ht="25.5" x14ac:dyDescent="0.25">
      <c r="A7630" s="468" t="s">
        <v>16012</v>
      </c>
      <c r="B7630" s="475" t="s">
        <v>16013</v>
      </c>
      <c r="C7630" s="476" t="s">
        <v>756</v>
      </c>
      <c r="D7630" s="471"/>
      <c r="E7630" s="470"/>
      <c r="F7630" s="472" t="s">
        <v>756</v>
      </c>
      <c r="G7630" s="472" t="s">
        <v>756</v>
      </c>
      <c r="H7630" s="472">
        <v>4.3</v>
      </c>
      <c r="I7630" s="473"/>
    </row>
    <row r="7631" spans="1:9" ht="25.5" x14ac:dyDescent="0.25">
      <c r="A7631" s="468" t="s">
        <v>16014</v>
      </c>
      <c r="B7631" s="475" t="s">
        <v>16015</v>
      </c>
      <c r="C7631" s="476" t="s">
        <v>756</v>
      </c>
      <c r="D7631" s="471"/>
      <c r="E7631" s="470"/>
      <c r="F7631" s="472" t="s">
        <v>756</v>
      </c>
      <c r="G7631" s="472" t="s">
        <v>756</v>
      </c>
      <c r="H7631" s="472">
        <v>4.3</v>
      </c>
      <c r="I7631" s="473"/>
    </row>
    <row r="7632" spans="1:9" ht="25.5" x14ac:dyDescent="0.25">
      <c r="A7632" s="468" t="s">
        <v>16016</v>
      </c>
      <c r="B7632" s="475" t="s">
        <v>16017</v>
      </c>
      <c r="C7632" s="476" t="s">
        <v>756</v>
      </c>
      <c r="D7632" s="471"/>
      <c r="E7632" s="470"/>
      <c r="F7632" s="472" t="s">
        <v>756</v>
      </c>
      <c r="G7632" s="472" t="s">
        <v>756</v>
      </c>
      <c r="H7632" s="472">
        <v>4.3</v>
      </c>
      <c r="I7632" s="473"/>
    </row>
    <row r="7633" spans="1:9" ht="25.5" x14ac:dyDescent="0.25">
      <c r="A7633" s="468" t="s">
        <v>16018</v>
      </c>
      <c r="B7633" s="475" t="s">
        <v>16019</v>
      </c>
      <c r="C7633" s="476" t="s">
        <v>756</v>
      </c>
      <c r="D7633" s="471"/>
      <c r="E7633" s="470"/>
      <c r="F7633" s="472" t="s">
        <v>756</v>
      </c>
      <c r="G7633" s="472" t="s">
        <v>756</v>
      </c>
      <c r="H7633" s="472">
        <v>4.3</v>
      </c>
      <c r="I7633" s="473"/>
    </row>
    <row r="7634" spans="1:9" ht="15" x14ac:dyDescent="0.25">
      <c r="A7634" s="468" t="s">
        <v>16020</v>
      </c>
      <c r="B7634" s="475" t="s">
        <v>16021</v>
      </c>
      <c r="C7634" s="476" t="s">
        <v>756</v>
      </c>
      <c r="D7634" s="471"/>
      <c r="E7634" s="470"/>
      <c r="F7634" s="472" t="s">
        <v>756</v>
      </c>
      <c r="G7634" s="472" t="s">
        <v>756</v>
      </c>
      <c r="H7634" s="472">
        <v>4.3</v>
      </c>
      <c r="I7634" s="473"/>
    </row>
    <row r="7635" spans="1:9" ht="15" x14ac:dyDescent="0.25">
      <c r="A7635" s="468" t="s">
        <v>16022</v>
      </c>
      <c r="B7635" s="475" t="s">
        <v>16023</v>
      </c>
      <c r="C7635" s="476" t="s">
        <v>756</v>
      </c>
      <c r="D7635" s="471"/>
      <c r="E7635" s="470"/>
      <c r="F7635" s="472" t="s">
        <v>756</v>
      </c>
      <c r="G7635" s="472" t="s">
        <v>756</v>
      </c>
      <c r="H7635" s="472">
        <v>4.3</v>
      </c>
      <c r="I7635" s="473"/>
    </row>
    <row r="7636" spans="1:9" ht="15" x14ac:dyDescent="0.25">
      <c r="A7636" s="468" t="s">
        <v>16024</v>
      </c>
      <c r="B7636" s="475" t="s">
        <v>16025</v>
      </c>
      <c r="C7636" s="476" t="s">
        <v>756</v>
      </c>
      <c r="D7636" s="471"/>
      <c r="E7636" s="470"/>
      <c r="F7636" s="472" t="s">
        <v>756</v>
      </c>
      <c r="G7636" s="472" t="s">
        <v>756</v>
      </c>
      <c r="H7636" s="472">
        <v>4.3</v>
      </c>
      <c r="I7636" s="473"/>
    </row>
    <row r="7637" spans="1:9" ht="25.5" x14ac:dyDescent="0.25">
      <c r="A7637" s="468" t="s">
        <v>16026</v>
      </c>
      <c r="B7637" s="475" t="s">
        <v>16027</v>
      </c>
      <c r="C7637" s="476" t="s">
        <v>756</v>
      </c>
      <c r="D7637" s="471"/>
      <c r="E7637" s="470"/>
      <c r="F7637" s="472" t="s">
        <v>756</v>
      </c>
      <c r="G7637" s="472" t="s">
        <v>756</v>
      </c>
      <c r="H7637" s="472">
        <v>4.3</v>
      </c>
      <c r="I7637" s="473"/>
    </row>
    <row r="7638" spans="1:9" ht="25.5" x14ac:dyDescent="0.25">
      <c r="A7638" s="468" t="s">
        <v>16028</v>
      </c>
      <c r="B7638" s="475" t="s">
        <v>16029</v>
      </c>
      <c r="C7638" s="476" t="s">
        <v>756</v>
      </c>
      <c r="D7638" s="471"/>
      <c r="E7638" s="470"/>
      <c r="F7638" s="472" t="s">
        <v>756</v>
      </c>
      <c r="G7638" s="472" t="s">
        <v>756</v>
      </c>
      <c r="H7638" s="472">
        <v>4.3</v>
      </c>
      <c r="I7638" s="473"/>
    </row>
    <row r="7639" spans="1:9" ht="25.5" x14ac:dyDescent="0.25">
      <c r="A7639" s="468" t="s">
        <v>16030</v>
      </c>
      <c r="B7639" s="475" t="s">
        <v>16031</v>
      </c>
      <c r="C7639" s="476" t="s">
        <v>756</v>
      </c>
      <c r="D7639" s="471"/>
      <c r="E7639" s="470"/>
      <c r="F7639" s="472" t="s">
        <v>756</v>
      </c>
      <c r="G7639" s="472" t="s">
        <v>756</v>
      </c>
      <c r="H7639" s="472">
        <v>4.3</v>
      </c>
      <c r="I7639" s="473"/>
    </row>
    <row r="7640" spans="1:9" ht="25.5" x14ac:dyDescent="0.25">
      <c r="A7640" s="468" t="s">
        <v>16032</v>
      </c>
      <c r="B7640" s="475" t="s">
        <v>16033</v>
      </c>
      <c r="C7640" s="476" t="s">
        <v>756</v>
      </c>
      <c r="D7640" s="471"/>
      <c r="E7640" s="470"/>
      <c r="F7640" s="472" t="s">
        <v>756</v>
      </c>
      <c r="G7640" s="472" t="s">
        <v>756</v>
      </c>
      <c r="H7640" s="472">
        <v>4.3</v>
      </c>
      <c r="I7640" s="473"/>
    </row>
    <row r="7641" spans="1:9" ht="25.5" x14ac:dyDescent="0.25">
      <c r="A7641" s="468" t="s">
        <v>16034</v>
      </c>
      <c r="B7641" s="475" t="s">
        <v>16035</v>
      </c>
      <c r="C7641" s="476" t="s">
        <v>756</v>
      </c>
      <c r="D7641" s="471"/>
      <c r="E7641" s="470"/>
      <c r="F7641" s="472" t="s">
        <v>756</v>
      </c>
      <c r="G7641" s="472" t="s">
        <v>756</v>
      </c>
      <c r="H7641" s="472">
        <v>4.3</v>
      </c>
      <c r="I7641" s="473"/>
    </row>
    <row r="7642" spans="1:9" ht="25.5" x14ac:dyDescent="0.25">
      <c r="A7642" s="468" t="s">
        <v>16036</v>
      </c>
      <c r="B7642" s="475" t="s">
        <v>16037</v>
      </c>
      <c r="C7642" s="476" t="s">
        <v>756</v>
      </c>
      <c r="D7642" s="471"/>
      <c r="E7642" s="470"/>
      <c r="F7642" s="472" t="s">
        <v>756</v>
      </c>
      <c r="G7642" s="472" t="s">
        <v>756</v>
      </c>
      <c r="H7642" s="472">
        <v>4.3</v>
      </c>
      <c r="I7642" s="473"/>
    </row>
    <row r="7643" spans="1:9" ht="25.5" x14ac:dyDescent="0.25">
      <c r="A7643" s="468" t="s">
        <v>16038</v>
      </c>
      <c r="B7643" s="475" t="s">
        <v>16039</v>
      </c>
      <c r="C7643" s="476" t="s">
        <v>756</v>
      </c>
      <c r="D7643" s="471"/>
      <c r="E7643" s="470"/>
      <c r="F7643" s="472" t="s">
        <v>756</v>
      </c>
      <c r="G7643" s="472" t="s">
        <v>756</v>
      </c>
      <c r="H7643" s="472">
        <v>4.3</v>
      </c>
      <c r="I7643" s="473"/>
    </row>
    <row r="7644" spans="1:9" ht="25.5" x14ac:dyDescent="0.25">
      <c r="A7644" s="468" t="s">
        <v>16040</v>
      </c>
      <c r="B7644" s="475" t="s">
        <v>16041</v>
      </c>
      <c r="C7644" s="476" t="s">
        <v>756</v>
      </c>
      <c r="D7644" s="471"/>
      <c r="E7644" s="470"/>
      <c r="F7644" s="472" t="s">
        <v>756</v>
      </c>
      <c r="G7644" s="472" t="s">
        <v>756</v>
      </c>
      <c r="H7644" s="472">
        <v>4.3</v>
      </c>
      <c r="I7644" s="473"/>
    </row>
    <row r="7645" spans="1:9" ht="25.5" x14ac:dyDescent="0.25">
      <c r="A7645" s="468" t="s">
        <v>16042</v>
      </c>
      <c r="B7645" s="475" t="s">
        <v>16043</v>
      </c>
      <c r="C7645" s="476" t="s">
        <v>756</v>
      </c>
      <c r="D7645" s="471"/>
      <c r="E7645" s="470"/>
      <c r="F7645" s="472" t="s">
        <v>756</v>
      </c>
      <c r="G7645" s="472" t="s">
        <v>756</v>
      </c>
      <c r="H7645" s="472">
        <v>4.3</v>
      </c>
      <c r="I7645" s="473"/>
    </row>
    <row r="7646" spans="1:9" ht="25.5" x14ac:dyDescent="0.25">
      <c r="A7646" s="468" t="s">
        <v>16044</v>
      </c>
      <c r="B7646" s="475" t="s">
        <v>16045</v>
      </c>
      <c r="C7646" s="476" t="s">
        <v>756</v>
      </c>
      <c r="D7646" s="471"/>
      <c r="E7646" s="470"/>
      <c r="F7646" s="472" t="s">
        <v>756</v>
      </c>
      <c r="G7646" s="472" t="s">
        <v>756</v>
      </c>
      <c r="H7646" s="472">
        <v>4.3</v>
      </c>
      <c r="I7646" s="473"/>
    </row>
    <row r="7647" spans="1:9" ht="15" x14ac:dyDescent="0.25">
      <c r="A7647" s="468" t="s">
        <v>16046</v>
      </c>
      <c r="B7647" s="475" t="s">
        <v>16047</v>
      </c>
      <c r="C7647" s="476" t="s">
        <v>756</v>
      </c>
      <c r="D7647" s="471"/>
      <c r="E7647" s="470"/>
      <c r="F7647" s="472" t="s">
        <v>756</v>
      </c>
      <c r="G7647" s="472" t="s">
        <v>756</v>
      </c>
      <c r="H7647" s="472">
        <v>4.3</v>
      </c>
      <c r="I7647" s="473"/>
    </row>
    <row r="7648" spans="1:9" ht="25.5" x14ac:dyDescent="0.25">
      <c r="A7648" s="468" t="s">
        <v>16048</v>
      </c>
      <c r="B7648" s="475" t="s">
        <v>16049</v>
      </c>
      <c r="C7648" s="476" t="s">
        <v>756</v>
      </c>
      <c r="D7648" s="471"/>
      <c r="E7648" s="470"/>
      <c r="F7648" s="472" t="s">
        <v>756</v>
      </c>
      <c r="G7648" s="472" t="s">
        <v>756</v>
      </c>
      <c r="H7648" s="472">
        <v>4.3</v>
      </c>
      <c r="I7648" s="473"/>
    </row>
    <row r="7649" spans="1:9" ht="15" x14ac:dyDescent="0.25">
      <c r="A7649" s="468" t="s">
        <v>16050</v>
      </c>
      <c r="B7649" s="475" t="s">
        <v>16051</v>
      </c>
      <c r="C7649" s="476" t="s">
        <v>756</v>
      </c>
      <c r="D7649" s="471"/>
      <c r="E7649" s="470"/>
      <c r="F7649" s="472" t="s">
        <v>756</v>
      </c>
      <c r="G7649" s="472" t="s">
        <v>756</v>
      </c>
      <c r="H7649" s="472">
        <v>4.3</v>
      </c>
      <c r="I7649" s="473"/>
    </row>
    <row r="7650" spans="1:9" ht="15" x14ac:dyDescent="0.25">
      <c r="A7650" s="468" t="s">
        <v>16052</v>
      </c>
      <c r="B7650" s="475" t="s">
        <v>16053</v>
      </c>
      <c r="C7650" s="476" t="s">
        <v>756</v>
      </c>
      <c r="D7650" s="471"/>
      <c r="E7650" s="470"/>
      <c r="F7650" s="472" t="s">
        <v>756</v>
      </c>
      <c r="G7650" s="472" t="s">
        <v>756</v>
      </c>
      <c r="H7650" s="472">
        <v>4.3</v>
      </c>
      <c r="I7650" s="473"/>
    </row>
    <row r="7651" spans="1:9" ht="25.5" x14ac:dyDescent="0.25">
      <c r="A7651" s="468" t="s">
        <v>16054</v>
      </c>
      <c r="B7651" s="475" t="s">
        <v>16055</v>
      </c>
      <c r="C7651" s="476" t="s">
        <v>756</v>
      </c>
      <c r="D7651" s="471"/>
      <c r="E7651" s="470"/>
      <c r="F7651" s="472" t="s">
        <v>756</v>
      </c>
      <c r="G7651" s="472" t="s">
        <v>756</v>
      </c>
      <c r="H7651" s="472">
        <v>4.3</v>
      </c>
      <c r="I7651" s="473"/>
    </row>
    <row r="7652" spans="1:9" ht="25.5" x14ac:dyDescent="0.25">
      <c r="A7652" s="468" t="s">
        <v>16056</v>
      </c>
      <c r="B7652" s="475" t="s">
        <v>16057</v>
      </c>
      <c r="C7652" s="476" t="s">
        <v>756</v>
      </c>
      <c r="D7652" s="471"/>
      <c r="E7652" s="470"/>
      <c r="F7652" s="472" t="s">
        <v>756</v>
      </c>
      <c r="G7652" s="472" t="s">
        <v>756</v>
      </c>
      <c r="H7652" s="472">
        <v>4.3</v>
      </c>
      <c r="I7652" s="473"/>
    </row>
    <row r="7653" spans="1:9" ht="15" x14ac:dyDescent="0.25">
      <c r="A7653" s="468" t="s">
        <v>16058</v>
      </c>
      <c r="B7653" s="475" t="s">
        <v>16059</v>
      </c>
      <c r="C7653" s="476" t="s">
        <v>756</v>
      </c>
      <c r="D7653" s="471"/>
      <c r="E7653" s="470"/>
      <c r="F7653" s="472" t="s">
        <v>756</v>
      </c>
      <c r="G7653" s="472" t="s">
        <v>756</v>
      </c>
      <c r="H7653" s="472">
        <v>4.3</v>
      </c>
      <c r="I7653" s="473"/>
    </row>
    <row r="7654" spans="1:9" ht="15" x14ac:dyDescent="0.25">
      <c r="A7654" s="468" t="s">
        <v>16060</v>
      </c>
      <c r="B7654" s="475" t="s">
        <v>16061</v>
      </c>
      <c r="C7654" s="476" t="s">
        <v>756</v>
      </c>
      <c r="D7654" s="471"/>
      <c r="E7654" s="470"/>
      <c r="F7654" s="472" t="s">
        <v>756</v>
      </c>
      <c r="G7654" s="472" t="s">
        <v>756</v>
      </c>
      <c r="H7654" s="472">
        <v>4.3</v>
      </c>
      <c r="I7654" s="473"/>
    </row>
    <row r="7655" spans="1:9" ht="15" x14ac:dyDescent="0.25">
      <c r="A7655" s="468" t="s">
        <v>16062</v>
      </c>
      <c r="B7655" s="475" t="s">
        <v>16063</v>
      </c>
      <c r="C7655" s="476" t="s">
        <v>756</v>
      </c>
      <c r="D7655" s="471"/>
      <c r="E7655" s="470"/>
      <c r="F7655" s="472" t="s">
        <v>756</v>
      </c>
      <c r="G7655" s="472" t="s">
        <v>756</v>
      </c>
      <c r="H7655" s="472">
        <v>4.3</v>
      </c>
      <c r="I7655" s="473"/>
    </row>
    <row r="7656" spans="1:9" ht="15" x14ac:dyDescent="0.25">
      <c r="A7656" s="468" t="s">
        <v>16064</v>
      </c>
      <c r="B7656" s="475" t="s">
        <v>16065</v>
      </c>
      <c r="C7656" s="476" t="s">
        <v>756</v>
      </c>
      <c r="D7656" s="471"/>
      <c r="E7656" s="470"/>
      <c r="F7656" s="472" t="s">
        <v>756</v>
      </c>
      <c r="G7656" s="472" t="s">
        <v>756</v>
      </c>
      <c r="H7656" s="472">
        <v>4.3</v>
      </c>
      <c r="I7656" s="473"/>
    </row>
    <row r="7657" spans="1:9" ht="15" x14ac:dyDescent="0.25">
      <c r="A7657" s="468" t="s">
        <v>16066</v>
      </c>
      <c r="B7657" s="475" t="s">
        <v>16067</v>
      </c>
      <c r="C7657" s="476" t="s">
        <v>756</v>
      </c>
      <c r="D7657" s="471"/>
      <c r="E7657" s="470"/>
      <c r="F7657" s="472" t="s">
        <v>756</v>
      </c>
      <c r="G7657" s="472" t="s">
        <v>756</v>
      </c>
      <c r="H7657" s="472">
        <v>4.3</v>
      </c>
      <c r="I7657" s="473"/>
    </row>
    <row r="7658" spans="1:9" ht="25.5" x14ac:dyDescent="0.25">
      <c r="A7658" s="468" t="s">
        <v>16068</v>
      </c>
      <c r="B7658" s="475" t="s">
        <v>16069</v>
      </c>
      <c r="C7658" s="476" t="s">
        <v>756</v>
      </c>
      <c r="D7658" s="471"/>
      <c r="E7658" s="470"/>
      <c r="F7658" s="472" t="s">
        <v>756</v>
      </c>
      <c r="G7658" s="472" t="s">
        <v>756</v>
      </c>
      <c r="H7658" s="472">
        <v>4.3</v>
      </c>
      <c r="I7658" s="473"/>
    </row>
    <row r="7659" spans="1:9" ht="25.5" x14ac:dyDescent="0.25">
      <c r="A7659" s="468" t="s">
        <v>16070</v>
      </c>
      <c r="B7659" s="475" t="s">
        <v>16071</v>
      </c>
      <c r="C7659" s="476" t="s">
        <v>756</v>
      </c>
      <c r="D7659" s="471"/>
      <c r="E7659" s="470"/>
      <c r="F7659" s="472" t="s">
        <v>756</v>
      </c>
      <c r="G7659" s="472" t="s">
        <v>756</v>
      </c>
      <c r="H7659" s="472">
        <v>4.3</v>
      </c>
      <c r="I7659" s="473"/>
    </row>
    <row r="7660" spans="1:9" ht="25.5" x14ac:dyDescent="0.25">
      <c r="A7660" s="468" t="s">
        <v>16072</v>
      </c>
      <c r="B7660" s="475" t="s">
        <v>16073</v>
      </c>
      <c r="C7660" s="476" t="s">
        <v>756</v>
      </c>
      <c r="D7660" s="471"/>
      <c r="E7660" s="470"/>
      <c r="F7660" s="472" t="s">
        <v>756</v>
      </c>
      <c r="G7660" s="472" t="s">
        <v>756</v>
      </c>
      <c r="H7660" s="472">
        <v>4.3</v>
      </c>
      <c r="I7660" s="473"/>
    </row>
    <row r="7661" spans="1:9" ht="25.5" x14ac:dyDescent="0.25">
      <c r="A7661" s="468" t="s">
        <v>16074</v>
      </c>
      <c r="B7661" s="475" t="s">
        <v>16075</v>
      </c>
      <c r="C7661" s="476" t="s">
        <v>756</v>
      </c>
      <c r="D7661" s="471"/>
      <c r="E7661" s="470"/>
      <c r="F7661" s="472" t="s">
        <v>12325</v>
      </c>
      <c r="G7661" s="472" t="s">
        <v>13218</v>
      </c>
      <c r="H7661" s="472">
        <v>4.3</v>
      </c>
      <c r="I7661" s="473"/>
    </row>
    <row r="7662" spans="1:9" ht="25.5" x14ac:dyDescent="0.25">
      <c r="A7662" s="468" t="s">
        <v>16076</v>
      </c>
      <c r="B7662" s="475" t="s">
        <v>16077</v>
      </c>
      <c r="C7662" s="476" t="s">
        <v>756</v>
      </c>
      <c r="D7662" s="471"/>
      <c r="E7662" s="470"/>
      <c r="F7662" s="472" t="s">
        <v>12325</v>
      </c>
      <c r="G7662" s="472" t="s">
        <v>13218</v>
      </c>
      <c r="H7662" s="472">
        <v>4.3</v>
      </c>
      <c r="I7662" s="473"/>
    </row>
    <row r="7663" spans="1:9" ht="25.5" x14ac:dyDescent="0.25">
      <c r="A7663" s="468" t="s">
        <v>16078</v>
      </c>
      <c r="B7663" s="475" t="s">
        <v>16079</v>
      </c>
      <c r="C7663" s="476" t="s">
        <v>756</v>
      </c>
      <c r="D7663" s="471"/>
      <c r="E7663" s="470"/>
      <c r="F7663" s="472" t="s">
        <v>12325</v>
      </c>
      <c r="G7663" s="472" t="s">
        <v>13218</v>
      </c>
      <c r="H7663" s="472">
        <v>4.3</v>
      </c>
      <c r="I7663" s="473"/>
    </row>
    <row r="7664" spans="1:9" ht="25.5" x14ac:dyDescent="0.25">
      <c r="A7664" s="468" t="s">
        <v>16080</v>
      </c>
      <c r="B7664" s="475" t="s">
        <v>16081</v>
      </c>
      <c r="C7664" s="476" t="s">
        <v>756</v>
      </c>
      <c r="D7664" s="471"/>
      <c r="E7664" s="470"/>
      <c r="F7664" s="472" t="s">
        <v>756</v>
      </c>
      <c r="G7664" s="472" t="s">
        <v>756</v>
      </c>
      <c r="H7664" s="472">
        <v>4.3</v>
      </c>
      <c r="I7664" s="473"/>
    </row>
    <row r="7665" spans="1:9" ht="25.5" x14ac:dyDescent="0.25">
      <c r="A7665" s="468" t="s">
        <v>16082</v>
      </c>
      <c r="B7665" s="475" t="s">
        <v>16083</v>
      </c>
      <c r="C7665" s="476" t="s">
        <v>6172</v>
      </c>
      <c r="D7665" s="496"/>
      <c r="E7665" s="470"/>
      <c r="F7665" s="472" t="s">
        <v>12325</v>
      </c>
      <c r="G7665" s="472" t="s">
        <v>13218</v>
      </c>
      <c r="H7665" s="472">
        <v>4.3</v>
      </c>
      <c r="I7665" s="473"/>
    </row>
    <row r="7666" spans="1:9" ht="25.5" x14ac:dyDescent="0.25">
      <c r="A7666" s="468" t="s">
        <v>16084</v>
      </c>
      <c r="B7666" s="475" t="s">
        <v>16085</v>
      </c>
      <c r="C7666" s="476" t="s">
        <v>756</v>
      </c>
      <c r="D7666" s="471"/>
      <c r="E7666" s="470"/>
      <c r="F7666" s="472" t="s">
        <v>12325</v>
      </c>
      <c r="G7666" s="472" t="s">
        <v>13218</v>
      </c>
      <c r="H7666" s="472">
        <v>4.3</v>
      </c>
      <c r="I7666" s="473"/>
    </row>
    <row r="7667" spans="1:9" ht="25.5" x14ac:dyDescent="0.25">
      <c r="A7667" s="468" t="s">
        <v>16086</v>
      </c>
      <c r="B7667" s="475" t="s">
        <v>16087</v>
      </c>
      <c r="C7667" s="476" t="s">
        <v>756</v>
      </c>
      <c r="D7667" s="471"/>
      <c r="E7667" s="470"/>
      <c r="F7667" s="472" t="s">
        <v>12325</v>
      </c>
      <c r="G7667" s="472" t="s">
        <v>13218</v>
      </c>
      <c r="H7667" s="472">
        <v>4.3</v>
      </c>
      <c r="I7667" s="473"/>
    </row>
    <row r="7668" spans="1:9" ht="25.5" x14ac:dyDescent="0.25">
      <c r="A7668" s="468" t="s">
        <v>16088</v>
      </c>
      <c r="B7668" s="475" t="s">
        <v>16089</v>
      </c>
      <c r="C7668" s="476" t="s">
        <v>756</v>
      </c>
      <c r="D7668" s="471"/>
      <c r="E7668" s="470"/>
      <c r="F7668" s="472" t="s">
        <v>12325</v>
      </c>
      <c r="G7668" s="472" t="s">
        <v>13218</v>
      </c>
      <c r="H7668" s="472">
        <v>4.3</v>
      </c>
      <c r="I7668" s="473"/>
    </row>
    <row r="7669" spans="1:9" ht="15" x14ac:dyDescent="0.25">
      <c r="A7669" s="468" t="s">
        <v>16090</v>
      </c>
      <c r="B7669" s="475" t="s">
        <v>16091</v>
      </c>
      <c r="C7669" s="476" t="s">
        <v>756</v>
      </c>
      <c r="D7669" s="471"/>
      <c r="E7669" s="470"/>
      <c r="F7669" s="472" t="s">
        <v>756</v>
      </c>
      <c r="G7669" s="472" t="s">
        <v>756</v>
      </c>
      <c r="H7669" s="472">
        <v>4.3</v>
      </c>
      <c r="I7669" s="473"/>
    </row>
    <row r="7670" spans="1:9" ht="15" x14ac:dyDescent="0.25">
      <c r="A7670" s="468" t="s">
        <v>16092</v>
      </c>
      <c r="B7670" s="475" t="s">
        <v>16093</v>
      </c>
      <c r="C7670" s="476" t="s">
        <v>756</v>
      </c>
      <c r="D7670" s="471"/>
      <c r="E7670" s="470"/>
      <c r="F7670" s="472" t="s">
        <v>756</v>
      </c>
      <c r="G7670" s="472" t="s">
        <v>756</v>
      </c>
      <c r="H7670" s="472">
        <v>4.3</v>
      </c>
      <c r="I7670" s="473"/>
    </row>
    <row r="7671" spans="1:9" ht="15" x14ac:dyDescent="0.25">
      <c r="A7671" s="468" t="s">
        <v>16094</v>
      </c>
      <c r="B7671" s="475" t="s">
        <v>16095</v>
      </c>
      <c r="C7671" s="476" t="s">
        <v>756</v>
      </c>
      <c r="D7671" s="471"/>
      <c r="E7671" s="470"/>
      <c r="F7671" s="472" t="s">
        <v>756</v>
      </c>
      <c r="G7671" s="472" t="s">
        <v>756</v>
      </c>
      <c r="H7671" s="472">
        <v>4.3</v>
      </c>
      <c r="I7671" s="473"/>
    </row>
    <row r="7672" spans="1:9" ht="15" x14ac:dyDescent="0.25">
      <c r="A7672" s="468" t="s">
        <v>16096</v>
      </c>
      <c r="B7672" s="475" t="s">
        <v>16097</v>
      </c>
      <c r="C7672" s="476" t="s">
        <v>756</v>
      </c>
      <c r="D7672" s="471"/>
      <c r="E7672" s="470"/>
      <c r="F7672" s="472" t="s">
        <v>756</v>
      </c>
      <c r="G7672" s="472" t="s">
        <v>756</v>
      </c>
      <c r="H7672" s="472">
        <v>4.3</v>
      </c>
      <c r="I7672" s="473"/>
    </row>
    <row r="7673" spans="1:9" ht="15" x14ac:dyDescent="0.25">
      <c r="A7673" s="468" t="s">
        <v>16098</v>
      </c>
      <c r="B7673" s="475" t="s">
        <v>16099</v>
      </c>
      <c r="C7673" s="476" t="s">
        <v>756</v>
      </c>
      <c r="D7673" s="471"/>
      <c r="E7673" s="470"/>
      <c r="F7673" s="472" t="s">
        <v>756</v>
      </c>
      <c r="G7673" s="472" t="s">
        <v>756</v>
      </c>
      <c r="H7673" s="472">
        <v>4.3</v>
      </c>
      <c r="I7673" s="473"/>
    </row>
    <row r="7674" spans="1:9" ht="15" x14ac:dyDescent="0.25">
      <c r="A7674" s="468" t="s">
        <v>16100</v>
      </c>
      <c r="B7674" s="475" t="s">
        <v>16101</v>
      </c>
      <c r="C7674" s="476" t="s">
        <v>756</v>
      </c>
      <c r="D7674" s="471"/>
      <c r="E7674" s="470"/>
      <c r="F7674" s="472" t="s">
        <v>756</v>
      </c>
      <c r="G7674" s="472" t="s">
        <v>756</v>
      </c>
      <c r="H7674" s="472">
        <v>4.3</v>
      </c>
      <c r="I7674" s="473"/>
    </row>
    <row r="7675" spans="1:9" ht="25.5" x14ac:dyDescent="0.25">
      <c r="A7675" s="468" t="s">
        <v>16102</v>
      </c>
      <c r="B7675" s="474" t="s">
        <v>16103</v>
      </c>
      <c r="C7675" s="470" t="s">
        <v>756</v>
      </c>
      <c r="D7675" s="471"/>
      <c r="E7675" s="470"/>
      <c r="F7675" s="472" t="s">
        <v>756</v>
      </c>
      <c r="G7675" s="472" t="s">
        <v>756</v>
      </c>
      <c r="H7675" s="472">
        <v>4.3</v>
      </c>
      <c r="I7675" s="473"/>
    </row>
    <row r="7676" spans="1:9" ht="25.5" x14ac:dyDescent="0.25">
      <c r="A7676" s="468" t="s">
        <v>16104</v>
      </c>
      <c r="B7676" s="474" t="s">
        <v>16105</v>
      </c>
      <c r="C7676" s="476" t="s">
        <v>756</v>
      </c>
      <c r="D7676" s="471"/>
      <c r="E7676" s="470"/>
      <c r="F7676" s="472" t="s">
        <v>756</v>
      </c>
      <c r="G7676" s="472" t="s">
        <v>756</v>
      </c>
      <c r="H7676" s="472">
        <v>4.3</v>
      </c>
      <c r="I7676" s="473"/>
    </row>
    <row r="7677" spans="1:9" ht="15" x14ac:dyDescent="0.25">
      <c r="A7677" s="468" t="s">
        <v>16106</v>
      </c>
      <c r="B7677" s="475" t="s">
        <v>16107</v>
      </c>
      <c r="C7677" s="476" t="s">
        <v>909</v>
      </c>
      <c r="D7677" s="471"/>
      <c r="E7677" s="470"/>
      <c r="F7677" s="472" t="s">
        <v>6063</v>
      </c>
      <c r="G7677" s="472" t="s">
        <v>3618</v>
      </c>
      <c r="H7677" s="472">
        <v>4.3</v>
      </c>
      <c r="I7677" s="473"/>
    </row>
    <row r="7678" spans="1:9" ht="15" x14ac:dyDescent="0.25">
      <c r="A7678" s="468" t="s">
        <v>16108</v>
      </c>
      <c r="B7678" s="475" t="s">
        <v>16109</v>
      </c>
      <c r="C7678" s="476" t="s">
        <v>909</v>
      </c>
      <c r="D7678" s="471"/>
      <c r="E7678" s="470"/>
      <c r="F7678" s="472" t="s">
        <v>8932</v>
      </c>
      <c r="G7678" s="472" t="s">
        <v>1711</v>
      </c>
      <c r="H7678" s="472">
        <v>4.3</v>
      </c>
      <c r="I7678" s="473"/>
    </row>
    <row r="7679" spans="1:9" ht="25.5" x14ac:dyDescent="0.25">
      <c r="A7679" s="468" t="s">
        <v>16110</v>
      </c>
      <c r="B7679" s="475" t="s">
        <v>16111</v>
      </c>
      <c r="C7679" s="476" t="s">
        <v>909</v>
      </c>
      <c r="D7679" s="471"/>
      <c r="E7679" s="470"/>
      <c r="F7679" s="472" t="s">
        <v>756</v>
      </c>
      <c r="G7679" s="472" t="s">
        <v>756</v>
      </c>
      <c r="H7679" s="472">
        <v>4.3</v>
      </c>
      <c r="I7679" s="473"/>
    </row>
    <row r="7680" spans="1:9" ht="25.5" x14ac:dyDescent="0.25">
      <c r="A7680" s="468" t="s">
        <v>16112</v>
      </c>
      <c r="B7680" s="475" t="s">
        <v>16113</v>
      </c>
      <c r="C7680" s="476" t="s">
        <v>909</v>
      </c>
      <c r="D7680" s="471"/>
      <c r="E7680" s="470"/>
      <c r="F7680" s="472" t="s">
        <v>756</v>
      </c>
      <c r="G7680" s="472" t="s">
        <v>756</v>
      </c>
      <c r="H7680" s="472">
        <v>4.3</v>
      </c>
      <c r="I7680" s="473"/>
    </row>
    <row r="7681" spans="1:9" ht="25.5" x14ac:dyDescent="0.25">
      <c r="A7681" s="468" t="s">
        <v>16114</v>
      </c>
      <c r="B7681" s="474" t="s">
        <v>16115</v>
      </c>
      <c r="C7681" s="476" t="s">
        <v>909</v>
      </c>
      <c r="D7681" s="471"/>
      <c r="E7681" s="470"/>
      <c r="F7681" s="472" t="s">
        <v>756</v>
      </c>
      <c r="G7681" s="472" t="s">
        <v>756</v>
      </c>
      <c r="H7681" s="472">
        <v>4.3</v>
      </c>
      <c r="I7681" s="473"/>
    </row>
    <row r="7682" spans="1:9" ht="15" x14ac:dyDescent="0.25">
      <c r="A7682" s="468" t="s">
        <v>16116</v>
      </c>
      <c r="B7682" s="475" t="s">
        <v>16117</v>
      </c>
      <c r="C7682" s="476" t="s">
        <v>756</v>
      </c>
      <c r="D7682" s="471"/>
      <c r="E7682" s="470"/>
      <c r="F7682" s="472" t="s">
        <v>756</v>
      </c>
      <c r="G7682" s="472" t="s">
        <v>756</v>
      </c>
      <c r="H7682" s="472">
        <v>4.3</v>
      </c>
      <c r="I7682" s="473"/>
    </row>
    <row r="7683" spans="1:9" ht="15" x14ac:dyDescent="0.25">
      <c r="A7683" s="468" t="s">
        <v>16118</v>
      </c>
      <c r="B7683" s="475" t="s">
        <v>16119</v>
      </c>
      <c r="C7683" s="476" t="s">
        <v>756</v>
      </c>
      <c r="D7683" s="471"/>
      <c r="E7683" s="470"/>
      <c r="F7683" s="472" t="s">
        <v>756</v>
      </c>
      <c r="G7683" s="472" t="s">
        <v>756</v>
      </c>
      <c r="H7683" s="472">
        <v>4.3</v>
      </c>
      <c r="I7683" s="473"/>
    </row>
    <row r="7684" spans="1:9" ht="15" x14ac:dyDescent="0.25">
      <c r="A7684" s="468" t="s">
        <v>16120</v>
      </c>
      <c r="B7684" s="475" t="s">
        <v>16121</v>
      </c>
      <c r="C7684" s="476" t="s">
        <v>756</v>
      </c>
      <c r="D7684" s="471"/>
      <c r="E7684" s="470"/>
      <c r="F7684" s="472" t="s">
        <v>756</v>
      </c>
      <c r="G7684" s="472" t="s">
        <v>756</v>
      </c>
      <c r="H7684" s="472">
        <v>4.3</v>
      </c>
      <c r="I7684" s="473"/>
    </row>
    <row r="7685" spans="1:9" ht="15" x14ac:dyDescent="0.25">
      <c r="A7685" s="468" t="s">
        <v>16122</v>
      </c>
      <c r="B7685" s="475" t="s">
        <v>16123</v>
      </c>
      <c r="C7685" s="476" t="s">
        <v>756</v>
      </c>
      <c r="D7685" s="471"/>
      <c r="E7685" s="470"/>
      <c r="F7685" s="472" t="s">
        <v>756</v>
      </c>
      <c r="G7685" s="472" t="s">
        <v>756</v>
      </c>
      <c r="H7685" s="472">
        <v>4.3</v>
      </c>
      <c r="I7685" s="473"/>
    </row>
    <row r="7686" spans="1:9" ht="15" x14ac:dyDescent="0.25">
      <c r="A7686" s="468" t="s">
        <v>16124</v>
      </c>
      <c r="B7686" s="475" t="s">
        <v>16125</v>
      </c>
      <c r="C7686" s="476" t="s">
        <v>756</v>
      </c>
      <c r="D7686" s="471"/>
      <c r="E7686" s="470"/>
      <c r="F7686" s="472" t="s">
        <v>756</v>
      </c>
      <c r="G7686" s="472" t="s">
        <v>756</v>
      </c>
      <c r="H7686" s="472">
        <v>4.3</v>
      </c>
      <c r="I7686" s="473"/>
    </row>
    <row r="7687" spans="1:9" ht="15" x14ac:dyDescent="0.25">
      <c r="A7687" s="468" t="s">
        <v>16126</v>
      </c>
      <c r="B7687" s="475" t="s">
        <v>16127</v>
      </c>
      <c r="C7687" s="476" t="s">
        <v>756</v>
      </c>
      <c r="D7687" s="471"/>
      <c r="E7687" s="470"/>
      <c r="F7687" s="472" t="s">
        <v>756</v>
      </c>
      <c r="G7687" s="472" t="s">
        <v>756</v>
      </c>
      <c r="H7687" s="472">
        <v>4.3</v>
      </c>
      <c r="I7687" s="473"/>
    </row>
    <row r="7688" spans="1:9" ht="15" x14ac:dyDescent="0.25">
      <c r="A7688" s="468" t="s">
        <v>16128</v>
      </c>
      <c r="B7688" s="475" t="s">
        <v>16129</v>
      </c>
      <c r="C7688" s="476" t="s">
        <v>756</v>
      </c>
      <c r="D7688" s="471"/>
      <c r="E7688" s="470"/>
      <c r="F7688" s="472" t="s">
        <v>756</v>
      </c>
      <c r="G7688" s="472" t="s">
        <v>756</v>
      </c>
      <c r="H7688" s="472">
        <v>4.3</v>
      </c>
      <c r="I7688" s="473"/>
    </row>
    <row r="7689" spans="1:9" ht="25.5" x14ac:dyDescent="0.25">
      <c r="A7689" s="468" t="s">
        <v>16130</v>
      </c>
      <c r="B7689" s="475" t="s">
        <v>16131</v>
      </c>
      <c r="C7689" s="476" t="s">
        <v>756</v>
      </c>
      <c r="D7689" s="471"/>
      <c r="E7689" s="470"/>
      <c r="F7689" s="472" t="s">
        <v>756</v>
      </c>
      <c r="G7689" s="472" t="s">
        <v>756</v>
      </c>
      <c r="H7689" s="472">
        <v>4.3</v>
      </c>
      <c r="I7689" s="473"/>
    </row>
    <row r="7690" spans="1:9" ht="15" x14ac:dyDescent="0.25">
      <c r="A7690" s="468" t="s">
        <v>16132</v>
      </c>
      <c r="B7690" s="475" t="s">
        <v>16133</v>
      </c>
      <c r="C7690" s="476" t="s">
        <v>756</v>
      </c>
      <c r="D7690" s="471"/>
      <c r="E7690" s="470"/>
      <c r="F7690" s="472" t="s">
        <v>756</v>
      </c>
      <c r="G7690" s="472" t="s">
        <v>756</v>
      </c>
      <c r="H7690" s="472">
        <v>4.3</v>
      </c>
      <c r="I7690" s="473"/>
    </row>
    <row r="7691" spans="1:9" ht="15" x14ac:dyDescent="0.25">
      <c r="A7691" s="468" t="s">
        <v>16134</v>
      </c>
      <c r="B7691" s="475" t="s">
        <v>16135</v>
      </c>
      <c r="C7691" s="476" t="s">
        <v>756</v>
      </c>
      <c r="D7691" s="471"/>
      <c r="E7691" s="470"/>
      <c r="F7691" s="472" t="s">
        <v>7701</v>
      </c>
      <c r="G7691" s="472" t="s">
        <v>5030</v>
      </c>
      <c r="H7691" s="472">
        <v>4.3</v>
      </c>
      <c r="I7691" s="473"/>
    </row>
    <row r="7692" spans="1:9" ht="25.5" x14ac:dyDescent="0.25">
      <c r="A7692" s="468" t="s">
        <v>16136</v>
      </c>
      <c r="B7692" s="475" t="s">
        <v>16137</v>
      </c>
      <c r="C7692" s="476" t="s">
        <v>756</v>
      </c>
      <c r="D7692" s="471"/>
      <c r="E7692" s="470"/>
      <c r="F7692" s="472" t="s">
        <v>7701</v>
      </c>
      <c r="G7692" s="472" t="s">
        <v>5030</v>
      </c>
      <c r="H7692" s="472">
        <v>4.3</v>
      </c>
      <c r="I7692" s="473"/>
    </row>
    <row r="7693" spans="1:9" ht="25.5" x14ac:dyDescent="0.25">
      <c r="A7693" s="468" t="s">
        <v>16138</v>
      </c>
      <c r="B7693" s="475" t="s">
        <v>16139</v>
      </c>
      <c r="C7693" s="476" t="s">
        <v>756</v>
      </c>
      <c r="D7693" s="471"/>
      <c r="E7693" s="470"/>
      <c r="F7693" s="472" t="s">
        <v>7701</v>
      </c>
      <c r="G7693" s="472" t="s">
        <v>5030</v>
      </c>
      <c r="H7693" s="472">
        <v>4.3</v>
      </c>
      <c r="I7693" s="473"/>
    </row>
    <row r="7694" spans="1:9" ht="25.5" x14ac:dyDescent="0.25">
      <c r="A7694" s="468" t="s">
        <v>16140</v>
      </c>
      <c r="B7694" s="469" t="s">
        <v>16141</v>
      </c>
      <c r="C7694" s="472" t="s">
        <v>698</v>
      </c>
      <c r="D7694" s="471"/>
      <c r="E7694" s="470"/>
      <c r="F7694" s="472" t="s">
        <v>7701</v>
      </c>
      <c r="G7694" s="472" t="s">
        <v>5030</v>
      </c>
      <c r="H7694" s="472">
        <v>4.4000000000000004</v>
      </c>
      <c r="I7694" s="473"/>
    </row>
    <row r="7695" spans="1:9" ht="25.5" x14ac:dyDescent="0.25">
      <c r="A7695" s="468" t="s">
        <v>16142</v>
      </c>
      <c r="B7695" s="469" t="s">
        <v>16143</v>
      </c>
      <c r="C7695" s="472" t="s">
        <v>698</v>
      </c>
      <c r="D7695" s="471"/>
      <c r="E7695" s="470"/>
      <c r="F7695" s="472" t="s">
        <v>7701</v>
      </c>
      <c r="G7695" s="472" t="s">
        <v>5030</v>
      </c>
      <c r="H7695" s="472">
        <v>4.4000000000000004</v>
      </c>
      <c r="I7695" s="473"/>
    </row>
    <row r="7696" spans="1:9" ht="25.5" x14ac:dyDescent="0.25">
      <c r="A7696" s="468" t="s">
        <v>16144</v>
      </c>
      <c r="B7696" s="469" t="s">
        <v>16145</v>
      </c>
      <c r="C7696" s="472" t="s">
        <v>698</v>
      </c>
      <c r="D7696" s="471"/>
      <c r="E7696" s="470"/>
      <c r="F7696" s="472" t="s">
        <v>7701</v>
      </c>
      <c r="G7696" s="472" t="s">
        <v>5030</v>
      </c>
      <c r="H7696" s="472">
        <v>4.4000000000000004</v>
      </c>
      <c r="I7696" s="473"/>
    </row>
    <row r="7697" spans="1:9" ht="15" x14ac:dyDescent="0.25">
      <c r="A7697" s="468" t="s">
        <v>16146</v>
      </c>
      <c r="B7697" s="475" t="s">
        <v>16147</v>
      </c>
      <c r="C7697" s="476" t="s">
        <v>756</v>
      </c>
      <c r="D7697" s="471"/>
      <c r="E7697" s="470"/>
      <c r="F7697" s="472" t="s">
        <v>7701</v>
      </c>
      <c r="G7697" s="472" t="s">
        <v>5030</v>
      </c>
      <c r="H7697" s="472">
        <v>4.3</v>
      </c>
      <c r="I7697" s="473"/>
    </row>
    <row r="7698" spans="1:9" ht="15" x14ac:dyDescent="0.25">
      <c r="A7698" s="468" t="s">
        <v>16148</v>
      </c>
      <c r="B7698" s="475" t="s">
        <v>16149</v>
      </c>
      <c r="C7698" s="476" t="s">
        <v>756</v>
      </c>
      <c r="D7698" s="471"/>
      <c r="E7698" s="470"/>
      <c r="F7698" s="472" t="s">
        <v>7701</v>
      </c>
      <c r="G7698" s="472" t="s">
        <v>5030</v>
      </c>
      <c r="H7698" s="472">
        <v>4.3</v>
      </c>
      <c r="I7698" s="473"/>
    </row>
    <row r="7699" spans="1:9" ht="15" x14ac:dyDescent="0.25">
      <c r="A7699" s="468" t="s">
        <v>16150</v>
      </c>
      <c r="B7699" s="475" t="s">
        <v>16151</v>
      </c>
      <c r="C7699" s="476" t="s">
        <v>756</v>
      </c>
      <c r="D7699" s="471"/>
      <c r="E7699" s="470"/>
      <c r="F7699" s="472" t="s">
        <v>756</v>
      </c>
      <c r="G7699" s="472" t="s">
        <v>756</v>
      </c>
      <c r="H7699" s="472">
        <v>4.3</v>
      </c>
      <c r="I7699" s="473"/>
    </row>
    <row r="7700" spans="1:9" ht="15" x14ac:dyDescent="0.25">
      <c r="A7700" s="468" t="s">
        <v>16152</v>
      </c>
      <c r="B7700" s="475" t="s">
        <v>16153</v>
      </c>
      <c r="C7700" s="476" t="s">
        <v>756</v>
      </c>
      <c r="D7700" s="471"/>
      <c r="E7700" s="470"/>
      <c r="F7700" s="472" t="s">
        <v>756</v>
      </c>
      <c r="G7700" s="472" t="s">
        <v>756</v>
      </c>
      <c r="H7700" s="472">
        <v>4.3</v>
      </c>
      <c r="I7700" s="473"/>
    </row>
    <row r="7701" spans="1:9" ht="15" x14ac:dyDescent="0.25">
      <c r="A7701" s="468" t="s">
        <v>16154</v>
      </c>
      <c r="B7701" s="475" t="s">
        <v>16155</v>
      </c>
      <c r="C7701" s="476" t="s">
        <v>756</v>
      </c>
      <c r="D7701" s="471"/>
      <c r="E7701" s="470"/>
      <c r="F7701" s="472" t="s">
        <v>756</v>
      </c>
      <c r="G7701" s="472" t="s">
        <v>756</v>
      </c>
      <c r="H7701" s="472">
        <v>4.3</v>
      </c>
      <c r="I7701" s="473"/>
    </row>
    <row r="7702" spans="1:9" ht="15" x14ac:dyDescent="0.25">
      <c r="A7702" s="468" t="s">
        <v>16156</v>
      </c>
      <c r="B7702" s="475" t="s">
        <v>16157</v>
      </c>
      <c r="C7702" s="476" t="s">
        <v>756</v>
      </c>
      <c r="D7702" s="471"/>
      <c r="E7702" s="470"/>
      <c r="F7702" s="472" t="s">
        <v>756</v>
      </c>
      <c r="G7702" s="472" t="s">
        <v>756</v>
      </c>
      <c r="H7702" s="472">
        <v>4.3</v>
      </c>
      <c r="I7702" s="473"/>
    </row>
    <row r="7703" spans="1:9" ht="25.5" x14ac:dyDescent="0.25">
      <c r="A7703" s="468" t="s">
        <v>16158</v>
      </c>
      <c r="B7703" s="475" t="s">
        <v>16159</v>
      </c>
      <c r="C7703" s="476" t="s">
        <v>756</v>
      </c>
      <c r="D7703" s="471"/>
      <c r="E7703" s="470"/>
      <c r="F7703" s="472" t="s">
        <v>756</v>
      </c>
      <c r="G7703" s="472" t="s">
        <v>756</v>
      </c>
      <c r="H7703" s="472">
        <v>4.3</v>
      </c>
      <c r="I7703" s="473"/>
    </row>
    <row r="7704" spans="1:9" ht="25.5" x14ac:dyDescent="0.25">
      <c r="A7704" s="468" t="s">
        <v>16160</v>
      </c>
      <c r="B7704" s="475" t="s">
        <v>16161</v>
      </c>
      <c r="C7704" s="476" t="s">
        <v>756</v>
      </c>
      <c r="D7704" s="471"/>
      <c r="E7704" s="470"/>
      <c r="F7704" s="472" t="s">
        <v>756</v>
      </c>
      <c r="G7704" s="472" t="s">
        <v>756</v>
      </c>
      <c r="H7704" s="472">
        <v>4.3</v>
      </c>
      <c r="I7704" s="473"/>
    </row>
    <row r="7705" spans="1:9" ht="15" x14ac:dyDescent="0.25">
      <c r="A7705" s="468" t="s">
        <v>16162</v>
      </c>
      <c r="B7705" s="475" t="s">
        <v>16163</v>
      </c>
      <c r="C7705" s="476" t="s">
        <v>756</v>
      </c>
      <c r="D7705" s="471"/>
      <c r="E7705" s="470"/>
      <c r="F7705" s="472" t="s">
        <v>756</v>
      </c>
      <c r="G7705" s="472" t="s">
        <v>756</v>
      </c>
      <c r="H7705" s="472">
        <v>4.3</v>
      </c>
      <c r="I7705" s="473"/>
    </row>
    <row r="7706" spans="1:9" ht="76.5" x14ac:dyDescent="0.25">
      <c r="A7706" s="468" t="s">
        <v>16164</v>
      </c>
      <c r="B7706" s="475" t="s">
        <v>16165</v>
      </c>
      <c r="C7706" s="476" t="s">
        <v>756</v>
      </c>
      <c r="D7706" s="471" t="s">
        <v>16166</v>
      </c>
      <c r="E7706" s="470"/>
      <c r="F7706" s="472" t="s">
        <v>8509</v>
      </c>
      <c r="G7706" s="472" t="s">
        <v>13218</v>
      </c>
      <c r="H7706" s="472">
        <v>4.3</v>
      </c>
      <c r="I7706" s="473"/>
    </row>
    <row r="7707" spans="1:9" ht="15" x14ac:dyDescent="0.25">
      <c r="A7707" s="468" t="s">
        <v>16167</v>
      </c>
      <c r="B7707" s="475" t="s">
        <v>16168</v>
      </c>
      <c r="C7707" s="476" t="s">
        <v>16169</v>
      </c>
      <c r="D7707" s="471"/>
      <c r="E7707" s="470"/>
      <c r="F7707" s="472" t="s">
        <v>8509</v>
      </c>
      <c r="G7707" s="472" t="s">
        <v>13218</v>
      </c>
      <c r="H7707" s="472">
        <v>4.3</v>
      </c>
      <c r="I7707" s="473"/>
    </row>
    <row r="7708" spans="1:9" ht="25.5" x14ac:dyDescent="0.25">
      <c r="A7708" s="468" t="s">
        <v>16170</v>
      </c>
      <c r="B7708" s="475" t="s">
        <v>16171</v>
      </c>
      <c r="C7708" s="476" t="s">
        <v>756</v>
      </c>
      <c r="D7708" s="471"/>
      <c r="E7708" s="470"/>
      <c r="F7708" s="472" t="s">
        <v>756</v>
      </c>
      <c r="G7708" s="472" t="s">
        <v>756</v>
      </c>
      <c r="H7708" s="472">
        <v>4.3</v>
      </c>
      <c r="I7708" s="473"/>
    </row>
    <row r="7709" spans="1:9" ht="25.5" x14ac:dyDescent="0.25">
      <c r="A7709" s="468" t="s">
        <v>16172</v>
      </c>
      <c r="B7709" s="475" t="s">
        <v>16173</v>
      </c>
      <c r="C7709" s="476" t="s">
        <v>756</v>
      </c>
      <c r="D7709" s="471"/>
      <c r="E7709" s="470"/>
      <c r="F7709" s="472" t="s">
        <v>756</v>
      </c>
      <c r="G7709" s="472" t="s">
        <v>756</v>
      </c>
      <c r="H7709" s="472">
        <v>4.3</v>
      </c>
      <c r="I7709" s="473"/>
    </row>
    <row r="7710" spans="1:9" ht="25.5" x14ac:dyDescent="0.25">
      <c r="A7710" s="468" t="s">
        <v>16174</v>
      </c>
      <c r="B7710" s="475" t="s">
        <v>16175</v>
      </c>
      <c r="C7710" s="476" t="s">
        <v>756</v>
      </c>
      <c r="D7710" s="471"/>
      <c r="E7710" s="470"/>
      <c r="F7710" s="472" t="s">
        <v>756</v>
      </c>
      <c r="G7710" s="472" t="s">
        <v>756</v>
      </c>
      <c r="H7710" s="472">
        <v>4.3</v>
      </c>
      <c r="I7710" s="473"/>
    </row>
    <row r="7711" spans="1:9" ht="15" x14ac:dyDescent="0.25">
      <c r="A7711" s="468" t="s">
        <v>16176</v>
      </c>
      <c r="B7711" s="475" t="s">
        <v>16177</v>
      </c>
      <c r="C7711" s="476" t="s">
        <v>756</v>
      </c>
      <c r="D7711" s="471"/>
      <c r="E7711" s="470"/>
      <c r="F7711" s="472" t="s">
        <v>756</v>
      </c>
      <c r="G7711" s="472" t="s">
        <v>756</v>
      </c>
      <c r="H7711" s="472">
        <v>4.3</v>
      </c>
      <c r="I7711" s="473"/>
    </row>
    <row r="7712" spans="1:9" ht="15" x14ac:dyDescent="0.25">
      <c r="A7712" s="468" t="s">
        <v>16178</v>
      </c>
      <c r="B7712" s="475" t="s">
        <v>16179</v>
      </c>
      <c r="C7712" s="476" t="s">
        <v>756</v>
      </c>
      <c r="D7712" s="471"/>
      <c r="E7712" s="470"/>
      <c r="F7712" s="472" t="s">
        <v>756</v>
      </c>
      <c r="G7712" s="472" t="s">
        <v>756</v>
      </c>
      <c r="H7712" s="472">
        <v>4.3</v>
      </c>
      <c r="I7712" s="473"/>
    </row>
    <row r="7713" spans="1:9" ht="15" x14ac:dyDescent="0.25">
      <c r="A7713" s="468" t="s">
        <v>16180</v>
      </c>
      <c r="B7713" s="475" t="s">
        <v>16181</v>
      </c>
      <c r="C7713" s="476" t="s">
        <v>756</v>
      </c>
      <c r="D7713" s="471"/>
      <c r="E7713" s="470"/>
      <c r="F7713" s="472" t="s">
        <v>7701</v>
      </c>
      <c r="G7713" s="472" t="s">
        <v>5030</v>
      </c>
      <c r="H7713" s="472">
        <v>4.3</v>
      </c>
      <c r="I7713" s="473"/>
    </row>
    <row r="7714" spans="1:9" ht="15" x14ac:dyDescent="0.25">
      <c r="A7714" s="468" t="s">
        <v>16182</v>
      </c>
      <c r="B7714" s="475" t="s">
        <v>16183</v>
      </c>
      <c r="C7714" s="476" t="s">
        <v>756</v>
      </c>
      <c r="D7714" s="471"/>
      <c r="E7714" s="470"/>
      <c r="F7714" s="472" t="s">
        <v>756</v>
      </c>
      <c r="G7714" s="472" t="s">
        <v>756</v>
      </c>
      <c r="H7714" s="472">
        <v>4.3</v>
      </c>
      <c r="I7714" s="473"/>
    </row>
    <row r="7715" spans="1:9" ht="15" x14ac:dyDescent="0.25">
      <c r="A7715" s="468" t="s">
        <v>16184</v>
      </c>
      <c r="B7715" s="475" t="s">
        <v>16185</v>
      </c>
      <c r="C7715" s="476" t="s">
        <v>756</v>
      </c>
      <c r="D7715" s="471"/>
      <c r="E7715" s="470"/>
      <c r="F7715" s="472" t="s">
        <v>756</v>
      </c>
      <c r="G7715" s="472" t="s">
        <v>756</v>
      </c>
      <c r="H7715" s="472">
        <v>4.3</v>
      </c>
      <c r="I7715" s="473"/>
    </row>
    <row r="7716" spans="1:9" ht="15" x14ac:dyDescent="0.25">
      <c r="A7716" s="468" t="s">
        <v>16186</v>
      </c>
      <c r="B7716" s="475" t="s">
        <v>16187</v>
      </c>
      <c r="C7716" s="476" t="s">
        <v>756</v>
      </c>
      <c r="D7716" s="471"/>
      <c r="E7716" s="470"/>
      <c r="F7716" s="472" t="s">
        <v>756</v>
      </c>
      <c r="G7716" s="472" t="s">
        <v>756</v>
      </c>
      <c r="H7716" s="472">
        <v>4.3</v>
      </c>
      <c r="I7716" s="473"/>
    </row>
    <row r="7717" spans="1:9" ht="15" x14ac:dyDescent="0.25">
      <c r="A7717" s="468" t="s">
        <v>16188</v>
      </c>
      <c r="B7717" s="475" t="s">
        <v>16189</v>
      </c>
      <c r="C7717" s="476" t="s">
        <v>756</v>
      </c>
      <c r="D7717" s="471"/>
      <c r="E7717" s="470"/>
      <c r="F7717" s="472" t="s">
        <v>756</v>
      </c>
      <c r="G7717" s="472" t="s">
        <v>756</v>
      </c>
      <c r="H7717" s="472">
        <v>4.3</v>
      </c>
      <c r="I7717" s="473"/>
    </row>
    <row r="7718" spans="1:9" ht="15" x14ac:dyDescent="0.25">
      <c r="A7718" s="468" t="s">
        <v>16190</v>
      </c>
      <c r="B7718" s="474" t="s">
        <v>16191</v>
      </c>
      <c r="C7718" s="470" t="s">
        <v>756</v>
      </c>
      <c r="D7718" s="470"/>
      <c r="E7718" s="470"/>
      <c r="F7718" s="472" t="s">
        <v>8509</v>
      </c>
      <c r="G7718" s="472" t="s">
        <v>13218</v>
      </c>
      <c r="H7718" s="472">
        <v>4.3</v>
      </c>
      <c r="I7718" s="478" t="s">
        <v>830</v>
      </c>
    </row>
    <row r="7719" spans="1:9" ht="76.5" x14ac:dyDescent="0.25">
      <c r="A7719" s="468" t="s">
        <v>16192</v>
      </c>
      <c r="B7719" s="475" t="s">
        <v>16193</v>
      </c>
      <c r="C7719" s="476" t="s">
        <v>756</v>
      </c>
      <c r="D7719" s="471" t="s">
        <v>16166</v>
      </c>
      <c r="E7719" s="470"/>
      <c r="F7719" s="472" t="s">
        <v>8509</v>
      </c>
      <c r="G7719" s="472" t="s">
        <v>13218</v>
      </c>
      <c r="H7719" s="472">
        <v>4.3</v>
      </c>
      <c r="I7719" s="473"/>
    </row>
    <row r="7720" spans="1:9" ht="15" x14ac:dyDescent="0.25">
      <c r="A7720" s="468" t="s">
        <v>16194</v>
      </c>
      <c r="B7720" s="475" t="s">
        <v>16195</v>
      </c>
      <c r="C7720" s="476" t="s">
        <v>16169</v>
      </c>
      <c r="D7720" s="471"/>
      <c r="E7720" s="470"/>
      <c r="F7720" s="472" t="s">
        <v>8509</v>
      </c>
      <c r="G7720" s="472" t="s">
        <v>9599</v>
      </c>
      <c r="H7720" s="472">
        <v>4.3</v>
      </c>
      <c r="I7720" s="473"/>
    </row>
    <row r="7721" spans="1:9" ht="15" x14ac:dyDescent="0.25">
      <c r="A7721" s="468" t="s">
        <v>16196</v>
      </c>
      <c r="B7721" s="475" t="s">
        <v>16197</v>
      </c>
      <c r="C7721" s="476" t="s">
        <v>756</v>
      </c>
      <c r="D7721" s="471"/>
      <c r="E7721" s="470"/>
      <c r="F7721" s="472" t="s">
        <v>756</v>
      </c>
      <c r="G7721" s="472" t="s">
        <v>756</v>
      </c>
      <c r="H7721" s="472">
        <v>4.3</v>
      </c>
      <c r="I7721" s="473"/>
    </row>
    <row r="7722" spans="1:9" ht="15" x14ac:dyDescent="0.25">
      <c r="A7722" s="468" t="s">
        <v>16198</v>
      </c>
      <c r="B7722" s="475" t="s">
        <v>16199</v>
      </c>
      <c r="C7722" s="476" t="s">
        <v>16200</v>
      </c>
      <c r="D7722" s="471"/>
      <c r="E7722" s="470"/>
      <c r="F7722" s="472" t="s">
        <v>8509</v>
      </c>
      <c r="G7722" s="472" t="s">
        <v>13218</v>
      </c>
      <c r="H7722" s="472">
        <v>4.3</v>
      </c>
      <c r="I7722" s="473"/>
    </row>
    <row r="7723" spans="1:9" ht="15" x14ac:dyDescent="0.25">
      <c r="A7723" s="468" t="s">
        <v>16201</v>
      </c>
      <c r="B7723" s="475" t="s">
        <v>16202</v>
      </c>
      <c r="C7723" s="476" t="s">
        <v>756</v>
      </c>
      <c r="D7723" s="471"/>
      <c r="E7723" s="470"/>
      <c r="F7723" s="472" t="s">
        <v>756</v>
      </c>
      <c r="G7723" s="472" t="s">
        <v>756</v>
      </c>
      <c r="H7723" s="472">
        <v>4.3</v>
      </c>
      <c r="I7723" s="473"/>
    </row>
    <row r="7724" spans="1:9" ht="15" x14ac:dyDescent="0.25">
      <c r="A7724" s="468" t="s">
        <v>16203</v>
      </c>
      <c r="B7724" s="475" t="s">
        <v>16204</v>
      </c>
      <c r="C7724" s="476" t="s">
        <v>756</v>
      </c>
      <c r="D7724" s="471"/>
      <c r="E7724" s="470"/>
      <c r="F7724" s="472" t="s">
        <v>756</v>
      </c>
      <c r="G7724" s="472" t="s">
        <v>756</v>
      </c>
      <c r="H7724" s="472">
        <v>4.3</v>
      </c>
      <c r="I7724" s="473"/>
    </row>
    <row r="7725" spans="1:9" ht="25.5" x14ac:dyDescent="0.25">
      <c r="A7725" s="468" t="s">
        <v>16205</v>
      </c>
      <c r="B7725" s="475" t="s">
        <v>16206</v>
      </c>
      <c r="C7725" s="476" t="s">
        <v>756</v>
      </c>
      <c r="D7725" s="471"/>
      <c r="E7725" s="470"/>
      <c r="F7725" s="472" t="s">
        <v>756</v>
      </c>
      <c r="G7725" s="472" t="s">
        <v>756</v>
      </c>
      <c r="H7725" s="472">
        <v>4.3</v>
      </c>
      <c r="I7725" s="473"/>
    </row>
    <row r="7726" spans="1:9" ht="15" x14ac:dyDescent="0.25">
      <c r="A7726" s="468" t="s">
        <v>16207</v>
      </c>
      <c r="B7726" s="475" t="s">
        <v>16208</v>
      </c>
      <c r="C7726" s="476" t="s">
        <v>756</v>
      </c>
      <c r="D7726" s="471"/>
      <c r="E7726" s="470"/>
      <c r="F7726" s="472" t="s">
        <v>756</v>
      </c>
      <c r="G7726" s="472" t="s">
        <v>756</v>
      </c>
      <c r="H7726" s="472">
        <v>4.3</v>
      </c>
      <c r="I7726" s="473"/>
    </row>
    <row r="7727" spans="1:9" ht="15" x14ac:dyDescent="0.25">
      <c r="A7727" s="468" t="s">
        <v>16209</v>
      </c>
      <c r="B7727" s="475" t="s">
        <v>16210</v>
      </c>
      <c r="C7727" s="476" t="s">
        <v>16200</v>
      </c>
      <c r="D7727" s="496"/>
      <c r="E7727" s="470"/>
      <c r="F7727" s="472" t="s">
        <v>8509</v>
      </c>
      <c r="G7727" s="472" t="s">
        <v>13218</v>
      </c>
      <c r="H7727" s="472">
        <v>4.3</v>
      </c>
      <c r="I7727" s="473"/>
    </row>
    <row r="7728" spans="1:9" ht="76.5" x14ac:dyDescent="0.25">
      <c r="A7728" s="468" t="s">
        <v>16211</v>
      </c>
      <c r="B7728" s="475" t="s">
        <v>16212</v>
      </c>
      <c r="C7728" s="476" t="s">
        <v>756</v>
      </c>
      <c r="D7728" s="471" t="s">
        <v>16166</v>
      </c>
      <c r="E7728" s="470"/>
      <c r="F7728" s="472" t="s">
        <v>8509</v>
      </c>
      <c r="G7728" s="472" t="s">
        <v>13218</v>
      </c>
      <c r="H7728" s="472">
        <v>4.3</v>
      </c>
      <c r="I7728" s="473"/>
    </row>
    <row r="7729" spans="1:9" ht="15" x14ac:dyDescent="0.25">
      <c r="A7729" s="468" t="s">
        <v>16213</v>
      </c>
      <c r="B7729" s="475" t="s">
        <v>16214</v>
      </c>
      <c r="C7729" s="476" t="s">
        <v>16169</v>
      </c>
      <c r="D7729" s="471"/>
      <c r="E7729" s="470"/>
      <c r="F7729" s="472" t="s">
        <v>8509</v>
      </c>
      <c r="G7729" s="472" t="s">
        <v>9599</v>
      </c>
      <c r="H7729" s="472">
        <v>4.3</v>
      </c>
      <c r="I7729" s="473"/>
    </row>
    <row r="7730" spans="1:9" ht="25.5" x14ac:dyDescent="0.25">
      <c r="A7730" s="468" t="s">
        <v>16215</v>
      </c>
      <c r="B7730" s="475" t="s">
        <v>16216</v>
      </c>
      <c r="C7730" s="476" t="s">
        <v>756</v>
      </c>
      <c r="D7730" s="471"/>
      <c r="E7730" s="470"/>
      <c r="F7730" s="472" t="s">
        <v>756</v>
      </c>
      <c r="G7730" s="472" t="s">
        <v>756</v>
      </c>
      <c r="H7730" s="472">
        <v>4.3</v>
      </c>
      <c r="I7730" s="473"/>
    </row>
    <row r="7731" spans="1:9" ht="25.5" x14ac:dyDescent="0.25">
      <c r="A7731" s="468" t="s">
        <v>16217</v>
      </c>
      <c r="B7731" s="475" t="s">
        <v>16218</v>
      </c>
      <c r="C7731" s="476" t="s">
        <v>756</v>
      </c>
      <c r="D7731" s="471"/>
      <c r="E7731" s="470"/>
      <c r="F7731" s="472" t="s">
        <v>756</v>
      </c>
      <c r="G7731" s="472" t="s">
        <v>756</v>
      </c>
      <c r="H7731" s="472">
        <v>4.3</v>
      </c>
      <c r="I7731" s="473"/>
    </row>
    <row r="7732" spans="1:9" ht="15" x14ac:dyDescent="0.25">
      <c r="A7732" s="468" t="s">
        <v>16219</v>
      </c>
      <c r="B7732" s="475" t="s">
        <v>16220</v>
      </c>
      <c r="C7732" s="476" t="s">
        <v>756</v>
      </c>
      <c r="D7732" s="471"/>
      <c r="E7732" s="470"/>
      <c r="F7732" s="472" t="s">
        <v>756</v>
      </c>
      <c r="G7732" s="472" t="s">
        <v>756</v>
      </c>
      <c r="H7732" s="472">
        <v>4.3</v>
      </c>
      <c r="I7732" s="473"/>
    </row>
    <row r="7733" spans="1:9" ht="15" x14ac:dyDescent="0.25">
      <c r="A7733" s="468" t="s">
        <v>16221</v>
      </c>
      <c r="B7733" s="475" t="s">
        <v>16222</v>
      </c>
      <c r="C7733" s="476" t="s">
        <v>756</v>
      </c>
      <c r="D7733" s="471"/>
      <c r="E7733" s="470"/>
      <c r="F7733" s="472" t="s">
        <v>756</v>
      </c>
      <c r="G7733" s="472" t="s">
        <v>756</v>
      </c>
      <c r="H7733" s="472">
        <v>4.3</v>
      </c>
      <c r="I7733" s="473"/>
    </row>
    <row r="7734" spans="1:9" ht="25.5" x14ac:dyDescent="0.25">
      <c r="A7734" s="468" t="s">
        <v>16223</v>
      </c>
      <c r="B7734" s="475" t="s">
        <v>16224</v>
      </c>
      <c r="C7734" s="476" t="s">
        <v>756</v>
      </c>
      <c r="D7734" s="471"/>
      <c r="E7734" s="470"/>
      <c r="F7734" s="472" t="s">
        <v>756</v>
      </c>
      <c r="G7734" s="472" t="s">
        <v>756</v>
      </c>
      <c r="H7734" s="472">
        <v>4.3</v>
      </c>
      <c r="I7734" s="473"/>
    </row>
    <row r="7735" spans="1:9" ht="25.5" x14ac:dyDescent="0.25">
      <c r="A7735" s="468" t="s">
        <v>16225</v>
      </c>
      <c r="B7735" s="475" t="s">
        <v>16226</v>
      </c>
      <c r="C7735" s="476" t="s">
        <v>756</v>
      </c>
      <c r="D7735" s="471"/>
      <c r="E7735" s="470"/>
      <c r="F7735" s="472" t="s">
        <v>756</v>
      </c>
      <c r="G7735" s="472" t="s">
        <v>756</v>
      </c>
      <c r="H7735" s="472">
        <v>4.3</v>
      </c>
      <c r="I7735" s="473"/>
    </row>
    <row r="7736" spans="1:9" ht="25.5" x14ac:dyDescent="0.25">
      <c r="A7736" s="468" t="s">
        <v>16227</v>
      </c>
      <c r="B7736" s="475" t="s">
        <v>16228</v>
      </c>
      <c r="C7736" s="476" t="s">
        <v>756</v>
      </c>
      <c r="D7736" s="471"/>
      <c r="E7736" s="470"/>
      <c r="F7736" s="472" t="s">
        <v>756</v>
      </c>
      <c r="G7736" s="472" t="s">
        <v>756</v>
      </c>
      <c r="H7736" s="472">
        <v>4.3</v>
      </c>
      <c r="I7736" s="473"/>
    </row>
    <row r="7737" spans="1:9" ht="25.5" x14ac:dyDescent="0.25">
      <c r="A7737" s="468" t="s">
        <v>16229</v>
      </c>
      <c r="B7737" s="475" t="s">
        <v>16230</v>
      </c>
      <c r="C7737" s="476" t="s">
        <v>756</v>
      </c>
      <c r="D7737" s="471"/>
      <c r="E7737" s="470"/>
      <c r="F7737" s="472" t="s">
        <v>756</v>
      </c>
      <c r="G7737" s="472" t="s">
        <v>756</v>
      </c>
      <c r="H7737" s="472">
        <v>4.3</v>
      </c>
      <c r="I7737" s="473"/>
    </row>
    <row r="7738" spans="1:9" ht="25.5" x14ac:dyDescent="0.25">
      <c r="A7738" s="468" t="s">
        <v>16231</v>
      </c>
      <c r="B7738" s="475" t="s">
        <v>16232</v>
      </c>
      <c r="C7738" s="476" t="s">
        <v>756</v>
      </c>
      <c r="D7738" s="471"/>
      <c r="E7738" s="470"/>
      <c r="F7738" s="472" t="s">
        <v>756</v>
      </c>
      <c r="G7738" s="472" t="s">
        <v>756</v>
      </c>
      <c r="H7738" s="472">
        <v>4.3</v>
      </c>
      <c r="I7738" s="473"/>
    </row>
    <row r="7739" spans="1:9" ht="25.5" x14ac:dyDescent="0.25">
      <c r="A7739" s="468" t="s">
        <v>16233</v>
      </c>
      <c r="B7739" s="475" t="s">
        <v>16234</v>
      </c>
      <c r="C7739" s="476" t="s">
        <v>756</v>
      </c>
      <c r="D7739" s="471"/>
      <c r="E7739" s="470"/>
      <c r="F7739" s="472" t="s">
        <v>756</v>
      </c>
      <c r="G7739" s="472" t="s">
        <v>756</v>
      </c>
      <c r="H7739" s="472">
        <v>4.3</v>
      </c>
      <c r="I7739" s="473"/>
    </row>
    <row r="7740" spans="1:9" ht="25.5" x14ac:dyDescent="0.25">
      <c r="A7740" s="468" t="s">
        <v>16235</v>
      </c>
      <c r="B7740" s="475" t="s">
        <v>16236</v>
      </c>
      <c r="C7740" s="476" t="s">
        <v>756</v>
      </c>
      <c r="D7740" s="471"/>
      <c r="E7740" s="470"/>
      <c r="F7740" s="472" t="s">
        <v>756</v>
      </c>
      <c r="G7740" s="472" t="s">
        <v>756</v>
      </c>
      <c r="H7740" s="472">
        <v>4.3</v>
      </c>
      <c r="I7740" s="473"/>
    </row>
    <row r="7741" spans="1:9" ht="25.5" x14ac:dyDescent="0.25">
      <c r="A7741" s="468" t="s">
        <v>16237</v>
      </c>
      <c r="B7741" s="475" t="s">
        <v>16238</v>
      </c>
      <c r="C7741" s="476" t="s">
        <v>756</v>
      </c>
      <c r="D7741" s="471"/>
      <c r="E7741" s="470"/>
      <c r="F7741" s="472" t="s">
        <v>756</v>
      </c>
      <c r="G7741" s="472" t="s">
        <v>756</v>
      </c>
      <c r="H7741" s="472">
        <v>4.3</v>
      </c>
      <c r="I7741" s="473"/>
    </row>
    <row r="7742" spans="1:9" ht="15" x14ac:dyDescent="0.25">
      <c r="A7742" s="468" t="s">
        <v>16239</v>
      </c>
      <c r="B7742" s="475" t="s">
        <v>16240</v>
      </c>
      <c r="C7742" s="476" t="s">
        <v>756</v>
      </c>
      <c r="D7742" s="471"/>
      <c r="E7742" s="470"/>
      <c r="F7742" s="472" t="s">
        <v>756</v>
      </c>
      <c r="G7742" s="472" t="s">
        <v>756</v>
      </c>
      <c r="H7742" s="472">
        <v>4.3</v>
      </c>
      <c r="I7742" s="473"/>
    </row>
    <row r="7743" spans="1:9" ht="15" x14ac:dyDescent="0.25">
      <c r="A7743" s="468" t="s">
        <v>16241</v>
      </c>
      <c r="B7743" s="475" t="s">
        <v>16242</v>
      </c>
      <c r="C7743" s="476" t="s">
        <v>756</v>
      </c>
      <c r="D7743" s="471"/>
      <c r="E7743" s="470"/>
      <c r="F7743" s="472" t="s">
        <v>756</v>
      </c>
      <c r="G7743" s="472" t="s">
        <v>756</v>
      </c>
      <c r="H7743" s="472">
        <v>4.3</v>
      </c>
      <c r="I7743" s="473"/>
    </row>
    <row r="7744" spans="1:9" ht="15" x14ac:dyDescent="0.25">
      <c r="A7744" s="468" t="s">
        <v>16243</v>
      </c>
      <c r="B7744" s="475" t="s">
        <v>16244</v>
      </c>
      <c r="C7744" s="476" t="s">
        <v>756</v>
      </c>
      <c r="D7744" s="471"/>
      <c r="E7744" s="470"/>
      <c r="F7744" s="472" t="s">
        <v>756</v>
      </c>
      <c r="G7744" s="472" t="s">
        <v>756</v>
      </c>
      <c r="H7744" s="472">
        <v>4.3</v>
      </c>
      <c r="I7744" s="473"/>
    </row>
    <row r="7745" spans="1:9" ht="15" x14ac:dyDescent="0.25">
      <c r="A7745" s="468" t="s">
        <v>16245</v>
      </c>
      <c r="B7745" s="475" t="s">
        <v>16246</v>
      </c>
      <c r="C7745" s="476" t="s">
        <v>756</v>
      </c>
      <c r="D7745" s="471"/>
      <c r="E7745" s="470"/>
      <c r="F7745" s="472" t="s">
        <v>756</v>
      </c>
      <c r="G7745" s="472" t="s">
        <v>756</v>
      </c>
      <c r="H7745" s="472">
        <v>4.3</v>
      </c>
      <c r="I7745" s="473"/>
    </row>
    <row r="7746" spans="1:9" ht="15" x14ac:dyDescent="0.25">
      <c r="A7746" s="468" t="s">
        <v>16247</v>
      </c>
      <c r="B7746" s="475" t="s">
        <v>16248</v>
      </c>
      <c r="C7746" s="476" t="s">
        <v>756</v>
      </c>
      <c r="D7746" s="471"/>
      <c r="E7746" s="470"/>
      <c r="F7746" s="472" t="s">
        <v>756</v>
      </c>
      <c r="G7746" s="472" t="s">
        <v>756</v>
      </c>
      <c r="H7746" s="472">
        <v>4.3</v>
      </c>
      <c r="I7746" s="473"/>
    </row>
    <row r="7747" spans="1:9" ht="25.5" x14ac:dyDescent="0.25">
      <c r="A7747" s="468" t="s">
        <v>16249</v>
      </c>
      <c r="B7747" s="475" t="s">
        <v>16250</v>
      </c>
      <c r="C7747" s="476" t="s">
        <v>756</v>
      </c>
      <c r="D7747" s="471"/>
      <c r="E7747" s="470"/>
      <c r="F7747" s="472" t="s">
        <v>756</v>
      </c>
      <c r="G7747" s="472" t="s">
        <v>756</v>
      </c>
      <c r="H7747" s="472">
        <v>4.3</v>
      </c>
      <c r="I7747" s="473"/>
    </row>
    <row r="7748" spans="1:9" ht="15" x14ac:dyDescent="0.25">
      <c r="A7748" s="468" t="s">
        <v>16251</v>
      </c>
      <c r="B7748" s="469" t="s">
        <v>16252</v>
      </c>
      <c r="C7748" s="472" t="s">
        <v>756</v>
      </c>
      <c r="D7748" s="471"/>
      <c r="E7748" s="470"/>
      <c r="F7748" s="472" t="s">
        <v>756</v>
      </c>
      <c r="G7748" s="472" t="s">
        <v>756</v>
      </c>
      <c r="H7748" s="472">
        <v>4.4000000000000004</v>
      </c>
      <c r="I7748" s="473"/>
    </row>
    <row r="7749" spans="1:9" ht="25.5" x14ac:dyDescent="0.25">
      <c r="A7749" s="468" t="s">
        <v>16253</v>
      </c>
      <c r="B7749" s="475" t="s">
        <v>16254</v>
      </c>
      <c r="C7749" s="476" t="s">
        <v>756</v>
      </c>
      <c r="D7749" s="471"/>
      <c r="E7749" s="470"/>
      <c r="F7749" s="472" t="s">
        <v>756</v>
      </c>
      <c r="G7749" s="472" t="s">
        <v>756</v>
      </c>
      <c r="H7749" s="472">
        <v>4.3</v>
      </c>
      <c r="I7749" s="473"/>
    </row>
    <row r="7750" spans="1:9" ht="25.5" x14ac:dyDescent="0.25">
      <c r="A7750" s="468" t="s">
        <v>16255</v>
      </c>
      <c r="B7750" s="475" t="s">
        <v>16256</v>
      </c>
      <c r="C7750" s="476" t="s">
        <v>756</v>
      </c>
      <c r="D7750" s="471"/>
      <c r="E7750" s="470"/>
      <c r="F7750" s="472" t="s">
        <v>756</v>
      </c>
      <c r="G7750" s="472" t="s">
        <v>756</v>
      </c>
      <c r="H7750" s="472">
        <v>4.3</v>
      </c>
      <c r="I7750" s="473"/>
    </row>
    <row r="7751" spans="1:9" ht="25.5" x14ac:dyDescent="0.25">
      <c r="A7751" s="468" t="s">
        <v>16257</v>
      </c>
      <c r="B7751" s="475" t="s">
        <v>16258</v>
      </c>
      <c r="C7751" s="476" t="s">
        <v>756</v>
      </c>
      <c r="D7751" s="471"/>
      <c r="E7751" s="470"/>
      <c r="F7751" s="472" t="s">
        <v>756</v>
      </c>
      <c r="G7751" s="472" t="s">
        <v>756</v>
      </c>
      <c r="H7751" s="472">
        <v>4.3</v>
      </c>
      <c r="I7751" s="473"/>
    </row>
    <row r="7752" spans="1:9" ht="25.5" x14ac:dyDescent="0.25">
      <c r="A7752" s="468" t="s">
        <v>16259</v>
      </c>
      <c r="B7752" s="475" t="s">
        <v>16260</v>
      </c>
      <c r="C7752" s="476" t="s">
        <v>756</v>
      </c>
      <c r="D7752" s="471"/>
      <c r="E7752" s="470"/>
      <c r="F7752" s="472" t="s">
        <v>756</v>
      </c>
      <c r="G7752" s="472" t="s">
        <v>756</v>
      </c>
      <c r="H7752" s="472">
        <v>4.3</v>
      </c>
      <c r="I7752" s="473"/>
    </row>
    <row r="7753" spans="1:9" ht="38.25" x14ac:dyDescent="0.25">
      <c r="A7753" s="468" t="s">
        <v>16261</v>
      </c>
      <c r="B7753" s="475" t="s">
        <v>16262</v>
      </c>
      <c r="C7753" s="476" t="s">
        <v>756</v>
      </c>
      <c r="D7753" s="471"/>
      <c r="E7753" s="470"/>
      <c r="F7753" s="472" t="s">
        <v>756</v>
      </c>
      <c r="G7753" s="472" t="s">
        <v>756</v>
      </c>
      <c r="H7753" s="472">
        <v>4.3</v>
      </c>
      <c r="I7753" s="473"/>
    </row>
    <row r="7754" spans="1:9" ht="38.25" x14ac:dyDescent="0.25">
      <c r="A7754" s="468" t="s">
        <v>16263</v>
      </c>
      <c r="B7754" s="475" t="s">
        <v>16264</v>
      </c>
      <c r="C7754" s="476" t="s">
        <v>756</v>
      </c>
      <c r="D7754" s="471"/>
      <c r="E7754" s="470"/>
      <c r="F7754" s="472" t="s">
        <v>756</v>
      </c>
      <c r="G7754" s="472" t="s">
        <v>756</v>
      </c>
      <c r="H7754" s="472">
        <v>4.3</v>
      </c>
      <c r="I7754" s="473"/>
    </row>
    <row r="7755" spans="1:9" ht="25.5" x14ac:dyDescent="0.25">
      <c r="A7755" s="468" t="s">
        <v>16265</v>
      </c>
      <c r="B7755" s="475" t="s">
        <v>16266</v>
      </c>
      <c r="C7755" s="476" t="s">
        <v>756</v>
      </c>
      <c r="D7755" s="471"/>
      <c r="E7755" s="470"/>
      <c r="F7755" s="472" t="s">
        <v>756</v>
      </c>
      <c r="G7755" s="472" t="s">
        <v>756</v>
      </c>
      <c r="H7755" s="472">
        <v>4.3</v>
      </c>
      <c r="I7755" s="473"/>
    </row>
    <row r="7756" spans="1:9" ht="38.25" x14ac:dyDescent="0.25">
      <c r="A7756" s="468" t="s">
        <v>16267</v>
      </c>
      <c r="B7756" s="475" t="s">
        <v>16268</v>
      </c>
      <c r="C7756" s="476" t="s">
        <v>756</v>
      </c>
      <c r="D7756" s="471"/>
      <c r="E7756" s="470"/>
      <c r="F7756" s="472" t="s">
        <v>756</v>
      </c>
      <c r="G7756" s="472" t="s">
        <v>756</v>
      </c>
      <c r="H7756" s="472">
        <v>4.3</v>
      </c>
      <c r="I7756" s="473"/>
    </row>
    <row r="7757" spans="1:9" ht="38.25" x14ac:dyDescent="0.25">
      <c r="A7757" s="468" t="s">
        <v>16269</v>
      </c>
      <c r="B7757" s="475" t="s">
        <v>16270</v>
      </c>
      <c r="C7757" s="476" t="s">
        <v>756</v>
      </c>
      <c r="D7757" s="471"/>
      <c r="E7757" s="470"/>
      <c r="F7757" s="472" t="s">
        <v>756</v>
      </c>
      <c r="G7757" s="472" t="s">
        <v>756</v>
      </c>
      <c r="H7757" s="472">
        <v>4.3</v>
      </c>
      <c r="I7757" s="473"/>
    </row>
    <row r="7758" spans="1:9" ht="15" x14ac:dyDescent="0.25">
      <c r="A7758" s="468" t="s">
        <v>16271</v>
      </c>
      <c r="B7758" s="469" t="s">
        <v>16272</v>
      </c>
      <c r="C7758" s="472" t="s">
        <v>756</v>
      </c>
      <c r="D7758" s="471"/>
      <c r="E7758" s="470"/>
      <c r="F7758" s="472" t="s">
        <v>756</v>
      </c>
      <c r="G7758" s="472" t="s">
        <v>756</v>
      </c>
      <c r="H7758" s="472">
        <v>4.4000000000000004</v>
      </c>
      <c r="I7758" s="473"/>
    </row>
    <row r="7759" spans="1:9" ht="15" x14ac:dyDescent="0.25">
      <c r="A7759" s="468" t="s">
        <v>16273</v>
      </c>
      <c r="B7759" s="469" t="s">
        <v>16274</v>
      </c>
      <c r="C7759" s="472" t="s">
        <v>756</v>
      </c>
      <c r="D7759" s="471"/>
      <c r="E7759" s="470"/>
      <c r="F7759" s="472" t="s">
        <v>756</v>
      </c>
      <c r="G7759" s="472" t="s">
        <v>756</v>
      </c>
      <c r="H7759" s="472">
        <v>4.4000000000000004</v>
      </c>
      <c r="I7759" s="473"/>
    </row>
    <row r="7760" spans="1:9" ht="15" x14ac:dyDescent="0.25">
      <c r="A7760" s="468" t="s">
        <v>16275</v>
      </c>
      <c r="B7760" s="469" t="s">
        <v>16276</v>
      </c>
      <c r="C7760" s="472" t="s">
        <v>756</v>
      </c>
      <c r="D7760" s="471"/>
      <c r="E7760" s="470"/>
      <c r="F7760" s="472" t="s">
        <v>756</v>
      </c>
      <c r="G7760" s="472" t="s">
        <v>756</v>
      </c>
      <c r="H7760" s="472">
        <v>4.4000000000000004</v>
      </c>
      <c r="I7760" s="473"/>
    </row>
    <row r="7761" spans="1:9" ht="15" x14ac:dyDescent="0.25">
      <c r="A7761" s="468" t="s">
        <v>16277</v>
      </c>
      <c r="B7761" s="469" t="s">
        <v>16278</v>
      </c>
      <c r="C7761" s="472" t="s">
        <v>756</v>
      </c>
      <c r="D7761" s="471"/>
      <c r="E7761" s="470"/>
      <c r="F7761" s="472" t="s">
        <v>756</v>
      </c>
      <c r="G7761" s="472" t="s">
        <v>756</v>
      </c>
      <c r="H7761" s="472">
        <v>4.4000000000000004</v>
      </c>
      <c r="I7761" s="473"/>
    </row>
    <row r="7762" spans="1:9" ht="15" x14ac:dyDescent="0.25">
      <c r="A7762" s="468" t="s">
        <v>16279</v>
      </c>
      <c r="B7762" s="469" t="s">
        <v>16280</v>
      </c>
      <c r="C7762" s="472" t="s">
        <v>756</v>
      </c>
      <c r="D7762" s="471"/>
      <c r="E7762" s="470"/>
      <c r="F7762" s="472" t="s">
        <v>756</v>
      </c>
      <c r="G7762" s="472" t="s">
        <v>756</v>
      </c>
      <c r="H7762" s="472">
        <v>4.4000000000000004</v>
      </c>
      <c r="I7762" s="473"/>
    </row>
    <row r="7763" spans="1:9" ht="15" x14ac:dyDescent="0.25">
      <c r="A7763" s="468" t="s">
        <v>16281</v>
      </c>
      <c r="B7763" s="469" t="s">
        <v>16282</v>
      </c>
      <c r="C7763" s="472" t="s">
        <v>756</v>
      </c>
      <c r="D7763" s="471"/>
      <c r="E7763" s="470"/>
      <c r="F7763" s="472" t="s">
        <v>756</v>
      </c>
      <c r="G7763" s="472" t="s">
        <v>756</v>
      </c>
      <c r="H7763" s="472">
        <v>4.4000000000000004</v>
      </c>
      <c r="I7763" s="473"/>
    </row>
    <row r="7764" spans="1:9" ht="15" x14ac:dyDescent="0.25">
      <c r="A7764" s="468" t="s">
        <v>16283</v>
      </c>
      <c r="B7764" s="469" t="s">
        <v>16284</v>
      </c>
      <c r="C7764" s="472" t="s">
        <v>756</v>
      </c>
      <c r="D7764" s="471"/>
      <c r="E7764" s="470"/>
      <c r="F7764" s="472" t="s">
        <v>756</v>
      </c>
      <c r="G7764" s="472" t="s">
        <v>756</v>
      </c>
      <c r="H7764" s="472">
        <v>4.4000000000000004</v>
      </c>
      <c r="I7764" s="473"/>
    </row>
    <row r="7765" spans="1:9" ht="15" x14ac:dyDescent="0.25">
      <c r="A7765" s="468" t="s">
        <v>16285</v>
      </c>
      <c r="B7765" s="469" t="s">
        <v>16274</v>
      </c>
      <c r="C7765" s="472" t="s">
        <v>756</v>
      </c>
      <c r="D7765" s="471"/>
      <c r="E7765" s="470"/>
      <c r="F7765" s="472" t="s">
        <v>756</v>
      </c>
      <c r="G7765" s="472" t="s">
        <v>756</v>
      </c>
      <c r="H7765" s="472">
        <v>4.4000000000000004</v>
      </c>
      <c r="I7765" s="473"/>
    </row>
    <row r="7766" spans="1:9" ht="15" x14ac:dyDescent="0.25">
      <c r="A7766" s="468" t="s">
        <v>16286</v>
      </c>
      <c r="B7766" s="469" t="s">
        <v>16276</v>
      </c>
      <c r="C7766" s="472" t="s">
        <v>756</v>
      </c>
      <c r="D7766" s="471"/>
      <c r="E7766" s="470"/>
      <c r="F7766" s="472" t="s">
        <v>756</v>
      </c>
      <c r="G7766" s="472" t="s">
        <v>756</v>
      </c>
      <c r="H7766" s="472">
        <v>4.4000000000000004</v>
      </c>
      <c r="I7766" s="473"/>
    </row>
    <row r="7767" spans="1:9" ht="15" x14ac:dyDescent="0.25">
      <c r="A7767" s="468" t="s">
        <v>16287</v>
      </c>
      <c r="B7767" s="475" t="s">
        <v>16288</v>
      </c>
      <c r="C7767" s="476" t="s">
        <v>756</v>
      </c>
      <c r="D7767" s="471"/>
      <c r="E7767" s="470"/>
      <c r="F7767" s="472" t="s">
        <v>756</v>
      </c>
      <c r="G7767" s="472" t="s">
        <v>756</v>
      </c>
      <c r="H7767" s="472">
        <v>4.3</v>
      </c>
      <c r="I7767" s="473"/>
    </row>
    <row r="7768" spans="1:9" ht="15" x14ac:dyDescent="0.25">
      <c r="A7768" s="468" t="s">
        <v>16289</v>
      </c>
      <c r="B7768" s="475" t="s">
        <v>16290</v>
      </c>
      <c r="C7768" s="476" t="s">
        <v>756</v>
      </c>
      <c r="D7768" s="471"/>
      <c r="E7768" s="470"/>
      <c r="F7768" s="472" t="s">
        <v>756</v>
      </c>
      <c r="G7768" s="472" t="s">
        <v>756</v>
      </c>
      <c r="H7768" s="472">
        <v>4.3</v>
      </c>
      <c r="I7768" s="473"/>
    </row>
    <row r="7769" spans="1:9" ht="15" x14ac:dyDescent="0.25">
      <c r="A7769" s="468" t="s">
        <v>16291</v>
      </c>
      <c r="B7769" s="475" t="s">
        <v>16292</v>
      </c>
      <c r="C7769" s="476" t="s">
        <v>756</v>
      </c>
      <c r="D7769" s="482"/>
      <c r="E7769" s="483"/>
      <c r="F7769" s="472" t="s">
        <v>16293</v>
      </c>
      <c r="G7769" s="472" t="s">
        <v>3618</v>
      </c>
      <c r="H7769" s="472">
        <v>4.5999999999999996</v>
      </c>
      <c r="I7769" s="473"/>
    </row>
    <row r="7770" spans="1:9" ht="15" x14ac:dyDescent="0.25">
      <c r="A7770" s="468" t="s">
        <v>16294</v>
      </c>
      <c r="B7770" s="475" t="s">
        <v>16295</v>
      </c>
      <c r="C7770" s="476" t="s">
        <v>756</v>
      </c>
      <c r="D7770" s="471"/>
      <c r="E7770" s="470"/>
      <c r="F7770" s="472" t="s">
        <v>756</v>
      </c>
      <c r="G7770" s="472" t="s">
        <v>756</v>
      </c>
      <c r="H7770" s="472">
        <v>4.3</v>
      </c>
      <c r="I7770" s="473"/>
    </row>
    <row r="7771" spans="1:9" ht="15" x14ac:dyDescent="0.25">
      <c r="A7771" s="468" t="s">
        <v>16296</v>
      </c>
      <c r="B7771" s="475" t="s">
        <v>16297</v>
      </c>
      <c r="C7771" s="476" t="s">
        <v>756</v>
      </c>
      <c r="D7771" s="471"/>
      <c r="E7771" s="470"/>
      <c r="F7771" s="472" t="s">
        <v>756</v>
      </c>
      <c r="G7771" s="472" t="s">
        <v>756</v>
      </c>
      <c r="H7771" s="472">
        <v>4.3</v>
      </c>
      <c r="I7771" s="473"/>
    </row>
    <row r="7772" spans="1:9" ht="15" x14ac:dyDescent="0.25">
      <c r="A7772" s="468" t="s">
        <v>16298</v>
      </c>
      <c r="B7772" s="475" t="s">
        <v>16299</v>
      </c>
      <c r="C7772" s="476" t="s">
        <v>756</v>
      </c>
      <c r="D7772" s="471"/>
      <c r="E7772" s="470"/>
      <c r="F7772" s="472" t="s">
        <v>756</v>
      </c>
      <c r="G7772" s="472" t="s">
        <v>756</v>
      </c>
      <c r="H7772" s="472">
        <v>4.3</v>
      </c>
      <c r="I7772" s="473"/>
    </row>
    <row r="7773" spans="1:9" ht="15" x14ac:dyDescent="0.25">
      <c r="A7773" s="468" t="s">
        <v>16300</v>
      </c>
      <c r="B7773" s="475" t="s">
        <v>16301</v>
      </c>
      <c r="C7773" s="476" t="s">
        <v>756</v>
      </c>
      <c r="D7773" s="471"/>
      <c r="E7773" s="470"/>
      <c r="F7773" s="472" t="s">
        <v>756</v>
      </c>
      <c r="G7773" s="472" t="s">
        <v>756</v>
      </c>
      <c r="H7773" s="472">
        <v>4.3</v>
      </c>
      <c r="I7773" s="473"/>
    </row>
    <row r="7774" spans="1:9" ht="15" x14ac:dyDescent="0.25">
      <c r="A7774" s="468" t="s">
        <v>16302</v>
      </c>
      <c r="B7774" s="475" t="s">
        <v>16303</v>
      </c>
      <c r="C7774" s="476" t="s">
        <v>756</v>
      </c>
      <c r="D7774" s="471"/>
      <c r="E7774" s="470"/>
      <c r="F7774" s="472" t="s">
        <v>756</v>
      </c>
      <c r="G7774" s="472" t="s">
        <v>756</v>
      </c>
      <c r="H7774" s="472">
        <v>4.3</v>
      </c>
      <c r="I7774" s="473"/>
    </row>
    <row r="7775" spans="1:9" ht="15" x14ac:dyDescent="0.25">
      <c r="A7775" s="468" t="s">
        <v>16304</v>
      </c>
      <c r="B7775" s="475" t="s">
        <v>16305</v>
      </c>
      <c r="C7775" s="476" t="s">
        <v>756</v>
      </c>
      <c r="D7775" s="471"/>
      <c r="E7775" s="470"/>
      <c r="F7775" s="472" t="s">
        <v>756</v>
      </c>
      <c r="G7775" s="472" t="s">
        <v>756</v>
      </c>
      <c r="H7775" s="472">
        <v>4.3</v>
      </c>
      <c r="I7775" s="473"/>
    </row>
    <row r="7776" spans="1:9" ht="15" x14ac:dyDescent="0.25">
      <c r="A7776" s="468" t="s">
        <v>16306</v>
      </c>
      <c r="B7776" s="475" t="s">
        <v>16307</v>
      </c>
      <c r="C7776" s="476" t="s">
        <v>756</v>
      </c>
      <c r="D7776" s="482"/>
      <c r="E7776" s="483"/>
      <c r="F7776" s="472" t="s">
        <v>756</v>
      </c>
      <c r="G7776" s="472" t="s">
        <v>3</v>
      </c>
      <c r="H7776" s="472">
        <v>4.5999999999999996</v>
      </c>
      <c r="I7776" s="473"/>
    </row>
    <row r="7777" spans="1:9" ht="25.5" x14ac:dyDescent="0.25">
      <c r="A7777" s="468" t="s">
        <v>16308</v>
      </c>
      <c r="B7777" s="475" t="s">
        <v>16309</v>
      </c>
      <c r="C7777" s="476" t="s">
        <v>756</v>
      </c>
      <c r="D7777" s="482"/>
      <c r="E7777" s="483"/>
      <c r="F7777" s="472" t="s">
        <v>7701</v>
      </c>
      <c r="G7777" s="472" t="s">
        <v>5030</v>
      </c>
      <c r="H7777" s="472">
        <v>4.5999999999999996</v>
      </c>
      <c r="I7777" s="473"/>
    </row>
    <row r="7778" spans="1:9" ht="25.5" x14ac:dyDescent="0.25">
      <c r="A7778" s="468" t="s">
        <v>16310</v>
      </c>
      <c r="B7778" s="475" t="s">
        <v>16311</v>
      </c>
      <c r="C7778" s="476" t="s">
        <v>756</v>
      </c>
      <c r="D7778" s="482"/>
      <c r="E7778" s="483"/>
      <c r="F7778" s="472" t="s">
        <v>7701</v>
      </c>
      <c r="G7778" s="472" t="s">
        <v>5030</v>
      </c>
      <c r="H7778" s="472">
        <v>4.5999999999999996</v>
      </c>
      <c r="I7778" s="473"/>
    </row>
    <row r="7779" spans="1:9" ht="15" x14ac:dyDescent="0.25">
      <c r="A7779" s="468" t="s">
        <v>16312</v>
      </c>
      <c r="B7779" s="475" t="s">
        <v>16313</v>
      </c>
      <c r="C7779" s="476" t="s">
        <v>756</v>
      </c>
      <c r="D7779" s="471"/>
      <c r="E7779" s="470"/>
      <c r="F7779" s="472" t="s">
        <v>756</v>
      </c>
      <c r="G7779" s="472" t="s">
        <v>756</v>
      </c>
      <c r="H7779" s="472">
        <v>4.3</v>
      </c>
      <c r="I7779" s="473"/>
    </row>
    <row r="7780" spans="1:9" ht="15" x14ac:dyDescent="0.25">
      <c r="A7780" s="468" t="s">
        <v>16314</v>
      </c>
      <c r="B7780" s="475" t="s">
        <v>16315</v>
      </c>
      <c r="C7780" s="476" t="s">
        <v>756</v>
      </c>
      <c r="D7780" s="471"/>
      <c r="E7780" s="470"/>
      <c r="F7780" s="472" t="s">
        <v>756</v>
      </c>
      <c r="G7780" s="472" t="s">
        <v>756</v>
      </c>
      <c r="H7780" s="472">
        <v>4.3</v>
      </c>
      <c r="I7780" s="473"/>
    </row>
    <row r="7781" spans="1:9" ht="15" x14ac:dyDescent="0.25">
      <c r="A7781" s="468" t="s">
        <v>16316</v>
      </c>
      <c r="B7781" s="475" t="s">
        <v>16317</v>
      </c>
      <c r="C7781" s="476" t="s">
        <v>756</v>
      </c>
      <c r="D7781" s="471"/>
      <c r="E7781" s="470"/>
      <c r="F7781" s="472" t="s">
        <v>756</v>
      </c>
      <c r="G7781" s="472" t="s">
        <v>756</v>
      </c>
      <c r="H7781" s="472">
        <v>4.3</v>
      </c>
      <c r="I7781" s="473"/>
    </row>
    <row r="7782" spans="1:9" ht="25.5" x14ac:dyDescent="0.25">
      <c r="A7782" s="468" t="s">
        <v>16318</v>
      </c>
      <c r="B7782" s="475" t="s">
        <v>16319</v>
      </c>
      <c r="C7782" s="476" t="s">
        <v>756</v>
      </c>
      <c r="D7782" s="471"/>
      <c r="E7782" s="470"/>
      <c r="F7782" s="472" t="s">
        <v>756</v>
      </c>
      <c r="G7782" s="472" t="s">
        <v>756</v>
      </c>
      <c r="H7782" s="472">
        <v>4.3</v>
      </c>
      <c r="I7782" s="473"/>
    </row>
    <row r="7783" spans="1:9" ht="25.5" x14ac:dyDescent="0.25">
      <c r="A7783" s="468" t="s">
        <v>16320</v>
      </c>
      <c r="B7783" s="475" t="s">
        <v>16321</v>
      </c>
      <c r="C7783" s="476" t="s">
        <v>756</v>
      </c>
      <c r="D7783" s="471"/>
      <c r="E7783" s="470"/>
      <c r="F7783" s="472" t="s">
        <v>756</v>
      </c>
      <c r="G7783" s="472" t="s">
        <v>756</v>
      </c>
      <c r="H7783" s="472">
        <v>4.3</v>
      </c>
      <c r="I7783" s="473"/>
    </row>
    <row r="7784" spans="1:9" ht="15" x14ac:dyDescent="0.25">
      <c r="A7784" s="468" t="s">
        <v>16322</v>
      </c>
      <c r="B7784" s="475" t="s">
        <v>16323</v>
      </c>
      <c r="C7784" s="476" t="s">
        <v>756</v>
      </c>
      <c r="D7784" s="471"/>
      <c r="E7784" s="470"/>
      <c r="F7784" s="472" t="s">
        <v>756</v>
      </c>
      <c r="G7784" s="472" t="s">
        <v>756</v>
      </c>
      <c r="H7784" s="472">
        <v>4.3</v>
      </c>
      <c r="I7784" s="473"/>
    </row>
    <row r="7785" spans="1:9" ht="15" x14ac:dyDescent="0.25">
      <c r="A7785" s="468" t="s">
        <v>16324</v>
      </c>
      <c r="B7785" s="475" t="s">
        <v>16325</v>
      </c>
      <c r="C7785" s="476" t="s">
        <v>756</v>
      </c>
      <c r="D7785" s="471"/>
      <c r="E7785" s="470"/>
      <c r="F7785" s="472" t="s">
        <v>756</v>
      </c>
      <c r="G7785" s="472" t="s">
        <v>756</v>
      </c>
      <c r="H7785" s="472">
        <v>4.3</v>
      </c>
      <c r="I7785" s="473"/>
    </row>
    <row r="7786" spans="1:9" ht="15" x14ac:dyDescent="0.25">
      <c r="A7786" s="468" t="s">
        <v>16326</v>
      </c>
      <c r="B7786" s="475" t="s">
        <v>16327</v>
      </c>
      <c r="C7786" s="476" t="s">
        <v>756</v>
      </c>
      <c r="D7786" s="471"/>
      <c r="E7786" s="470"/>
      <c r="F7786" s="472" t="s">
        <v>756</v>
      </c>
      <c r="G7786" s="472" t="s">
        <v>756</v>
      </c>
      <c r="H7786" s="472">
        <v>4.3</v>
      </c>
      <c r="I7786" s="473"/>
    </row>
    <row r="7787" spans="1:9" ht="15" x14ac:dyDescent="0.25">
      <c r="A7787" s="468" t="s">
        <v>16328</v>
      </c>
      <c r="B7787" s="475" t="s">
        <v>16329</v>
      </c>
      <c r="C7787" s="476" t="s">
        <v>756</v>
      </c>
      <c r="D7787" s="471"/>
      <c r="E7787" s="470"/>
      <c r="F7787" s="472" t="s">
        <v>756</v>
      </c>
      <c r="G7787" s="472" t="s">
        <v>756</v>
      </c>
      <c r="H7787" s="472">
        <v>4.3</v>
      </c>
      <c r="I7787" s="473"/>
    </row>
    <row r="7788" spans="1:9" ht="15" x14ac:dyDescent="0.25">
      <c r="A7788" s="468" t="s">
        <v>16330</v>
      </c>
      <c r="B7788" s="475" t="s">
        <v>16331</v>
      </c>
      <c r="C7788" s="476" t="s">
        <v>756</v>
      </c>
      <c r="D7788" s="471"/>
      <c r="E7788" s="470"/>
      <c r="F7788" s="472" t="s">
        <v>756</v>
      </c>
      <c r="G7788" s="472" t="s">
        <v>756</v>
      </c>
      <c r="H7788" s="472">
        <v>4.3</v>
      </c>
      <c r="I7788" s="473"/>
    </row>
    <row r="7789" spans="1:9" ht="25.5" x14ac:dyDescent="0.25">
      <c r="A7789" s="468" t="s">
        <v>16332</v>
      </c>
      <c r="B7789" s="475" t="s">
        <v>16333</v>
      </c>
      <c r="C7789" s="476" t="s">
        <v>756</v>
      </c>
      <c r="D7789" s="471"/>
      <c r="E7789" s="470"/>
      <c r="F7789" s="472" t="s">
        <v>756</v>
      </c>
      <c r="G7789" s="472" t="s">
        <v>756</v>
      </c>
      <c r="H7789" s="472">
        <v>4.3</v>
      </c>
      <c r="I7789" s="473"/>
    </row>
    <row r="7790" spans="1:9" ht="25.5" x14ac:dyDescent="0.25">
      <c r="A7790" s="468" t="s">
        <v>16334</v>
      </c>
      <c r="B7790" s="475" t="s">
        <v>16335</v>
      </c>
      <c r="C7790" s="476" t="s">
        <v>756</v>
      </c>
      <c r="D7790" s="471"/>
      <c r="E7790" s="470"/>
      <c r="F7790" s="472" t="s">
        <v>756</v>
      </c>
      <c r="G7790" s="472" t="s">
        <v>756</v>
      </c>
      <c r="H7790" s="472">
        <v>4.3</v>
      </c>
      <c r="I7790" s="473"/>
    </row>
    <row r="7791" spans="1:9" ht="25.5" x14ac:dyDescent="0.25">
      <c r="A7791" s="468" t="s">
        <v>16336</v>
      </c>
      <c r="B7791" s="475" t="s">
        <v>16337</v>
      </c>
      <c r="C7791" s="476" t="s">
        <v>756</v>
      </c>
      <c r="D7791" s="471"/>
      <c r="E7791" s="470"/>
      <c r="F7791" s="472" t="s">
        <v>756</v>
      </c>
      <c r="G7791" s="472" t="s">
        <v>756</v>
      </c>
      <c r="H7791" s="472">
        <v>4.3</v>
      </c>
      <c r="I7791" s="473"/>
    </row>
    <row r="7792" spans="1:9" ht="25.5" x14ac:dyDescent="0.25">
      <c r="A7792" s="468" t="s">
        <v>16338</v>
      </c>
      <c r="B7792" s="475" t="s">
        <v>16339</v>
      </c>
      <c r="C7792" s="476" t="s">
        <v>756</v>
      </c>
      <c r="D7792" s="471"/>
      <c r="E7792" s="470"/>
      <c r="F7792" s="472" t="s">
        <v>756</v>
      </c>
      <c r="G7792" s="472" t="s">
        <v>756</v>
      </c>
      <c r="H7792" s="472">
        <v>4.3</v>
      </c>
      <c r="I7792" s="473"/>
    </row>
    <row r="7793" spans="1:9" ht="15" x14ac:dyDescent="0.25">
      <c r="A7793" s="468" t="s">
        <v>16340</v>
      </c>
      <c r="B7793" s="475" t="s">
        <v>16341</v>
      </c>
      <c r="C7793" s="476" t="s">
        <v>756</v>
      </c>
      <c r="D7793" s="471"/>
      <c r="E7793" s="470"/>
      <c r="F7793" s="472" t="s">
        <v>756</v>
      </c>
      <c r="G7793" s="472" t="s">
        <v>756</v>
      </c>
      <c r="H7793" s="472">
        <v>4.3</v>
      </c>
      <c r="I7793" s="473"/>
    </row>
    <row r="7794" spans="1:9" ht="15" x14ac:dyDescent="0.25">
      <c r="A7794" s="468" t="s">
        <v>16342</v>
      </c>
      <c r="B7794" s="475" t="s">
        <v>16343</v>
      </c>
      <c r="C7794" s="476" t="s">
        <v>756</v>
      </c>
      <c r="D7794" s="471"/>
      <c r="E7794" s="470"/>
      <c r="F7794" s="472" t="s">
        <v>756</v>
      </c>
      <c r="G7794" s="472" t="s">
        <v>756</v>
      </c>
      <c r="H7794" s="472">
        <v>4.3</v>
      </c>
      <c r="I7794" s="473"/>
    </row>
    <row r="7795" spans="1:9" ht="25.5" x14ac:dyDescent="0.25">
      <c r="A7795" s="468" t="s">
        <v>16344</v>
      </c>
      <c r="B7795" s="475" t="s">
        <v>16345</v>
      </c>
      <c r="C7795" s="476" t="s">
        <v>756</v>
      </c>
      <c r="D7795" s="471"/>
      <c r="E7795" s="470"/>
      <c r="F7795" s="472" t="s">
        <v>756</v>
      </c>
      <c r="G7795" s="472" t="s">
        <v>756</v>
      </c>
      <c r="H7795" s="472">
        <v>4.3</v>
      </c>
      <c r="I7795" s="473"/>
    </row>
    <row r="7796" spans="1:9" ht="15" x14ac:dyDescent="0.25">
      <c r="A7796" s="468" t="s">
        <v>16346</v>
      </c>
      <c r="B7796" s="469" t="s">
        <v>16347</v>
      </c>
      <c r="C7796" s="472" t="s">
        <v>756</v>
      </c>
      <c r="D7796" s="471"/>
      <c r="E7796" s="470"/>
      <c r="F7796" s="472" t="s">
        <v>756</v>
      </c>
      <c r="G7796" s="472" t="s">
        <v>756</v>
      </c>
      <c r="H7796" s="472">
        <v>4.4000000000000004</v>
      </c>
      <c r="I7796" s="473"/>
    </row>
    <row r="7797" spans="1:9" ht="15" x14ac:dyDescent="0.25">
      <c r="A7797" s="468" t="s">
        <v>16348</v>
      </c>
      <c r="B7797" s="475" t="s">
        <v>16349</v>
      </c>
      <c r="C7797" s="476" t="s">
        <v>756</v>
      </c>
      <c r="D7797" s="471"/>
      <c r="E7797" s="470"/>
      <c r="F7797" s="472" t="s">
        <v>756</v>
      </c>
      <c r="G7797" s="472" t="s">
        <v>756</v>
      </c>
      <c r="H7797" s="472">
        <v>4.3</v>
      </c>
      <c r="I7797" s="473"/>
    </row>
    <row r="7798" spans="1:9" ht="15" x14ac:dyDescent="0.25">
      <c r="A7798" s="468" t="s">
        <v>16350</v>
      </c>
      <c r="B7798" s="475" t="s">
        <v>16351</v>
      </c>
      <c r="C7798" s="476" t="s">
        <v>756</v>
      </c>
      <c r="D7798" s="471"/>
      <c r="E7798" s="470"/>
      <c r="F7798" s="472" t="s">
        <v>756</v>
      </c>
      <c r="G7798" s="472" t="s">
        <v>756</v>
      </c>
      <c r="H7798" s="472">
        <v>4.3</v>
      </c>
      <c r="I7798" s="473"/>
    </row>
    <row r="7799" spans="1:9" ht="15" x14ac:dyDescent="0.25">
      <c r="A7799" s="468" t="s">
        <v>16352</v>
      </c>
      <c r="B7799" s="475" t="s">
        <v>16353</v>
      </c>
      <c r="C7799" s="476" t="s">
        <v>756</v>
      </c>
      <c r="D7799" s="471"/>
      <c r="E7799" s="470"/>
      <c r="F7799" s="472" t="s">
        <v>756</v>
      </c>
      <c r="G7799" s="472" t="s">
        <v>756</v>
      </c>
      <c r="H7799" s="472">
        <v>4.3</v>
      </c>
      <c r="I7799" s="473"/>
    </row>
    <row r="7800" spans="1:9" ht="15" x14ac:dyDescent="0.25">
      <c r="A7800" s="468" t="s">
        <v>16354</v>
      </c>
      <c r="B7800" s="475" t="s">
        <v>16355</v>
      </c>
      <c r="C7800" s="476" t="s">
        <v>756</v>
      </c>
      <c r="D7800" s="471"/>
      <c r="E7800" s="470"/>
      <c r="F7800" s="472" t="s">
        <v>756</v>
      </c>
      <c r="G7800" s="472" t="s">
        <v>756</v>
      </c>
      <c r="H7800" s="472">
        <v>4.3</v>
      </c>
      <c r="I7800" s="473"/>
    </row>
    <row r="7801" spans="1:9" ht="25.5" x14ac:dyDescent="0.25">
      <c r="A7801" s="468" t="s">
        <v>16356</v>
      </c>
      <c r="B7801" s="475" t="s">
        <v>16357</v>
      </c>
      <c r="C7801" s="476" t="s">
        <v>756</v>
      </c>
      <c r="D7801" s="471"/>
      <c r="E7801" s="470"/>
      <c r="F7801" s="472" t="s">
        <v>756</v>
      </c>
      <c r="G7801" s="472" t="s">
        <v>756</v>
      </c>
      <c r="H7801" s="472">
        <v>4.3</v>
      </c>
      <c r="I7801" s="473"/>
    </row>
    <row r="7802" spans="1:9" ht="15" x14ac:dyDescent="0.25">
      <c r="A7802" s="468" t="s">
        <v>16358</v>
      </c>
      <c r="B7802" s="475" t="s">
        <v>16359</v>
      </c>
      <c r="C7802" s="476" t="s">
        <v>756</v>
      </c>
      <c r="D7802" s="471"/>
      <c r="E7802" s="470"/>
      <c r="F7802" s="472" t="s">
        <v>756</v>
      </c>
      <c r="G7802" s="472" t="s">
        <v>756</v>
      </c>
      <c r="H7802" s="472">
        <v>4.3</v>
      </c>
      <c r="I7802" s="473"/>
    </row>
    <row r="7803" spans="1:9" ht="15" x14ac:dyDescent="0.25">
      <c r="A7803" s="468" t="s">
        <v>16360</v>
      </c>
      <c r="B7803" s="475" t="s">
        <v>16361</v>
      </c>
      <c r="C7803" s="476" t="s">
        <v>756</v>
      </c>
      <c r="D7803" s="471"/>
      <c r="E7803" s="470"/>
      <c r="F7803" s="472" t="s">
        <v>756</v>
      </c>
      <c r="G7803" s="472" t="s">
        <v>756</v>
      </c>
      <c r="H7803" s="472">
        <v>4.3</v>
      </c>
      <c r="I7803" s="473"/>
    </row>
    <row r="7804" spans="1:9" ht="15" x14ac:dyDescent="0.25">
      <c r="A7804" s="468" t="s">
        <v>16362</v>
      </c>
      <c r="B7804" s="475" t="s">
        <v>16363</v>
      </c>
      <c r="C7804" s="476" t="s">
        <v>756</v>
      </c>
      <c r="D7804" s="471"/>
      <c r="E7804" s="470"/>
      <c r="F7804" s="472" t="s">
        <v>756</v>
      </c>
      <c r="G7804" s="472" t="s">
        <v>756</v>
      </c>
      <c r="H7804" s="472">
        <v>4.3</v>
      </c>
      <c r="I7804" s="473"/>
    </row>
    <row r="7805" spans="1:9" ht="15" x14ac:dyDescent="0.25">
      <c r="A7805" s="468" t="s">
        <v>16364</v>
      </c>
      <c r="B7805" s="475" t="s">
        <v>16365</v>
      </c>
      <c r="C7805" s="476" t="s">
        <v>756</v>
      </c>
      <c r="D7805" s="471"/>
      <c r="E7805" s="470"/>
      <c r="F7805" s="472" t="s">
        <v>756</v>
      </c>
      <c r="G7805" s="472" t="s">
        <v>756</v>
      </c>
      <c r="H7805" s="472">
        <v>4.3</v>
      </c>
      <c r="I7805" s="473"/>
    </row>
    <row r="7806" spans="1:9" ht="15" x14ac:dyDescent="0.25">
      <c r="A7806" s="468" t="s">
        <v>16366</v>
      </c>
      <c r="B7806" s="475" t="s">
        <v>16367</v>
      </c>
      <c r="C7806" s="476" t="s">
        <v>698</v>
      </c>
      <c r="D7806" s="471"/>
      <c r="E7806" s="470"/>
      <c r="F7806" s="472" t="s">
        <v>8509</v>
      </c>
      <c r="G7806" s="472" t="s">
        <v>13218</v>
      </c>
      <c r="H7806" s="472">
        <v>4.3</v>
      </c>
      <c r="I7806" s="473"/>
    </row>
    <row r="7807" spans="1:9" ht="15" x14ac:dyDescent="0.25">
      <c r="A7807" s="468" t="s">
        <v>16368</v>
      </c>
      <c r="B7807" s="475" t="s">
        <v>16369</v>
      </c>
      <c r="C7807" s="476" t="s">
        <v>698</v>
      </c>
      <c r="D7807" s="471"/>
      <c r="E7807" s="470"/>
      <c r="F7807" s="472" t="s">
        <v>8509</v>
      </c>
      <c r="G7807" s="472" t="s">
        <v>13218</v>
      </c>
      <c r="H7807" s="472">
        <v>4.3</v>
      </c>
      <c r="I7807" s="473"/>
    </row>
    <row r="7808" spans="1:9" ht="25.5" x14ac:dyDescent="0.25">
      <c r="A7808" s="468" t="s">
        <v>16370</v>
      </c>
      <c r="B7808" s="475" t="s">
        <v>16371</v>
      </c>
      <c r="C7808" s="476" t="s">
        <v>698</v>
      </c>
      <c r="D7808" s="471"/>
      <c r="E7808" s="470"/>
      <c r="F7808" s="472" t="s">
        <v>8509</v>
      </c>
      <c r="G7808" s="472" t="s">
        <v>13218</v>
      </c>
      <c r="H7808" s="472">
        <v>4.3</v>
      </c>
      <c r="I7808" s="473"/>
    </row>
    <row r="7809" spans="1:9" ht="25.5" x14ac:dyDescent="0.25">
      <c r="A7809" s="468" t="s">
        <v>16372</v>
      </c>
      <c r="B7809" s="475" t="s">
        <v>16373</v>
      </c>
      <c r="C7809" s="476" t="s">
        <v>698</v>
      </c>
      <c r="D7809" s="471"/>
      <c r="E7809" s="470"/>
      <c r="F7809" s="472" t="s">
        <v>8509</v>
      </c>
      <c r="G7809" s="472" t="s">
        <v>13218</v>
      </c>
      <c r="H7809" s="472">
        <v>4.3</v>
      </c>
      <c r="I7809" s="473"/>
    </row>
    <row r="7810" spans="1:9" ht="25.5" x14ac:dyDescent="0.25">
      <c r="A7810" s="468" t="s">
        <v>16374</v>
      </c>
      <c r="B7810" s="475" t="s">
        <v>16375</v>
      </c>
      <c r="C7810" s="476" t="s">
        <v>698</v>
      </c>
      <c r="D7810" s="471"/>
      <c r="E7810" s="470"/>
      <c r="F7810" s="472" t="s">
        <v>8509</v>
      </c>
      <c r="G7810" s="472" t="s">
        <v>13218</v>
      </c>
      <c r="H7810" s="472">
        <v>4.3</v>
      </c>
      <c r="I7810" s="473"/>
    </row>
    <row r="7811" spans="1:9" ht="15" x14ac:dyDescent="0.25">
      <c r="A7811" s="468" t="s">
        <v>16376</v>
      </c>
      <c r="B7811" s="475" t="s">
        <v>16377</v>
      </c>
      <c r="C7811" s="476" t="s">
        <v>739</v>
      </c>
      <c r="D7811" s="471"/>
      <c r="E7811" s="470"/>
      <c r="F7811" s="472" t="s">
        <v>8509</v>
      </c>
      <c r="G7811" s="472" t="s">
        <v>13218</v>
      </c>
      <c r="H7811" s="472">
        <v>4.3</v>
      </c>
      <c r="I7811" s="473"/>
    </row>
    <row r="7812" spans="1:9" ht="15" x14ac:dyDescent="0.25">
      <c r="A7812" s="468" t="s">
        <v>16378</v>
      </c>
      <c r="B7812" s="475" t="s">
        <v>16379</v>
      </c>
      <c r="C7812" s="476" t="s">
        <v>756</v>
      </c>
      <c r="D7812" s="471"/>
      <c r="E7812" s="470"/>
      <c r="F7812" s="472" t="s">
        <v>756</v>
      </c>
      <c r="G7812" s="472" t="s">
        <v>756</v>
      </c>
      <c r="H7812" s="472">
        <v>4.3</v>
      </c>
      <c r="I7812" s="473"/>
    </row>
    <row r="7813" spans="1:9" ht="15" x14ac:dyDescent="0.25">
      <c r="A7813" s="468" t="s">
        <v>16380</v>
      </c>
      <c r="B7813" s="475" t="s">
        <v>16381</v>
      </c>
      <c r="C7813" s="476" t="s">
        <v>756</v>
      </c>
      <c r="D7813" s="471"/>
      <c r="E7813" s="470"/>
      <c r="F7813" s="472" t="s">
        <v>756</v>
      </c>
      <c r="G7813" s="472" t="s">
        <v>756</v>
      </c>
      <c r="H7813" s="472">
        <v>4.3</v>
      </c>
      <c r="I7813" s="473"/>
    </row>
    <row r="7814" spans="1:9" ht="25.5" x14ac:dyDescent="0.25">
      <c r="A7814" s="468" t="s">
        <v>16382</v>
      </c>
      <c r="B7814" s="475" t="s">
        <v>16383</v>
      </c>
      <c r="C7814" s="476" t="s">
        <v>756</v>
      </c>
      <c r="D7814" s="471"/>
      <c r="E7814" s="470"/>
      <c r="F7814" s="472" t="s">
        <v>756</v>
      </c>
      <c r="G7814" s="472" t="s">
        <v>756</v>
      </c>
      <c r="H7814" s="472">
        <v>4.3</v>
      </c>
      <c r="I7814" s="473"/>
    </row>
    <row r="7815" spans="1:9" ht="25.5" x14ac:dyDescent="0.25">
      <c r="A7815" s="468" t="s">
        <v>16384</v>
      </c>
      <c r="B7815" s="475" t="s">
        <v>16385</v>
      </c>
      <c r="C7815" s="476" t="s">
        <v>756</v>
      </c>
      <c r="D7815" s="471"/>
      <c r="E7815" s="470"/>
      <c r="F7815" s="472" t="s">
        <v>756</v>
      </c>
      <c r="G7815" s="472" t="s">
        <v>756</v>
      </c>
      <c r="H7815" s="472">
        <v>4.3</v>
      </c>
      <c r="I7815" s="473"/>
    </row>
    <row r="7816" spans="1:9" ht="15" x14ac:dyDescent="0.25">
      <c r="A7816" s="468" t="s">
        <v>16386</v>
      </c>
      <c r="B7816" s="475" t="s">
        <v>16387</v>
      </c>
      <c r="C7816" s="476" t="s">
        <v>756</v>
      </c>
      <c r="D7816" s="471"/>
      <c r="E7816" s="470"/>
      <c r="F7816" s="472" t="s">
        <v>756</v>
      </c>
      <c r="G7816" s="472" t="s">
        <v>756</v>
      </c>
      <c r="H7816" s="472">
        <v>4.3</v>
      </c>
      <c r="I7816" s="473"/>
    </row>
    <row r="7817" spans="1:9" ht="15" x14ac:dyDescent="0.25">
      <c r="A7817" s="468" t="s">
        <v>16388</v>
      </c>
      <c r="B7817" s="475" t="s">
        <v>16389</v>
      </c>
      <c r="C7817" s="476" t="s">
        <v>756</v>
      </c>
      <c r="D7817" s="471"/>
      <c r="E7817" s="470"/>
      <c r="F7817" s="472" t="s">
        <v>756</v>
      </c>
      <c r="G7817" s="472" t="s">
        <v>756</v>
      </c>
      <c r="H7817" s="472">
        <v>4.3</v>
      </c>
      <c r="I7817" s="473"/>
    </row>
    <row r="7818" spans="1:9" ht="25.5" x14ac:dyDescent="0.25">
      <c r="A7818" s="468" t="s">
        <v>16390</v>
      </c>
      <c r="B7818" s="475" t="s">
        <v>16391</v>
      </c>
      <c r="C7818" s="476" t="s">
        <v>756</v>
      </c>
      <c r="D7818" s="471"/>
      <c r="E7818" s="470"/>
      <c r="F7818" s="472" t="s">
        <v>756</v>
      </c>
      <c r="G7818" s="472" t="s">
        <v>756</v>
      </c>
      <c r="H7818" s="472">
        <v>4.3</v>
      </c>
      <c r="I7818" s="473"/>
    </row>
    <row r="7819" spans="1:9" ht="15" x14ac:dyDescent="0.25">
      <c r="A7819" s="468" t="s">
        <v>16392</v>
      </c>
      <c r="B7819" s="475" t="s">
        <v>16393</v>
      </c>
      <c r="C7819" s="476" t="s">
        <v>756</v>
      </c>
      <c r="D7819" s="471"/>
      <c r="E7819" s="470"/>
      <c r="F7819" s="472" t="s">
        <v>756</v>
      </c>
      <c r="G7819" s="472" t="s">
        <v>756</v>
      </c>
      <c r="H7819" s="472">
        <v>4.3</v>
      </c>
      <c r="I7819" s="473"/>
    </row>
    <row r="7820" spans="1:9" ht="15" x14ac:dyDescent="0.25">
      <c r="A7820" s="468" t="s">
        <v>16394</v>
      </c>
      <c r="B7820" s="475" t="s">
        <v>16395</v>
      </c>
      <c r="C7820" s="476" t="s">
        <v>756</v>
      </c>
      <c r="D7820" s="471"/>
      <c r="E7820" s="470"/>
      <c r="F7820" s="472" t="s">
        <v>756</v>
      </c>
      <c r="G7820" s="472" t="s">
        <v>756</v>
      </c>
      <c r="H7820" s="472">
        <v>4.3</v>
      </c>
      <c r="I7820" s="473"/>
    </row>
    <row r="7821" spans="1:9" ht="25.5" x14ac:dyDescent="0.25">
      <c r="A7821" s="468" t="s">
        <v>16396</v>
      </c>
      <c r="B7821" s="469" t="s">
        <v>16397</v>
      </c>
      <c r="C7821" s="472" t="s">
        <v>756</v>
      </c>
      <c r="D7821" s="471"/>
      <c r="E7821" s="470"/>
      <c r="F7821" s="472" t="s">
        <v>756</v>
      </c>
      <c r="G7821" s="472" t="s">
        <v>756</v>
      </c>
      <c r="H7821" s="472">
        <v>4.3</v>
      </c>
      <c r="I7821" s="473"/>
    </row>
    <row r="7822" spans="1:9" ht="25.5" x14ac:dyDescent="0.25">
      <c r="A7822" s="468" t="s">
        <v>16398</v>
      </c>
      <c r="B7822" s="475" t="s">
        <v>16399</v>
      </c>
      <c r="C7822" s="476" t="s">
        <v>756</v>
      </c>
      <c r="D7822" s="471"/>
      <c r="E7822" s="470"/>
      <c r="F7822" s="472" t="s">
        <v>756</v>
      </c>
      <c r="G7822" s="472" t="s">
        <v>756</v>
      </c>
      <c r="H7822" s="472">
        <v>4.3</v>
      </c>
      <c r="I7822" s="473"/>
    </row>
    <row r="7823" spans="1:9" ht="25.5" x14ac:dyDescent="0.25">
      <c r="A7823" s="468" t="s">
        <v>16400</v>
      </c>
      <c r="B7823" s="475" t="s">
        <v>16401</v>
      </c>
      <c r="C7823" s="476" t="s">
        <v>756</v>
      </c>
      <c r="D7823" s="471"/>
      <c r="E7823" s="470"/>
      <c r="F7823" s="472" t="s">
        <v>756</v>
      </c>
      <c r="G7823" s="472" t="s">
        <v>756</v>
      </c>
      <c r="H7823" s="472">
        <v>4.3</v>
      </c>
      <c r="I7823" s="473"/>
    </row>
    <row r="7824" spans="1:9" ht="15" x14ac:dyDescent="0.25">
      <c r="A7824" s="468" t="s">
        <v>16402</v>
      </c>
      <c r="B7824" s="475" t="s">
        <v>16403</v>
      </c>
      <c r="C7824" s="476" t="s">
        <v>756</v>
      </c>
      <c r="D7824" s="471"/>
      <c r="E7824" s="470"/>
      <c r="F7824" s="472" t="s">
        <v>756</v>
      </c>
      <c r="G7824" s="472" t="s">
        <v>756</v>
      </c>
      <c r="H7824" s="472">
        <v>4.3</v>
      </c>
      <c r="I7824" s="473"/>
    </row>
    <row r="7825" spans="1:9" ht="25.5" x14ac:dyDescent="0.25">
      <c r="A7825" s="468" t="s">
        <v>16404</v>
      </c>
      <c r="B7825" s="475" t="s">
        <v>16405</v>
      </c>
      <c r="C7825" s="476" t="s">
        <v>756</v>
      </c>
      <c r="D7825" s="471"/>
      <c r="E7825" s="470"/>
      <c r="F7825" s="472" t="s">
        <v>756</v>
      </c>
      <c r="G7825" s="472" t="s">
        <v>756</v>
      </c>
      <c r="H7825" s="472">
        <v>4.3</v>
      </c>
      <c r="I7825" s="473"/>
    </row>
    <row r="7826" spans="1:9" ht="15" x14ac:dyDescent="0.25">
      <c r="A7826" s="468" t="s">
        <v>16406</v>
      </c>
      <c r="B7826" s="475" t="s">
        <v>16407</v>
      </c>
      <c r="C7826" s="476" t="s">
        <v>756</v>
      </c>
      <c r="D7826" s="471"/>
      <c r="E7826" s="470"/>
      <c r="F7826" s="472" t="s">
        <v>756</v>
      </c>
      <c r="G7826" s="472" t="s">
        <v>756</v>
      </c>
      <c r="H7826" s="472">
        <v>4.3</v>
      </c>
      <c r="I7826" s="473"/>
    </row>
    <row r="7827" spans="1:9" ht="25.5" x14ac:dyDescent="0.25">
      <c r="A7827" s="468" t="s">
        <v>16408</v>
      </c>
      <c r="B7827" s="475" t="s">
        <v>16409</v>
      </c>
      <c r="C7827" s="476" t="s">
        <v>756</v>
      </c>
      <c r="D7827" s="471"/>
      <c r="E7827" s="470"/>
      <c r="F7827" s="472" t="s">
        <v>8509</v>
      </c>
      <c r="G7827" s="472" t="s">
        <v>756</v>
      </c>
      <c r="H7827" s="472">
        <v>4.3</v>
      </c>
      <c r="I7827" s="473"/>
    </row>
    <row r="7828" spans="1:9" ht="25.5" x14ac:dyDescent="0.25">
      <c r="A7828" s="468" t="s">
        <v>16410</v>
      </c>
      <c r="B7828" s="475" t="s">
        <v>16411</v>
      </c>
      <c r="C7828" s="476" t="s">
        <v>756</v>
      </c>
      <c r="D7828" s="471"/>
      <c r="E7828" s="470"/>
      <c r="F7828" s="472" t="s">
        <v>756</v>
      </c>
      <c r="G7828" s="472" t="s">
        <v>756</v>
      </c>
      <c r="H7828" s="472">
        <v>4.3</v>
      </c>
      <c r="I7828" s="473"/>
    </row>
    <row r="7829" spans="1:9" ht="25.5" x14ac:dyDescent="0.25">
      <c r="A7829" s="468" t="s">
        <v>16412</v>
      </c>
      <c r="B7829" s="475" t="s">
        <v>16413</v>
      </c>
      <c r="C7829" s="476" t="s">
        <v>756</v>
      </c>
      <c r="D7829" s="471"/>
      <c r="E7829" s="470"/>
      <c r="F7829" s="472" t="s">
        <v>8509</v>
      </c>
      <c r="G7829" s="472" t="s">
        <v>756</v>
      </c>
      <c r="H7829" s="472">
        <v>4.3</v>
      </c>
      <c r="I7829" s="473"/>
    </row>
    <row r="7830" spans="1:9" ht="25.5" x14ac:dyDescent="0.25">
      <c r="A7830" s="468" t="s">
        <v>16414</v>
      </c>
      <c r="B7830" s="469" t="s">
        <v>16415</v>
      </c>
      <c r="C7830" s="472" t="s">
        <v>756</v>
      </c>
      <c r="D7830" s="479"/>
      <c r="E7830" s="472"/>
      <c r="F7830" s="472" t="s">
        <v>8509</v>
      </c>
      <c r="G7830" s="472" t="s">
        <v>3</v>
      </c>
      <c r="H7830" s="472">
        <v>4.5</v>
      </c>
      <c r="I7830" s="473"/>
    </row>
    <row r="7831" spans="1:9" ht="25.5" x14ac:dyDescent="0.25">
      <c r="A7831" s="468" t="s">
        <v>16416</v>
      </c>
      <c r="B7831" s="475" t="s">
        <v>16417</v>
      </c>
      <c r="C7831" s="476" t="s">
        <v>756</v>
      </c>
      <c r="D7831" s="471"/>
      <c r="E7831" s="470"/>
      <c r="F7831" s="472" t="s">
        <v>8509</v>
      </c>
      <c r="G7831" s="472" t="s">
        <v>756</v>
      </c>
      <c r="H7831" s="472">
        <v>4.3</v>
      </c>
      <c r="I7831" s="473"/>
    </row>
    <row r="7832" spans="1:9" ht="15" x14ac:dyDescent="0.25">
      <c r="A7832" s="468" t="s">
        <v>16418</v>
      </c>
      <c r="B7832" s="475" t="s">
        <v>16419</v>
      </c>
      <c r="C7832" s="476" t="s">
        <v>756</v>
      </c>
      <c r="D7832" s="471"/>
      <c r="E7832" s="470"/>
      <c r="F7832" s="472" t="s">
        <v>756</v>
      </c>
      <c r="G7832" s="472" t="s">
        <v>756</v>
      </c>
      <c r="H7832" s="472">
        <v>4.3</v>
      </c>
      <c r="I7832" s="473"/>
    </row>
    <row r="7833" spans="1:9" ht="15" x14ac:dyDescent="0.25">
      <c r="A7833" s="468" t="s">
        <v>16420</v>
      </c>
      <c r="B7833" s="475" t="s">
        <v>16421</v>
      </c>
      <c r="C7833" s="476" t="s">
        <v>756</v>
      </c>
      <c r="D7833" s="471"/>
      <c r="E7833" s="470"/>
      <c r="F7833" s="472" t="s">
        <v>756</v>
      </c>
      <c r="G7833" s="472" t="s">
        <v>756</v>
      </c>
      <c r="H7833" s="472">
        <v>4.3</v>
      </c>
      <c r="I7833" s="473"/>
    </row>
    <row r="7834" spans="1:9" ht="15" x14ac:dyDescent="0.25">
      <c r="A7834" s="468" t="s">
        <v>16422</v>
      </c>
      <c r="B7834" s="475" t="s">
        <v>16423</v>
      </c>
      <c r="C7834" s="476" t="s">
        <v>756</v>
      </c>
      <c r="D7834" s="471"/>
      <c r="E7834" s="470"/>
      <c r="F7834" s="472" t="s">
        <v>756</v>
      </c>
      <c r="G7834" s="472" t="s">
        <v>756</v>
      </c>
      <c r="H7834" s="472">
        <v>4.3</v>
      </c>
      <c r="I7834" s="473"/>
    </row>
    <row r="7835" spans="1:9" ht="15" x14ac:dyDescent="0.25">
      <c r="A7835" s="468" t="s">
        <v>16424</v>
      </c>
      <c r="B7835" s="475" t="s">
        <v>16425</v>
      </c>
      <c r="C7835" s="476" t="s">
        <v>756</v>
      </c>
      <c r="D7835" s="471"/>
      <c r="E7835" s="470"/>
      <c r="F7835" s="472" t="s">
        <v>756</v>
      </c>
      <c r="G7835" s="472" t="s">
        <v>756</v>
      </c>
      <c r="H7835" s="472">
        <v>4.3</v>
      </c>
      <c r="I7835" s="473"/>
    </row>
    <row r="7836" spans="1:9" ht="15" x14ac:dyDescent="0.25">
      <c r="A7836" s="468" t="s">
        <v>16426</v>
      </c>
      <c r="B7836" s="475" t="s">
        <v>16427</v>
      </c>
      <c r="C7836" s="476" t="s">
        <v>756</v>
      </c>
      <c r="D7836" s="471"/>
      <c r="E7836" s="470"/>
      <c r="F7836" s="472" t="s">
        <v>756</v>
      </c>
      <c r="G7836" s="472" t="s">
        <v>756</v>
      </c>
      <c r="H7836" s="472">
        <v>4.3</v>
      </c>
      <c r="I7836" s="473"/>
    </row>
    <row r="7837" spans="1:9" ht="15" x14ac:dyDescent="0.25">
      <c r="A7837" s="468" t="s">
        <v>16428</v>
      </c>
      <c r="B7837" s="475" t="s">
        <v>16429</v>
      </c>
      <c r="C7837" s="476" t="s">
        <v>756</v>
      </c>
      <c r="D7837" s="471"/>
      <c r="E7837" s="470"/>
      <c r="F7837" s="472" t="s">
        <v>756</v>
      </c>
      <c r="G7837" s="472" t="s">
        <v>756</v>
      </c>
      <c r="H7837" s="472">
        <v>4.3</v>
      </c>
      <c r="I7837" s="473"/>
    </row>
    <row r="7838" spans="1:9" ht="15" x14ac:dyDescent="0.25">
      <c r="A7838" s="468" t="s">
        <v>16430</v>
      </c>
      <c r="B7838" s="475" t="s">
        <v>16431</v>
      </c>
      <c r="C7838" s="476" t="s">
        <v>756</v>
      </c>
      <c r="D7838" s="471"/>
      <c r="E7838" s="470"/>
      <c r="F7838" s="472" t="s">
        <v>756</v>
      </c>
      <c r="G7838" s="472" t="s">
        <v>756</v>
      </c>
      <c r="H7838" s="472">
        <v>4.3</v>
      </c>
      <c r="I7838" s="473"/>
    </row>
    <row r="7839" spans="1:9" ht="15" x14ac:dyDescent="0.25">
      <c r="A7839" s="468" t="s">
        <v>16432</v>
      </c>
      <c r="B7839" s="469" t="s">
        <v>16433</v>
      </c>
      <c r="C7839" s="472" t="s">
        <v>756</v>
      </c>
      <c r="D7839" s="471"/>
      <c r="E7839" s="470"/>
      <c r="F7839" s="472" t="s">
        <v>756</v>
      </c>
      <c r="G7839" s="472" t="s">
        <v>756</v>
      </c>
      <c r="H7839" s="472">
        <v>4.3</v>
      </c>
      <c r="I7839" s="473"/>
    </row>
    <row r="7840" spans="1:9" ht="25.5" x14ac:dyDescent="0.25">
      <c r="A7840" s="468" t="s">
        <v>16434</v>
      </c>
      <c r="B7840" s="469" t="s">
        <v>16435</v>
      </c>
      <c r="C7840" s="472" t="s">
        <v>756</v>
      </c>
      <c r="D7840" s="471"/>
      <c r="E7840" s="470"/>
      <c r="F7840" s="472" t="s">
        <v>756</v>
      </c>
      <c r="G7840" s="472" t="s">
        <v>756</v>
      </c>
      <c r="H7840" s="472">
        <v>4.3</v>
      </c>
      <c r="I7840" s="473"/>
    </row>
    <row r="7841" spans="1:9" ht="25.5" x14ac:dyDescent="0.25">
      <c r="A7841" s="468" t="s">
        <v>16436</v>
      </c>
      <c r="B7841" s="469" t="s">
        <v>16437</v>
      </c>
      <c r="C7841" s="472" t="s">
        <v>756</v>
      </c>
      <c r="D7841" s="471"/>
      <c r="E7841" s="470"/>
      <c r="F7841" s="472" t="s">
        <v>756</v>
      </c>
      <c r="G7841" s="472" t="s">
        <v>756</v>
      </c>
      <c r="H7841" s="472">
        <v>4.3</v>
      </c>
      <c r="I7841" s="473"/>
    </row>
    <row r="7842" spans="1:9" ht="15" x14ac:dyDescent="0.25">
      <c r="A7842" s="468" t="s">
        <v>16438</v>
      </c>
      <c r="B7842" s="475" t="s">
        <v>16439</v>
      </c>
      <c r="C7842" s="476" t="s">
        <v>756</v>
      </c>
      <c r="D7842" s="471"/>
      <c r="E7842" s="470"/>
      <c r="F7842" s="472" t="s">
        <v>756</v>
      </c>
      <c r="G7842" s="472" t="s">
        <v>756</v>
      </c>
      <c r="H7842" s="472">
        <v>4.3</v>
      </c>
      <c r="I7842" s="473"/>
    </row>
    <row r="7843" spans="1:9" ht="15" x14ac:dyDescent="0.25">
      <c r="A7843" s="468" t="s">
        <v>16440</v>
      </c>
      <c r="B7843" s="475" t="s">
        <v>16441</v>
      </c>
      <c r="C7843" s="476" t="s">
        <v>756</v>
      </c>
      <c r="D7843" s="471"/>
      <c r="E7843" s="470"/>
      <c r="F7843" s="472" t="s">
        <v>756</v>
      </c>
      <c r="G7843" s="472" t="s">
        <v>756</v>
      </c>
      <c r="H7843" s="472">
        <v>4.3</v>
      </c>
      <c r="I7843" s="473"/>
    </row>
    <row r="7844" spans="1:9" ht="38.25" x14ac:dyDescent="0.25">
      <c r="A7844" s="468" t="s">
        <v>16442</v>
      </c>
      <c r="B7844" s="475" t="s">
        <v>16443</v>
      </c>
      <c r="C7844" s="476" t="s">
        <v>756</v>
      </c>
      <c r="D7844" s="471"/>
      <c r="E7844" s="470"/>
      <c r="F7844" s="472" t="s">
        <v>12325</v>
      </c>
      <c r="G7844" s="472" t="s">
        <v>13218</v>
      </c>
      <c r="H7844" s="472">
        <v>4.3</v>
      </c>
      <c r="I7844" s="473"/>
    </row>
    <row r="7845" spans="1:9" ht="25.5" x14ac:dyDescent="0.25">
      <c r="A7845" s="468" t="s">
        <v>16444</v>
      </c>
      <c r="B7845" s="475" t="s">
        <v>16445</v>
      </c>
      <c r="C7845" s="476" t="s">
        <v>756</v>
      </c>
      <c r="D7845" s="471"/>
      <c r="E7845" s="470"/>
      <c r="F7845" s="472" t="s">
        <v>12325</v>
      </c>
      <c r="G7845" s="472" t="s">
        <v>13218</v>
      </c>
      <c r="H7845" s="472">
        <v>4.3</v>
      </c>
      <c r="I7845" s="473"/>
    </row>
    <row r="7846" spans="1:9" ht="25.5" x14ac:dyDescent="0.25">
      <c r="A7846" s="468" t="s">
        <v>16446</v>
      </c>
      <c r="B7846" s="475" t="s">
        <v>16447</v>
      </c>
      <c r="C7846" s="476" t="s">
        <v>756</v>
      </c>
      <c r="D7846" s="471"/>
      <c r="E7846" s="470"/>
      <c r="F7846" s="472" t="s">
        <v>12325</v>
      </c>
      <c r="G7846" s="472" t="s">
        <v>13218</v>
      </c>
      <c r="H7846" s="472">
        <v>4.3</v>
      </c>
      <c r="I7846" s="473"/>
    </row>
    <row r="7847" spans="1:9" ht="25.5" x14ac:dyDescent="0.25">
      <c r="A7847" s="468" t="s">
        <v>16448</v>
      </c>
      <c r="B7847" s="475" t="s">
        <v>16449</v>
      </c>
      <c r="C7847" s="476" t="s">
        <v>756</v>
      </c>
      <c r="D7847" s="471"/>
      <c r="E7847" s="470"/>
      <c r="F7847" s="472" t="s">
        <v>12325</v>
      </c>
      <c r="G7847" s="472" t="s">
        <v>13218</v>
      </c>
      <c r="H7847" s="472">
        <v>4.3</v>
      </c>
      <c r="I7847" s="473"/>
    </row>
    <row r="7848" spans="1:9" ht="38.25" x14ac:dyDescent="0.25">
      <c r="A7848" s="468" t="s">
        <v>16450</v>
      </c>
      <c r="B7848" s="475" t="s">
        <v>16451</v>
      </c>
      <c r="C7848" s="476" t="s">
        <v>756</v>
      </c>
      <c r="D7848" s="471"/>
      <c r="E7848" s="470"/>
      <c r="F7848" s="472" t="s">
        <v>12325</v>
      </c>
      <c r="G7848" s="472" t="s">
        <v>13218</v>
      </c>
      <c r="H7848" s="472">
        <v>4.3</v>
      </c>
      <c r="I7848" s="473"/>
    </row>
    <row r="7849" spans="1:9" ht="38.25" x14ac:dyDescent="0.25">
      <c r="A7849" s="468" t="s">
        <v>16452</v>
      </c>
      <c r="B7849" s="475" t="s">
        <v>16453</v>
      </c>
      <c r="C7849" s="476" t="s">
        <v>756</v>
      </c>
      <c r="D7849" s="471"/>
      <c r="E7849" s="470"/>
      <c r="F7849" s="472" t="s">
        <v>12325</v>
      </c>
      <c r="G7849" s="472" t="s">
        <v>13218</v>
      </c>
      <c r="H7849" s="472">
        <v>4.3</v>
      </c>
      <c r="I7849" s="473"/>
    </row>
    <row r="7850" spans="1:9" ht="25.5" x14ac:dyDescent="0.25">
      <c r="A7850" s="468" t="s">
        <v>16454</v>
      </c>
      <c r="B7850" s="475" t="s">
        <v>16455</v>
      </c>
      <c r="C7850" s="476" t="s">
        <v>756</v>
      </c>
      <c r="D7850" s="471"/>
      <c r="E7850" s="470"/>
      <c r="F7850" s="472" t="s">
        <v>12325</v>
      </c>
      <c r="G7850" s="472" t="s">
        <v>13218</v>
      </c>
      <c r="H7850" s="472">
        <v>4.3</v>
      </c>
      <c r="I7850" s="473"/>
    </row>
    <row r="7851" spans="1:9" ht="25.5" x14ac:dyDescent="0.25">
      <c r="A7851" s="468" t="s">
        <v>16456</v>
      </c>
      <c r="B7851" s="475" t="s">
        <v>16457</v>
      </c>
      <c r="C7851" s="476" t="s">
        <v>756</v>
      </c>
      <c r="D7851" s="471"/>
      <c r="E7851" s="470"/>
      <c r="F7851" s="472" t="s">
        <v>12325</v>
      </c>
      <c r="G7851" s="472" t="s">
        <v>13218</v>
      </c>
      <c r="H7851" s="472">
        <v>4.3</v>
      </c>
      <c r="I7851" s="473"/>
    </row>
    <row r="7852" spans="1:9" ht="15" x14ac:dyDescent="0.25">
      <c r="A7852" s="468" t="s">
        <v>16458</v>
      </c>
      <c r="B7852" s="475" t="s">
        <v>16459</v>
      </c>
      <c r="C7852" s="476" t="s">
        <v>756</v>
      </c>
      <c r="D7852" s="471"/>
      <c r="E7852" s="470"/>
      <c r="F7852" s="472" t="s">
        <v>12325</v>
      </c>
      <c r="G7852" s="472" t="s">
        <v>13218</v>
      </c>
      <c r="H7852" s="472">
        <v>4.3</v>
      </c>
      <c r="I7852" s="473"/>
    </row>
    <row r="7853" spans="1:9" ht="25.5" x14ac:dyDescent="0.25">
      <c r="A7853" s="468" t="s">
        <v>16460</v>
      </c>
      <c r="B7853" s="475" t="s">
        <v>16461</v>
      </c>
      <c r="C7853" s="476" t="s">
        <v>756</v>
      </c>
      <c r="D7853" s="471"/>
      <c r="E7853" s="470"/>
      <c r="F7853" s="472" t="s">
        <v>12325</v>
      </c>
      <c r="G7853" s="472" t="s">
        <v>13218</v>
      </c>
      <c r="H7853" s="472">
        <v>4.3</v>
      </c>
      <c r="I7853" s="473"/>
    </row>
    <row r="7854" spans="1:9" ht="15" x14ac:dyDescent="0.25">
      <c r="A7854" s="468" t="s">
        <v>16462</v>
      </c>
      <c r="B7854" s="475" t="s">
        <v>16463</v>
      </c>
      <c r="C7854" s="476" t="s">
        <v>756</v>
      </c>
      <c r="D7854" s="471"/>
      <c r="E7854" s="470"/>
      <c r="F7854" s="472" t="s">
        <v>12325</v>
      </c>
      <c r="G7854" s="472" t="s">
        <v>13218</v>
      </c>
      <c r="H7854" s="472">
        <v>4.3</v>
      </c>
      <c r="I7854" s="473"/>
    </row>
    <row r="7855" spans="1:9" ht="15" x14ac:dyDescent="0.25">
      <c r="A7855" s="468" t="s">
        <v>16464</v>
      </c>
      <c r="B7855" s="475" t="s">
        <v>16465</v>
      </c>
      <c r="C7855" s="476" t="s">
        <v>756</v>
      </c>
      <c r="D7855" s="471"/>
      <c r="E7855" s="470"/>
      <c r="F7855" s="472" t="s">
        <v>12325</v>
      </c>
      <c r="G7855" s="472" t="s">
        <v>13218</v>
      </c>
      <c r="H7855" s="472">
        <v>4.3</v>
      </c>
      <c r="I7855" s="473"/>
    </row>
    <row r="7856" spans="1:9" ht="15" x14ac:dyDescent="0.25">
      <c r="A7856" s="468" t="s">
        <v>16466</v>
      </c>
      <c r="B7856" s="475" t="s">
        <v>16467</v>
      </c>
      <c r="C7856" s="476" t="s">
        <v>756</v>
      </c>
      <c r="D7856" s="471"/>
      <c r="E7856" s="470"/>
      <c r="F7856" s="472" t="s">
        <v>12325</v>
      </c>
      <c r="G7856" s="472" t="s">
        <v>13218</v>
      </c>
      <c r="H7856" s="472">
        <v>4.3</v>
      </c>
      <c r="I7856" s="473"/>
    </row>
    <row r="7857" spans="1:9" ht="25.5" x14ac:dyDescent="0.25">
      <c r="A7857" s="468" t="s">
        <v>16468</v>
      </c>
      <c r="B7857" s="469" t="s">
        <v>16469</v>
      </c>
      <c r="C7857" s="472" t="s">
        <v>830</v>
      </c>
      <c r="D7857" s="471"/>
      <c r="E7857" s="470"/>
      <c r="F7857" s="472" t="s">
        <v>8509</v>
      </c>
      <c r="G7857" s="472" t="s">
        <v>13218</v>
      </c>
      <c r="H7857" s="472">
        <v>4.3</v>
      </c>
      <c r="I7857" s="473"/>
    </row>
    <row r="7858" spans="1:9" ht="25.5" x14ac:dyDescent="0.25">
      <c r="A7858" s="468" t="s">
        <v>16470</v>
      </c>
      <c r="B7858" s="475" t="s">
        <v>16471</v>
      </c>
      <c r="C7858" s="476" t="s">
        <v>830</v>
      </c>
      <c r="D7858" s="471"/>
      <c r="E7858" s="470"/>
      <c r="F7858" s="472" t="s">
        <v>8509</v>
      </c>
      <c r="G7858" s="472" t="s">
        <v>13218</v>
      </c>
      <c r="H7858" s="472">
        <v>4.3</v>
      </c>
      <c r="I7858" s="473"/>
    </row>
    <row r="7859" spans="1:9" ht="25.5" x14ac:dyDescent="0.25">
      <c r="A7859" s="468" t="s">
        <v>16472</v>
      </c>
      <c r="B7859" s="475" t="s">
        <v>16473</v>
      </c>
      <c r="C7859" s="476" t="s">
        <v>830</v>
      </c>
      <c r="D7859" s="471"/>
      <c r="E7859" s="470"/>
      <c r="F7859" s="472" t="s">
        <v>8509</v>
      </c>
      <c r="G7859" s="472" t="s">
        <v>13218</v>
      </c>
      <c r="H7859" s="472">
        <v>4.3</v>
      </c>
      <c r="I7859" s="473"/>
    </row>
    <row r="7860" spans="1:9" ht="25.5" x14ac:dyDescent="0.25">
      <c r="A7860" s="468" t="s">
        <v>16474</v>
      </c>
      <c r="B7860" s="469" t="s">
        <v>16475</v>
      </c>
      <c r="C7860" s="472" t="s">
        <v>830</v>
      </c>
      <c r="D7860" s="471"/>
      <c r="E7860" s="470"/>
      <c r="F7860" s="472" t="s">
        <v>8509</v>
      </c>
      <c r="G7860" s="472" t="s">
        <v>13218</v>
      </c>
      <c r="H7860" s="472">
        <v>4.4000000000000004</v>
      </c>
      <c r="I7860" s="473"/>
    </row>
    <row r="7861" spans="1:9" ht="25.5" x14ac:dyDescent="0.25">
      <c r="A7861" s="468" t="s">
        <v>16476</v>
      </c>
      <c r="B7861" s="469" t="s">
        <v>16477</v>
      </c>
      <c r="C7861" s="472" t="s">
        <v>830</v>
      </c>
      <c r="D7861" s="471"/>
      <c r="E7861" s="470"/>
      <c r="F7861" s="472" t="s">
        <v>8509</v>
      </c>
      <c r="G7861" s="472" t="s">
        <v>13218</v>
      </c>
      <c r="H7861" s="472">
        <v>4.4000000000000004</v>
      </c>
      <c r="I7861" s="473"/>
    </row>
    <row r="7862" spans="1:9" ht="25.5" x14ac:dyDescent="0.25">
      <c r="A7862" s="468" t="s">
        <v>16478</v>
      </c>
      <c r="B7862" s="469" t="s">
        <v>16479</v>
      </c>
      <c r="C7862" s="472" t="s">
        <v>830</v>
      </c>
      <c r="D7862" s="479"/>
      <c r="E7862" s="472"/>
      <c r="F7862" s="472" t="s">
        <v>8509</v>
      </c>
      <c r="G7862" s="472" t="s">
        <v>3</v>
      </c>
      <c r="H7862" s="472">
        <v>4.5</v>
      </c>
      <c r="I7862" s="473"/>
    </row>
    <row r="7863" spans="1:9" ht="15" x14ac:dyDescent="0.25">
      <c r="A7863" s="468" t="s">
        <v>16480</v>
      </c>
      <c r="B7863" s="475" t="s">
        <v>16481</v>
      </c>
      <c r="C7863" s="476" t="s">
        <v>830</v>
      </c>
      <c r="D7863" s="471"/>
      <c r="E7863" s="470"/>
      <c r="F7863" s="472" t="s">
        <v>8509</v>
      </c>
      <c r="G7863" s="472" t="s">
        <v>13218</v>
      </c>
      <c r="H7863" s="472">
        <v>4.3</v>
      </c>
      <c r="I7863" s="473"/>
    </row>
    <row r="7864" spans="1:9" ht="15" x14ac:dyDescent="0.25">
      <c r="A7864" s="468" t="s">
        <v>16482</v>
      </c>
      <c r="B7864" s="475" t="s">
        <v>16483</v>
      </c>
      <c r="C7864" s="476" t="s">
        <v>830</v>
      </c>
      <c r="D7864" s="471"/>
      <c r="E7864" s="470"/>
      <c r="F7864" s="472" t="s">
        <v>8509</v>
      </c>
      <c r="G7864" s="472" t="s">
        <v>13218</v>
      </c>
      <c r="H7864" s="472">
        <v>4.3</v>
      </c>
      <c r="I7864" s="473"/>
    </row>
    <row r="7865" spans="1:9" ht="25.5" x14ac:dyDescent="0.25">
      <c r="A7865" s="468" t="s">
        <v>16484</v>
      </c>
      <c r="B7865" s="475" t="s">
        <v>16485</v>
      </c>
      <c r="C7865" s="476" t="s">
        <v>756</v>
      </c>
      <c r="D7865" s="471"/>
      <c r="E7865" s="470"/>
      <c r="F7865" s="472" t="s">
        <v>8509</v>
      </c>
      <c r="G7865" s="472" t="s">
        <v>13218</v>
      </c>
      <c r="H7865" s="472">
        <v>4.3</v>
      </c>
      <c r="I7865" s="473"/>
    </row>
    <row r="7866" spans="1:9" ht="25.5" x14ac:dyDescent="0.25">
      <c r="A7866" s="468" t="s">
        <v>16486</v>
      </c>
      <c r="B7866" s="475" t="s">
        <v>16487</v>
      </c>
      <c r="C7866" s="476" t="s">
        <v>756</v>
      </c>
      <c r="D7866" s="471"/>
      <c r="E7866" s="470"/>
      <c r="F7866" s="472" t="s">
        <v>8509</v>
      </c>
      <c r="G7866" s="472" t="s">
        <v>13218</v>
      </c>
      <c r="H7866" s="472">
        <v>4.3</v>
      </c>
      <c r="I7866" s="473"/>
    </row>
    <row r="7867" spans="1:9" ht="25.5" x14ac:dyDescent="0.25">
      <c r="A7867" s="468" t="s">
        <v>16488</v>
      </c>
      <c r="B7867" s="475" t="s">
        <v>16489</v>
      </c>
      <c r="C7867" s="476" t="s">
        <v>756</v>
      </c>
      <c r="D7867" s="471"/>
      <c r="E7867" s="470"/>
      <c r="F7867" s="472" t="s">
        <v>8509</v>
      </c>
      <c r="G7867" s="472" t="s">
        <v>13218</v>
      </c>
      <c r="H7867" s="472">
        <v>4.3</v>
      </c>
      <c r="I7867" s="473"/>
    </row>
    <row r="7868" spans="1:9" ht="25.5" x14ac:dyDescent="0.25">
      <c r="A7868" s="468" t="s">
        <v>16490</v>
      </c>
      <c r="B7868" s="475" t="s">
        <v>16491</v>
      </c>
      <c r="C7868" s="476" t="s">
        <v>756</v>
      </c>
      <c r="D7868" s="471"/>
      <c r="E7868" s="470"/>
      <c r="F7868" s="472" t="s">
        <v>8509</v>
      </c>
      <c r="G7868" s="472" t="s">
        <v>13218</v>
      </c>
      <c r="H7868" s="472">
        <v>4.3</v>
      </c>
      <c r="I7868" s="473"/>
    </row>
    <row r="7869" spans="1:9" ht="25.5" x14ac:dyDescent="0.25">
      <c r="A7869" s="468" t="s">
        <v>16492</v>
      </c>
      <c r="B7869" s="469" t="s">
        <v>16493</v>
      </c>
      <c r="C7869" s="472" t="s">
        <v>756</v>
      </c>
      <c r="D7869" s="479"/>
      <c r="E7869" s="472"/>
      <c r="F7869" s="472" t="s">
        <v>8509</v>
      </c>
      <c r="G7869" s="472" t="s">
        <v>3</v>
      </c>
      <c r="H7869" s="472">
        <v>4.5</v>
      </c>
      <c r="I7869" s="473"/>
    </row>
    <row r="7870" spans="1:9" ht="15" x14ac:dyDescent="0.25">
      <c r="A7870" s="468" t="s">
        <v>16494</v>
      </c>
      <c r="B7870" s="469" t="s">
        <v>16459</v>
      </c>
      <c r="C7870" s="472" t="s">
        <v>756</v>
      </c>
      <c r="D7870" s="479"/>
      <c r="E7870" s="472"/>
      <c r="F7870" s="472" t="s">
        <v>8509</v>
      </c>
      <c r="G7870" s="472" t="s">
        <v>3</v>
      </c>
      <c r="H7870" s="472">
        <v>4.5</v>
      </c>
      <c r="I7870" s="473"/>
    </row>
    <row r="7871" spans="1:9" ht="15" x14ac:dyDescent="0.25">
      <c r="A7871" s="468" t="s">
        <v>16495</v>
      </c>
      <c r="B7871" s="469" t="s">
        <v>16496</v>
      </c>
      <c r="C7871" s="472" t="s">
        <v>756</v>
      </c>
      <c r="D7871" s="479"/>
      <c r="E7871" s="472"/>
      <c r="F7871" s="472" t="s">
        <v>8509</v>
      </c>
      <c r="G7871" s="472" t="s">
        <v>3</v>
      </c>
      <c r="H7871" s="472">
        <v>4.5</v>
      </c>
      <c r="I7871" s="473"/>
    </row>
    <row r="7872" spans="1:9" ht="25.5" x14ac:dyDescent="0.25">
      <c r="A7872" s="468" t="s">
        <v>16497</v>
      </c>
      <c r="B7872" s="469" t="s">
        <v>16498</v>
      </c>
      <c r="C7872" s="472" t="s">
        <v>756</v>
      </c>
      <c r="D7872" s="479"/>
      <c r="E7872" s="472"/>
      <c r="F7872" s="472" t="s">
        <v>8509</v>
      </c>
      <c r="G7872" s="472" t="s">
        <v>3</v>
      </c>
      <c r="H7872" s="472">
        <v>4.5</v>
      </c>
      <c r="I7872" s="473"/>
    </row>
    <row r="7873" spans="1:9" ht="25.5" x14ac:dyDescent="0.25">
      <c r="A7873" s="468" t="s">
        <v>16499</v>
      </c>
      <c r="B7873" s="469" t="s">
        <v>16500</v>
      </c>
      <c r="C7873" s="472" t="s">
        <v>756</v>
      </c>
      <c r="D7873" s="479"/>
      <c r="E7873" s="472"/>
      <c r="F7873" s="472" t="s">
        <v>8509</v>
      </c>
      <c r="G7873" s="472" t="s">
        <v>3</v>
      </c>
      <c r="H7873" s="472">
        <v>4.5</v>
      </c>
      <c r="I7873" s="473"/>
    </row>
    <row r="7874" spans="1:9" ht="25.5" x14ac:dyDescent="0.25">
      <c r="A7874" s="468" t="s">
        <v>16501</v>
      </c>
      <c r="B7874" s="469" t="s">
        <v>16502</v>
      </c>
      <c r="C7874" s="472" t="s">
        <v>756</v>
      </c>
      <c r="D7874" s="479"/>
      <c r="E7874" s="472"/>
      <c r="F7874" s="472" t="s">
        <v>8509</v>
      </c>
      <c r="G7874" s="472" t="s">
        <v>3</v>
      </c>
      <c r="H7874" s="472">
        <v>4.5</v>
      </c>
      <c r="I7874" s="473"/>
    </row>
    <row r="7875" spans="1:9" ht="25.5" x14ac:dyDescent="0.25">
      <c r="A7875" s="468" t="s">
        <v>16503</v>
      </c>
      <c r="B7875" s="469" t="s">
        <v>16504</v>
      </c>
      <c r="C7875" s="472" t="s">
        <v>756</v>
      </c>
      <c r="D7875" s="479"/>
      <c r="E7875" s="472"/>
      <c r="F7875" s="472" t="s">
        <v>8509</v>
      </c>
      <c r="G7875" s="472" t="s">
        <v>3</v>
      </c>
      <c r="H7875" s="472">
        <v>4.5</v>
      </c>
      <c r="I7875" s="473"/>
    </row>
    <row r="7876" spans="1:9" ht="25.5" x14ac:dyDescent="0.25">
      <c r="A7876" s="468" t="s">
        <v>16505</v>
      </c>
      <c r="B7876" s="469" t="s">
        <v>16506</v>
      </c>
      <c r="C7876" s="472" t="s">
        <v>756</v>
      </c>
      <c r="D7876" s="479"/>
      <c r="E7876" s="472"/>
      <c r="F7876" s="472" t="s">
        <v>8509</v>
      </c>
      <c r="G7876" s="472" t="s">
        <v>3</v>
      </c>
      <c r="H7876" s="472">
        <v>4.5</v>
      </c>
      <c r="I7876" s="473"/>
    </row>
    <row r="7877" spans="1:9" ht="25.5" x14ac:dyDescent="0.25">
      <c r="A7877" s="468" t="s">
        <v>16507</v>
      </c>
      <c r="B7877" s="469" t="s">
        <v>16508</v>
      </c>
      <c r="C7877" s="472" t="s">
        <v>756</v>
      </c>
      <c r="D7877" s="479"/>
      <c r="E7877" s="472"/>
      <c r="F7877" s="472" t="s">
        <v>8509</v>
      </c>
      <c r="G7877" s="472" t="s">
        <v>3</v>
      </c>
      <c r="H7877" s="472">
        <v>4.5</v>
      </c>
      <c r="I7877" s="473"/>
    </row>
    <row r="7878" spans="1:9" ht="25.5" x14ac:dyDescent="0.25">
      <c r="A7878" s="468" t="s">
        <v>16509</v>
      </c>
      <c r="B7878" s="469" t="s">
        <v>16510</v>
      </c>
      <c r="C7878" s="472" t="s">
        <v>756</v>
      </c>
      <c r="D7878" s="479"/>
      <c r="E7878" s="472"/>
      <c r="F7878" s="472" t="s">
        <v>8509</v>
      </c>
      <c r="G7878" s="472" t="s">
        <v>3</v>
      </c>
      <c r="H7878" s="472">
        <v>4.5</v>
      </c>
      <c r="I7878" s="473"/>
    </row>
    <row r="7879" spans="1:9" ht="25.5" x14ac:dyDescent="0.25">
      <c r="A7879" s="468" t="s">
        <v>16511</v>
      </c>
      <c r="B7879" s="469" t="s">
        <v>16512</v>
      </c>
      <c r="C7879" s="472" t="s">
        <v>756</v>
      </c>
      <c r="D7879" s="479"/>
      <c r="E7879" s="472"/>
      <c r="F7879" s="472" t="s">
        <v>8509</v>
      </c>
      <c r="G7879" s="472" t="s">
        <v>3</v>
      </c>
      <c r="H7879" s="472">
        <v>4.5</v>
      </c>
      <c r="I7879" s="473"/>
    </row>
    <row r="7880" spans="1:9" ht="15" x14ac:dyDescent="0.25">
      <c r="A7880" s="468" t="s">
        <v>16513</v>
      </c>
      <c r="B7880" s="469" t="s">
        <v>16514</v>
      </c>
      <c r="C7880" s="472" t="s">
        <v>756</v>
      </c>
      <c r="D7880" s="479"/>
      <c r="E7880" s="472"/>
      <c r="F7880" s="472" t="s">
        <v>8509</v>
      </c>
      <c r="G7880" s="472" t="s">
        <v>3</v>
      </c>
      <c r="H7880" s="472">
        <v>4.5</v>
      </c>
      <c r="I7880" s="473"/>
    </row>
    <row r="7881" spans="1:9" ht="25.5" x14ac:dyDescent="0.25">
      <c r="A7881" s="468" t="s">
        <v>16515</v>
      </c>
      <c r="B7881" s="469" t="s">
        <v>16516</v>
      </c>
      <c r="C7881" s="472" t="s">
        <v>756</v>
      </c>
      <c r="D7881" s="479"/>
      <c r="E7881" s="472"/>
      <c r="F7881" s="472" t="s">
        <v>8509</v>
      </c>
      <c r="G7881" s="472" t="s">
        <v>3</v>
      </c>
      <c r="H7881" s="472">
        <v>4.5</v>
      </c>
      <c r="I7881" s="473"/>
    </row>
    <row r="7882" spans="1:9" ht="25.5" x14ac:dyDescent="0.25">
      <c r="A7882" s="468" t="s">
        <v>16517</v>
      </c>
      <c r="B7882" s="469" t="s">
        <v>16518</v>
      </c>
      <c r="C7882" s="472" t="s">
        <v>756</v>
      </c>
      <c r="D7882" s="479"/>
      <c r="E7882" s="472"/>
      <c r="F7882" s="472" t="s">
        <v>8509</v>
      </c>
      <c r="G7882" s="472" t="s">
        <v>3</v>
      </c>
      <c r="H7882" s="472">
        <v>4.5</v>
      </c>
      <c r="I7882" s="473"/>
    </row>
    <row r="7883" spans="1:9" ht="25.5" x14ac:dyDescent="0.25">
      <c r="A7883" s="468" t="s">
        <v>16519</v>
      </c>
      <c r="B7883" s="475" t="s">
        <v>16520</v>
      </c>
      <c r="C7883" s="476" t="s">
        <v>827</v>
      </c>
      <c r="D7883" s="471"/>
      <c r="E7883" s="470"/>
      <c r="F7883" s="472" t="s">
        <v>8509</v>
      </c>
      <c r="G7883" s="472" t="s">
        <v>13218</v>
      </c>
      <c r="H7883" s="472">
        <v>4.3</v>
      </c>
      <c r="I7883" s="473"/>
    </row>
    <row r="7884" spans="1:9" ht="25.5" x14ac:dyDescent="0.25">
      <c r="A7884" s="468" t="s">
        <v>16521</v>
      </c>
      <c r="B7884" s="475" t="s">
        <v>16522</v>
      </c>
      <c r="C7884" s="476" t="s">
        <v>827</v>
      </c>
      <c r="D7884" s="471"/>
      <c r="E7884" s="470"/>
      <c r="F7884" s="472" t="s">
        <v>8509</v>
      </c>
      <c r="G7884" s="472" t="s">
        <v>13218</v>
      </c>
      <c r="H7884" s="472">
        <v>4.3</v>
      </c>
      <c r="I7884" s="473"/>
    </row>
    <row r="7885" spans="1:9" ht="25.5" x14ac:dyDescent="0.25">
      <c r="A7885" s="468" t="s">
        <v>16523</v>
      </c>
      <c r="B7885" s="475" t="s">
        <v>16524</v>
      </c>
      <c r="C7885" s="476" t="s">
        <v>827</v>
      </c>
      <c r="D7885" s="471"/>
      <c r="E7885" s="470"/>
      <c r="F7885" s="472" t="s">
        <v>8509</v>
      </c>
      <c r="G7885" s="472" t="s">
        <v>13218</v>
      </c>
      <c r="H7885" s="472">
        <v>4.3</v>
      </c>
      <c r="I7885" s="473"/>
    </row>
    <row r="7886" spans="1:9" ht="25.5" x14ac:dyDescent="0.25">
      <c r="A7886" s="468" t="s">
        <v>16525</v>
      </c>
      <c r="B7886" s="475" t="s">
        <v>16526</v>
      </c>
      <c r="C7886" s="476" t="s">
        <v>827</v>
      </c>
      <c r="D7886" s="471"/>
      <c r="E7886" s="470"/>
      <c r="F7886" s="472" t="s">
        <v>8509</v>
      </c>
      <c r="G7886" s="472" t="s">
        <v>13218</v>
      </c>
      <c r="H7886" s="472">
        <v>4.3</v>
      </c>
      <c r="I7886" s="473"/>
    </row>
    <row r="7887" spans="1:9" ht="25.5" x14ac:dyDescent="0.25">
      <c r="A7887" s="468" t="s">
        <v>16527</v>
      </c>
      <c r="B7887" s="475" t="s">
        <v>16528</v>
      </c>
      <c r="C7887" s="476" t="s">
        <v>827</v>
      </c>
      <c r="D7887" s="471"/>
      <c r="E7887" s="470"/>
      <c r="F7887" s="472" t="s">
        <v>8509</v>
      </c>
      <c r="G7887" s="472" t="s">
        <v>13218</v>
      </c>
      <c r="H7887" s="472">
        <v>4.3</v>
      </c>
      <c r="I7887" s="473"/>
    </row>
    <row r="7888" spans="1:9" ht="38.25" x14ac:dyDescent="0.25">
      <c r="A7888" s="468" t="s">
        <v>16529</v>
      </c>
      <c r="B7888" s="475" t="s">
        <v>16530</v>
      </c>
      <c r="C7888" s="476" t="s">
        <v>827</v>
      </c>
      <c r="D7888" s="471"/>
      <c r="E7888" s="470"/>
      <c r="F7888" s="472" t="s">
        <v>8509</v>
      </c>
      <c r="G7888" s="472" t="s">
        <v>13218</v>
      </c>
      <c r="H7888" s="472">
        <v>4.3</v>
      </c>
      <c r="I7888" s="473"/>
    </row>
    <row r="7889" spans="1:9" ht="38.25" x14ac:dyDescent="0.25">
      <c r="A7889" s="468" t="s">
        <v>16531</v>
      </c>
      <c r="B7889" s="475" t="s">
        <v>16532</v>
      </c>
      <c r="C7889" s="476" t="s">
        <v>827</v>
      </c>
      <c r="D7889" s="471"/>
      <c r="E7889" s="470"/>
      <c r="F7889" s="472" t="s">
        <v>8509</v>
      </c>
      <c r="G7889" s="472" t="s">
        <v>13218</v>
      </c>
      <c r="H7889" s="472">
        <v>4.3</v>
      </c>
      <c r="I7889" s="473"/>
    </row>
    <row r="7890" spans="1:9" ht="25.5" x14ac:dyDescent="0.25">
      <c r="A7890" s="468" t="s">
        <v>16533</v>
      </c>
      <c r="B7890" s="475" t="s">
        <v>16534</v>
      </c>
      <c r="C7890" s="476" t="s">
        <v>827</v>
      </c>
      <c r="D7890" s="471"/>
      <c r="E7890" s="470"/>
      <c r="F7890" s="472" t="s">
        <v>8509</v>
      </c>
      <c r="G7890" s="472" t="s">
        <v>13218</v>
      </c>
      <c r="H7890" s="472">
        <v>4.3</v>
      </c>
      <c r="I7890" s="473"/>
    </row>
    <row r="7891" spans="1:9" ht="25.5" x14ac:dyDescent="0.25">
      <c r="A7891" s="468" t="s">
        <v>16535</v>
      </c>
      <c r="B7891" s="475" t="s">
        <v>16536</v>
      </c>
      <c r="C7891" s="476" t="s">
        <v>827</v>
      </c>
      <c r="D7891" s="471"/>
      <c r="E7891" s="470"/>
      <c r="F7891" s="472" t="s">
        <v>8509</v>
      </c>
      <c r="G7891" s="472" t="s">
        <v>13218</v>
      </c>
      <c r="H7891" s="472">
        <v>4.3</v>
      </c>
      <c r="I7891" s="473"/>
    </row>
    <row r="7892" spans="1:9" ht="25.5" x14ac:dyDescent="0.25">
      <c r="A7892" s="468" t="s">
        <v>16537</v>
      </c>
      <c r="B7892" s="475" t="s">
        <v>16538</v>
      </c>
      <c r="C7892" s="476" t="s">
        <v>827</v>
      </c>
      <c r="D7892" s="471"/>
      <c r="E7892" s="470"/>
      <c r="F7892" s="472" t="s">
        <v>8509</v>
      </c>
      <c r="G7892" s="472" t="s">
        <v>13218</v>
      </c>
      <c r="H7892" s="472">
        <v>4.3</v>
      </c>
      <c r="I7892" s="473"/>
    </row>
    <row r="7893" spans="1:9" ht="25.5" x14ac:dyDescent="0.25">
      <c r="A7893" s="468" t="s">
        <v>16539</v>
      </c>
      <c r="B7893" s="475" t="s">
        <v>16540</v>
      </c>
      <c r="C7893" s="476" t="s">
        <v>827</v>
      </c>
      <c r="D7893" s="471"/>
      <c r="E7893" s="470"/>
      <c r="F7893" s="472" t="s">
        <v>8509</v>
      </c>
      <c r="G7893" s="472" t="s">
        <v>13218</v>
      </c>
      <c r="H7893" s="472">
        <v>4.3</v>
      </c>
      <c r="I7893" s="473"/>
    </row>
    <row r="7894" spans="1:9" ht="25.5" x14ac:dyDescent="0.25">
      <c r="A7894" s="468" t="s">
        <v>16541</v>
      </c>
      <c r="B7894" s="475" t="s">
        <v>16542</v>
      </c>
      <c r="C7894" s="476" t="s">
        <v>827</v>
      </c>
      <c r="D7894" s="471"/>
      <c r="E7894" s="470"/>
      <c r="F7894" s="472" t="s">
        <v>8509</v>
      </c>
      <c r="G7894" s="472" t="s">
        <v>13218</v>
      </c>
      <c r="H7894" s="472">
        <v>4.3</v>
      </c>
      <c r="I7894" s="473"/>
    </row>
    <row r="7895" spans="1:9" ht="38.25" x14ac:dyDescent="0.25">
      <c r="A7895" s="468" t="s">
        <v>16543</v>
      </c>
      <c r="B7895" s="475" t="s">
        <v>16544</v>
      </c>
      <c r="C7895" s="476" t="s">
        <v>827</v>
      </c>
      <c r="D7895" s="471"/>
      <c r="E7895" s="470"/>
      <c r="F7895" s="472" t="s">
        <v>8509</v>
      </c>
      <c r="G7895" s="472" t="s">
        <v>13218</v>
      </c>
      <c r="H7895" s="472">
        <v>4.3</v>
      </c>
      <c r="I7895" s="473"/>
    </row>
    <row r="7896" spans="1:9" ht="38.25" x14ac:dyDescent="0.25">
      <c r="A7896" s="468" t="s">
        <v>16545</v>
      </c>
      <c r="B7896" s="475" t="s">
        <v>16546</v>
      </c>
      <c r="C7896" s="476" t="s">
        <v>827</v>
      </c>
      <c r="D7896" s="471"/>
      <c r="E7896" s="470"/>
      <c r="F7896" s="472" t="s">
        <v>8509</v>
      </c>
      <c r="G7896" s="472" t="s">
        <v>13218</v>
      </c>
      <c r="H7896" s="472">
        <v>4.3</v>
      </c>
      <c r="I7896" s="473"/>
    </row>
    <row r="7897" spans="1:9" ht="38.25" x14ac:dyDescent="0.25">
      <c r="A7897" s="468" t="s">
        <v>16547</v>
      </c>
      <c r="B7897" s="475" t="s">
        <v>16548</v>
      </c>
      <c r="C7897" s="476" t="s">
        <v>827</v>
      </c>
      <c r="D7897" s="471"/>
      <c r="E7897" s="470"/>
      <c r="F7897" s="472" t="s">
        <v>8509</v>
      </c>
      <c r="G7897" s="472" t="s">
        <v>13218</v>
      </c>
      <c r="H7897" s="472">
        <v>4.3</v>
      </c>
      <c r="I7897" s="473"/>
    </row>
    <row r="7898" spans="1:9" ht="38.25" x14ac:dyDescent="0.25">
      <c r="A7898" s="468" t="s">
        <v>16549</v>
      </c>
      <c r="B7898" s="475" t="s">
        <v>16550</v>
      </c>
      <c r="C7898" s="476" t="s">
        <v>827</v>
      </c>
      <c r="D7898" s="471"/>
      <c r="E7898" s="470"/>
      <c r="F7898" s="472" t="s">
        <v>8509</v>
      </c>
      <c r="G7898" s="472" t="s">
        <v>13218</v>
      </c>
      <c r="H7898" s="472">
        <v>4.3</v>
      </c>
      <c r="I7898" s="473"/>
    </row>
    <row r="7899" spans="1:9" ht="38.25" x14ac:dyDescent="0.25">
      <c r="A7899" s="468" t="s">
        <v>16551</v>
      </c>
      <c r="B7899" s="475" t="s">
        <v>16552</v>
      </c>
      <c r="C7899" s="476" t="s">
        <v>827</v>
      </c>
      <c r="D7899" s="471"/>
      <c r="E7899" s="470"/>
      <c r="F7899" s="472" t="s">
        <v>8509</v>
      </c>
      <c r="G7899" s="472" t="s">
        <v>13218</v>
      </c>
      <c r="H7899" s="472">
        <v>4.3</v>
      </c>
      <c r="I7899" s="473"/>
    </row>
    <row r="7900" spans="1:9" ht="25.5" x14ac:dyDescent="0.25">
      <c r="A7900" s="468" t="s">
        <v>16553</v>
      </c>
      <c r="B7900" s="475" t="s">
        <v>16554</v>
      </c>
      <c r="C7900" s="476" t="s">
        <v>827</v>
      </c>
      <c r="D7900" s="471"/>
      <c r="E7900" s="470"/>
      <c r="F7900" s="472" t="s">
        <v>8509</v>
      </c>
      <c r="G7900" s="472" t="s">
        <v>13218</v>
      </c>
      <c r="H7900" s="472">
        <v>4.3</v>
      </c>
      <c r="I7900" s="473"/>
    </row>
    <row r="7901" spans="1:9" ht="25.5" x14ac:dyDescent="0.25">
      <c r="A7901" s="468" t="s">
        <v>16555</v>
      </c>
      <c r="B7901" s="475" t="s">
        <v>16556</v>
      </c>
      <c r="C7901" s="476" t="s">
        <v>827</v>
      </c>
      <c r="D7901" s="471"/>
      <c r="E7901" s="470"/>
      <c r="F7901" s="472" t="s">
        <v>8509</v>
      </c>
      <c r="G7901" s="472" t="s">
        <v>13218</v>
      </c>
      <c r="H7901" s="472">
        <v>4.3</v>
      </c>
      <c r="I7901" s="473"/>
    </row>
    <row r="7902" spans="1:9" ht="25.5" x14ac:dyDescent="0.25">
      <c r="A7902" s="468" t="s">
        <v>16557</v>
      </c>
      <c r="B7902" s="475" t="s">
        <v>16558</v>
      </c>
      <c r="C7902" s="476" t="s">
        <v>827</v>
      </c>
      <c r="D7902" s="471"/>
      <c r="E7902" s="470"/>
      <c r="F7902" s="472" t="s">
        <v>8509</v>
      </c>
      <c r="G7902" s="472" t="s">
        <v>13218</v>
      </c>
      <c r="H7902" s="472">
        <v>4.3</v>
      </c>
      <c r="I7902" s="473"/>
    </row>
    <row r="7903" spans="1:9" ht="25.5" x14ac:dyDescent="0.25">
      <c r="A7903" s="468" t="s">
        <v>16559</v>
      </c>
      <c r="B7903" s="475" t="s">
        <v>16560</v>
      </c>
      <c r="C7903" s="476" t="s">
        <v>827</v>
      </c>
      <c r="D7903" s="471"/>
      <c r="E7903" s="470"/>
      <c r="F7903" s="472" t="s">
        <v>8509</v>
      </c>
      <c r="G7903" s="472" t="s">
        <v>13218</v>
      </c>
      <c r="H7903" s="472">
        <v>4.3</v>
      </c>
      <c r="I7903" s="473"/>
    </row>
    <row r="7904" spans="1:9" ht="25.5" x14ac:dyDescent="0.25">
      <c r="A7904" s="468" t="s">
        <v>16561</v>
      </c>
      <c r="B7904" s="475" t="s">
        <v>16562</v>
      </c>
      <c r="C7904" s="476" t="s">
        <v>827</v>
      </c>
      <c r="D7904" s="471"/>
      <c r="E7904" s="470"/>
      <c r="F7904" s="472" t="s">
        <v>8509</v>
      </c>
      <c r="G7904" s="472" t="s">
        <v>13218</v>
      </c>
      <c r="H7904" s="472">
        <v>4.3</v>
      </c>
      <c r="I7904" s="473"/>
    </row>
    <row r="7905" spans="1:9" ht="25.5" x14ac:dyDescent="0.25">
      <c r="A7905" s="468" t="s">
        <v>16563</v>
      </c>
      <c r="B7905" s="475" t="s">
        <v>16564</v>
      </c>
      <c r="C7905" s="476" t="s">
        <v>827</v>
      </c>
      <c r="D7905" s="471"/>
      <c r="E7905" s="470"/>
      <c r="F7905" s="472" t="s">
        <v>8509</v>
      </c>
      <c r="G7905" s="472" t="s">
        <v>13218</v>
      </c>
      <c r="H7905" s="472">
        <v>4.3</v>
      </c>
      <c r="I7905" s="473"/>
    </row>
    <row r="7906" spans="1:9" ht="25.5" x14ac:dyDescent="0.25">
      <c r="A7906" s="468" t="s">
        <v>16565</v>
      </c>
      <c r="B7906" s="475" t="s">
        <v>16566</v>
      </c>
      <c r="C7906" s="476" t="s">
        <v>756</v>
      </c>
      <c r="D7906" s="471"/>
      <c r="E7906" s="470"/>
      <c r="F7906" s="472" t="s">
        <v>756</v>
      </c>
      <c r="G7906" s="472" t="s">
        <v>756</v>
      </c>
      <c r="H7906" s="472">
        <v>4.3</v>
      </c>
      <c r="I7906" s="473"/>
    </row>
    <row r="7907" spans="1:9" ht="25.5" x14ac:dyDescent="0.25">
      <c r="A7907" s="468" t="s">
        <v>16567</v>
      </c>
      <c r="B7907" s="475" t="s">
        <v>16568</v>
      </c>
      <c r="C7907" s="476" t="s">
        <v>756</v>
      </c>
      <c r="D7907" s="471"/>
      <c r="E7907" s="470"/>
      <c r="F7907" s="472" t="s">
        <v>756</v>
      </c>
      <c r="G7907" s="472" t="s">
        <v>756</v>
      </c>
      <c r="H7907" s="472">
        <v>4.3</v>
      </c>
      <c r="I7907" s="473"/>
    </row>
    <row r="7908" spans="1:9" ht="25.5" x14ac:dyDescent="0.25">
      <c r="A7908" s="468" t="s">
        <v>16569</v>
      </c>
      <c r="B7908" s="475" t="s">
        <v>16570</v>
      </c>
      <c r="C7908" s="476" t="s">
        <v>756</v>
      </c>
      <c r="D7908" s="471"/>
      <c r="E7908" s="470"/>
      <c r="F7908" s="472" t="s">
        <v>756</v>
      </c>
      <c r="G7908" s="472" t="s">
        <v>756</v>
      </c>
      <c r="H7908" s="472">
        <v>4.3</v>
      </c>
      <c r="I7908" s="473"/>
    </row>
    <row r="7909" spans="1:9" ht="25.5" x14ac:dyDescent="0.25">
      <c r="A7909" s="468" t="s">
        <v>16571</v>
      </c>
      <c r="B7909" s="475" t="s">
        <v>16572</v>
      </c>
      <c r="C7909" s="476" t="s">
        <v>756</v>
      </c>
      <c r="D7909" s="471"/>
      <c r="E7909" s="470"/>
      <c r="F7909" s="472" t="s">
        <v>756</v>
      </c>
      <c r="G7909" s="472" t="s">
        <v>756</v>
      </c>
      <c r="H7909" s="472">
        <v>4.3</v>
      </c>
      <c r="I7909" s="473"/>
    </row>
    <row r="7910" spans="1:9" ht="25.5" x14ac:dyDescent="0.25">
      <c r="A7910" s="468" t="s">
        <v>16573</v>
      </c>
      <c r="B7910" s="475" t="s">
        <v>16574</v>
      </c>
      <c r="C7910" s="476" t="s">
        <v>756</v>
      </c>
      <c r="D7910" s="471"/>
      <c r="E7910" s="470"/>
      <c r="F7910" s="472" t="s">
        <v>756</v>
      </c>
      <c r="G7910" s="472" t="s">
        <v>756</v>
      </c>
      <c r="H7910" s="472">
        <v>4.3</v>
      </c>
      <c r="I7910" s="473"/>
    </row>
    <row r="7911" spans="1:9" ht="25.5" x14ac:dyDescent="0.25">
      <c r="A7911" s="468" t="s">
        <v>16575</v>
      </c>
      <c r="B7911" s="475" t="s">
        <v>16576</v>
      </c>
      <c r="C7911" s="476" t="s">
        <v>756</v>
      </c>
      <c r="D7911" s="471"/>
      <c r="E7911" s="470"/>
      <c r="F7911" s="472" t="s">
        <v>756</v>
      </c>
      <c r="G7911" s="472" t="s">
        <v>756</v>
      </c>
      <c r="H7911" s="472">
        <v>4.3</v>
      </c>
      <c r="I7911" s="473"/>
    </row>
    <row r="7912" spans="1:9" ht="25.5" x14ac:dyDescent="0.25">
      <c r="A7912" s="468" t="s">
        <v>16577</v>
      </c>
      <c r="B7912" s="475" t="s">
        <v>16578</v>
      </c>
      <c r="C7912" s="476" t="s">
        <v>756</v>
      </c>
      <c r="D7912" s="471"/>
      <c r="E7912" s="470"/>
      <c r="F7912" s="472" t="s">
        <v>756</v>
      </c>
      <c r="G7912" s="472" t="s">
        <v>756</v>
      </c>
      <c r="H7912" s="472">
        <v>4.3</v>
      </c>
      <c r="I7912" s="473"/>
    </row>
    <row r="7913" spans="1:9" ht="15" x14ac:dyDescent="0.25">
      <c r="A7913" s="468" t="s">
        <v>16579</v>
      </c>
      <c r="B7913" s="475" t="s">
        <v>16580</v>
      </c>
      <c r="C7913" s="476" t="s">
        <v>756</v>
      </c>
      <c r="D7913" s="471"/>
      <c r="E7913" s="470"/>
      <c r="F7913" s="472" t="s">
        <v>756</v>
      </c>
      <c r="G7913" s="472" t="s">
        <v>756</v>
      </c>
      <c r="H7913" s="472">
        <v>4.3</v>
      </c>
      <c r="I7913" s="473"/>
    </row>
    <row r="7914" spans="1:9" ht="15" x14ac:dyDescent="0.25">
      <c r="A7914" s="468" t="s">
        <v>16581</v>
      </c>
      <c r="B7914" s="475" t="s">
        <v>16582</v>
      </c>
      <c r="C7914" s="476" t="s">
        <v>756</v>
      </c>
      <c r="D7914" s="471"/>
      <c r="E7914" s="470"/>
      <c r="F7914" s="472" t="s">
        <v>756</v>
      </c>
      <c r="G7914" s="472" t="s">
        <v>756</v>
      </c>
      <c r="H7914" s="472">
        <v>4.3</v>
      </c>
      <c r="I7914" s="473"/>
    </row>
    <row r="7915" spans="1:9" ht="15" x14ac:dyDescent="0.25">
      <c r="A7915" s="468" t="s">
        <v>16583</v>
      </c>
      <c r="B7915" s="475" t="s">
        <v>16584</v>
      </c>
      <c r="C7915" s="476" t="s">
        <v>756</v>
      </c>
      <c r="D7915" s="471"/>
      <c r="E7915" s="470"/>
      <c r="F7915" s="472" t="s">
        <v>756</v>
      </c>
      <c r="G7915" s="472" t="s">
        <v>756</v>
      </c>
      <c r="H7915" s="472">
        <v>4.3</v>
      </c>
      <c r="I7915" s="473"/>
    </row>
    <row r="7916" spans="1:9" ht="15" x14ac:dyDescent="0.25">
      <c r="A7916" s="468" t="s">
        <v>16585</v>
      </c>
      <c r="B7916" s="475" t="s">
        <v>16586</v>
      </c>
      <c r="C7916" s="476" t="s">
        <v>756</v>
      </c>
      <c r="D7916" s="471"/>
      <c r="E7916" s="470"/>
      <c r="F7916" s="472" t="s">
        <v>756</v>
      </c>
      <c r="G7916" s="472" t="s">
        <v>756</v>
      </c>
      <c r="H7916" s="472">
        <v>4.3</v>
      </c>
      <c r="I7916" s="473"/>
    </row>
    <row r="7917" spans="1:9" ht="25.5" x14ac:dyDescent="0.25">
      <c r="A7917" s="468" t="s">
        <v>16587</v>
      </c>
      <c r="B7917" s="475" t="s">
        <v>16588</v>
      </c>
      <c r="C7917" s="476" t="s">
        <v>756</v>
      </c>
      <c r="D7917" s="471"/>
      <c r="E7917" s="470"/>
      <c r="F7917" s="472" t="s">
        <v>756</v>
      </c>
      <c r="G7917" s="472" t="s">
        <v>756</v>
      </c>
      <c r="H7917" s="472">
        <v>4.3</v>
      </c>
      <c r="I7917" s="473"/>
    </row>
    <row r="7918" spans="1:9" ht="25.5" x14ac:dyDescent="0.25">
      <c r="A7918" s="468" t="s">
        <v>16589</v>
      </c>
      <c r="B7918" s="475" t="s">
        <v>16590</v>
      </c>
      <c r="C7918" s="476" t="s">
        <v>756</v>
      </c>
      <c r="D7918" s="471"/>
      <c r="E7918" s="470"/>
      <c r="F7918" s="472" t="s">
        <v>756</v>
      </c>
      <c r="G7918" s="472" t="s">
        <v>756</v>
      </c>
      <c r="H7918" s="472">
        <v>4.3</v>
      </c>
      <c r="I7918" s="473"/>
    </row>
    <row r="7919" spans="1:9" ht="15" x14ac:dyDescent="0.25">
      <c r="A7919" s="468" t="s">
        <v>16591</v>
      </c>
      <c r="B7919" s="475" t="s">
        <v>16592</v>
      </c>
      <c r="C7919" s="476" t="s">
        <v>756</v>
      </c>
      <c r="D7919" s="471"/>
      <c r="E7919" s="470"/>
      <c r="F7919" s="472" t="s">
        <v>756</v>
      </c>
      <c r="G7919" s="472" t="s">
        <v>756</v>
      </c>
      <c r="H7919" s="472">
        <v>4.3</v>
      </c>
      <c r="I7919" s="473"/>
    </row>
    <row r="7920" spans="1:9" ht="15" x14ac:dyDescent="0.25">
      <c r="A7920" s="468" t="s">
        <v>16593</v>
      </c>
      <c r="B7920" s="469" t="s">
        <v>16594</v>
      </c>
      <c r="C7920" s="472" t="s">
        <v>756</v>
      </c>
      <c r="D7920" s="471"/>
      <c r="E7920" s="470"/>
      <c r="F7920" s="472" t="s">
        <v>756</v>
      </c>
      <c r="G7920" s="472" t="s">
        <v>756</v>
      </c>
      <c r="H7920" s="472">
        <v>4.4000000000000004</v>
      </c>
      <c r="I7920" s="473"/>
    </row>
    <row r="7921" spans="1:9" ht="15" x14ac:dyDescent="0.25">
      <c r="A7921" s="468" t="s">
        <v>16595</v>
      </c>
      <c r="B7921" s="469" t="s">
        <v>16596</v>
      </c>
      <c r="C7921" s="472" t="s">
        <v>756</v>
      </c>
      <c r="D7921" s="479"/>
      <c r="E7921" s="472"/>
      <c r="F7921" s="472" t="s">
        <v>756</v>
      </c>
      <c r="G7921" s="472" t="s">
        <v>3</v>
      </c>
      <c r="H7921" s="472">
        <v>4.5</v>
      </c>
      <c r="I7921" s="473"/>
    </row>
    <row r="7922" spans="1:9" ht="25.5" x14ac:dyDescent="0.25">
      <c r="A7922" s="468" t="s">
        <v>16597</v>
      </c>
      <c r="B7922" s="475" t="s">
        <v>16598</v>
      </c>
      <c r="C7922" s="476" t="s">
        <v>756</v>
      </c>
      <c r="D7922" s="471"/>
      <c r="E7922" s="470"/>
      <c r="F7922" s="472" t="s">
        <v>756</v>
      </c>
      <c r="G7922" s="472" t="s">
        <v>756</v>
      </c>
      <c r="H7922" s="472">
        <v>4.3</v>
      </c>
      <c r="I7922" s="473"/>
    </row>
    <row r="7923" spans="1:9" ht="15" x14ac:dyDescent="0.25">
      <c r="A7923" s="468" t="s">
        <v>16599</v>
      </c>
      <c r="B7923" s="475" t="s">
        <v>16600</v>
      </c>
      <c r="C7923" s="476" t="s">
        <v>756</v>
      </c>
      <c r="D7923" s="471"/>
      <c r="E7923" s="470"/>
      <c r="F7923" s="472" t="s">
        <v>756</v>
      </c>
      <c r="G7923" s="472" t="s">
        <v>756</v>
      </c>
      <c r="H7923" s="472">
        <v>4.3</v>
      </c>
      <c r="I7923" s="473"/>
    </row>
    <row r="7924" spans="1:9" ht="25.5" x14ac:dyDescent="0.25">
      <c r="A7924" s="468" t="s">
        <v>16601</v>
      </c>
      <c r="B7924" s="475" t="s">
        <v>16602</v>
      </c>
      <c r="C7924" s="476" t="s">
        <v>756</v>
      </c>
      <c r="D7924" s="471"/>
      <c r="E7924" s="470"/>
      <c r="F7924" s="472" t="s">
        <v>756</v>
      </c>
      <c r="G7924" s="472" t="s">
        <v>756</v>
      </c>
      <c r="H7924" s="472">
        <v>4.3</v>
      </c>
      <c r="I7924" s="473"/>
    </row>
    <row r="7925" spans="1:9" ht="25.5" x14ac:dyDescent="0.25">
      <c r="A7925" s="468" t="s">
        <v>16603</v>
      </c>
      <c r="B7925" s="475" t="s">
        <v>16604</v>
      </c>
      <c r="C7925" s="476" t="s">
        <v>756</v>
      </c>
      <c r="D7925" s="471"/>
      <c r="E7925" s="470"/>
      <c r="F7925" s="472" t="s">
        <v>756</v>
      </c>
      <c r="G7925" s="472" t="s">
        <v>756</v>
      </c>
      <c r="H7925" s="472">
        <v>4.3</v>
      </c>
      <c r="I7925" s="473"/>
    </row>
    <row r="7926" spans="1:9" ht="15" x14ac:dyDescent="0.25">
      <c r="A7926" s="468" t="s">
        <v>16605</v>
      </c>
      <c r="B7926" s="469" t="s">
        <v>16606</v>
      </c>
      <c r="C7926" s="472" t="s">
        <v>756</v>
      </c>
      <c r="D7926" s="479"/>
      <c r="E7926" s="472"/>
      <c r="F7926" s="472" t="s">
        <v>756</v>
      </c>
      <c r="G7926" s="472" t="s">
        <v>3</v>
      </c>
      <c r="H7926" s="472">
        <v>4.5</v>
      </c>
      <c r="I7926" s="473"/>
    </row>
    <row r="7927" spans="1:9" ht="15" x14ac:dyDescent="0.25">
      <c r="A7927" s="468" t="s">
        <v>16607</v>
      </c>
      <c r="B7927" s="469" t="s">
        <v>16608</v>
      </c>
      <c r="C7927" s="472" t="s">
        <v>756</v>
      </c>
      <c r="D7927" s="479"/>
      <c r="E7927" s="472"/>
      <c r="F7927" s="472" t="s">
        <v>756</v>
      </c>
      <c r="G7927" s="472"/>
      <c r="H7927" s="472">
        <v>4.5</v>
      </c>
      <c r="I7927" s="473"/>
    </row>
    <row r="7928" spans="1:9" ht="25.5" x14ac:dyDescent="0.25">
      <c r="A7928" s="468" t="s">
        <v>16609</v>
      </c>
      <c r="B7928" s="469" t="s">
        <v>16610</v>
      </c>
      <c r="C7928" s="472" t="s">
        <v>756</v>
      </c>
      <c r="D7928" s="480"/>
      <c r="E7928" s="481"/>
      <c r="F7928" s="472" t="s">
        <v>756</v>
      </c>
      <c r="G7928" s="472" t="s">
        <v>3</v>
      </c>
      <c r="H7928" s="472">
        <v>4.5999999999999996</v>
      </c>
      <c r="I7928" s="473"/>
    </row>
    <row r="7929" spans="1:9" ht="15" x14ac:dyDescent="0.25">
      <c r="A7929" s="468" t="s">
        <v>16611</v>
      </c>
      <c r="B7929" s="475" t="s">
        <v>16612</v>
      </c>
      <c r="C7929" s="476" t="s">
        <v>756</v>
      </c>
      <c r="D7929" s="471"/>
      <c r="E7929" s="470"/>
      <c r="F7929" s="472" t="s">
        <v>756</v>
      </c>
      <c r="G7929" s="472" t="s">
        <v>756</v>
      </c>
      <c r="H7929" s="472">
        <v>4.3</v>
      </c>
      <c r="I7929" s="473"/>
    </row>
    <row r="7930" spans="1:9" ht="15" x14ac:dyDescent="0.25">
      <c r="A7930" s="468" t="s">
        <v>16613</v>
      </c>
      <c r="B7930" s="475" t="s">
        <v>16614</v>
      </c>
      <c r="C7930" s="476" t="s">
        <v>756</v>
      </c>
      <c r="D7930" s="471"/>
      <c r="E7930" s="470"/>
      <c r="F7930" s="472" t="s">
        <v>756</v>
      </c>
      <c r="G7930" s="472" t="s">
        <v>756</v>
      </c>
      <c r="H7930" s="472">
        <v>4.3</v>
      </c>
      <c r="I7930" s="473"/>
    </row>
    <row r="7931" spans="1:9" ht="15" x14ac:dyDescent="0.25">
      <c r="A7931" s="468" t="s">
        <v>16615</v>
      </c>
      <c r="B7931" s="469" t="s">
        <v>16616</v>
      </c>
      <c r="C7931" s="472" t="s">
        <v>756</v>
      </c>
      <c r="D7931" s="471"/>
      <c r="E7931" s="470"/>
      <c r="F7931" s="472" t="s">
        <v>756</v>
      </c>
      <c r="G7931" s="472" t="s">
        <v>756</v>
      </c>
      <c r="H7931" s="472">
        <v>4.3</v>
      </c>
      <c r="I7931" s="473"/>
    </row>
    <row r="7932" spans="1:9" ht="15" x14ac:dyDescent="0.25">
      <c r="A7932" s="468" t="s">
        <v>16617</v>
      </c>
      <c r="B7932" s="475" t="s">
        <v>16618</v>
      </c>
      <c r="C7932" s="476" t="s">
        <v>756</v>
      </c>
      <c r="D7932" s="471"/>
      <c r="E7932" s="470"/>
      <c r="F7932" s="472" t="s">
        <v>756</v>
      </c>
      <c r="G7932" s="472" t="s">
        <v>756</v>
      </c>
      <c r="H7932" s="472">
        <v>4.3</v>
      </c>
      <c r="I7932" s="473"/>
    </row>
    <row r="7933" spans="1:9" ht="15" x14ac:dyDescent="0.25">
      <c r="A7933" s="468" t="s">
        <v>16619</v>
      </c>
      <c r="B7933" s="475" t="s">
        <v>16620</v>
      </c>
      <c r="C7933" s="476" t="s">
        <v>756</v>
      </c>
      <c r="D7933" s="471"/>
      <c r="E7933" s="470"/>
      <c r="F7933" s="472" t="s">
        <v>756</v>
      </c>
      <c r="G7933" s="472" t="s">
        <v>756</v>
      </c>
      <c r="H7933" s="472">
        <v>4.3</v>
      </c>
      <c r="I7933" s="473"/>
    </row>
    <row r="7934" spans="1:9" ht="25.5" x14ac:dyDescent="0.25">
      <c r="A7934" s="468" t="s">
        <v>16621</v>
      </c>
      <c r="B7934" s="475" t="s">
        <v>16622</v>
      </c>
      <c r="C7934" s="476" t="s">
        <v>756</v>
      </c>
      <c r="D7934" s="471"/>
      <c r="E7934" s="470"/>
      <c r="F7934" s="472" t="s">
        <v>756</v>
      </c>
      <c r="G7934" s="472" t="s">
        <v>756</v>
      </c>
      <c r="H7934" s="472">
        <v>4.3</v>
      </c>
      <c r="I7934" s="473"/>
    </row>
    <row r="7935" spans="1:9" ht="25.5" x14ac:dyDescent="0.25">
      <c r="A7935" s="468" t="s">
        <v>16623</v>
      </c>
      <c r="B7935" s="475" t="s">
        <v>16624</v>
      </c>
      <c r="C7935" s="476" t="s">
        <v>756</v>
      </c>
      <c r="D7935" s="471"/>
      <c r="E7935" s="470"/>
      <c r="F7935" s="472" t="s">
        <v>756</v>
      </c>
      <c r="G7935" s="472" t="s">
        <v>756</v>
      </c>
      <c r="H7935" s="472">
        <v>4.3</v>
      </c>
      <c r="I7935" s="473"/>
    </row>
    <row r="7936" spans="1:9" ht="15" x14ac:dyDescent="0.25">
      <c r="A7936" s="468" t="s">
        <v>16625</v>
      </c>
      <c r="B7936" s="469" t="s">
        <v>16626</v>
      </c>
      <c r="C7936" s="472" t="s">
        <v>756</v>
      </c>
      <c r="D7936" s="471"/>
      <c r="E7936" s="470"/>
      <c r="F7936" s="472" t="s">
        <v>756</v>
      </c>
      <c r="G7936" s="472" t="s">
        <v>756</v>
      </c>
      <c r="H7936" s="472">
        <v>4.4000000000000004</v>
      </c>
      <c r="I7936" s="473"/>
    </row>
    <row r="7937" spans="1:9" ht="15" x14ac:dyDescent="0.25">
      <c r="A7937" s="468" t="s">
        <v>16627</v>
      </c>
      <c r="B7937" s="469" t="s">
        <v>16628</v>
      </c>
      <c r="C7937" s="472" t="s">
        <v>756</v>
      </c>
      <c r="D7937" s="479"/>
      <c r="E7937" s="472"/>
      <c r="F7937" s="472" t="s">
        <v>756</v>
      </c>
      <c r="G7937" s="472" t="s">
        <v>3</v>
      </c>
      <c r="H7937" s="472">
        <v>4.5</v>
      </c>
      <c r="I7937" s="473"/>
    </row>
    <row r="7938" spans="1:9" ht="25.5" x14ac:dyDescent="0.25">
      <c r="A7938" s="468" t="s">
        <v>16629</v>
      </c>
      <c r="B7938" s="475" t="s">
        <v>16630</v>
      </c>
      <c r="C7938" s="476" t="s">
        <v>756</v>
      </c>
      <c r="D7938" s="471"/>
      <c r="E7938" s="470"/>
      <c r="F7938" s="472" t="s">
        <v>756</v>
      </c>
      <c r="G7938" s="472" t="s">
        <v>756</v>
      </c>
      <c r="H7938" s="472">
        <v>4.3</v>
      </c>
      <c r="I7938" s="473"/>
    </row>
    <row r="7939" spans="1:9" ht="15" x14ac:dyDescent="0.25">
      <c r="A7939" s="468" t="s">
        <v>16631</v>
      </c>
      <c r="B7939" s="475" t="s">
        <v>16632</v>
      </c>
      <c r="C7939" s="476" t="s">
        <v>756</v>
      </c>
      <c r="D7939" s="471"/>
      <c r="E7939" s="470"/>
      <c r="F7939" s="472" t="s">
        <v>756</v>
      </c>
      <c r="G7939" s="472" t="s">
        <v>756</v>
      </c>
      <c r="H7939" s="472">
        <v>4.3</v>
      </c>
      <c r="I7939" s="473"/>
    </row>
    <row r="7940" spans="1:9" ht="25.5" x14ac:dyDescent="0.25">
      <c r="A7940" s="468" t="s">
        <v>16633</v>
      </c>
      <c r="B7940" s="475" t="s">
        <v>16634</v>
      </c>
      <c r="C7940" s="476" t="s">
        <v>756</v>
      </c>
      <c r="D7940" s="471"/>
      <c r="E7940" s="470"/>
      <c r="F7940" s="472" t="s">
        <v>756</v>
      </c>
      <c r="G7940" s="472" t="s">
        <v>756</v>
      </c>
      <c r="H7940" s="472">
        <v>4.3</v>
      </c>
      <c r="I7940" s="473"/>
    </row>
    <row r="7941" spans="1:9" ht="15" x14ac:dyDescent="0.25">
      <c r="A7941" s="468" t="s">
        <v>16635</v>
      </c>
      <c r="B7941" s="475" t="s">
        <v>16636</v>
      </c>
      <c r="C7941" s="476" t="s">
        <v>756</v>
      </c>
      <c r="D7941" s="471"/>
      <c r="E7941" s="470"/>
      <c r="F7941" s="472" t="s">
        <v>756</v>
      </c>
      <c r="G7941" s="472" t="s">
        <v>756</v>
      </c>
      <c r="H7941" s="472">
        <v>4.3</v>
      </c>
      <c r="I7941" s="473"/>
    </row>
    <row r="7942" spans="1:9" ht="15" x14ac:dyDescent="0.25">
      <c r="A7942" s="468" t="s">
        <v>16637</v>
      </c>
      <c r="B7942" s="475" t="s">
        <v>16638</v>
      </c>
      <c r="C7942" s="476" t="s">
        <v>756</v>
      </c>
      <c r="D7942" s="471"/>
      <c r="E7942" s="470"/>
      <c r="F7942" s="472" t="s">
        <v>756</v>
      </c>
      <c r="G7942" s="472" t="s">
        <v>756</v>
      </c>
      <c r="H7942" s="472">
        <v>4.3</v>
      </c>
      <c r="I7942" s="473"/>
    </row>
    <row r="7943" spans="1:9" ht="15" x14ac:dyDescent="0.25">
      <c r="A7943" s="468" t="s">
        <v>16639</v>
      </c>
      <c r="B7943" s="475" t="s">
        <v>16640</v>
      </c>
      <c r="C7943" s="476" t="s">
        <v>756</v>
      </c>
      <c r="D7943" s="482"/>
      <c r="E7943" s="483"/>
      <c r="F7943" s="472" t="s">
        <v>756</v>
      </c>
      <c r="G7943" s="472" t="s">
        <v>3</v>
      </c>
      <c r="H7943" s="472">
        <v>4.5999999999999996</v>
      </c>
      <c r="I7943" s="473"/>
    </row>
    <row r="7944" spans="1:9" ht="25.5" x14ac:dyDescent="0.25">
      <c r="A7944" s="468" t="s">
        <v>16641</v>
      </c>
      <c r="B7944" s="475" t="s">
        <v>16642</v>
      </c>
      <c r="C7944" s="476" t="s">
        <v>756</v>
      </c>
      <c r="D7944" s="471"/>
      <c r="E7944" s="470"/>
      <c r="F7944" s="472" t="s">
        <v>756</v>
      </c>
      <c r="G7944" s="472" t="s">
        <v>756</v>
      </c>
      <c r="H7944" s="472">
        <v>4.3</v>
      </c>
      <c r="I7944" s="473"/>
    </row>
    <row r="7945" spans="1:9" ht="25.5" x14ac:dyDescent="0.25">
      <c r="A7945" s="468" t="s">
        <v>16643</v>
      </c>
      <c r="B7945" s="475" t="s">
        <v>16644</v>
      </c>
      <c r="C7945" s="476" t="s">
        <v>756</v>
      </c>
      <c r="D7945" s="471"/>
      <c r="E7945" s="470"/>
      <c r="F7945" s="472" t="s">
        <v>756</v>
      </c>
      <c r="G7945" s="472" t="s">
        <v>756</v>
      </c>
      <c r="H7945" s="472">
        <v>4.3</v>
      </c>
      <c r="I7945" s="473"/>
    </row>
    <row r="7946" spans="1:9" ht="25.5" x14ac:dyDescent="0.25">
      <c r="A7946" s="468" t="s">
        <v>16645</v>
      </c>
      <c r="B7946" s="475" t="s">
        <v>16646</v>
      </c>
      <c r="C7946" s="476" t="s">
        <v>756</v>
      </c>
      <c r="D7946" s="471"/>
      <c r="E7946" s="470"/>
      <c r="F7946" s="472" t="s">
        <v>756</v>
      </c>
      <c r="G7946" s="472" t="s">
        <v>756</v>
      </c>
      <c r="H7946" s="472">
        <v>4.3</v>
      </c>
      <c r="I7946" s="473"/>
    </row>
    <row r="7947" spans="1:9" ht="25.5" x14ac:dyDescent="0.25">
      <c r="A7947" s="468" t="s">
        <v>16647</v>
      </c>
      <c r="B7947" s="475" t="s">
        <v>16648</v>
      </c>
      <c r="C7947" s="476" t="s">
        <v>756</v>
      </c>
      <c r="D7947" s="471"/>
      <c r="E7947" s="470"/>
      <c r="F7947" s="472" t="s">
        <v>756</v>
      </c>
      <c r="G7947" s="472" t="s">
        <v>756</v>
      </c>
      <c r="H7947" s="472">
        <v>4.3</v>
      </c>
      <c r="I7947" s="473"/>
    </row>
    <row r="7948" spans="1:9" ht="15" x14ac:dyDescent="0.25">
      <c r="A7948" s="468" t="s">
        <v>16649</v>
      </c>
      <c r="B7948" s="475" t="s">
        <v>16650</v>
      </c>
      <c r="C7948" s="476" t="s">
        <v>16169</v>
      </c>
      <c r="D7948" s="471"/>
      <c r="E7948" s="470"/>
      <c r="F7948" s="472" t="s">
        <v>756</v>
      </c>
      <c r="G7948" s="472" t="s">
        <v>756</v>
      </c>
      <c r="H7948" s="472">
        <v>4.3</v>
      </c>
      <c r="I7948" s="473"/>
    </row>
    <row r="7949" spans="1:9" ht="15" x14ac:dyDescent="0.25">
      <c r="A7949" s="468" t="s">
        <v>16651</v>
      </c>
      <c r="B7949" s="475" t="s">
        <v>16652</v>
      </c>
      <c r="C7949" s="476" t="s">
        <v>16169</v>
      </c>
      <c r="D7949" s="471"/>
      <c r="E7949" s="470"/>
      <c r="F7949" s="472" t="s">
        <v>756</v>
      </c>
      <c r="G7949" s="472" t="s">
        <v>756</v>
      </c>
      <c r="H7949" s="472">
        <v>4.3</v>
      </c>
      <c r="I7949" s="473"/>
    </row>
    <row r="7950" spans="1:9" ht="15" x14ac:dyDescent="0.25">
      <c r="A7950" s="468" t="s">
        <v>16653</v>
      </c>
      <c r="B7950" s="475" t="s">
        <v>16654</v>
      </c>
      <c r="C7950" s="476" t="s">
        <v>16169</v>
      </c>
      <c r="D7950" s="471"/>
      <c r="E7950" s="470"/>
      <c r="F7950" s="472" t="s">
        <v>756</v>
      </c>
      <c r="G7950" s="472" t="s">
        <v>756</v>
      </c>
      <c r="H7950" s="472">
        <v>4.3</v>
      </c>
      <c r="I7950" s="473"/>
    </row>
    <row r="7951" spans="1:9" ht="15" x14ac:dyDescent="0.25">
      <c r="A7951" s="468" t="s">
        <v>16655</v>
      </c>
      <c r="B7951" s="475" t="s">
        <v>16656</v>
      </c>
      <c r="C7951" s="476" t="s">
        <v>16200</v>
      </c>
      <c r="D7951" s="471"/>
      <c r="E7951" s="470"/>
      <c r="F7951" s="472" t="s">
        <v>756</v>
      </c>
      <c r="G7951" s="472" t="s">
        <v>756</v>
      </c>
      <c r="H7951" s="472">
        <v>4.3</v>
      </c>
      <c r="I7951" s="473"/>
    </row>
    <row r="7952" spans="1:9" ht="15" x14ac:dyDescent="0.25">
      <c r="A7952" s="468" t="s">
        <v>16657</v>
      </c>
      <c r="B7952" s="475" t="s">
        <v>16658</v>
      </c>
      <c r="C7952" s="476" t="s">
        <v>756</v>
      </c>
      <c r="D7952" s="482"/>
      <c r="E7952" s="483"/>
      <c r="F7952" s="472" t="s">
        <v>756</v>
      </c>
      <c r="G7952" s="472" t="s">
        <v>3</v>
      </c>
      <c r="H7952" s="472">
        <v>4.5999999999999996</v>
      </c>
      <c r="I7952" s="473"/>
    </row>
    <row r="7953" spans="1:9" ht="25.5" x14ac:dyDescent="0.25">
      <c r="A7953" s="468" t="s">
        <v>16659</v>
      </c>
      <c r="B7953" s="475" t="s">
        <v>16660</v>
      </c>
      <c r="C7953" s="476" t="s">
        <v>756</v>
      </c>
      <c r="D7953" s="471"/>
      <c r="E7953" s="470"/>
      <c r="F7953" s="472" t="s">
        <v>756</v>
      </c>
      <c r="G7953" s="472" t="s">
        <v>756</v>
      </c>
      <c r="H7953" s="472">
        <v>4.3</v>
      </c>
      <c r="I7953" s="473"/>
    </row>
    <row r="7954" spans="1:9" ht="25.5" x14ac:dyDescent="0.25">
      <c r="A7954" s="468" t="s">
        <v>16661</v>
      </c>
      <c r="B7954" s="475" t="s">
        <v>16662</v>
      </c>
      <c r="C7954" s="476" t="s">
        <v>756</v>
      </c>
      <c r="D7954" s="471"/>
      <c r="E7954" s="470"/>
      <c r="F7954" s="472" t="s">
        <v>756</v>
      </c>
      <c r="G7954" s="472" t="s">
        <v>756</v>
      </c>
      <c r="H7954" s="472">
        <v>4.3</v>
      </c>
      <c r="I7954" s="473"/>
    </row>
    <row r="7955" spans="1:9" ht="25.5" x14ac:dyDescent="0.25">
      <c r="A7955" s="468" t="s">
        <v>16663</v>
      </c>
      <c r="B7955" s="475" t="s">
        <v>16664</v>
      </c>
      <c r="C7955" s="476" t="s">
        <v>756</v>
      </c>
      <c r="D7955" s="471"/>
      <c r="E7955" s="470"/>
      <c r="F7955" s="472" t="s">
        <v>756</v>
      </c>
      <c r="G7955" s="472" t="s">
        <v>756</v>
      </c>
      <c r="H7955" s="472">
        <v>4.3</v>
      </c>
      <c r="I7955" s="473"/>
    </row>
    <row r="7956" spans="1:9" ht="25.5" x14ac:dyDescent="0.25">
      <c r="A7956" s="468" t="s">
        <v>16665</v>
      </c>
      <c r="B7956" s="475" t="s">
        <v>16666</v>
      </c>
      <c r="C7956" s="476" t="s">
        <v>756</v>
      </c>
      <c r="D7956" s="471"/>
      <c r="E7956" s="470"/>
      <c r="F7956" s="472" t="s">
        <v>756</v>
      </c>
      <c r="G7956" s="472" t="s">
        <v>756</v>
      </c>
      <c r="H7956" s="472">
        <v>4.3</v>
      </c>
      <c r="I7956" s="473"/>
    </row>
    <row r="7957" spans="1:9" ht="15" x14ac:dyDescent="0.25">
      <c r="A7957" s="468" t="s">
        <v>16667</v>
      </c>
      <c r="B7957" s="475" t="s">
        <v>16668</v>
      </c>
      <c r="C7957" s="476" t="s">
        <v>756</v>
      </c>
      <c r="D7957" s="471"/>
      <c r="E7957" s="470"/>
      <c r="F7957" s="472" t="s">
        <v>756</v>
      </c>
      <c r="G7957" s="472" t="s">
        <v>756</v>
      </c>
      <c r="H7957" s="472">
        <v>4.3</v>
      </c>
      <c r="I7957" s="473"/>
    </row>
    <row r="7958" spans="1:9" ht="15" x14ac:dyDescent="0.25">
      <c r="A7958" s="468" t="s">
        <v>16669</v>
      </c>
      <c r="B7958" s="475" t="s">
        <v>16670</v>
      </c>
      <c r="C7958" s="476" t="s">
        <v>756</v>
      </c>
      <c r="D7958" s="471"/>
      <c r="E7958" s="470"/>
      <c r="F7958" s="472" t="s">
        <v>756</v>
      </c>
      <c r="G7958" s="472" t="s">
        <v>756</v>
      </c>
      <c r="H7958" s="472">
        <v>4.3</v>
      </c>
      <c r="I7958" s="473"/>
    </row>
    <row r="7959" spans="1:9" ht="15" x14ac:dyDescent="0.25">
      <c r="A7959" s="468" t="s">
        <v>16671</v>
      </c>
      <c r="B7959" s="469" t="s">
        <v>16672</v>
      </c>
      <c r="C7959" s="472" t="s">
        <v>756</v>
      </c>
      <c r="D7959" s="479"/>
      <c r="E7959" s="472"/>
      <c r="F7959" s="472" t="s">
        <v>756</v>
      </c>
      <c r="G7959" s="472" t="s">
        <v>756</v>
      </c>
      <c r="H7959" s="472">
        <v>4.5</v>
      </c>
      <c r="I7959" s="473"/>
    </row>
    <row r="7960" spans="1:9" ht="15" x14ac:dyDescent="0.25">
      <c r="A7960" s="468" t="s">
        <v>16673</v>
      </c>
      <c r="B7960" s="469" t="s">
        <v>16674</v>
      </c>
      <c r="C7960" s="472" t="s">
        <v>16169</v>
      </c>
      <c r="D7960" s="479"/>
      <c r="E7960" s="472"/>
      <c r="F7960" s="472" t="s">
        <v>8509</v>
      </c>
      <c r="G7960" s="472" t="s">
        <v>3</v>
      </c>
      <c r="H7960" s="472">
        <v>4.5</v>
      </c>
      <c r="I7960" s="473"/>
    </row>
    <row r="7961" spans="1:9" ht="15" x14ac:dyDescent="0.25">
      <c r="A7961" s="468" t="s">
        <v>16675</v>
      </c>
      <c r="B7961" s="469" t="s">
        <v>16676</v>
      </c>
      <c r="C7961" s="472" t="s">
        <v>16169</v>
      </c>
      <c r="D7961" s="480"/>
      <c r="E7961" s="481"/>
      <c r="F7961" s="472" t="s">
        <v>7701</v>
      </c>
      <c r="G7961" s="472" t="s">
        <v>5030</v>
      </c>
      <c r="H7961" s="472">
        <v>4.5999999999999996</v>
      </c>
      <c r="I7961" s="473"/>
    </row>
    <row r="7962" spans="1:9" ht="25.5" x14ac:dyDescent="0.25">
      <c r="A7962" s="468" t="s">
        <v>16677</v>
      </c>
      <c r="B7962" s="475" t="s">
        <v>16678</v>
      </c>
      <c r="C7962" s="476" t="s">
        <v>756</v>
      </c>
      <c r="D7962" s="471"/>
      <c r="E7962" s="470"/>
      <c r="F7962" s="472" t="s">
        <v>756</v>
      </c>
      <c r="G7962" s="472" t="s">
        <v>756</v>
      </c>
      <c r="H7962" s="472">
        <v>4.3</v>
      </c>
      <c r="I7962" s="473"/>
    </row>
    <row r="7963" spans="1:9" ht="25.5" x14ac:dyDescent="0.25">
      <c r="A7963" s="468" t="s">
        <v>16679</v>
      </c>
      <c r="B7963" s="475" t="s">
        <v>16680</v>
      </c>
      <c r="C7963" s="476" t="s">
        <v>756</v>
      </c>
      <c r="D7963" s="471"/>
      <c r="E7963" s="470"/>
      <c r="F7963" s="472" t="s">
        <v>756</v>
      </c>
      <c r="G7963" s="472" t="s">
        <v>756</v>
      </c>
      <c r="H7963" s="472">
        <v>4.3</v>
      </c>
      <c r="I7963" s="473"/>
    </row>
    <row r="7964" spans="1:9" ht="15" x14ac:dyDescent="0.25">
      <c r="A7964" s="468" t="s">
        <v>16681</v>
      </c>
      <c r="B7964" s="475" t="s">
        <v>16682</v>
      </c>
      <c r="C7964" s="476" t="s">
        <v>756</v>
      </c>
      <c r="D7964" s="471"/>
      <c r="E7964" s="470"/>
      <c r="F7964" s="472" t="s">
        <v>756</v>
      </c>
      <c r="G7964" s="472" t="s">
        <v>756</v>
      </c>
      <c r="H7964" s="472">
        <v>4.3</v>
      </c>
      <c r="I7964" s="473"/>
    </row>
    <row r="7965" spans="1:9" ht="15" x14ac:dyDescent="0.25">
      <c r="A7965" s="468" t="s">
        <v>16683</v>
      </c>
      <c r="B7965" s="475" t="s">
        <v>16684</v>
      </c>
      <c r="C7965" s="476" t="s">
        <v>756</v>
      </c>
      <c r="D7965" s="471"/>
      <c r="E7965" s="470"/>
      <c r="F7965" s="472" t="s">
        <v>756</v>
      </c>
      <c r="G7965" s="472" t="s">
        <v>756</v>
      </c>
      <c r="H7965" s="472">
        <v>4.3</v>
      </c>
      <c r="I7965" s="473"/>
    </row>
    <row r="7966" spans="1:9" ht="15" x14ac:dyDescent="0.25">
      <c r="A7966" s="468" t="s">
        <v>16685</v>
      </c>
      <c r="B7966" s="475" t="s">
        <v>16686</v>
      </c>
      <c r="C7966" s="476" t="s">
        <v>756</v>
      </c>
      <c r="D7966" s="471"/>
      <c r="E7966" s="470"/>
      <c r="F7966" s="472" t="s">
        <v>756</v>
      </c>
      <c r="G7966" s="472" t="s">
        <v>756</v>
      </c>
      <c r="H7966" s="472">
        <v>4.3</v>
      </c>
      <c r="I7966" s="473"/>
    </row>
    <row r="7967" spans="1:9" ht="15" x14ac:dyDescent="0.25">
      <c r="A7967" s="468" t="s">
        <v>16687</v>
      </c>
      <c r="B7967" s="475" t="s">
        <v>16688</v>
      </c>
      <c r="C7967" s="476" t="s">
        <v>756</v>
      </c>
      <c r="D7967" s="471"/>
      <c r="E7967" s="470"/>
      <c r="F7967" s="472" t="s">
        <v>756</v>
      </c>
      <c r="G7967" s="472" t="s">
        <v>756</v>
      </c>
      <c r="H7967" s="472">
        <v>4.3</v>
      </c>
      <c r="I7967" s="473"/>
    </row>
    <row r="7968" spans="1:9" ht="15" x14ac:dyDescent="0.25">
      <c r="A7968" s="468" t="s">
        <v>16689</v>
      </c>
      <c r="B7968" s="475" t="s">
        <v>16690</v>
      </c>
      <c r="C7968" s="476" t="s">
        <v>756</v>
      </c>
      <c r="D7968" s="471"/>
      <c r="E7968" s="470"/>
      <c r="F7968" s="472" t="s">
        <v>756</v>
      </c>
      <c r="G7968" s="472" t="s">
        <v>756</v>
      </c>
      <c r="H7968" s="472">
        <v>4.3</v>
      </c>
      <c r="I7968" s="473"/>
    </row>
    <row r="7969" spans="1:9" ht="15" x14ac:dyDescent="0.25">
      <c r="A7969" s="468" t="s">
        <v>16691</v>
      </c>
      <c r="B7969" s="475" t="s">
        <v>16692</v>
      </c>
      <c r="C7969" s="476" t="s">
        <v>756</v>
      </c>
      <c r="D7969" s="471"/>
      <c r="E7969" s="470"/>
      <c r="F7969" s="472" t="s">
        <v>756</v>
      </c>
      <c r="G7969" s="472" t="s">
        <v>756</v>
      </c>
      <c r="H7969" s="472">
        <v>4.3</v>
      </c>
      <c r="I7969" s="473"/>
    </row>
    <row r="7970" spans="1:9" ht="15" x14ac:dyDescent="0.25">
      <c r="A7970" s="468" t="s">
        <v>16693</v>
      </c>
      <c r="B7970" s="475" t="s">
        <v>16694</v>
      </c>
      <c r="C7970" s="476" t="s">
        <v>756</v>
      </c>
      <c r="D7970" s="471"/>
      <c r="E7970" s="470"/>
      <c r="F7970" s="472" t="s">
        <v>756</v>
      </c>
      <c r="G7970" s="472" t="s">
        <v>756</v>
      </c>
      <c r="H7970" s="472">
        <v>4.3</v>
      </c>
      <c r="I7970" s="473"/>
    </row>
    <row r="7971" spans="1:9" ht="15" x14ac:dyDescent="0.25">
      <c r="A7971" s="468" t="s">
        <v>16695</v>
      </c>
      <c r="B7971" s="475" t="s">
        <v>16696</v>
      </c>
      <c r="C7971" s="476" t="s">
        <v>756</v>
      </c>
      <c r="D7971" s="471"/>
      <c r="E7971" s="470"/>
      <c r="F7971" s="472" t="s">
        <v>756</v>
      </c>
      <c r="G7971" s="472" t="s">
        <v>756</v>
      </c>
      <c r="H7971" s="472">
        <v>4.3</v>
      </c>
      <c r="I7971" s="473"/>
    </row>
    <row r="7972" spans="1:9" ht="15" x14ac:dyDescent="0.25">
      <c r="A7972" s="468" t="s">
        <v>16697</v>
      </c>
      <c r="B7972" s="469" t="s">
        <v>16698</v>
      </c>
      <c r="C7972" s="472" t="s">
        <v>756</v>
      </c>
      <c r="D7972" s="479"/>
      <c r="E7972" s="472"/>
      <c r="F7972" s="472" t="s">
        <v>756</v>
      </c>
      <c r="G7972" s="472" t="s">
        <v>3</v>
      </c>
      <c r="H7972" s="472">
        <v>4.5</v>
      </c>
      <c r="I7972" s="473"/>
    </row>
    <row r="7973" spans="1:9" ht="25.5" x14ac:dyDescent="0.25">
      <c r="A7973" s="468" t="s">
        <v>16699</v>
      </c>
      <c r="B7973" s="475" t="s">
        <v>16700</v>
      </c>
      <c r="C7973" s="476" t="s">
        <v>756</v>
      </c>
      <c r="D7973" s="471"/>
      <c r="E7973" s="470"/>
      <c r="F7973" s="472" t="s">
        <v>756</v>
      </c>
      <c r="G7973" s="472" t="s">
        <v>756</v>
      </c>
      <c r="H7973" s="472">
        <v>4.3</v>
      </c>
      <c r="I7973" s="473"/>
    </row>
    <row r="7974" spans="1:9" ht="25.5" x14ac:dyDescent="0.25">
      <c r="A7974" s="468" t="s">
        <v>16701</v>
      </c>
      <c r="B7974" s="475" t="s">
        <v>16702</v>
      </c>
      <c r="C7974" s="476" t="s">
        <v>756</v>
      </c>
      <c r="D7974" s="471"/>
      <c r="E7974" s="470"/>
      <c r="F7974" s="472" t="s">
        <v>756</v>
      </c>
      <c r="G7974" s="472" t="s">
        <v>756</v>
      </c>
      <c r="H7974" s="472">
        <v>4.3</v>
      </c>
      <c r="I7974" s="473"/>
    </row>
    <row r="7975" spans="1:9" ht="25.5" x14ac:dyDescent="0.25">
      <c r="A7975" s="468" t="s">
        <v>16703</v>
      </c>
      <c r="B7975" s="469" t="s">
        <v>16704</v>
      </c>
      <c r="C7975" s="472" t="s">
        <v>16169</v>
      </c>
      <c r="D7975" s="479"/>
      <c r="E7975" s="472"/>
      <c r="F7975" s="472" t="s">
        <v>8509</v>
      </c>
      <c r="G7975" s="472" t="s">
        <v>3</v>
      </c>
      <c r="H7975" s="472">
        <v>4.5</v>
      </c>
      <c r="I7975" s="473"/>
    </row>
    <row r="7976" spans="1:9" ht="25.5" x14ac:dyDescent="0.25">
      <c r="A7976" s="468" t="s">
        <v>16705</v>
      </c>
      <c r="B7976" s="475" t="s">
        <v>16706</v>
      </c>
      <c r="C7976" s="476" t="s">
        <v>756</v>
      </c>
      <c r="D7976" s="471"/>
      <c r="E7976" s="470"/>
      <c r="F7976" s="472" t="s">
        <v>756</v>
      </c>
      <c r="G7976" s="472" t="s">
        <v>756</v>
      </c>
      <c r="H7976" s="472">
        <v>4.3</v>
      </c>
      <c r="I7976" s="473"/>
    </row>
    <row r="7977" spans="1:9" ht="25.5" x14ac:dyDescent="0.25">
      <c r="A7977" s="468" t="s">
        <v>16707</v>
      </c>
      <c r="B7977" s="475" t="s">
        <v>16708</v>
      </c>
      <c r="C7977" s="476" t="s">
        <v>756</v>
      </c>
      <c r="D7977" s="471"/>
      <c r="E7977" s="470"/>
      <c r="F7977" s="472" t="s">
        <v>756</v>
      </c>
      <c r="G7977" s="472" t="s">
        <v>756</v>
      </c>
      <c r="H7977" s="472">
        <v>4.3</v>
      </c>
      <c r="I7977" s="473"/>
    </row>
    <row r="7978" spans="1:9" ht="25.5" x14ac:dyDescent="0.25">
      <c r="A7978" s="468" t="s">
        <v>16709</v>
      </c>
      <c r="B7978" s="475" t="s">
        <v>16710</v>
      </c>
      <c r="C7978" s="476" t="s">
        <v>756</v>
      </c>
      <c r="D7978" s="471"/>
      <c r="E7978" s="470"/>
      <c r="F7978" s="472" t="s">
        <v>756</v>
      </c>
      <c r="G7978" s="472" t="s">
        <v>756</v>
      </c>
      <c r="H7978" s="472">
        <v>4.3</v>
      </c>
      <c r="I7978" s="473"/>
    </row>
    <row r="7979" spans="1:9" ht="25.5" x14ac:dyDescent="0.25">
      <c r="A7979" s="468" t="s">
        <v>16711</v>
      </c>
      <c r="B7979" s="475" t="s">
        <v>16712</v>
      </c>
      <c r="C7979" s="476" t="s">
        <v>756</v>
      </c>
      <c r="D7979" s="471"/>
      <c r="E7979" s="470"/>
      <c r="F7979" s="472" t="s">
        <v>756</v>
      </c>
      <c r="G7979" s="472" t="s">
        <v>756</v>
      </c>
      <c r="H7979" s="472">
        <v>4.3</v>
      </c>
      <c r="I7979" s="473"/>
    </row>
    <row r="7980" spans="1:9" ht="15" x14ac:dyDescent="0.25">
      <c r="A7980" s="468" t="s">
        <v>16713</v>
      </c>
      <c r="B7980" s="475" t="s">
        <v>16714</v>
      </c>
      <c r="C7980" s="476" t="s">
        <v>756</v>
      </c>
      <c r="D7980" s="471"/>
      <c r="E7980" s="470"/>
      <c r="F7980" s="472" t="s">
        <v>756</v>
      </c>
      <c r="G7980" s="472" t="s">
        <v>756</v>
      </c>
      <c r="H7980" s="472">
        <v>4.3</v>
      </c>
      <c r="I7980" s="473"/>
    </row>
    <row r="7981" spans="1:9" ht="25.5" x14ac:dyDescent="0.25">
      <c r="A7981" s="468" t="s">
        <v>16715</v>
      </c>
      <c r="B7981" s="475" t="s">
        <v>16716</v>
      </c>
      <c r="C7981" s="476" t="s">
        <v>756</v>
      </c>
      <c r="D7981" s="471"/>
      <c r="E7981" s="470"/>
      <c r="F7981" s="472" t="s">
        <v>756</v>
      </c>
      <c r="G7981" s="472" t="s">
        <v>756</v>
      </c>
      <c r="H7981" s="472">
        <v>4.3</v>
      </c>
      <c r="I7981" s="473"/>
    </row>
    <row r="7982" spans="1:9" ht="15" x14ac:dyDescent="0.25">
      <c r="A7982" s="468" t="s">
        <v>16717</v>
      </c>
      <c r="B7982" s="475" t="s">
        <v>16718</v>
      </c>
      <c r="C7982" s="476" t="s">
        <v>756</v>
      </c>
      <c r="D7982" s="471"/>
      <c r="E7982" s="470"/>
      <c r="F7982" s="472" t="s">
        <v>756</v>
      </c>
      <c r="G7982" s="472" t="s">
        <v>756</v>
      </c>
      <c r="H7982" s="472">
        <v>4.3</v>
      </c>
      <c r="I7982" s="473"/>
    </row>
    <row r="7983" spans="1:9" ht="15" x14ac:dyDescent="0.25">
      <c r="A7983" s="468" t="s">
        <v>16719</v>
      </c>
      <c r="B7983" s="475" t="s">
        <v>16720</v>
      </c>
      <c r="C7983" s="476" t="s">
        <v>16169</v>
      </c>
      <c r="D7983" s="471"/>
      <c r="E7983" s="470"/>
      <c r="F7983" s="472" t="s">
        <v>8509</v>
      </c>
      <c r="G7983" s="472" t="s">
        <v>13218</v>
      </c>
      <c r="H7983" s="472">
        <v>4.3</v>
      </c>
      <c r="I7983" s="473"/>
    </row>
    <row r="7984" spans="1:9" ht="15" x14ac:dyDescent="0.25">
      <c r="A7984" s="468" t="s">
        <v>16721</v>
      </c>
      <c r="B7984" s="475" t="s">
        <v>16722</v>
      </c>
      <c r="C7984" s="476" t="s">
        <v>756</v>
      </c>
      <c r="D7984" s="482"/>
      <c r="E7984" s="483"/>
      <c r="F7984" s="472" t="s">
        <v>756</v>
      </c>
      <c r="G7984" s="472" t="s">
        <v>3</v>
      </c>
      <c r="H7984" s="472">
        <v>4.5999999999999996</v>
      </c>
      <c r="I7984" s="473"/>
    </row>
    <row r="7985" spans="1:9" ht="15" x14ac:dyDescent="0.25">
      <c r="A7985" s="468" t="s">
        <v>16723</v>
      </c>
      <c r="B7985" s="475" t="s">
        <v>16724</v>
      </c>
      <c r="C7985" s="476" t="s">
        <v>756</v>
      </c>
      <c r="D7985" s="482"/>
      <c r="E7985" s="483"/>
      <c r="F7985" s="472" t="s">
        <v>756</v>
      </c>
      <c r="G7985" s="472" t="s">
        <v>3</v>
      </c>
      <c r="H7985" s="472">
        <v>4.5999999999999996</v>
      </c>
      <c r="I7985" s="473"/>
    </row>
    <row r="7986" spans="1:9" ht="25.5" x14ac:dyDescent="0.25">
      <c r="A7986" s="468" t="s">
        <v>16725</v>
      </c>
      <c r="B7986" s="474" t="s">
        <v>16726</v>
      </c>
      <c r="C7986" s="470" t="s">
        <v>16169</v>
      </c>
      <c r="D7986" s="471"/>
      <c r="E7986" s="470"/>
      <c r="F7986" s="472" t="s">
        <v>8509</v>
      </c>
      <c r="G7986" s="472" t="s">
        <v>13218</v>
      </c>
      <c r="H7986" s="472">
        <v>4.3</v>
      </c>
      <c r="I7986" s="473"/>
    </row>
    <row r="7987" spans="1:9" ht="15" x14ac:dyDescent="0.25">
      <c r="A7987" s="468" t="s">
        <v>16727</v>
      </c>
      <c r="B7987" s="474" t="s">
        <v>16728</v>
      </c>
      <c r="C7987" s="470" t="s">
        <v>16169</v>
      </c>
      <c r="D7987" s="471"/>
      <c r="E7987" s="470"/>
      <c r="F7987" s="472" t="s">
        <v>8509</v>
      </c>
      <c r="G7987" s="472" t="s">
        <v>13218</v>
      </c>
      <c r="H7987" s="472">
        <v>4.3</v>
      </c>
      <c r="I7987" s="473"/>
    </row>
    <row r="7988" spans="1:9" ht="25.5" x14ac:dyDescent="0.25">
      <c r="A7988" s="468" t="s">
        <v>16729</v>
      </c>
      <c r="B7988" s="475" t="s">
        <v>16730</v>
      </c>
      <c r="C7988" s="476" t="s">
        <v>756</v>
      </c>
      <c r="D7988" s="471"/>
      <c r="E7988" s="470"/>
      <c r="F7988" s="472" t="s">
        <v>756</v>
      </c>
      <c r="G7988" s="472" t="s">
        <v>756</v>
      </c>
      <c r="H7988" s="472">
        <v>4.3</v>
      </c>
      <c r="I7988" s="473"/>
    </row>
    <row r="7989" spans="1:9" ht="15" x14ac:dyDescent="0.25">
      <c r="A7989" s="468" t="s">
        <v>16731</v>
      </c>
      <c r="B7989" s="475" t="s">
        <v>16732</v>
      </c>
      <c r="C7989" s="476" t="s">
        <v>756</v>
      </c>
      <c r="D7989" s="471"/>
      <c r="E7989" s="470"/>
      <c r="F7989" s="472" t="s">
        <v>756</v>
      </c>
      <c r="G7989" s="472" t="s">
        <v>756</v>
      </c>
      <c r="H7989" s="472">
        <v>4.3</v>
      </c>
      <c r="I7989" s="473"/>
    </row>
    <row r="7990" spans="1:9" ht="15" x14ac:dyDescent="0.25">
      <c r="A7990" s="468" t="s">
        <v>16733</v>
      </c>
      <c r="B7990" s="475" t="s">
        <v>16734</v>
      </c>
      <c r="C7990" s="476" t="s">
        <v>756</v>
      </c>
      <c r="D7990" s="471"/>
      <c r="E7990" s="470"/>
      <c r="F7990" s="472" t="s">
        <v>756</v>
      </c>
      <c r="G7990" s="472" t="s">
        <v>756</v>
      </c>
      <c r="H7990" s="472">
        <v>4.3</v>
      </c>
      <c r="I7990" s="473"/>
    </row>
    <row r="7991" spans="1:9" ht="15" x14ac:dyDescent="0.25">
      <c r="A7991" s="468" t="s">
        <v>16735</v>
      </c>
      <c r="B7991" s="475" t="s">
        <v>16736</v>
      </c>
      <c r="C7991" s="476" t="s">
        <v>756</v>
      </c>
      <c r="D7991" s="471"/>
      <c r="E7991" s="470"/>
      <c r="F7991" s="472" t="s">
        <v>756</v>
      </c>
      <c r="G7991" s="472" t="s">
        <v>756</v>
      </c>
      <c r="H7991" s="472">
        <v>4.3</v>
      </c>
      <c r="I7991" s="473"/>
    </row>
    <row r="7992" spans="1:9" ht="15" x14ac:dyDescent="0.25">
      <c r="A7992" s="468" t="s">
        <v>16737</v>
      </c>
      <c r="B7992" s="475" t="s">
        <v>16738</v>
      </c>
      <c r="C7992" s="476" t="s">
        <v>756</v>
      </c>
      <c r="D7992" s="471"/>
      <c r="E7992" s="470"/>
      <c r="F7992" s="472" t="s">
        <v>756</v>
      </c>
      <c r="G7992" s="472" t="s">
        <v>756</v>
      </c>
      <c r="H7992" s="472">
        <v>4.3</v>
      </c>
      <c r="I7992" s="473"/>
    </row>
    <row r="7993" spans="1:9" ht="25.5" x14ac:dyDescent="0.25">
      <c r="A7993" s="468" t="s">
        <v>16739</v>
      </c>
      <c r="B7993" s="475" t="s">
        <v>16740</v>
      </c>
      <c r="C7993" s="476" t="s">
        <v>756</v>
      </c>
      <c r="D7993" s="471"/>
      <c r="E7993" s="470"/>
      <c r="F7993" s="472" t="s">
        <v>756</v>
      </c>
      <c r="G7993" s="472" t="s">
        <v>756</v>
      </c>
      <c r="H7993" s="472">
        <v>4.3</v>
      </c>
      <c r="I7993" s="473"/>
    </row>
    <row r="7994" spans="1:9" ht="25.5" x14ac:dyDescent="0.25">
      <c r="A7994" s="468" t="s">
        <v>16741</v>
      </c>
      <c r="B7994" s="475" t="s">
        <v>16742</v>
      </c>
      <c r="C7994" s="476" t="s">
        <v>756</v>
      </c>
      <c r="D7994" s="471"/>
      <c r="E7994" s="470"/>
      <c r="F7994" s="472" t="s">
        <v>756</v>
      </c>
      <c r="G7994" s="472" t="s">
        <v>756</v>
      </c>
      <c r="H7994" s="472">
        <v>4.3</v>
      </c>
      <c r="I7994" s="473"/>
    </row>
    <row r="7995" spans="1:9" ht="25.5" x14ac:dyDescent="0.25">
      <c r="A7995" s="468" t="s">
        <v>16743</v>
      </c>
      <c r="B7995" s="475" t="s">
        <v>16744</v>
      </c>
      <c r="C7995" s="476" t="s">
        <v>756</v>
      </c>
      <c r="D7995" s="471"/>
      <c r="E7995" s="470"/>
      <c r="F7995" s="472" t="s">
        <v>756</v>
      </c>
      <c r="G7995" s="472" t="s">
        <v>756</v>
      </c>
      <c r="H7995" s="472">
        <v>4.3</v>
      </c>
      <c r="I7995" s="473"/>
    </row>
    <row r="7996" spans="1:9" ht="25.5" x14ac:dyDescent="0.25">
      <c r="A7996" s="468" t="s">
        <v>16745</v>
      </c>
      <c r="B7996" s="475" t="s">
        <v>16746</v>
      </c>
      <c r="C7996" s="476" t="s">
        <v>756</v>
      </c>
      <c r="D7996" s="471"/>
      <c r="E7996" s="470"/>
      <c r="F7996" s="472" t="s">
        <v>756</v>
      </c>
      <c r="G7996" s="472" t="s">
        <v>756</v>
      </c>
      <c r="H7996" s="472">
        <v>4.3</v>
      </c>
      <c r="I7996" s="473"/>
    </row>
    <row r="7997" spans="1:9" ht="15" x14ac:dyDescent="0.25">
      <c r="A7997" s="468" t="s">
        <v>16747</v>
      </c>
      <c r="B7997" s="475" t="s">
        <v>16748</v>
      </c>
      <c r="C7997" s="476" t="s">
        <v>756</v>
      </c>
      <c r="D7997" s="471"/>
      <c r="E7997" s="470"/>
      <c r="F7997" s="472" t="s">
        <v>756</v>
      </c>
      <c r="G7997" s="472" t="s">
        <v>756</v>
      </c>
      <c r="H7997" s="472">
        <v>4.3</v>
      </c>
      <c r="I7997" s="473"/>
    </row>
    <row r="7998" spans="1:9" ht="25.5" x14ac:dyDescent="0.25">
      <c r="A7998" s="468" t="s">
        <v>16749</v>
      </c>
      <c r="B7998" s="475" t="s">
        <v>16750</v>
      </c>
      <c r="C7998" s="476" t="s">
        <v>756</v>
      </c>
      <c r="D7998" s="496"/>
      <c r="E7998" s="470"/>
      <c r="F7998" s="472" t="s">
        <v>8509</v>
      </c>
      <c r="G7998" s="472" t="s">
        <v>13218</v>
      </c>
      <c r="H7998" s="472">
        <v>4.3</v>
      </c>
      <c r="I7998" s="473"/>
    </row>
    <row r="7999" spans="1:9" ht="15" x14ac:dyDescent="0.25">
      <c r="A7999" s="468" t="s">
        <v>16751</v>
      </c>
      <c r="B7999" s="475" t="s">
        <v>16752</v>
      </c>
      <c r="C7999" s="476" t="s">
        <v>756</v>
      </c>
      <c r="D7999" s="479"/>
      <c r="E7999" s="470"/>
      <c r="F7999" s="472" t="s">
        <v>8509</v>
      </c>
      <c r="G7999" s="472" t="s">
        <v>13218</v>
      </c>
      <c r="H7999" s="472">
        <v>4.3</v>
      </c>
      <c r="I7999" s="473"/>
    </row>
    <row r="8000" spans="1:9" ht="25.5" x14ac:dyDescent="0.25">
      <c r="A8000" s="468" t="s">
        <v>16753</v>
      </c>
      <c r="B8000" s="475" t="s">
        <v>16754</v>
      </c>
      <c r="C8000" s="476" t="s">
        <v>756</v>
      </c>
      <c r="D8000" s="496"/>
      <c r="E8000" s="470"/>
      <c r="F8000" s="472" t="s">
        <v>8509</v>
      </c>
      <c r="G8000" s="472" t="s">
        <v>13218</v>
      </c>
      <c r="H8000" s="472">
        <v>4.3</v>
      </c>
      <c r="I8000" s="473"/>
    </row>
    <row r="8001" spans="1:9" ht="25.5" x14ac:dyDescent="0.25">
      <c r="A8001" s="468" t="s">
        <v>16755</v>
      </c>
      <c r="B8001" s="475" t="s">
        <v>16756</v>
      </c>
      <c r="C8001" s="476" t="s">
        <v>756</v>
      </c>
      <c r="D8001" s="496"/>
      <c r="E8001" s="470"/>
      <c r="F8001" s="472" t="s">
        <v>8509</v>
      </c>
      <c r="G8001" s="472" t="s">
        <v>13218</v>
      </c>
      <c r="H8001" s="472">
        <v>4.3</v>
      </c>
      <c r="I8001" s="473"/>
    </row>
    <row r="8002" spans="1:9" ht="15" x14ac:dyDescent="0.25">
      <c r="A8002" s="468" t="s">
        <v>16757</v>
      </c>
      <c r="B8002" s="475" t="s">
        <v>16758</v>
      </c>
      <c r="C8002" s="476" t="s">
        <v>756</v>
      </c>
      <c r="D8002" s="471"/>
      <c r="E8002" s="470"/>
      <c r="F8002" s="472" t="s">
        <v>756</v>
      </c>
      <c r="G8002" s="472" t="s">
        <v>756</v>
      </c>
      <c r="H8002" s="472">
        <v>4.3</v>
      </c>
      <c r="I8002" s="473"/>
    </row>
    <row r="8003" spans="1:9" ht="15" x14ac:dyDescent="0.25">
      <c r="A8003" s="468" t="s">
        <v>16759</v>
      </c>
      <c r="B8003" s="475" t="s">
        <v>16760</v>
      </c>
      <c r="C8003" s="476" t="s">
        <v>756</v>
      </c>
      <c r="D8003" s="471"/>
      <c r="E8003" s="470"/>
      <c r="F8003" s="472" t="s">
        <v>756</v>
      </c>
      <c r="G8003" s="472" t="s">
        <v>756</v>
      </c>
      <c r="H8003" s="472">
        <v>4.3</v>
      </c>
      <c r="I8003" s="473"/>
    </row>
    <row r="8004" spans="1:9" ht="25.5" x14ac:dyDescent="0.25">
      <c r="A8004" s="468" t="s">
        <v>16761</v>
      </c>
      <c r="B8004" s="475" t="s">
        <v>16762</v>
      </c>
      <c r="C8004" s="476" t="s">
        <v>756</v>
      </c>
      <c r="D8004" s="471"/>
      <c r="E8004" s="470"/>
      <c r="F8004" s="472" t="s">
        <v>756</v>
      </c>
      <c r="G8004" s="472" t="s">
        <v>756</v>
      </c>
      <c r="H8004" s="472">
        <v>4.3</v>
      </c>
      <c r="I8004" s="473"/>
    </row>
    <row r="8005" spans="1:9" ht="15" x14ac:dyDescent="0.25">
      <c r="A8005" s="468" t="s">
        <v>16763</v>
      </c>
      <c r="B8005" s="475" t="s">
        <v>16764</v>
      </c>
      <c r="C8005" s="476" t="s">
        <v>756</v>
      </c>
      <c r="D8005" s="471"/>
      <c r="E8005" s="470"/>
      <c r="F8005" s="472" t="s">
        <v>756</v>
      </c>
      <c r="G8005" s="472" t="s">
        <v>756</v>
      </c>
      <c r="H8005" s="472">
        <v>4.3</v>
      </c>
      <c r="I8005" s="473"/>
    </row>
    <row r="8006" spans="1:9" ht="15" x14ac:dyDescent="0.25">
      <c r="A8006" s="468" t="s">
        <v>16765</v>
      </c>
      <c r="B8006" s="475" t="s">
        <v>16766</v>
      </c>
      <c r="C8006" s="476" t="s">
        <v>756</v>
      </c>
      <c r="D8006" s="471"/>
      <c r="E8006" s="470"/>
      <c r="F8006" s="472" t="s">
        <v>756</v>
      </c>
      <c r="G8006" s="472" t="s">
        <v>756</v>
      </c>
      <c r="H8006" s="472">
        <v>4.3</v>
      </c>
      <c r="I8006" s="473"/>
    </row>
    <row r="8007" spans="1:9" ht="15" x14ac:dyDescent="0.25">
      <c r="A8007" s="468" t="s">
        <v>16767</v>
      </c>
      <c r="B8007" s="475" t="s">
        <v>16768</v>
      </c>
      <c r="C8007" s="476" t="s">
        <v>756</v>
      </c>
      <c r="D8007" s="471"/>
      <c r="E8007" s="470"/>
      <c r="F8007" s="472" t="s">
        <v>756</v>
      </c>
      <c r="G8007" s="472" t="s">
        <v>756</v>
      </c>
      <c r="H8007" s="472">
        <v>4.3</v>
      </c>
      <c r="I8007" s="473"/>
    </row>
    <row r="8008" spans="1:9" ht="15" x14ac:dyDescent="0.25">
      <c r="A8008" s="468" t="s">
        <v>16769</v>
      </c>
      <c r="B8008" s="475" t="s">
        <v>16770</v>
      </c>
      <c r="C8008" s="476" t="s">
        <v>756</v>
      </c>
      <c r="D8008" s="471"/>
      <c r="E8008" s="470"/>
      <c r="F8008" s="472" t="s">
        <v>756</v>
      </c>
      <c r="G8008" s="472" t="s">
        <v>756</v>
      </c>
      <c r="H8008" s="472">
        <v>4.3</v>
      </c>
      <c r="I8008" s="473"/>
    </row>
    <row r="8009" spans="1:9" ht="25.5" x14ac:dyDescent="0.25">
      <c r="A8009" s="468" t="s">
        <v>16771</v>
      </c>
      <c r="B8009" s="475" t="s">
        <v>16772</v>
      </c>
      <c r="C8009" s="476" t="s">
        <v>756</v>
      </c>
      <c r="D8009" s="471"/>
      <c r="E8009" s="470"/>
      <c r="F8009" s="472" t="s">
        <v>756</v>
      </c>
      <c r="G8009" s="472" t="s">
        <v>756</v>
      </c>
      <c r="H8009" s="472">
        <v>4.3</v>
      </c>
      <c r="I8009" s="473"/>
    </row>
    <row r="8010" spans="1:9" ht="25.5" x14ac:dyDescent="0.25">
      <c r="A8010" s="468" t="s">
        <v>16773</v>
      </c>
      <c r="B8010" s="475" t="s">
        <v>16774</v>
      </c>
      <c r="C8010" s="476" t="s">
        <v>756</v>
      </c>
      <c r="D8010" s="471"/>
      <c r="E8010" s="470"/>
      <c r="F8010" s="472" t="s">
        <v>756</v>
      </c>
      <c r="G8010" s="472" t="s">
        <v>756</v>
      </c>
      <c r="H8010" s="472">
        <v>4.3</v>
      </c>
      <c r="I8010" s="473"/>
    </row>
    <row r="8011" spans="1:9" ht="25.5" x14ac:dyDescent="0.25">
      <c r="A8011" s="468" t="s">
        <v>16775</v>
      </c>
      <c r="B8011" s="475" t="s">
        <v>16776</v>
      </c>
      <c r="C8011" s="476" t="s">
        <v>756</v>
      </c>
      <c r="D8011" s="471"/>
      <c r="E8011" s="470"/>
      <c r="F8011" s="472" t="s">
        <v>756</v>
      </c>
      <c r="G8011" s="472" t="s">
        <v>756</v>
      </c>
      <c r="H8011" s="472">
        <v>4.3</v>
      </c>
      <c r="I8011" s="473"/>
    </row>
    <row r="8012" spans="1:9" ht="25.5" x14ac:dyDescent="0.25">
      <c r="A8012" s="468" t="s">
        <v>16777</v>
      </c>
      <c r="B8012" s="475" t="s">
        <v>16778</v>
      </c>
      <c r="C8012" s="476" t="s">
        <v>756</v>
      </c>
      <c r="D8012" s="471"/>
      <c r="E8012" s="470"/>
      <c r="F8012" s="472" t="s">
        <v>756</v>
      </c>
      <c r="G8012" s="472" t="s">
        <v>756</v>
      </c>
      <c r="H8012" s="472">
        <v>4.3</v>
      </c>
      <c r="I8012" s="473"/>
    </row>
    <row r="8013" spans="1:9" ht="15" x14ac:dyDescent="0.25">
      <c r="A8013" s="468" t="s">
        <v>16779</v>
      </c>
      <c r="B8013" s="475" t="s">
        <v>16780</v>
      </c>
      <c r="C8013" s="476" t="s">
        <v>756</v>
      </c>
      <c r="D8013" s="471"/>
      <c r="E8013" s="470"/>
      <c r="F8013" s="472" t="s">
        <v>8509</v>
      </c>
      <c r="G8013" s="472" t="s">
        <v>13218</v>
      </c>
      <c r="H8013" s="472">
        <v>4.3</v>
      </c>
      <c r="I8013" s="473"/>
    </row>
    <row r="8014" spans="1:9" ht="15" x14ac:dyDescent="0.25">
      <c r="A8014" s="468" t="s">
        <v>16781</v>
      </c>
      <c r="B8014" s="475" t="s">
        <v>16782</v>
      </c>
      <c r="C8014" s="476" t="s">
        <v>756</v>
      </c>
      <c r="D8014" s="471"/>
      <c r="E8014" s="470"/>
      <c r="F8014" s="472" t="s">
        <v>8509</v>
      </c>
      <c r="G8014" s="472" t="s">
        <v>13218</v>
      </c>
      <c r="H8014" s="472">
        <v>4.3</v>
      </c>
      <c r="I8014" s="473"/>
    </row>
    <row r="8015" spans="1:9" ht="15" x14ac:dyDescent="0.25">
      <c r="A8015" s="468" t="s">
        <v>16783</v>
      </c>
      <c r="B8015" s="475" t="s">
        <v>16784</v>
      </c>
      <c r="C8015" s="476" t="s">
        <v>756</v>
      </c>
      <c r="D8015" s="471"/>
      <c r="E8015" s="470"/>
      <c r="F8015" s="472" t="s">
        <v>8509</v>
      </c>
      <c r="G8015" s="472" t="s">
        <v>13218</v>
      </c>
      <c r="H8015" s="472">
        <v>4.3</v>
      </c>
      <c r="I8015" s="473"/>
    </row>
    <row r="8016" spans="1:9" ht="15" x14ac:dyDescent="0.25">
      <c r="A8016" s="468" t="s">
        <v>16785</v>
      </c>
      <c r="B8016" s="475" t="s">
        <v>16786</v>
      </c>
      <c r="C8016" s="476" t="s">
        <v>756</v>
      </c>
      <c r="D8016" s="471"/>
      <c r="E8016" s="470"/>
      <c r="F8016" s="472" t="s">
        <v>756</v>
      </c>
      <c r="G8016" s="472" t="s">
        <v>756</v>
      </c>
      <c r="H8016" s="472">
        <v>4.3</v>
      </c>
      <c r="I8016" s="473"/>
    </row>
    <row r="8017" spans="1:9" ht="15" x14ac:dyDescent="0.25">
      <c r="A8017" s="468" t="s">
        <v>16787</v>
      </c>
      <c r="B8017" s="475" t="s">
        <v>16788</v>
      </c>
      <c r="C8017" s="476" t="s">
        <v>756</v>
      </c>
      <c r="D8017" s="471"/>
      <c r="E8017" s="470"/>
      <c r="F8017" s="472" t="s">
        <v>756</v>
      </c>
      <c r="G8017" s="472" t="s">
        <v>756</v>
      </c>
      <c r="H8017" s="472">
        <v>4.3</v>
      </c>
      <c r="I8017" s="473"/>
    </row>
    <row r="8018" spans="1:9" ht="15" x14ac:dyDescent="0.25">
      <c r="A8018" s="468" t="s">
        <v>16789</v>
      </c>
      <c r="B8018" s="469" t="s">
        <v>16790</v>
      </c>
      <c r="C8018" s="476" t="s">
        <v>756</v>
      </c>
      <c r="D8018" s="471"/>
      <c r="E8018" s="470"/>
      <c r="F8018" s="472" t="s">
        <v>756</v>
      </c>
      <c r="G8018" s="472" t="s">
        <v>756</v>
      </c>
      <c r="H8018" s="472">
        <v>4.4000000000000004</v>
      </c>
      <c r="I8018" s="473"/>
    </row>
    <row r="8019" spans="1:9" ht="15" x14ac:dyDescent="0.25">
      <c r="A8019" s="468" t="s">
        <v>16791</v>
      </c>
      <c r="B8019" s="475" t="s">
        <v>16792</v>
      </c>
      <c r="C8019" s="476" t="s">
        <v>756</v>
      </c>
      <c r="D8019" s="471"/>
      <c r="E8019" s="470"/>
      <c r="F8019" s="472" t="s">
        <v>8509</v>
      </c>
      <c r="G8019" s="472" t="s">
        <v>13218</v>
      </c>
      <c r="H8019" s="472">
        <v>4.3</v>
      </c>
      <c r="I8019" s="473"/>
    </row>
    <row r="8020" spans="1:9" ht="15" x14ac:dyDescent="0.25">
      <c r="A8020" s="468" t="s">
        <v>16793</v>
      </c>
      <c r="B8020" s="475" t="s">
        <v>16794</v>
      </c>
      <c r="C8020" s="476" t="s">
        <v>756</v>
      </c>
      <c r="D8020" s="471"/>
      <c r="E8020" s="470"/>
      <c r="F8020" s="472" t="s">
        <v>8509</v>
      </c>
      <c r="G8020" s="472" t="s">
        <v>13218</v>
      </c>
      <c r="H8020" s="472">
        <v>4.3</v>
      </c>
      <c r="I8020" s="473"/>
    </row>
    <row r="8021" spans="1:9" ht="15" x14ac:dyDescent="0.25">
      <c r="A8021" s="468" t="s">
        <v>16795</v>
      </c>
      <c r="B8021" s="475" t="s">
        <v>16796</v>
      </c>
      <c r="C8021" s="476" t="s">
        <v>756</v>
      </c>
      <c r="D8021" s="471"/>
      <c r="E8021" s="470"/>
      <c r="F8021" s="472" t="s">
        <v>8509</v>
      </c>
      <c r="G8021" s="472" t="s">
        <v>13218</v>
      </c>
      <c r="H8021" s="472">
        <v>4.3</v>
      </c>
      <c r="I8021" s="473"/>
    </row>
    <row r="8022" spans="1:9" ht="15" x14ac:dyDescent="0.25">
      <c r="A8022" s="468" t="s">
        <v>16797</v>
      </c>
      <c r="B8022" s="475" t="s">
        <v>16798</v>
      </c>
      <c r="C8022" s="476" t="s">
        <v>756</v>
      </c>
      <c r="D8022" s="471"/>
      <c r="E8022" s="470"/>
      <c r="F8022" s="472" t="s">
        <v>756</v>
      </c>
      <c r="G8022" s="472" t="s">
        <v>756</v>
      </c>
      <c r="H8022" s="472">
        <v>4.3</v>
      </c>
      <c r="I8022" s="473"/>
    </row>
    <row r="8023" spans="1:9" ht="15" x14ac:dyDescent="0.25">
      <c r="A8023" s="468" t="s">
        <v>16799</v>
      </c>
      <c r="B8023" s="475" t="s">
        <v>16800</v>
      </c>
      <c r="C8023" s="476" t="s">
        <v>756</v>
      </c>
      <c r="D8023" s="471"/>
      <c r="E8023" s="470"/>
      <c r="F8023" s="472" t="s">
        <v>8509</v>
      </c>
      <c r="G8023" s="472" t="s">
        <v>13218</v>
      </c>
      <c r="H8023" s="472">
        <v>4.3</v>
      </c>
      <c r="I8023" s="473"/>
    </row>
    <row r="8024" spans="1:9" ht="15" x14ac:dyDescent="0.25">
      <c r="A8024" s="468" t="s">
        <v>16801</v>
      </c>
      <c r="B8024" s="475" t="s">
        <v>16802</v>
      </c>
      <c r="C8024" s="476" t="s">
        <v>756</v>
      </c>
      <c r="D8024" s="471"/>
      <c r="E8024" s="470"/>
      <c r="F8024" s="472" t="s">
        <v>8509</v>
      </c>
      <c r="G8024" s="472" t="s">
        <v>13218</v>
      </c>
      <c r="H8024" s="472">
        <v>4.3</v>
      </c>
      <c r="I8024" s="473"/>
    </row>
    <row r="8025" spans="1:9" ht="25.5" x14ac:dyDescent="0.25">
      <c r="A8025" s="468" t="s">
        <v>16803</v>
      </c>
      <c r="B8025" s="469" t="s">
        <v>16804</v>
      </c>
      <c r="C8025" s="476" t="s">
        <v>756</v>
      </c>
      <c r="D8025" s="471"/>
      <c r="E8025" s="470"/>
      <c r="F8025" s="472" t="s">
        <v>8509</v>
      </c>
      <c r="G8025" s="472" t="s">
        <v>13218</v>
      </c>
      <c r="H8025" s="472">
        <v>4.4000000000000004</v>
      </c>
      <c r="I8025" s="473"/>
    </row>
    <row r="8026" spans="1:9" ht="15" x14ac:dyDescent="0.25">
      <c r="A8026" s="468" t="s">
        <v>16805</v>
      </c>
      <c r="B8026" s="469" t="s">
        <v>16806</v>
      </c>
      <c r="C8026" s="476" t="s">
        <v>756</v>
      </c>
      <c r="D8026" s="482"/>
      <c r="E8026" s="483"/>
      <c r="F8026" s="472" t="s">
        <v>8509</v>
      </c>
      <c r="G8026" s="472" t="s">
        <v>3</v>
      </c>
      <c r="H8026" s="472">
        <v>4.5999999999999996</v>
      </c>
      <c r="I8026" s="473"/>
    </row>
    <row r="8027" spans="1:9" ht="25.5" x14ac:dyDescent="0.25">
      <c r="A8027" s="468" t="s">
        <v>16807</v>
      </c>
      <c r="B8027" s="469" t="s">
        <v>16808</v>
      </c>
      <c r="C8027" s="476" t="s">
        <v>756</v>
      </c>
      <c r="D8027" s="482"/>
      <c r="E8027" s="483"/>
      <c r="F8027" s="472" t="s">
        <v>8509</v>
      </c>
      <c r="G8027" s="472" t="s">
        <v>3</v>
      </c>
      <c r="H8027" s="472">
        <v>4.5999999999999996</v>
      </c>
      <c r="I8027" s="473"/>
    </row>
    <row r="8028" spans="1:9" ht="25.5" x14ac:dyDescent="0.25">
      <c r="A8028" s="468" t="s">
        <v>16809</v>
      </c>
      <c r="B8028" s="475" t="s">
        <v>16810</v>
      </c>
      <c r="C8028" s="476" t="s">
        <v>756</v>
      </c>
      <c r="D8028" s="471"/>
      <c r="E8028" s="470"/>
      <c r="F8028" s="472" t="s">
        <v>8509</v>
      </c>
      <c r="G8028" s="472" t="s">
        <v>13218</v>
      </c>
      <c r="H8028" s="472">
        <v>4.3</v>
      </c>
      <c r="I8028" s="473"/>
    </row>
    <row r="8029" spans="1:9" ht="25.5" x14ac:dyDescent="0.25">
      <c r="A8029" s="468" t="s">
        <v>16811</v>
      </c>
      <c r="B8029" s="475" t="s">
        <v>16812</v>
      </c>
      <c r="C8029" s="476" t="s">
        <v>756</v>
      </c>
      <c r="D8029" s="471"/>
      <c r="E8029" s="470"/>
      <c r="F8029" s="472" t="s">
        <v>8509</v>
      </c>
      <c r="G8029" s="472" t="s">
        <v>13218</v>
      </c>
      <c r="H8029" s="472">
        <v>4.3</v>
      </c>
      <c r="I8029" s="473"/>
    </row>
    <row r="8030" spans="1:9" ht="15" x14ac:dyDescent="0.25">
      <c r="A8030" s="468" t="s">
        <v>16813</v>
      </c>
      <c r="B8030" s="475" t="s">
        <v>16814</v>
      </c>
      <c r="C8030" s="476" t="s">
        <v>756</v>
      </c>
      <c r="D8030" s="471"/>
      <c r="E8030" s="470"/>
      <c r="F8030" s="472" t="s">
        <v>756</v>
      </c>
      <c r="G8030" s="472" t="s">
        <v>756</v>
      </c>
      <c r="H8030" s="472">
        <v>4.3</v>
      </c>
      <c r="I8030" s="473"/>
    </row>
    <row r="8031" spans="1:9" ht="15" x14ac:dyDescent="0.25">
      <c r="A8031" s="468" t="s">
        <v>16815</v>
      </c>
      <c r="B8031" s="475" t="s">
        <v>16816</v>
      </c>
      <c r="C8031" s="476" t="s">
        <v>756</v>
      </c>
      <c r="D8031" s="471"/>
      <c r="E8031" s="470"/>
      <c r="F8031" s="472" t="s">
        <v>756</v>
      </c>
      <c r="G8031" s="472" t="s">
        <v>756</v>
      </c>
      <c r="H8031" s="472">
        <v>4.3</v>
      </c>
      <c r="I8031" s="473"/>
    </row>
    <row r="8032" spans="1:9" ht="25.5" x14ac:dyDescent="0.25">
      <c r="A8032" s="468" t="s">
        <v>16817</v>
      </c>
      <c r="B8032" s="475" t="s">
        <v>16818</v>
      </c>
      <c r="C8032" s="476" t="s">
        <v>756</v>
      </c>
      <c r="D8032" s="471"/>
      <c r="E8032" s="470"/>
      <c r="F8032" s="472" t="s">
        <v>756</v>
      </c>
      <c r="G8032" s="472" t="s">
        <v>756</v>
      </c>
      <c r="H8032" s="472">
        <v>4.3</v>
      </c>
      <c r="I8032" s="473"/>
    </row>
    <row r="8033" spans="1:9" ht="25.5" x14ac:dyDescent="0.25">
      <c r="A8033" s="468" t="s">
        <v>16819</v>
      </c>
      <c r="B8033" s="475" t="s">
        <v>16820</v>
      </c>
      <c r="C8033" s="476" t="s">
        <v>756</v>
      </c>
      <c r="D8033" s="471"/>
      <c r="E8033" s="470"/>
      <c r="F8033" s="472" t="s">
        <v>756</v>
      </c>
      <c r="G8033" s="472" t="s">
        <v>756</v>
      </c>
      <c r="H8033" s="472">
        <v>4.3</v>
      </c>
      <c r="I8033" s="473"/>
    </row>
    <row r="8034" spans="1:9" ht="15" x14ac:dyDescent="0.25">
      <c r="A8034" s="468" t="s">
        <v>16821</v>
      </c>
      <c r="B8034" s="475" t="s">
        <v>16822</v>
      </c>
      <c r="C8034" s="476" t="s">
        <v>756</v>
      </c>
      <c r="D8034" s="482"/>
      <c r="E8034" s="483"/>
      <c r="F8034" s="472" t="s">
        <v>8509</v>
      </c>
      <c r="G8034" s="472" t="s">
        <v>3</v>
      </c>
      <c r="H8034" s="472">
        <v>4.5999999999999996</v>
      </c>
      <c r="I8034" s="473"/>
    </row>
    <row r="8035" spans="1:9" ht="25.5" x14ac:dyDescent="0.25">
      <c r="A8035" s="468" t="s">
        <v>16823</v>
      </c>
      <c r="B8035" s="475" t="s">
        <v>16824</v>
      </c>
      <c r="C8035" s="476" t="s">
        <v>756</v>
      </c>
      <c r="D8035" s="471"/>
      <c r="E8035" s="470"/>
      <c r="F8035" s="472" t="s">
        <v>756</v>
      </c>
      <c r="G8035" s="472" t="s">
        <v>756</v>
      </c>
      <c r="H8035" s="472">
        <v>4.3</v>
      </c>
      <c r="I8035" s="473"/>
    </row>
    <row r="8036" spans="1:9" ht="25.5" x14ac:dyDescent="0.25">
      <c r="A8036" s="468" t="s">
        <v>16825</v>
      </c>
      <c r="B8036" s="475" t="s">
        <v>16826</v>
      </c>
      <c r="C8036" s="476" t="s">
        <v>756</v>
      </c>
      <c r="D8036" s="471"/>
      <c r="E8036" s="470"/>
      <c r="F8036" s="472" t="s">
        <v>756</v>
      </c>
      <c r="G8036" s="472" t="s">
        <v>756</v>
      </c>
      <c r="H8036" s="472">
        <v>4.3</v>
      </c>
      <c r="I8036" s="473"/>
    </row>
    <row r="8037" spans="1:9" ht="15" x14ac:dyDescent="0.25">
      <c r="A8037" s="468" t="s">
        <v>16827</v>
      </c>
      <c r="B8037" s="475" t="s">
        <v>16828</v>
      </c>
      <c r="C8037" s="476" t="s">
        <v>756</v>
      </c>
      <c r="D8037" s="471"/>
      <c r="E8037" s="470"/>
      <c r="F8037" s="472" t="s">
        <v>8509</v>
      </c>
      <c r="G8037" s="472" t="s">
        <v>13218</v>
      </c>
      <c r="H8037" s="472">
        <v>4.3</v>
      </c>
      <c r="I8037" s="473"/>
    </row>
    <row r="8038" spans="1:9" ht="15" x14ac:dyDescent="0.25">
      <c r="A8038" s="468" t="s">
        <v>16829</v>
      </c>
      <c r="B8038" s="475" t="s">
        <v>16830</v>
      </c>
      <c r="C8038" s="476" t="s">
        <v>756</v>
      </c>
      <c r="D8038" s="471"/>
      <c r="E8038" s="470"/>
      <c r="F8038" s="472" t="s">
        <v>8509</v>
      </c>
      <c r="G8038" s="472" t="s">
        <v>13218</v>
      </c>
      <c r="H8038" s="472">
        <v>4.3</v>
      </c>
      <c r="I8038" s="473"/>
    </row>
    <row r="8039" spans="1:9" ht="15" x14ac:dyDescent="0.25">
      <c r="A8039" s="468" t="s">
        <v>16831</v>
      </c>
      <c r="B8039" s="475" t="s">
        <v>16832</v>
      </c>
      <c r="C8039" s="476" t="s">
        <v>756</v>
      </c>
      <c r="D8039" s="471"/>
      <c r="E8039" s="470"/>
      <c r="F8039" s="472" t="s">
        <v>8509</v>
      </c>
      <c r="G8039" s="472" t="s">
        <v>13218</v>
      </c>
      <c r="H8039" s="472">
        <v>4.3</v>
      </c>
      <c r="I8039" s="473"/>
    </row>
    <row r="8040" spans="1:9" ht="15" x14ac:dyDescent="0.25">
      <c r="A8040" s="468" t="s">
        <v>16833</v>
      </c>
      <c r="B8040" s="475" t="s">
        <v>16834</v>
      </c>
      <c r="C8040" s="476" t="s">
        <v>756</v>
      </c>
      <c r="D8040" s="471"/>
      <c r="E8040" s="470"/>
      <c r="F8040" s="472" t="s">
        <v>8509</v>
      </c>
      <c r="G8040" s="472" t="s">
        <v>13218</v>
      </c>
      <c r="H8040" s="472">
        <v>4.3</v>
      </c>
      <c r="I8040" s="473"/>
    </row>
    <row r="8041" spans="1:9" ht="15" x14ac:dyDescent="0.25">
      <c r="A8041" s="468" t="s">
        <v>16835</v>
      </c>
      <c r="B8041" s="475" t="s">
        <v>16836</v>
      </c>
      <c r="C8041" s="476" t="s">
        <v>756</v>
      </c>
      <c r="D8041" s="471"/>
      <c r="E8041" s="470"/>
      <c r="F8041" s="472" t="s">
        <v>756</v>
      </c>
      <c r="G8041" s="472" t="s">
        <v>756</v>
      </c>
      <c r="H8041" s="472">
        <v>4.3</v>
      </c>
      <c r="I8041" s="473"/>
    </row>
    <row r="8042" spans="1:9" ht="15" x14ac:dyDescent="0.25">
      <c r="A8042" s="468" t="s">
        <v>16837</v>
      </c>
      <c r="B8042" s="475" t="s">
        <v>16838</v>
      </c>
      <c r="C8042" s="476" t="s">
        <v>756</v>
      </c>
      <c r="D8042" s="471"/>
      <c r="E8042" s="470"/>
      <c r="F8042" s="472" t="s">
        <v>756</v>
      </c>
      <c r="G8042" s="472" t="s">
        <v>756</v>
      </c>
      <c r="H8042" s="472">
        <v>4.3</v>
      </c>
      <c r="I8042" s="473"/>
    </row>
    <row r="8043" spans="1:9" ht="25.5" x14ac:dyDescent="0.25">
      <c r="A8043" s="468" t="s">
        <v>16839</v>
      </c>
      <c r="B8043" s="475" t="s">
        <v>16840</v>
      </c>
      <c r="C8043" s="476" t="s">
        <v>756</v>
      </c>
      <c r="D8043" s="471"/>
      <c r="E8043" s="470"/>
      <c r="F8043" s="472" t="s">
        <v>756</v>
      </c>
      <c r="G8043" s="472" t="s">
        <v>756</v>
      </c>
      <c r="H8043" s="472">
        <v>4.3</v>
      </c>
      <c r="I8043" s="473"/>
    </row>
    <row r="8044" spans="1:9" ht="15" x14ac:dyDescent="0.25">
      <c r="A8044" s="468" t="s">
        <v>16841</v>
      </c>
      <c r="B8044" s="475" t="s">
        <v>16842</v>
      </c>
      <c r="C8044" s="476" t="s">
        <v>756</v>
      </c>
      <c r="D8044" s="471"/>
      <c r="E8044" s="470"/>
      <c r="F8044" s="472" t="s">
        <v>756</v>
      </c>
      <c r="G8044" s="472" t="s">
        <v>756</v>
      </c>
      <c r="H8044" s="472">
        <v>4.3</v>
      </c>
      <c r="I8044" s="473"/>
    </row>
    <row r="8045" spans="1:9" ht="25.5" x14ac:dyDescent="0.25">
      <c r="A8045" s="468" t="s">
        <v>16843</v>
      </c>
      <c r="B8045" s="475" t="s">
        <v>16844</v>
      </c>
      <c r="C8045" s="476" t="s">
        <v>756</v>
      </c>
      <c r="D8045" s="471"/>
      <c r="E8045" s="470"/>
      <c r="F8045" s="472" t="s">
        <v>756</v>
      </c>
      <c r="G8045" s="472" t="s">
        <v>756</v>
      </c>
      <c r="H8045" s="472">
        <v>4.3</v>
      </c>
      <c r="I8045" s="473"/>
    </row>
    <row r="8046" spans="1:9" ht="25.5" x14ac:dyDescent="0.25">
      <c r="A8046" s="468" t="s">
        <v>16845</v>
      </c>
      <c r="B8046" s="475" t="s">
        <v>16846</v>
      </c>
      <c r="C8046" s="476" t="s">
        <v>756</v>
      </c>
      <c r="D8046" s="471"/>
      <c r="E8046" s="470"/>
      <c r="F8046" s="472" t="s">
        <v>756</v>
      </c>
      <c r="G8046" s="472" t="s">
        <v>756</v>
      </c>
      <c r="H8046" s="472">
        <v>4.3</v>
      </c>
      <c r="I8046" s="473"/>
    </row>
    <row r="8047" spans="1:9" ht="25.5" x14ac:dyDescent="0.25">
      <c r="A8047" s="468" t="s">
        <v>16847</v>
      </c>
      <c r="B8047" s="475" t="s">
        <v>16848</v>
      </c>
      <c r="C8047" s="476" t="s">
        <v>756</v>
      </c>
      <c r="D8047" s="471"/>
      <c r="E8047" s="470"/>
      <c r="F8047" s="472" t="s">
        <v>8509</v>
      </c>
      <c r="G8047" s="472" t="s">
        <v>13218</v>
      </c>
      <c r="H8047" s="472">
        <v>4.3</v>
      </c>
      <c r="I8047" s="473"/>
    </row>
    <row r="8048" spans="1:9" ht="25.5" x14ac:dyDescent="0.25">
      <c r="A8048" s="468" t="s">
        <v>16849</v>
      </c>
      <c r="B8048" s="475" t="s">
        <v>16850</v>
      </c>
      <c r="C8048" s="476" t="s">
        <v>756</v>
      </c>
      <c r="D8048" s="471"/>
      <c r="E8048" s="470"/>
      <c r="F8048" s="472" t="s">
        <v>8509</v>
      </c>
      <c r="G8048" s="472" t="s">
        <v>13218</v>
      </c>
      <c r="H8048" s="472">
        <v>4.3</v>
      </c>
      <c r="I8048" s="473"/>
    </row>
    <row r="8049" spans="1:9" ht="15" x14ac:dyDescent="0.25">
      <c r="A8049" s="468" t="s">
        <v>16851</v>
      </c>
      <c r="B8049" s="475" t="s">
        <v>16852</v>
      </c>
      <c r="C8049" s="476" t="s">
        <v>756</v>
      </c>
      <c r="D8049" s="482"/>
      <c r="E8049" s="483"/>
      <c r="F8049" s="472" t="s">
        <v>8509</v>
      </c>
      <c r="G8049" s="472" t="s">
        <v>3</v>
      </c>
      <c r="H8049" s="472">
        <v>4.5999999999999996</v>
      </c>
      <c r="I8049" s="473"/>
    </row>
    <row r="8050" spans="1:9" ht="15" x14ac:dyDescent="0.25">
      <c r="A8050" s="468" t="s">
        <v>16853</v>
      </c>
      <c r="B8050" s="475" t="s">
        <v>16854</v>
      </c>
      <c r="C8050" s="476" t="s">
        <v>756</v>
      </c>
      <c r="D8050" s="482"/>
      <c r="E8050" s="483"/>
      <c r="F8050" s="472" t="s">
        <v>8509</v>
      </c>
      <c r="G8050" s="472" t="s">
        <v>3</v>
      </c>
      <c r="H8050" s="472">
        <v>4.5999999999999996</v>
      </c>
      <c r="I8050" s="473"/>
    </row>
    <row r="8051" spans="1:9" ht="15" x14ac:dyDescent="0.25">
      <c r="A8051" s="468" t="s">
        <v>16855</v>
      </c>
      <c r="B8051" s="475" t="s">
        <v>16856</v>
      </c>
      <c r="C8051" s="476" t="s">
        <v>756</v>
      </c>
      <c r="D8051" s="482"/>
      <c r="E8051" s="483"/>
      <c r="F8051" s="472" t="s">
        <v>8509</v>
      </c>
      <c r="G8051" s="472" t="s">
        <v>3</v>
      </c>
      <c r="H8051" s="472">
        <v>4.5999999999999996</v>
      </c>
      <c r="I8051" s="473"/>
    </row>
    <row r="8052" spans="1:9" ht="15" x14ac:dyDescent="0.25">
      <c r="A8052" s="468" t="s">
        <v>16857</v>
      </c>
      <c r="B8052" s="475" t="s">
        <v>16858</v>
      </c>
      <c r="C8052" s="476" t="s">
        <v>756</v>
      </c>
      <c r="D8052" s="471"/>
      <c r="E8052" s="470"/>
      <c r="F8052" s="472" t="s">
        <v>8509</v>
      </c>
      <c r="G8052" s="472" t="s">
        <v>13218</v>
      </c>
      <c r="H8052" s="472">
        <v>4.3</v>
      </c>
      <c r="I8052" s="473"/>
    </row>
    <row r="8053" spans="1:9" ht="15" x14ac:dyDescent="0.25">
      <c r="A8053" s="468" t="s">
        <v>16859</v>
      </c>
      <c r="B8053" s="475" t="s">
        <v>16860</v>
      </c>
      <c r="C8053" s="476" t="s">
        <v>756</v>
      </c>
      <c r="D8053" s="471"/>
      <c r="E8053" s="470"/>
      <c r="F8053" s="472" t="s">
        <v>8509</v>
      </c>
      <c r="G8053" s="472" t="s">
        <v>13218</v>
      </c>
      <c r="H8053" s="472">
        <v>4.3</v>
      </c>
      <c r="I8053" s="473"/>
    </row>
    <row r="8054" spans="1:9" ht="15" x14ac:dyDescent="0.25">
      <c r="A8054" s="468" t="s">
        <v>16861</v>
      </c>
      <c r="B8054" s="475" t="s">
        <v>16862</v>
      </c>
      <c r="C8054" s="476" t="s">
        <v>756</v>
      </c>
      <c r="D8054" s="471"/>
      <c r="E8054" s="470"/>
      <c r="F8054" s="472" t="s">
        <v>8509</v>
      </c>
      <c r="G8054" s="472" t="s">
        <v>13218</v>
      </c>
      <c r="H8054" s="472">
        <v>4.3</v>
      </c>
      <c r="I8054" s="473"/>
    </row>
    <row r="8055" spans="1:9" ht="25.5" x14ac:dyDescent="0.25">
      <c r="A8055" s="468" t="s">
        <v>16863</v>
      </c>
      <c r="B8055" s="475" t="s">
        <v>16864</v>
      </c>
      <c r="C8055" s="476" t="s">
        <v>756</v>
      </c>
      <c r="D8055" s="471"/>
      <c r="E8055" s="470"/>
      <c r="F8055" s="472" t="s">
        <v>8509</v>
      </c>
      <c r="G8055" s="472" t="s">
        <v>13218</v>
      </c>
      <c r="H8055" s="472">
        <v>4.3</v>
      </c>
      <c r="I8055" s="473"/>
    </row>
    <row r="8056" spans="1:9" ht="15" x14ac:dyDescent="0.25">
      <c r="A8056" s="468" t="s">
        <v>16865</v>
      </c>
      <c r="B8056" s="469" t="s">
        <v>16866</v>
      </c>
      <c r="C8056" s="476" t="s">
        <v>756</v>
      </c>
      <c r="D8056" s="471"/>
      <c r="E8056" s="470"/>
      <c r="F8056" s="472" t="s">
        <v>8509</v>
      </c>
      <c r="G8056" s="472" t="s">
        <v>13218</v>
      </c>
      <c r="H8056" s="472">
        <v>4.3</v>
      </c>
      <c r="I8056" s="473"/>
    </row>
    <row r="8057" spans="1:9" ht="15" x14ac:dyDescent="0.25">
      <c r="A8057" s="468" t="s">
        <v>16867</v>
      </c>
      <c r="B8057" s="475" t="s">
        <v>16868</v>
      </c>
      <c r="C8057" s="476" t="s">
        <v>756</v>
      </c>
      <c r="D8057" s="471"/>
      <c r="E8057" s="470"/>
      <c r="F8057" s="472" t="s">
        <v>8509</v>
      </c>
      <c r="G8057" s="472" t="s">
        <v>13218</v>
      </c>
      <c r="H8057" s="472">
        <v>4.3</v>
      </c>
      <c r="I8057" s="473"/>
    </row>
    <row r="8058" spans="1:9" ht="25.5" x14ac:dyDescent="0.25">
      <c r="A8058" s="468" t="s">
        <v>16869</v>
      </c>
      <c r="B8058" s="469" t="s">
        <v>16870</v>
      </c>
      <c r="C8058" s="476" t="s">
        <v>756</v>
      </c>
      <c r="D8058" s="471"/>
      <c r="E8058" s="470"/>
      <c r="F8058" s="472" t="s">
        <v>8509</v>
      </c>
      <c r="G8058" s="472" t="s">
        <v>13218</v>
      </c>
      <c r="H8058" s="472">
        <v>4.3</v>
      </c>
      <c r="I8058" s="473"/>
    </row>
    <row r="8059" spans="1:9" ht="25.5" x14ac:dyDescent="0.25">
      <c r="A8059" s="468" t="s">
        <v>16871</v>
      </c>
      <c r="B8059" s="475" t="s">
        <v>16872</v>
      </c>
      <c r="C8059" s="476" t="s">
        <v>756</v>
      </c>
      <c r="D8059" s="471"/>
      <c r="E8059" s="470"/>
      <c r="F8059" s="472" t="s">
        <v>8509</v>
      </c>
      <c r="G8059" s="472" t="s">
        <v>13218</v>
      </c>
      <c r="H8059" s="472">
        <v>4.3</v>
      </c>
      <c r="I8059" s="473"/>
    </row>
    <row r="8060" spans="1:9" ht="25.5" x14ac:dyDescent="0.25">
      <c r="A8060" s="468" t="s">
        <v>16873</v>
      </c>
      <c r="B8060" s="475" t="s">
        <v>16874</v>
      </c>
      <c r="C8060" s="476" t="s">
        <v>756</v>
      </c>
      <c r="D8060" s="471"/>
      <c r="E8060" s="470"/>
      <c r="F8060" s="472" t="s">
        <v>8509</v>
      </c>
      <c r="G8060" s="472" t="s">
        <v>13218</v>
      </c>
      <c r="H8060" s="472">
        <v>4.3</v>
      </c>
      <c r="I8060" s="473"/>
    </row>
    <row r="8061" spans="1:9" ht="25.5" x14ac:dyDescent="0.25">
      <c r="A8061" s="468" t="s">
        <v>16875</v>
      </c>
      <c r="B8061" s="475" t="s">
        <v>16876</v>
      </c>
      <c r="C8061" s="476" t="s">
        <v>756</v>
      </c>
      <c r="D8061" s="471"/>
      <c r="E8061" s="470"/>
      <c r="F8061" s="472" t="s">
        <v>756</v>
      </c>
      <c r="G8061" s="472" t="s">
        <v>756</v>
      </c>
      <c r="H8061" s="472">
        <v>4.3</v>
      </c>
      <c r="I8061" s="473"/>
    </row>
    <row r="8062" spans="1:9" ht="25.5" x14ac:dyDescent="0.25">
      <c r="A8062" s="468" t="s">
        <v>16877</v>
      </c>
      <c r="B8062" s="475" t="s">
        <v>16878</v>
      </c>
      <c r="C8062" s="476" t="s">
        <v>756</v>
      </c>
      <c r="D8062" s="471"/>
      <c r="E8062" s="470"/>
      <c r="F8062" s="472" t="s">
        <v>8509</v>
      </c>
      <c r="G8062" s="472" t="s">
        <v>13218</v>
      </c>
      <c r="H8062" s="472">
        <v>4.3</v>
      </c>
      <c r="I8062" s="473"/>
    </row>
    <row r="8063" spans="1:9" ht="25.5" x14ac:dyDescent="0.25">
      <c r="A8063" s="468" t="s">
        <v>16879</v>
      </c>
      <c r="B8063" s="475" t="s">
        <v>16880</v>
      </c>
      <c r="C8063" s="476" t="s">
        <v>756</v>
      </c>
      <c r="D8063" s="471"/>
      <c r="E8063" s="470"/>
      <c r="F8063" s="472" t="s">
        <v>8509</v>
      </c>
      <c r="G8063" s="472" t="s">
        <v>13218</v>
      </c>
      <c r="H8063" s="472">
        <v>4.3</v>
      </c>
      <c r="I8063" s="473"/>
    </row>
    <row r="8064" spans="1:9" ht="25.5" x14ac:dyDescent="0.25">
      <c r="A8064" s="468" t="s">
        <v>16881</v>
      </c>
      <c r="B8064" s="475" t="s">
        <v>16882</v>
      </c>
      <c r="C8064" s="476" t="s">
        <v>756</v>
      </c>
      <c r="D8064" s="471"/>
      <c r="E8064" s="470"/>
      <c r="F8064" s="472" t="s">
        <v>8509</v>
      </c>
      <c r="G8064" s="472" t="s">
        <v>13218</v>
      </c>
      <c r="H8064" s="472">
        <v>4.3</v>
      </c>
      <c r="I8064" s="473"/>
    </row>
    <row r="8065" spans="1:9" ht="15" x14ac:dyDescent="0.25">
      <c r="A8065" s="468" t="s">
        <v>16883</v>
      </c>
      <c r="B8065" s="475" t="s">
        <v>16884</v>
      </c>
      <c r="C8065" s="476" t="s">
        <v>756</v>
      </c>
      <c r="D8065" s="471"/>
      <c r="E8065" s="470"/>
      <c r="F8065" s="472" t="s">
        <v>8509</v>
      </c>
      <c r="G8065" s="472" t="s">
        <v>13218</v>
      </c>
      <c r="H8065" s="472">
        <v>4.3</v>
      </c>
      <c r="I8065" s="473"/>
    </row>
    <row r="8066" spans="1:9" ht="15" x14ac:dyDescent="0.25">
      <c r="A8066" s="468" t="s">
        <v>16885</v>
      </c>
      <c r="B8066" s="475" t="s">
        <v>16886</v>
      </c>
      <c r="C8066" s="476" t="s">
        <v>756</v>
      </c>
      <c r="D8066" s="471"/>
      <c r="E8066" s="470"/>
      <c r="F8066" s="472" t="s">
        <v>8509</v>
      </c>
      <c r="G8066" s="472" t="s">
        <v>13218</v>
      </c>
      <c r="H8066" s="472">
        <v>4.3</v>
      </c>
      <c r="I8066" s="473"/>
    </row>
    <row r="8067" spans="1:9" ht="15" x14ac:dyDescent="0.25">
      <c r="A8067" s="468" t="s">
        <v>16887</v>
      </c>
      <c r="B8067" s="475" t="s">
        <v>16888</v>
      </c>
      <c r="C8067" s="476" t="s">
        <v>756</v>
      </c>
      <c r="D8067" s="471"/>
      <c r="E8067" s="470"/>
      <c r="F8067" s="472" t="s">
        <v>8509</v>
      </c>
      <c r="G8067" s="472" t="s">
        <v>13218</v>
      </c>
      <c r="H8067" s="472">
        <v>4.3</v>
      </c>
      <c r="I8067" s="473"/>
    </row>
    <row r="8068" spans="1:9" ht="25.5" x14ac:dyDescent="0.25">
      <c r="A8068" s="468" t="s">
        <v>16889</v>
      </c>
      <c r="B8068" s="475" t="s">
        <v>16890</v>
      </c>
      <c r="C8068" s="476" t="s">
        <v>756</v>
      </c>
      <c r="D8068" s="471"/>
      <c r="E8068" s="470"/>
      <c r="F8068" s="472" t="s">
        <v>8509</v>
      </c>
      <c r="G8068" s="472" t="s">
        <v>13218</v>
      </c>
      <c r="H8068" s="472">
        <v>4.3</v>
      </c>
      <c r="I8068" s="473"/>
    </row>
    <row r="8069" spans="1:9" ht="25.5" x14ac:dyDescent="0.25">
      <c r="A8069" s="468" t="s">
        <v>16891</v>
      </c>
      <c r="B8069" s="475" t="s">
        <v>16892</v>
      </c>
      <c r="C8069" s="476" t="s">
        <v>756</v>
      </c>
      <c r="D8069" s="471"/>
      <c r="E8069" s="470"/>
      <c r="F8069" s="472" t="s">
        <v>8509</v>
      </c>
      <c r="G8069" s="472" t="s">
        <v>13218</v>
      </c>
      <c r="H8069" s="472">
        <v>4.3</v>
      </c>
      <c r="I8069" s="473"/>
    </row>
    <row r="8070" spans="1:9" ht="25.5" x14ac:dyDescent="0.25">
      <c r="A8070" s="468" t="s">
        <v>16893</v>
      </c>
      <c r="B8070" s="475" t="s">
        <v>16894</v>
      </c>
      <c r="C8070" s="476" t="s">
        <v>756</v>
      </c>
      <c r="D8070" s="471"/>
      <c r="E8070" s="470"/>
      <c r="F8070" s="472" t="s">
        <v>8509</v>
      </c>
      <c r="G8070" s="472" t="s">
        <v>13218</v>
      </c>
      <c r="H8070" s="472">
        <v>4.3</v>
      </c>
      <c r="I8070" s="473"/>
    </row>
    <row r="8071" spans="1:9" ht="25.5" x14ac:dyDescent="0.25">
      <c r="A8071" s="468" t="s">
        <v>16895</v>
      </c>
      <c r="B8071" s="475" t="s">
        <v>16896</v>
      </c>
      <c r="C8071" s="476" t="s">
        <v>756</v>
      </c>
      <c r="D8071" s="471"/>
      <c r="E8071" s="470"/>
      <c r="F8071" s="472" t="s">
        <v>8509</v>
      </c>
      <c r="G8071" s="472" t="s">
        <v>13218</v>
      </c>
      <c r="H8071" s="472">
        <v>4.3</v>
      </c>
      <c r="I8071" s="473"/>
    </row>
    <row r="8072" spans="1:9" ht="25.5" x14ac:dyDescent="0.25">
      <c r="A8072" s="468" t="s">
        <v>16897</v>
      </c>
      <c r="B8072" s="475" t="s">
        <v>16898</v>
      </c>
      <c r="C8072" s="476" t="s">
        <v>756</v>
      </c>
      <c r="D8072" s="471"/>
      <c r="E8072" s="470"/>
      <c r="F8072" s="472" t="s">
        <v>8509</v>
      </c>
      <c r="G8072" s="472" t="s">
        <v>13218</v>
      </c>
      <c r="H8072" s="472">
        <v>4.3</v>
      </c>
      <c r="I8072" s="473"/>
    </row>
    <row r="8073" spans="1:9" ht="25.5" x14ac:dyDescent="0.25">
      <c r="A8073" s="468" t="s">
        <v>16899</v>
      </c>
      <c r="B8073" s="475" t="s">
        <v>16900</v>
      </c>
      <c r="C8073" s="476" t="s">
        <v>756</v>
      </c>
      <c r="D8073" s="471"/>
      <c r="E8073" s="470"/>
      <c r="F8073" s="472" t="s">
        <v>8509</v>
      </c>
      <c r="G8073" s="472" t="s">
        <v>13218</v>
      </c>
      <c r="H8073" s="472">
        <v>4.3</v>
      </c>
      <c r="I8073" s="473"/>
    </row>
    <row r="8074" spans="1:9" ht="25.5" x14ac:dyDescent="0.25">
      <c r="A8074" s="468" t="s">
        <v>16901</v>
      </c>
      <c r="B8074" s="475" t="s">
        <v>16902</v>
      </c>
      <c r="C8074" s="476" t="s">
        <v>756</v>
      </c>
      <c r="D8074" s="496"/>
      <c r="E8074" s="470"/>
      <c r="F8074" s="472" t="s">
        <v>8509</v>
      </c>
      <c r="G8074" s="472" t="s">
        <v>13218</v>
      </c>
      <c r="H8074" s="472">
        <v>4.3</v>
      </c>
      <c r="I8074" s="473"/>
    </row>
    <row r="8075" spans="1:9" ht="25.5" x14ac:dyDescent="0.25">
      <c r="A8075" s="468" t="s">
        <v>16903</v>
      </c>
      <c r="B8075" s="475" t="s">
        <v>16904</v>
      </c>
      <c r="C8075" s="476" t="s">
        <v>756</v>
      </c>
      <c r="D8075" s="496"/>
      <c r="E8075" s="470"/>
      <c r="F8075" s="472" t="s">
        <v>8509</v>
      </c>
      <c r="G8075" s="472" t="s">
        <v>13218</v>
      </c>
      <c r="H8075" s="472">
        <v>4.3</v>
      </c>
      <c r="I8075" s="473"/>
    </row>
    <row r="8076" spans="1:9" ht="15" x14ac:dyDescent="0.25">
      <c r="A8076" s="468" t="s">
        <v>16905</v>
      </c>
      <c r="B8076" s="475" t="s">
        <v>16906</v>
      </c>
      <c r="C8076" s="476" t="s">
        <v>756</v>
      </c>
      <c r="D8076" s="496"/>
      <c r="E8076" s="470"/>
      <c r="F8076" s="472" t="s">
        <v>8509</v>
      </c>
      <c r="G8076" s="472" t="s">
        <v>13218</v>
      </c>
      <c r="H8076" s="472">
        <v>4.3</v>
      </c>
      <c r="I8076" s="473"/>
    </row>
    <row r="8077" spans="1:9" ht="15" x14ac:dyDescent="0.25">
      <c r="A8077" s="468" t="s">
        <v>16907</v>
      </c>
      <c r="B8077" s="475" t="s">
        <v>16908</v>
      </c>
      <c r="C8077" s="476" t="s">
        <v>756</v>
      </c>
      <c r="D8077" s="496"/>
      <c r="E8077" s="470"/>
      <c r="F8077" s="472" t="s">
        <v>8509</v>
      </c>
      <c r="G8077" s="472" t="s">
        <v>13218</v>
      </c>
      <c r="H8077" s="472">
        <v>4.3</v>
      </c>
      <c r="I8077" s="473"/>
    </row>
    <row r="8078" spans="1:9" ht="15" x14ac:dyDescent="0.25">
      <c r="A8078" s="468" t="s">
        <v>16909</v>
      </c>
      <c r="B8078" s="469" t="s">
        <v>16910</v>
      </c>
      <c r="C8078" s="476" t="s">
        <v>756</v>
      </c>
      <c r="D8078" s="471"/>
      <c r="E8078" s="470"/>
      <c r="F8078" s="472" t="s">
        <v>756</v>
      </c>
      <c r="G8078" s="472" t="s">
        <v>756</v>
      </c>
      <c r="H8078" s="472">
        <v>4.4000000000000004</v>
      </c>
      <c r="I8078" s="473"/>
    </row>
    <row r="8079" spans="1:9" ht="25.5" x14ac:dyDescent="0.25">
      <c r="A8079" s="468" t="s">
        <v>16911</v>
      </c>
      <c r="B8079" s="475" t="s">
        <v>16912</v>
      </c>
      <c r="C8079" s="476" t="s">
        <v>756</v>
      </c>
      <c r="D8079" s="496"/>
      <c r="E8079" s="470"/>
      <c r="F8079" s="472" t="s">
        <v>8509</v>
      </c>
      <c r="G8079" s="472" t="s">
        <v>13218</v>
      </c>
      <c r="H8079" s="472">
        <v>4.3</v>
      </c>
      <c r="I8079" s="473"/>
    </row>
    <row r="8080" spans="1:9" ht="25.5" x14ac:dyDescent="0.25">
      <c r="A8080" s="468" t="s">
        <v>16913</v>
      </c>
      <c r="B8080" s="475" t="s">
        <v>16914</v>
      </c>
      <c r="C8080" s="476" t="s">
        <v>756</v>
      </c>
      <c r="D8080" s="496"/>
      <c r="E8080" s="470"/>
      <c r="F8080" s="472" t="s">
        <v>8509</v>
      </c>
      <c r="G8080" s="472" t="s">
        <v>13218</v>
      </c>
      <c r="H8080" s="472">
        <v>4.3</v>
      </c>
      <c r="I8080" s="473"/>
    </row>
    <row r="8081" spans="1:9" ht="15" x14ac:dyDescent="0.25">
      <c r="A8081" s="468" t="s">
        <v>16915</v>
      </c>
      <c r="B8081" s="475" t="s">
        <v>16916</v>
      </c>
      <c r="C8081" s="476" t="s">
        <v>756</v>
      </c>
      <c r="D8081" s="471"/>
      <c r="E8081" s="470"/>
      <c r="F8081" s="472" t="s">
        <v>756</v>
      </c>
      <c r="G8081" s="472" t="s">
        <v>756</v>
      </c>
      <c r="H8081" s="472">
        <v>4.3</v>
      </c>
      <c r="I8081" s="473"/>
    </row>
    <row r="8082" spans="1:9" ht="15" x14ac:dyDescent="0.25">
      <c r="A8082" s="468" t="s">
        <v>16917</v>
      </c>
      <c r="B8082" s="475" t="s">
        <v>16918</v>
      </c>
      <c r="C8082" s="476" t="s">
        <v>756</v>
      </c>
      <c r="D8082" s="471"/>
      <c r="E8082" s="470"/>
      <c r="F8082" s="472" t="s">
        <v>756</v>
      </c>
      <c r="G8082" s="472" t="s">
        <v>756</v>
      </c>
      <c r="H8082" s="472">
        <v>4.3</v>
      </c>
      <c r="I8082" s="473"/>
    </row>
    <row r="8083" spans="1:9" ht="15" x14ac:dyDescent="0.25">
      <c r="A8083" s="468" t="s">
        <v>16919</v>
      </c>
      <c r="B8083" s="475" t="s">
        <v>16920</v>
      </c>
      <c r="C8083" s="476" t="s">
        <v>756</v>
      </c>
      <c r="D8083" s="471"/>
      <c r="E8083" s="470"/>
      <c r="F8083" s="472" t="s">
        <v>756</v>
      </c>
      <c r="G8083" s="472" t="s">
        <v>756</v>
      </c>
      <c r="H8083" s="472">
        <v>4.3</v>
      </c>
      <c r="I8083" s="473"/>
    </row>
    <row r="8084" spans="1:9" ht="15" x14ac:dyDescent="0.25">
      <c r="A8084" s="468" t="s">
        <v>16921</v>
      </c>
      <c r="B8084" s="475" t="s">
        <v>16922</v>
      </c>
      <c r="C8084" s="476" t="s">
        <v>756</v>
      </c>
      <c r="D8084" s="471"/>
      <c r="E8084" s="470"/>
      <c r="F8084" s="472" t="s">
        <v>756</v>
      </c>
      <c r="G8084" s="472" t="s">
        <v>756</v>
      </c>
      <c r="H8084" s="472">
        <v>4.3</v>
      </c>
      <c r="I8084" s="473"/>
    </row>
    <row r="8085" spans="1:9" ht="15" x14ac:dyDescent="0.25">
      <c r="A8085" s="468" t="s">
        <v>16923</v>
      </c>
      <c r="B8085" s="475" t="s">
        <v>16924</v>
      </c>
      <c r="C8085" s="476" t="s">
        <v>756</v>
      </c>
      <c r="D8085" s="471"/>
      <c r="E8085" s="470"/>
      <c r="F8085" s="472" t="s">
        <v>756</v>
      </c>
      <c r="G8085" s="472" t="s">
        <v>756</v>
      </c>
      <c r="H8085" s="472">
        <v>4.3</v>
      </c>
      <c r="I8085" s="473"/>
    </row>
    <row r="8086" spans="1:9" ht="15" x14ac:dyDescent="0.25">
      <c r="A8086" s="468" t="s">
        <v>16925</v>
      </c>
      <c r="B8086" s="475" t="s">
        <v>16926</v>
      </c>
      <c r="C8086" s="476" t="s">
        <v>756</v>
      </c>
      <c r="D8086" s="471"/>
      <c r="E8086" s="470"/>
      <c r="F8086" s="472" t="s">
        <v>756</v>
      </c>
      <c r="G8086" s="472" t="s">
        <v>756</v>
      </c>
      <c r="H8086" s="472">
        <v>4.3</v>
      </c>
      <c r="I8086" s="473"/>
    </row>
    <row r="8087" spans="1:9" ht="15" x14ac:dyDescent="0.25">
      <c r="A8087" s="468" t="s">
        <v>16927</v>
      </c>
      <c r="B8087" s="475" t="s">
        <v>16928</v>
      </c>
      <c r="C8087" s="476" t="s">
        <v>756</v>
      </c>
      <c r="D8087" s="471"/>
      <c r="E8087" s="470"/>
      <c r="F8087" s="472" t="s">
        <v>756</v>
      </c>
      <c r="G8087" s="472" t="s">
        <v>756</v>
      </c>
      <c r="H8087" s="472">
        <v>4.3</v>
      </c>
      <c r="I8087" s="473"/>
    </row>
    <row r="8088" spans="1:9" ht="25.5" x14ac:dyDescent="0.25">
      <c r="A8088" s="468" t="s">
        <v>16929</v>
      </c>
      <c r="B8088" s="475" t="s">
        <v>16930</v>
      </c>
      <c r="C8088" s="476" t="s">
        <v>756</v>
      </c>
      <c r="D8088" s="471"/>
      <c r="E8088" s="470"/>
      <c r="F8088" s="472" t="s">
        <v>756</v>
      </c>
      <c r="G8088" s="472" t="s">
        <v>756</v>
      </c>
      <c r="H8088" s="472">
        <v>4.3</v>
      </c>
      <c r="I8088" s="473"/>
    </row>
    <row r="8089" spans="1:9" ht="25.5" x14ac:dyDescent="0.25">
      <c r="A8089" s="468" t="s">
        <v>16931</v>
      </c>
      <c r="B8089" s="475" t="s">
        <v>16932</v>
      </c>
      <c r="C8089" s="476" t="s">
        <v>756</v>
      </c>
      <c r="D8089" s="471"/>
      <c r="E8089" s="470"/>
      <c r="F8089" s="472" t="s">
        <v>756</v>
      </c>
      <c r="G8089" s="472" t="s">
        <v>756</v>
      </c>
      <c r="H8089" s="472">
        <v>4.3</v>
      </c>
      <c r="I8089" s="473"/>
    </row>
    <row r="8090" spans="1:9" ht="15" x14ac:dyDescent="0.25">
      <c r="A8090" s="468" t="s">
        <v>16933</v>
      </c>
      <c r="B8090" s="475" t="s">
        <v>16934</v>
      </c>
      <c r="C8090" s="476" t="s">
        <v>756</v>
      </c>
      <c r="D8090" s="471"/>
      <c r="E8090" s="470"/>
      <c r="F8090" s="472" t="s">
        <v>756</v>
      </c>
      <c r="G8090" s="472" t="s">
        <v>756</v>
      </c>
      <c r="H8090" s="472">
        <v>4.3</v>
      </c>
      <c r="I8090" s="473"/>
    </row>
    <row r="8091" spans="1:9" ht="15" x14ac:dyDescent="0.25">
      <c r="A8091" s="468" t="s">
        <v>16935</v>
      </c>
      <c r="B8091" s="475" t="s">
        <v>16936</v>
      </c>
      <c r="C8091" s="476" t="s">
        <v>756</v>
      </c>
      <c r="D8091" s="471"/>
      <c r="E8091" s="470"/>
      <c r="F8091" s="472" t="s">
        <v>756</v>
      </c>
      <c r="G8091" s="472" t="s">
        <v>756</v>
      </c>
      <c r="H8091" s="472">
        <v>4.3</v>
      </c>
      <c r="I8091" s="473"/>
    </row>
    <row r="8092" spans="1:9" ht="15" x14ac:dyDescent="0.25">
      <c r="A8092" s="468" t="s">
        <v>16937</v>
      </c>
      <c r="B8092" s="475" t="s">
        <v>16938</v>
      </c>
      <c r="C8092" s="476" t="s">
        <v>756</v>
      </c>
      <c r="D8092" s="496"/>
      <c r="E8092" s="470"/>
      <c r="F8092" s="472" t="s">
        <v>8509</v>
      </c>
      <c r="G8092" s="472" t="s">
        <v>13218</v>
      </c>
      <c r="H8092" s="472">
        <v>4.3</v>
      </c>
      <c r="I8092" s="473"/>
    </row>
    <row r="8093" spans="1:9" ht="15" x14ac:dyDescent="0.25">
      <c r="A8093" s="468" t="s">
        <v>16939</v>
      </c>
      <c r="B8093" s="475" t="s">
        <v>16940</v>
      </c>
      <c r="C8093" s="476" t="s">
        <v>756</v>
      </c>
      <c r="D8093" s="496"/>
      <c r="E8093" s="470"/>
      <c r="F8093" s="472" t="s">
        <v>8509</v>
      </c>
      <c r="G8093" s="472" t="s">
        <v>13218</v>
      </c>
      <c r="H8093" s="472">
        <v>4.3</v>
      </c>
      <c r="I8093" s="473"/>
    </row>
    <row r="8094" spans="1:9" ht="15" x14ac:dyDescent="0.25">
      <c r="A8094" s="468" t="s">
        <v>16941</v>
      </c>
      <c r="B8094" s="475" t="s">
        <v>16942</v>
      </c>
      <c r="C8094" s="476" t="s">
        <v>756</v>
      </c>
      <c r="D8094" s="496"/>
      <c r="E8094" s="470"/>
      <c r="F8094" s="472" t="s">
        <v>8509</v>
      </c>
      <c r="G8094" s="472" t="s">
        <v>13218</v>
      </c>
      <c r="H8094" s="472">
        <v>4.3</v>
      </c>
      <c r="I8094" s="473"/>
    </row>
    <row r="8095" spans="1:9" ht="15" x14ac:dyDescent="0.25">
      <c r="A8095" s="468" t="s">
        <v>16943</v>
      </c>
      <c r="B8095" s="475" t="s">
        <v>16944</v>
      </c>
      <c r="C8095" s="476" t="s">
        <v>756</v>
      </c>
      <c r="D8095" s="471"/>
      <c r="E8095" s="470"/>
      <c r="F8095" s="472" t="s">
        <v>756</v>
      </c>
      <c r="G8095" s="472" t="s">
        <v>756</v>
      </c>
      <c r="H8095" s="472">
        <v>4.3</v>
      </c>
      <c r="I8095" s="473"/>
    </row>
    <row r="8096" spans="1:9" ht="15" x14ac:dyDescent="0.25">
      <c r="A8096" s="468" t="s">
        <v>16945</v>
      </c>
      <c r="B8096" s="475" t="s">
        <v>16946</v>
      </c>
      <c r="C8096" s="476" t="s">
        <v>756</v>
      </c>
      <c r="D8096" s="471"/>
      <c r="E8096" s="470"/>
      <c r="F8096" s="472" t="s">
        <v>756</v>
      </c>
      <c r="G8096" s="472" t="s">
        <v>756</v>
      </c>
      <c r="H8096" s="472">
        <v>4.3</v>
      </c>
      <c r="I8096" s="473"/>
    </row>
    <row r="8097" spans="1:9" ht="15" x14ac:dyDescent="0.25">
      <c r="A8097" s="468" t="s">
        <v>16947</v>
      </c>
      <c r="B8097" s="475" t="s">
        <v>16948</v>
      </c>
      <c r="C8097" s="476" t="s">
        <v>756</v>
      </c>
      <c r="D8097" s="471"/>
      <c r="E8097" s="470"/>
      <c r="F8097" s="472" t="s">
        <v>756</v>
      </c>
      <c r="G8097" s="472" t="s">
        <v>756</v>
      </c>
      <c r="H8097" s="472">
        <v>4.3</v>
      </c>
      <c r="I8097" s="473"/>
    </row>
    <row r="8098" spans="1:9" ht="25.5" x14ac:dyDescent="0.25">
      <c r="A8098" s="468" t="s">
        <v>16949</v>
      </c>
      <c r="B8098" s="475" t="s">
        <v>16950</v>
      </c>
      <c r="C8098" s="476" t="s">
        <v>756</v>
      </c>
      <c r="D8098" s="471"/>
      <c r="E8098" s="470"/>
      <c r="F8098" s="472" t="s">
        <v>8509</v>
      </c>
      <c r="G8098" s="472" t="s">
        <v>13218</v>
      </c>
      <c r="H8098" s="472">
        <v>4.3</v>
      </c>
      <c r="I8098" s="473"/>
    </row>
    <row r="8099" spans="1:9" ht="15" x14ac:dyDescent="0.25">
      <c r="A8099" s="468" t="s">
        <v>16951</v>
      </c>
      <c r="B8099" s="475" t="s">
        <v>16952</v>
      </c>
      <c r="C8099" s="476" t="s">
        <v>756</v>
      </c>
      <c r="D8099" s="471"/>
      <c r="E8099" s="470"/>
      <c r="F8099" s="472" t="s">
        <v>8509</v>
      </c>
      <c r="G8099" s="472" t="s">
        <v>13218</v>
      </c>
      <c r="H8099" s="472">
        <v>4.3</v>
      </c>
      <c r="I8099" s="473"/>
    </row>
    <row r="8100" spans="1:9" ht="15" x14ac:dyDescent="0.25">
      <c r="A8100" s="468" t="s">
        <v>16953</v>
      </c>
      <c r="B8100" s="475" t="s">
        <v>16954</v>
      </c>
      <c r="C8100" s="476" t="s">
        <v>756</v>
      </c>
      <c r="D8100" s="471"/>
      <c r="E8100" s="470"/>
      <c r="F8100" s="472" t="s">
        <v>8509</v>
      </c>
      <c r="G8100" s="472" t="s">
        <v>13218</v>
      </c>
      <c r="H8100" s="472">
        <v>4.3</v>
      </c>
      <c r="I8100" s="473"/>
    </row>
    <row r="8101" spans="1:9" ht="15" x14ac:dyDescent="0.25">
      <c r="A8101" s="468" t="s">
        <v>16955</v>
      </c>
      <c r="B8101" s="475" t="s">
        <v>16956</v>
      </c>
      <c r="C8101" s="476" t="s">
        <v>756</v>
      </c>
      <c r="D8101" s="471"/>
      <c r="E8101" s="470"/>
      <c r="F8101" s="472" t="s">
        <v>8509</v>
      </c>
      <c r="G8101" s="472" t="s">
        <v>13218</v>
      </c>
      <c r="H8101" s="472">
        <v>4.3</v>
      </c>
      <c r="I8101" s="473"/>
    </row>
    <row r="8102" spans="1:9" ht="15" x14ac:dyDescent="0.25">
      <c r="A8102" s="468" t="s">
        <v>16957</v>
      </c>
      <c r="B8102" s="475" t="s">
        <v>16958</v>
      </c>
      <c r="C8102" s="476" t="s">
        <v>756</v>
      </c>
      <c r="D8102" s="471"/>
      <c r="E8102" s="470"/>
      <c r="F8102" s="472" t="s">
        <v>8509</v>
      </c>
      <c r="G8102" s="472" t="s">
        <v>13218</v>
      </c>
      <c r="H8102" s="472">
        <v>4.3</v>
      </c>
      <c r="I8102" s="473"/>
    </row>
    <row r="8103" spans="1:9" ht="15" x14ac:dyDescent="0.25">
      <c r="A8103" s="468" t="s">
        <v>16959</v>
      </c>
      <c r="B8103" s="475" t="s">
        <v>16960</v>
      </c>
      <c r="C8103" s="476" t="s">
        <v>756</v>
      </c>
      <c r="D8103" s="471"/>
      <c r="E8103" s="470"/>
      <c r="F8103" s="472" t="s">
        <v>8509</v>
      </c>
      <c r="G8103" s="472" t="s">
        <v>13218</v>
      </c>
      <c r="H8103" s="472">
        <v>4.3</v>
      </c>
      <c r="I8103" s="473"/>
    </row>
    <row r="8104" spans="1:9" ht="15" x14ac:dyDescent="0.25">
      <c r="A8104" s="468" t="s">
        <v>16961</v>
      </c>
      <c r="B8104" s="475" t="s">
        <v>16962</v>
      </c>
      <c r="C8104" s="476" t="s">
        <v>756</v>
      </c>
      <c r="D8104" s="471"/>
      <c r="E8104" s="470"/>
      <c r="F8104" s="472" t="s">
        <v>8509</v>
      </c>
      <c r="G8104" s="472" t="s">
        <v>13218</v>
      </c>
      <c r="H8104" s="472">
        <v>4.3</v>
      </c>
      <c r="I8104" s="473"/>
    </row>
    <row r="8105" spans="1:9" ht="15" x14ac:dyDescent="0.25">
      <c r="A8105" s="468" t="s">
        <v>16963</v>
      </c>
      <c r="B8105" s="475" t="s">
        <v>16964</v>
      </c>
      <c r="C8105" s="476" t="s">
        <v>756</v>
      </c>
      <c r="D8105" s="471"/>
      <c r="E8105" s="470"/>
      <c r="F8105" s="472" t="s">
        <v>8509</v>
      </c>
      <c r="G8105" s="472" t="s">
        <v>13218</v>
      </c>
      <c r="H8105" s="472">
        <v>4.3</v>
      </c>
      <c r="I8105" s="473"/>
    </row>
    <row r="8106" spans="1:9" ht="15" x14ac:dyDescent="0.25">
      <c r="A8106" s="468" t="s">
        <v>16965</v>
      </c>
      <c r="B8106" s="475" t="s">
        <v>16966</v>
      </c>
      <c r="C8106" s="476" t="s">
        <v>756</v>
      </c>
      <c r="D8106" s="471"/>
      <c r="E8106" s="470"/>
      <c r="F8106" s="472" t="s">
        <v>8509</v>
      </c>
      <c r="G8106" s="472" t="s">
        <v>13218</v>
      </c>
      <c r="H8106" s="472">
        <v>4.3</v>
      </c>
      <c r="I8106" s="473"/>
    </row>
    <row r="8107" spans="1:9" ht="15" x14ac:dyDescent="0.25">
      <c r="A8107" s="468" t="s">
        <v>16967</v>
      </c>
      <c r="B8107" s="475" t="s">
        <v>16968</v>
      </c>
      <c r="C8107" s="476" t="s">
        <v>756</v>
      </c>
      <c r="D8107" s="471"/>
      <c r="E8107" s="470"/>
      <c r="F8107" s="472" t="s">
        <v>8509</v>
      </c>
      <c r="G8107" s="472" t="s">
        <v>13218</v>
      </c>
      <c r="H8107" s="472">
        <v>4.3</v>
      </c>
      <c r="I8107" s="473"/>
    </row>
    <row r="8108" spans="1:9" ht="15" x14ac:dyDescent="0.25">
      <c r="A8108" s="468" t="s">
        <v>16969</v>
      </c>
      <c r="B8108" s="475" t="s">
        <v>16970</v>
      </c>
      <c r="C8108" s="476" t="s">
        <v>756</v>
      </c>
      <c r="D8108" s="471"/>
      <c r="E8108" s="470"/>
      <c r="F8108" s="472" t="s">
        <v>8509</v>
      </c>
      <c r="G8108" s="472" t="s">
        <v>13218</v>
      </c>
      <c r="H8108" s="472">
        <v>4.3</v>
      </c>
      <c r="I8108" s="473"/>
    </row>
    <row r="8109" spans="1:9" ht="15" x14ac:dyDescent="0.25">
      <c r="A8109" s="468" t="s">
        <v>16971</v>
      </c>
      <c r="B8109" s="475" t="s">
        <v>16972</v>
      </c>
      <c r="C8109" s="476" t="s">
        <v>756</v>
      </c>
      <c r="D8109" s="471"/>
      <c r="E8109" s="470"/>
      <c r="F8109" s="472" t="s">
        <v>756</v>
      </c>
      <c r="G8109" s="472" t="s">
        <v>756</v>
      </c>
      <c r="H8109" s="472">
        <v>4.3</v>
      </c>
      <c r="I8109" s="473"/>
    </row>
    <row r="8110" spans="1:9" ht="15" x14ac:dyDescent="0.25">
      <c r="A8110" s="468" t="s">
        <v>16973</v>
      </c>
      <c r="B8110" s="475" t="s">
        <v>16974</v>
      </c>
      <c r="C8110" s="476" t="s">
        <v>756</v>
      </c>
      <c r="D8110" s="471"/>
      <c r="E8110" s="470"/>
      <c r="F8110" s="472" t="s">
        <v>756</v>
      </c>
      <c r="G8110" s="472" t="s">
        <v>756</v>
      </c>
      <c r="H8110" s="472">
        <v>4.3</v>
      </c>
      <c r="I8110" s="473"/>
    </row>
    <row r="8111" spans="1:9" ht="15" x14ac:dyDescent="0.25">
      <c r="A8111" s="468" t="s">
        <v>16975</v>
      </c>
      <c r="B8111" s="475" t="s">
        <v>16976</v>
      </c>
      <c r="C8111" s="476" t="s">
        <v>756</v>
      </c>
      <c r="D8111" s="471"/>
      <c r="E8111" s="470"/>
      <c r="F8111" s="472" t="s">
        <v>756</v>
      </c>
      <c r="G8111" s="472" t="s">
        <v>756</v>
      </c>
      <c r="H8111" s="472">
        <v>4.3</v>
      </c>
      <c r="I8111" s="473"/>
    </row>
    <row r="8112" spans="1:9" ht="15" x14ac:dyDescent="0.25">
      <c r="A8112" s="468" t="s">
        <v>16977</v>
      </c>
      <c r="B8112" s="475" t="s">
        <v>16978</v>
      </c>
      <c r="C8112" s="476" t="s">
        <v>756</v>
      </c>
      <c r="D8112" s="471"/>
      <c r="E8112" s="470"/>
      <c r="F8112" s="472" t="s">
        <v>756</v>
      </c>
      <c r="G8112" s="472" t="s">
        <v>756</v>
      </c>
      <c r="H8112" s="472">
        <v>4.3</v>
      </c>
      <c r="I8112" s="473"/>
    </row>
    <row r="8113" spans="1:9" ht="15" x14ac:dyDescent="0.25">
      <c r="A8113" s="468" t="s">
        <v>16979</v>
      </c>
      <c r="B8113" s="475" t="s">
        <v>16980</v>
      </c>
      <c r="C8113" s="476" t="s">
        <v>756</v>
      </c>
      <c r="D8113" s="471"/>
      <c r="E8113" s="470"/>
      <c r="F8113" s="472" t="s">
        <v>756</v>
      </c>
      <c r="G8113" s="472" t="s">
        <v>756</v>
      </c>
      <c r="H8113" s="472">
        <v>4.3</v>
      </c>
      <c r="I8113" s="473"/>
    </row>
    <row r="8114" spans="1:9" ht="25.5" x14ac:dyDescent="0.25">
      <c r="A8114" s="468" t="s">
        <v>16981</v>
      </c>
      <c r="B8114" s="475" t="s">
        <v>16982</v>
      </c>
      <c r="C8114" s="476" t="s">
        <v>756</v>
      </c>
      <c r="D8114" s="471"/>
      <c r="E8114" s="470"/>
      <c r="F8114" s="472" t="s">
        <v>756</v>
      </c>
      <c r="G8114" s="472" t="s">
        <v>756</v>
      </c>
      <c r="H8114" s="472">
        <v>4.3</v>
      </c>
      <c r="I8114" s="473"/>
    </row>
    <row r="8115" spans="1:9" ht="25.5" x14ac:dyDescent="0.25">
      <c r="A8115" s="468" t="s">
        <v>16983</v>
      </c>
      <c r="B8115" s="475" t="s">
        <v>16984</v>
      </c>
      <c r="C8115" s="476" t="s">
        <v>756</v>
      </c>
      <c r="D8115" s="471"/>
      <c r="E8115" s="470"/>
      <c r="F8115" s="472" t="s">
        <v>756</v>
      </c>
      <c r="G8115" s="472" t="s">
        <v>756</v>
      </c>
      <c r="H8115" s="472">
        <v>4.3</v>
      </c>
      <c r="I8115" s="473"/>
    </row>
    <row r="8116" spans="1:9" ht="25.5" x14ac:dyDescent="0.25">
      <c r="A8116" s="468" t="s">
        <v>16985</v>
      </c>
      <c r="B8116" s="475" t="s">
        <v>16986</v>
      </c>
      <c r="C8116" s="476" t="s">
        <v>756</v>
      </c>
      <c r="D8116" s="471"/>
      <c r="E8116" s="470"/>
      <c r="F8116" s="472" t="s">
        <v>756</v>
      </c>
      <c r="G8116" s="472" t="s">
        <v>756</v>
      </c>
      <c r="H8116" s="472">
        <v>4.3</v>
      </c>
      <c r="I8116" s="473"/>
    </row>
    <row r="8117" spans="1:9" ht="25.5" x14ac:dyDescent="0.25">
      <c r="A8117" s="468" t="s">
        <v>16987</v>
      </c>
      <c r="B8117" s="475" t="s">
        <v>16988</v>
      </c>
      <c r="C8117" s="476" t="s">
        <v>756</v>
      </c>
      <c r="D8117" s="471"/>
      <c r="E8117" s="470"/>
      <c r="F8117" s="472" t="s">
        <v>756</v>
      </c>
      <c r="G8117" s="472" t="s">
        <v>756</v>
      </c>
      <c r="H8117" s="472">
        <v>4.3</v>
      </c>
      <c r="I8117" s="473"/>
    </row>
    <row r="8118" spans="1:9" ht="15" x14ac:dyDescent="0.25">
      <c r="A8118" s="468" t="s">
        <v>16989</v>
      </c>
      <c r="B8118" s="475" t="s">
        <v>16990</v>
      </c>
      <c r="C8118" s="476" t="s">
        <v>756</v>
      </c>
      <c r="D8118" s="471"/>
      <c r="E8118" s="470"/>
      <c r="F8118" s="472" t="s">
        <v>756</v>
      </c>
      <c r="G8118" s="472" t="s">
        <v>756</v>
      </c>
      <c r="H8118" s="472">
        <v>4.3</v>
      </c>
      <c r="I8118" s="473"/>
    </row>
    <row r="8119" spans="1:9" ht="15" x14ac:dyDescent="0.25">
      <c r="A8119" s="468" t="s">
        <v>16991</v>
      </c>
      <c r="B8119" s="475" t="s">
        <v>16992</v>
      </c>
      <c r="C8119" s="476" t="s">
        <v>756</v>
      </c>
      <c r="D8119" s="471"/>
      <c r="E8119" s="470"/>
      <c r="F8119" s="472" t="s">
        <v>756</v>
      </c>
      <c r="G8119" s="472" t="s">
        <v>756</v>
      </c>
      <c r="H8119" s="472">
        <v>4.3</v>
      </c>
      <c r="I8119" s="473"/>
    </row>
    <row r="8120" spans="1:9" ht="25.5" x14ac:dyDescent="0.25">
      <c r="A8120" s="468" t="s">
        <v>16993</v>
      </c>
      <c r="B8120" s="475" t="s">
        <v>16994</v>
      </c>
      <c r="C8120" s="476" t="s">
        <v>756</v>
      </c>
      <c r="D8120" s="471"/>
      <c r="E8120" s="470"/>
      <c r="F8120" s="472" t="s">
        <v>756</v>
      </c>
      <c r="G8120" s="472" t="s">
        <v>756</v>
      </c>
      <c r="H8120" s="472">
        <v>4.3</v>
      </c>
      <c r="I8120" s="473"/>
    </row>
    <row r="8121" spans="1:9" ht="15" x14ac:dyDescent="0.25">
      <c r="A8121" s="468" t="s">
        <v>16995</v>
      </c>
      <c r="B8121" s="475" t="s">
        <v>16996</v>
      </c>
      <c r="C8121" s="476" t="s">
        <v>756</v>
      </c>
      <c r="D8121" s="471"/>
      <c r="E8121" s="470"/>
      <c r="F8121" s="472" t="s">
        <v>756</v>
      </c>
      <c r="G8121" s="472" t="s">
        <v>756</v>
      </c>
      <c r="H8121" s="472">
        <v>4.3</v>
      </c>
      <c r="I8121" s="473"/>
    </row>
    <row r="8122" spans="1:9" ht="15" x14ac:dyDescent="0.25">
      <c r="A8122" s="468" t="s">
        <v>16997</v>
      </c>
      <c r="B8122" s="475" t="s">
        <v>16998</v>
      </c>
      <c r="C8122" s="476" t="s">
        <v>756</v>
      </c>
      <c r="D8122" s="471"/>
      <c r="E8122" s="470"/>
      <c r="F8122" s="472" t="s">
        <v>756</v>
      </c>
      <c r="G8122" s="472" t="s">
        <v>756</v>
      </c>
      <c r="H8122" s="472">
        <v>4.3</v>
      </c>
      <c r="I8122" s="473"/>
    </row>
    <row r="8123" spans="1:9" ht="15" x14ac:dyDescent="0.25">
      <c r="A8123" s="468" t="s">
        <v>16999</v>
      </c>
      <c r="B8123" s="475" t="s">
        <v>17000</v>
      </c>
      <c r="C8123" s="476" t="s">
        <v>756</v>
      </c>
      <c r="D8123" s="471"/>
      <c r="E8123" s="470"/>
      <c r="F8123" s="472" t="s">
        <v>756</v>
      </c>
      <c r="G8123" s="472" t="s">
        <v>756</v>
      </c>
      <c r="H8123" s="472">
        <v>4.3</v>
      </c>
      <c r="I8123" s="473"/>
    </row>
    <row r="8124" spans="1:9" ht="15" x14ac:dyDescent="0.25">
      <c r="A8124" s="468" t="s">
        <v>17001</v>
      </c>
      <c r="B8124" s="475" t="s">
        <v>17002</v>
      </c>
      <c r="C8124" s="476" t="s">
        <v>756</v>
      </c>
      <c r="D8124" s="471"/>
      <c r="E8124" s="470"/>
      <c r="F8124" s="472" t="s">
        <v>8509</v>
      </c>
      <c r="G8124" s="472" t="s">
        <v>13218</v>
      </c>
      <c r="H8124" s="472">
        <v>4.3</v>
      </c>
      <c r="I8124" s="473"/>
    </row>
    <row r="8125" spans="1:9" ht="15" x14ac:dyDescent="0.25">
      <c r="A8125" s="468" t="s">
        <v>17003</v>
      </c>
      <c r="B8125" s="475" t="s">
        <v>17004</v>
      </c>
      <c r="C8125" s="476" t="s">
        <v>756</v>
      </c>
      <c r="D8125" s="471"/>
      <c r="E8125" s="470"/>
      <c r="F8125" s="472" t="s">
        <v>756</v>
      </c>
      <c r="G8125" s="472" t="s">
        <v>756</v>
      </c>
      <c r="H8125" s="472">
        <v>4.3</v>
      </c>
      <c r="I8125" s="473"/>
    </row>
    <row r="8126" spans="1:9" ht="15" x14ac:dyDescent="0.25">
      <c r="A8126" s="468" t="s">
        <v>17005</v>
      </c>
      <c r="B8126" s="475" t="s">
        <v>17006</v>
      </c>
      <c r="C8126" s="476" t="s">
        <v>756</v>
      </c>
      <c r="D8126" s="471"/>
      <c r="E8126" s="470"/>
      <c r="F8126" s="472" t="s">
        <v>756</v>
      </c>
      <c r="G8126" s="472" t="s">
        <v>756</v>
      </c>
      <c r="H8126" s="472">
        <v>4.3</v>
      </c>
      <c r="I8126" s="473"/>
    </row>
    <row r="8127" spans="1:9" ht="15" x14ac:dyDescent="0.25">
      <c r="A8127" s="468" t="s">
        <v>17007</v>
      </c>
      <c r="B8127" s="475" t="s">
        <v>17008</v>
      </c>
      <c r="C8127" s="476" t="s">
        <v>756</v>
      </c>
      <c r="D8127" s="471"/>
      <c r="E8127" s="470"/>
      <c r="F8127" s="472" t="s">
        <v>756</v>
      </c>
      <c r="G8127" s="472" t="s">
        <v>756</v>
      </c>
      <c r="H8127" s="472">
        <v>4.3</v>
      </c>
      <c r="I8127" s="473"/>
    </row>
    <row r="8128" spans="1:9" ht="25.5" x14ac:dyDescent="0.25">
      <c r="A8128" s="468" t="s">
        <v>17009</v>
      </c>
      <c r="B8128" s="475" t="s">
        <v>17010</v>
      </c>
      <c r="C8128" s="476" t="s">
        <v>756</v>
      </c>
      <c r="D8128" s="471"/>
      <c r="E8128" s="470"/>
      <c r="F8128" s="472" t="s">
        <v>756</v>
      </c>
      <c r="G8128" s="472" t="s">
        <v>756</v>
      </c>
      <c r="H8128" s="472">
        <v>4.3</v>
      </c>
      <c r="I8128" s="473"/>
    </row>
    <row r="8129" spans="1:9" ht="15" x14ac:dyDescent="0.25">
      <c r="A8129" s="468" t="s">
        <v>17011</v>
      </c>
      <c r="B8129" s="475" t="s">
        <v>17012</v>
      </c>
      <c r="C8129" s="476" t="s">
        <v>756</v>
      </c>
      <c r="D8129" s="471"/>
      <c r="E8129" s="470"/>
      <c r="F8129" s="472" t="s">
        <v>756</v>
      </c>
      <c r="G8129" s="472" t="s">
        <v>756</v>
      </c>
      <c r="H8129" s="472">
        <v>4.3</v>
      </c>
      <c r="I8129" s="473"/>
    </row>
    <row r="8130" spans="1:9" ht="15" x14ac:dyDescent="0.25">
      <c r="A8130" s="468" t="s">
        <v>17013</v>
      </c>
      <c r="B8130" s="475" t="s">
        <v>17014</v>
      </c>
      <c r="C8130" s="476" t="s">
        <v>756</v>
      </c>
      <c r="D8130" s="471"/>
      <c r="E8130" s="470"/>
      <c r="F8130" s="472" t="s">
        <v>756</v>
      </c>
      <c r="G8130" s="472" t="s">
        <v>756</v>
      </c>
      <c r="H8130" s="472">
        <v>4.3</v>
      </c>
      <c r="I8130" s="473"/>
    </row>
    <row r="8131" spans="1:9" ht="15" x14ac:dyDescent="0.25">
      <c r="A8131" s="468" t="s">
        <v>17015</v>
      </c>
      <c r="B8131" s="475" t="s">
        <v>17016</v>
      </c>
      <c r="C8131" s="476" t="s">
        <v>756</v>
      </c>
      <c r="D8131" s="471"/>
      <c r="E8131" s="470"/>
      <c r="F8131" s="472" t="s">
        <v>756</v>
      </c>
      <c r="G8131" s="472" t="s">
        <v>756</v>
      </c>
      <c r="H8131" s="472">
        <v>4.3</v>
      </c>
      <c r="I8131" s="473"/>
    </row>
    <row r="8132" spans="1:9" ht="15" x14ac:dyDescent="0.25">
      <c r="A8132" s="468" t="s">
        <v>17017</v>
      </c>
      <c r="B8132" s="475" t="s">
        <v>17018</v>
      </c>
      <c r="C8132" s="476" t="s">
        <v>756</v>
      </c>
      <c r="D8132" s="471"/>
      <c r="E8132" s="470"/>
      <c r="F8132" s="472" t="s">
        <v>8509</v>
      </c>
      <c r="G8132" s="472" t="s">
        <v>13218</v>
      </c>
      <c r="H8132" s="472">
        <v>4.3</v>
      </c>
      <c r="I8132" s="473"/>
    </row>
    <row r="8133" spans="1:9" ht="15" x14ac:dyDescent="0.25">
      <c r="A8133" s="468" t="s">
        <v>17019</v>
      </c>
      <c r="B8133" s="475" t="s">
        <v>17020</v>
      </c>
      <c r="C8133" s="476" t="s">
        <v>756</v>
      </c>
      <c r="D8133" s="471"/>
      <c r="E8133" s="470"/>
      <c r="F8133" s="472" t="s">
        <v>8509</v>
      </c>
      <c r="G8133" s="472" t="s">
        <v>13218</v>
      </c>
      <c r="H8133" s="472">
        <v>4.3</v>
      </c>
      <c r="I8133" s="473"/>
    </row>
    <row r="8134" spans="1:9" ht="15" x14ac:dyDescent="0.25">
      <c r="A8134" s="468" t="s">
        <v>17021</v>
      </c>
      <c r="B8134" s="475" t="s">
        <v>17022</v>
      </c>
      <c r="C8134" s="476" t="s">
        <v>756</v>
      </c>
      <c r="D8134" s="471"/>
      <c r="E8134" s="470"/>
      <c r="F8134" s="472" t="s">
        <v>8509</v>
      </c>
      <c r="G8134" s="472" t="s">
        <v>13218</v>
      </c>
      <c r="H8134" s="472">
        <v>4.3</v>
      </c>
      <c r="I8134" s="473"/>
    </row>
    <row r="8135" spans="1:9" ht="15" x14ac:dyDescent="0.25">
      <c r="A8135" s="468" t="s">
        <v>17023</v>
      </c>
      <c r="B8135" s="475" t="s">
        <v>17024</v>
      </c>
      <c r="C8135" s="476" t="s">
        <v>756</v>
      </c>
      <c r="D8135" s="471"/>
      <c r="E8135" s="470"/>
      <c r="F8135" s="472" t="s">
        <v>756</v>
      </c>
      <c r="G8135" s="472" t="s">
        <v>756</v>
      </c>
      <c r="H8135" s="472">
        <v>4.3</v>
      </c>
      <c r="I8135" s="473"/>
    </row>
    <row r="8136" spans="1:9" ht="15" x14ac:dyDescent="0.25">
      <c r="A8136" s="468" t="s">
        <v>17025</v>
      </c>
      <c r="B8136" s="475" t="s">
        <v>17026</v>
      </c>
      <c r="C8136" s="476" t="s">
        <v>756</v>
      </c>
      <c r="D8136" s="471"/>
      <c r="E8136" s="470"/>
      <c r="F8136" s="472" t="s">
        <v>756</v>
      </c>
      <c r="G8136" s="472" t="s">
        <v>756</v>
      </c>
      <c r="H8136" s="472">
        <v>4.3</v>
      </c>
      <c r="I8136" s="473"/>
    </row>
    <row r="8137" spans="1:9" ht="15" x14ac:dyDescent="0.25">
      <c r="A8137" s="468" t="s">
        <v>17027</v>
      </c>
      <c r="B8137" s="475" t="s">
        <v>17028</v>
      </c>
      <c r="C8137" s="476" t="s">
        <v>756</v>
      </c>
      <c r="D8137" s="471"/>
      <c r="E8137" s="470"/>
      <c r="F8137" s="472" t="s">
        <v>756</v>
      </c>
      <c r="G8137" s="472" t="s">
        <v>756</v>
      </c>
      <c r="H8137" s="472">
        <v>4.3</v>
      </c>
      <c r="I8137" s="473"/>
    </row>
    <row r="8138" spans="1:9" ht="15" x14ac:dyDescent="0.25">
      <c r="A8138" s="468" t="s">
        <v>17029</v>
      </c>
      <c r="B8138" s="475" t="s">
        <v>17030</v>
      </c>
      <c r="C8138" s="476" t="s">
        <v>756</v>
      </c>
      <c r="D8138" s="471"/>
      <c r="E8138" s="470"/>
      <c r="F8138" s="472" t="s">
        <v>756</v>
      </c>
      <c r="G8138" s="472" t="s">
        <v>756</v>
      </c>
      <c r="H8138" s="472">
        <v>4.3</v>
      </c>
      <c r="I8138" s="473"/>
    </row>
    <row r="8139" spans="1:9" ht="15" x14ac:dyDescent="0.25">
      <c r="A8139" s="468" t="s">
        <v>17031</v>
      </c>
      <c r="B8139" s="475" t="s">
        <v>17032</v>
      </c>
      <c r="C8139" s="476" t="s">
        <v>756</v>
      </c>
      <c r="D8139" s="471"/>
      <c r="E8139" s="470"/>
      <c r="F8139" s="472" t="s">
        <v>8509</v>
      </c>
      <c r="G8139" s="472" t="s">
        <v>13218</v>
      </c>
      <c r="H8139" s="472">
        <v>4.3</v>
      </c>
      <c r="I8139" s="473"/>
    </row>
    <row r="8140" spans="1:9" ht="25.5" x14ac:dyDescent="0.25">
      <c r="A8140" s="468" t="s">
        <v>17033</v>
      </c>
      <c r="B8140" s="475" t="s">
        <v>17034</v>
      </c>
      <c r="C8140" s="476" t="s">
        <v>756</v>
      </c>
      <c r="D8140" s="471"/>
      <c r="E8140" s="470"/>
      <c r="F8140" s="472" t="s">
        <v>756</v>
      </c>
      <c r="G8140" s="472" t="s">
        <v>756</v>
      </c>
      <c r="H8140" s="472">
        <v>4.3</v>
      </c>
      <c r="I8140" s="473"/>
    </row>
    <row r="8141" spans="1:9" ht="25.5" x14ac:dyDescent="0.25">
      <c r="A8141" s="468" t="s">
        <v>17035</v>
      </c>
      <c r="B8141" s="475" t="s">
        <v>17036</v>
      </c>
      <c r="C8141" s="476" t="s">
        <v>756</v>
      </c>
      <c r="D8141" s="471"/>
      <c r="E8141" s="470"/>
      <c r="F8141" s="472" t="s">
        <v>756</v>
      </c>
      <c r="G8141" s="472" t="s">
        <v>756</v>
      </c>
      <c r="H8141" s="472">
        <v>4.3</v>
      </c>
      <c r="I8141" s="473"/>
    </row>
    <row r="8142" spans="1:9" ht="25.5" x14ac:dyDescent="0.25">
      <c r="A8142" s="468" t="s">
        <v>17037</v>
      </c>
      <c r="B8142" s="475" t="s">
        <v>17038</v>
      </c>
      <c r="C8142" s="476" t="s">
        <v>756</v>
      </c>
      <c r="D8142" s="471"/>
      <c r="E8142" s="470"/>
      <c r="F8142" s="472" t="s">
        <v>756</v>
      </c>
      <c r="G8142" s="472" t="s">
        <v>756</v>
      </c>
      <c r="H8142" s="472">
        <v>4.3</v>
      </c>
      <c r="I8142" s="473"/>
    </row>
    <row r="8143" spans="1:9" ht="25.5" x14ac:dyDescent="0.25">
      <c r="A8143" s="468" t="s">
        <v>17039</v>
      </c>
      <c r="B8143" s="475" t="s">
        <v>17040</v>
      </c>
      <c r="C8143" s="476" t="s">
        <v>756</v>
      </c>
      <c r="D8143" s="471"/>
      <c r="E8143" s="470"/>
      <c r="F8143" s="472" t="s">
        <v>756</v>
      </c>
      <c r="G8143" s="472" t="s">
        <v>756</v>
      </c>
      <c r="H8143" s="472">
        <v>4.3</v>
      </c>
      <c r="I8143" s="473"/>
    </row>
    <row r="8144" spans="1:9" ht="15" x14ac:dyDescent="0.25">
      <c r="A8144" s="468" t="s">
        <v>17041</v>
      </c>
      <c r="B8144" s="475" t="s">
        <v>17042</v>
      </c>
      <c r="C8144" s="476" t="s">
        <v>756</v>
      </c>
      <c r="D8144" s="471"/>
      <c r="E8144" s="470"/>
      <c r="F8144" s="472" t="s">
        <v>756</v>
      </c>
      <c r="G8144" s="472" t="s">
        <v>756</v>
      </c>
      <c r="H8144" s="472">
        <v>4.3</v>
      </c>
      <c r="I8144" s="473"/>
    </row>
    <row r="8145" spans="1:9" ht="15" x14ac:dyDescent="0.25">
      <c r="A8145" s="468" t="s">
        <v>17043</v>
      </c>
      <c r="B8145" s="475" t="s">
        <v>17044</v>
      </c>
      <c r="C8145" s="476" t="s">
        <v>756</v>
      </c>
      <c r="D8145" s="471"/>
      <c r="E8145" s="470"/>
      <c r="F8145" s="472" t="s">
        <v>756</v>
      </c>
      <c r="G8145" s="472" t="s">
        <v>756</v>
      </c>
      <c r="H8145" s="472">
        <v>4.3</v>
      </c>
      <c r="I8145" s="473"/>
    </row>
    <row r="8146" spans="1:9" ht="15" x14ac:dyDescent="0.25">
      <c r="A8146" s="468" t="s">
        <v>17045</v>
      </c>
      <c r="B8146" s="475" t="s">
        <v>17046</v>
      </c>
      <c r="C8146" s="476" t="s">
        <v>756</v>
      </c>
      <c r="D8146" s="471"/>
      <c r="E8146" s="470"/>
      <c r="F8146" s="472" t="s">
        <v>756</v>
      </c>
      <c r="G8146" s="472" t="s">
        <v>756</v>
      </c>
      <c r="H8146" s="472">
        <v>4.3</v>
      </c>
      <c r="I8146" s="473"/>
    </row>
    <row r="8147" spans="1:9" ht="25.5" x14ac:dyDescent="0.25">
      <c r="A8147" s="468" t="s">
        <v>17047</v>
      </c>
      <c r="B8147" s="475" t="s">
        <v>17048</v>
      </c>
      <c r="C8147" s="476" t="s">
        <v>756</v>
      </c>
      <c r="D8147" s="471"/>
      <c r="E8147" s="470"/>
      <c r="F8147" s="472" t="s">
        <v>756</v>
      </c>
      <c r="G8147" s="472" t="s">
        <v>756</v>
      </c>
      <c r="H8147" s="472">
        <v>4.3</v>
      </c>
      <c r="I8147" s="473"/>
    </row>
    <row r="8148" spans="1:9" ht="15" x14ac:dyDescent="0.25">
      <c r="A8148" s="468" t="s">
        <v>17049</v>
      </c>
      <c r="B8148" s="475" t="s">
        <v>17050</v>
      </c>
      <c r="C8148" s="476" t="s">
        <v>756</v>
      </c>
      <c r="D8148" s="471"/>
      <c r="E8148" s="470"/>
      <c r="F8148" s="472" t="s">
        <v>756</v>
      </c>
      <c r="G8148" s="472" t="s">
        <v>756</v>
      </c>
      <c r="H8148" s="472">
        <v>4.3</v>
      </c>
      <c r="I8148" s="473"/>
    </row>
    <row r="8149" spans="1:9" ht="15" x14ac:dyDescent="0.25">
      <c r="A8149" s="468" t="s">
        <v>17051</v>
      </c>
      <c r="B8149" s="475" t="s">
        <v>17052</v>
      </c>
      <c r="C8149" s="476" t="s">
        <v>756</v>
      </c>
      <c r="D8149" s="471"/>
      <c r="E8149" s="470"/>
      <c r="F8149" s="472" t="s">
        <v>756</v>
      </c>
      <c r="G8149" s="472" t="s">
        <v>756</v>
      </c>
      <c r="H8149" s="472">
        <v>4.3</v>
      </c>
      <c r="I8149" s="473"/>
    </row>
    <row r="8150" spans="1:9" ht="25.5" x14ac:dyDescent="0.25">
      <c r="A8150" s="468" t="s">
        <v>17053</v>
      </c>
      <c r="B8150" s="475" t="s">
        <v>17054</v>
      </c>
      <c r="C8150" s="476" t="s">
        <v>756</v>
      </c>
      <c r="D8150" s="471"/>
      <c r="E8150" s="470"/>
      <c r="F8150" s="472" t="s">
        <v>756</v>
      </c>
      <c r="G8150" s="472" t="s">
        <v>756</v>
      </c>
      <c r="H8150" s="472">
        <v>4.3</v>
      </c>
      <c r="I8150" s="473"/>
    </row>
    <row r="8151" spans="1:9" ht="25.5" x14ac:dyDescent="0.25">
      <c r="A8151" s="468" t="s">
        <v>17055</v>
      </c>
      <c r="B8151" s="475" t="s">
        <v>17056</v>
      </c>
      <c r="C8151" s="476" t="s">
        <v>756</v>
      </c>
      <c r="D8151" s="471"/>
      <c r="E8151" s="470"/>
      <c r="F8151" s="472" t="s">
        <v>756</v>
      </c>
      <c r="G8151" s="472" t="s">
        <v>756</v>
      </c>
      <c r="H8151" s="472">
        <v>4.3</v>
      </c>
      <c r="I8151" s="473"/>
    </row>
    <row r="8152" spans="1:9" ht="25.5" x14ac:dyDescent="0.25">
      <c r="A8152" s="468" t="s">
        <v>17057</v>
      </c>
      <c r="B8152" s="475" t="s">
        <v>17058</v>
      </c>
      <c r="C8152" s="476" t="s">
        <v>756</v>
      </c>
      <c r="D8152" s="471"/>
      <c r="E8152" s="470"/>
      <c r="F8152" s="472" t="s">
        <v>756</v>
      </c>
      <c r="G8152" s="472" t="s">
        <v>756</v>
      </c>
      <c r="H8152" s="472">
        <v>4.3</v>
      </c>
      <c r="I8152" s="473"/>
    </row>
    <row r="8153" spans="1:9" ht="25.5" x14ac:dyDescent="0.25">
      <c r="A8153" s="468" t="s">
        <v>17059</v>
      </c>
      <c r="B8153" s="475" t="s">
        <v>17060</v>
      </c>
      <c r="C8153" s="476" t="s">
        <v>756</v>
      </c>
      <c r="D8153" s="471"/>
      <c r="E8153" s="470"/>
      <c r="F8153" s="472" t="s">
        <v>756</v>
      </c>
      <c r="G8153" s="472" t="s">
        <v>756</v>
      </c>
      <c r="H8153" s="472">
        <v>4.3</v>
      </c>
      <c r="I8153" s="473"/>
    </row>
    <row r="8154" spans="1:9" ht="15" x14ac:dyDescent="0.25">
      <c r="A8154" s="468" t="s">
        <v>17061</v>
      </c>
      <c r="B8154" s="475" t="s">
        <v>17062</v>
      </c>
      <c r="C8154" s="476" t="s">
        <v>756</v>
      </c>
      <c r="D8154" s="471"/>
      <c r="E8154" s="470"/>
      <c r="F8154" s="472" t="s">
        <v>756</v>
      </c>
      <c r="G8154" s="472" t="s">
        <v>756</v>
      </c>
      <c r="H8154" s="472">
        <v>4.3</v>
      </c>
      <c r="I8154" s="473"/>
    </row>
    <row r="8155" spans="1:9" ht="15" x14ac:dyDescent="0.25">
      <c r="A8155" s="468" t="s">
        <v>17063</v>
      </c>
      <c r="B8155" s="475" t="s">
        <v>17064</v>
      </c>
      <c r="C8155" s="476" t="s">
        <v>756</v>
      </c>
      <c r="D8155" s="471"/>
      <c r="E8155" s="470"/>
      <c r="F8155" s="472" t="s">
        <v>756</v>
      </c>
      <c r="G8155" s="472" t="s">
        <v>756</v>
      </c>
      <c r="H8155" s="472">
        <v>4.3</v>
      </c>
      <c r="I8155" s="473"/>
    </row>
    <row r="8156" spans="1:9" ht="15" x14ac:dyDescent="0.25">
      <c r="A8156" s="468" t="s">
        <v>17065</v>
      </c>
      <c r="B8156" s="475" t="s">
        <v>17066</v>
      </c>
      <c r="C8156" s="476" t="s">
        <v>756</v>
      </c>
      <c r="D8156" s="471"/>
      <c r="E8156" s="470"/>
      <c r="F8156" s="472" t="s">
        <v>756</v>
      </c>
      <c r="G8156" s="472" t="s">
        <v>756</v>
      </c>
      <c r="H8156" s="472">
        <v>4.3</v>
      </c>
      <c r="I8156" s="473"/>
    </row>
    <row r="8157" spans="1:9" ht="15" x14ac:dyDescent="0.25">
      <c r="A8157" s="468" t="s">
        <v>17067</v>
      </c>
      <c r="B8157" s="475" t="s">
        <v>17068</v>
      </c>
      <c r="C8157" s="476" t="s">
        <v>756</v>
      </c>
      <c r="D8157" s="471"/>
      <c r="E8157" s="470"/>
      <c r="F8157" s="472" t="s">
        <v>756</v>
      </c>
      <c r="G8157" s="472" t="s">
        <v>756</v>
      </c>
      <c r="H8157" s="472">
        <v>4.3</v>
      </c>
      <c r="I8157" s="473"/>
    </row>
    <row r="8158" spans="1:9" ht="15" x14ac:dyDescent="0.25">
      <c r="A8158" s="468" t="s">
        <v>17069</v>
      </c>
      <c r="B8158" s="475" t="s">
        <v>17070</v>
      </c>
      <c r="C8158" s="476" t="s">
        <v>756</v>
      </c>
      <c r="D8158" s="471"/>
      <c r="E8158" s="470"/>
      <c r="F8158" s="472" t="s">
        <v>756</v>
      </c>
      <c r="G8158" s="472" t="s">
        <v>756</v>
      </c>
      <c r="H8158" s="472">
        <v>4.3</v>
      </c>
      <c r="I8158" s="473"/>
    </row>
    <row r="8159" spans="1:9" ht="25.5" x14ac:dyDescent="0.25">
      <c r="A8159" s="468" t="s">
        <v>17071</v>
      </c>
      <c r="B8159" s="475" t="s">
        <v>17072</v>
      </c>
      <c r="C8159" s="476" t="s">
        <v>756</v>
      </c>
      <c r="D8159" s="471"/>
      <c r="E8159" s="470"/>
      <c r="F8159" s="472" t="s">
        <v>8509</v>
      </c>
      <c r="G8159" s="472" t="s">
        <v>13218</v>
      </c>
      <c r="H8159" s="472">
        <v>4.3</v>
      </c>
      <c r="I8159" s="473"/>
    </row>
    <row r="8160" spans="1:9" ht="25.5" x14ac:dyDescent="0.25">
      <c r="A8160" s="468" t="s">
        <v>17073</v>
      </c>
      <c r="B8160" s="475" t="s">
        <v>17074</v>
      </c>
      <c r="C8160" s="476" t="s">
        <v>756</v>
      </c>
      <c r="D8160" s="471"/>
      <c r="E8160" s="470"/>
      <c r="F8160" s="472" t="s">
        <v>8509</v>
      </c>
      <c r="G8160" s="472" t="s">
        <v>13218</v>
      </c>
      <c r="H8160" s="472">
        <v>4.3</v>
      </c>
      <c r="I8160" s="473"/>
    </row>
    <row r="8161" spans="1:9" ht="15" x14ac:dyDescent="0.25">
      <c r="A8161" s="468" t="s">
        <v>17075</v>
      </c>
      <c r="B8161" s="475" t="s">
        <v>17076</v>
      </c>
      <c r="C8161" s="476" t="s">
        <v>756</v>
      </c>
      <c r="D8161" s="471"/>
      <c r="E8161" s="470"/>
      <c r="F8161" s="472" t="s">
        <v>8509</v>
      </c>
      <c r="G8161" s="472" t="s">
        <v>13218</v>
      </c>
      <c r="H8161" s="472">
        <v>4.3</v>
      </c>
      <c r="I8161" s="473"/>
    </row>
    <row r="8162" spans="1:9" ht="38.25" x14ac:dyDescent="0.25">
      <c r="A8162" s="468" t="s">
        <v>17077</v>
      </c>
      <c r="B8162" s="475" t="s">
        <v>17078</v>
      </c>
      <c r="C8162" s="476" t="s">
        <v>756</v>
      </c>
      <c r="D8162" s="471"/>
      <c r="E8162" s="470"/>
      <c r="F8162" s="472" t="s">
        <v>8509</v>
      </c>
      <c r="G8162" s="472" t="s">
        <v>13218</v>
      </c>
      <c r="H8162" s="472">
        <v>4.3</v>
      </c>
      <c r="I8162" s="473"/>
    </row>
    <row r="8163" spans="1:9" ht="38.25" x14ac:dyDescent="0.25">
      <c r="A8163" s="468" t="s">
        <v>17079</v>
      </c>
      <c r="B8163" s="475" t="s">
        <v>17080</v>
      </c>
      <c r="C8163" s="476" t="s">
        <v>756</v>
      </c>
      <c r="D8163" s="471"/>
      <c r="E8163" s="470"/>
      <c r="F8163" s="472" t="s">
        <v>8509</v>
      </c>
      <c r="G8163" s="472" t="s">
        <v>13218</v>
      </c>
      <c r="H8163" s="472">
        <v>4.3</v>
      </c>
      <c r="I8163" s="473"/>
    </row>
    <row r="8164" spans="1:9" ht="25.5" x14ac:dyDescent="0.25">
      <c r="A8164" s="468" t="s">
        <v>17081</v>
      </c>
      <c r="B8164" s="475" t="s">
        <v>17082</v>
      </c>
      <c r="C8164" s="476" t="s">
        <v>756</v>
      </c>
      <c r="D8164" s="471"/>
      <c r="E8164" s="470"/>
      <c r="F8164" s="472" t="s">
        <v>8509</v>
      </c>
      <c r="G8164" s="472" t="s">
        <v>13218</v>
      </c>
      <c r="H8164" s="472">
        <v>4.3</v>
      </c>
      <c r="I8164" s="473"/>
    </row>
    <row r="8165" spans="1:9" ht="25.5" x14ac:dyDescent="0.25">
      <c r="A8165" s="468" t="s">
        <v>17083</v>
      </c>
      <c r="B8165" s="475" t="s">
        <v>17084</v>
      </c>
      <c r="C8165" s="476" t="s">
        <v>756</v>
      </c>
      <c r="D8165" s="471"/>
      <c r="E8165" s="470"/>
      <c r="F8165" s="472" t="s">
        <v>8509</v>
      </c>
      <c r="G8165" s="472" t="s">
        <v>13218</v>
      </c>
      <c r="H8165" s="472">
        <v>4.3</v>
      </c>
      <c r="I8165" s="473"/>
    </row>
    <row r="8166" spans="1:9" ht="25.5" x14ac:dyDescent="0.25">
      <c r="A8166" s="468" t="s">
        <v>17085</v>
      </c>
      <c r="B8166" s="475" t="s">
        <v>17086</v>
      </c>
      <c r="C8166" s="476" t="s">
        <v>756</v>
      </c>
      <c r="D8166" s="471"/>
      <c r="E8166" s="470"/>
      <c r="F8166" s="472" t="s">
        <v>8509</v>
      </c>
      <c r="G8166" s="472" t="s">
        <v>13218</v>
      </c>
      <c r="H8166" s="472">
        <v>4.3</v>
      </c>
      <c r="I8166" s="473"/>
    </row>
    <row r="8167" spans="1:9" ht="15" x14ac:dyDescent="0.25">
      <c r="A8167" s="468" t="s">
        <v>17087</v>
      </c>
      <c r="B8167" s="475" t="s">
        <v>17088</v>
      </c>
      <c r="C8167" s="476" t="s">
        <v>756</v>
      </c>
      <c r="D8167" s="471"/>
      <c r="E8167" s="470"/>
      <c r="F8167" s="472" t="s">
        <v>8509</v>
      </c>
      <c r="G8167" s="472" t="s">
        <v>13218</v>
      </c>
      <c r="H8167" s="472">
        <v>4.3</v>
      </c>
      <c r="I8167" s="473"/>
    </row>
    <row r="8168" spans="1:9" ht="38.25" x14ac:dyDescent="0.25">
      <c r="A8168" s="468" t="s">
        <v>17089</v>
      </c>
      <c r="B8168" s="469" t="s">
        <v>17090</v>
      </c>
      <c r="C8168" s="476" t="s">
        <v>756</v>
      </c>
      <c r="D8168" s="479"/>
      <c r="E8168" s="472"/>
      <c r="F8168" s="472" t="s">
        <v>8509</v>
      </c>
      <c r="G8168" s="472" t="s">
        <v>3</v>
      </c>
      <c r="H8168" s="472">
        <v>4.5</v>
      </c>
      <c r="I8168" s="473"/>
    </row>
    <row r="8169" spans="1:9" ht="25.5" x14ac:dyDescent="0.25">
      <c r="A8169" s="468" t="s">
        <v>17091</v>
      </c>
      <c r="B8169" s="475" t="s">
        <v>17092</v>
      </c>
      <c r="C8169" s="476" t="s">
        <v>756</v>
      </c>
      <c r="D8169" s="471"/>
      <c r="E8169" s="470"/>
      <c r="F8169" s="472" t="s">
        <v>756</v>
      </c>
      <c r="G8169" s="472" t="s">
        <v>756</v>
      </c>
      <c r="H8169" s="472">
        <v>4.3</v>
      </c>
      <c r="I8169" s="473"/>
    </row>
    <row r="8170" spans="1:9" ht="25.5" x14ac:dyDescent="0.25">
      <c r="A8170" s="468" t="s">
        <v>17093</v>
      </c>
      <c r="B8170" s="475" t="s">
        <v>17094</v>
      </c>
      <c r="C8170" s="476" t="s">
        <v>756</v>
      </c>
      <c r="D8170" s="471"/>
      <c r="E8170" s="470"/>
      <c r="F8170" s="472" t="s">
        <v>756</v>
      </c>
      <c r="G8170" s="472" t="s">
        <v>756</v>
      </c>
      <c r="H8170" s="472">
        <v>4.3</v>
      </c>
      <c r="I8170" s="473"/>
    </row>
    <row r="8171" spans="1:9" ht="25.5" x14ac:dyDescent="0.25">
      <c r="A8171" s="468" t="s">
        <v>17095</v>
      </c>
      <c r="B8171" s="475" t="s">
        <v>17096</v>
      </c>
      <c r="C8171" s="476" t="s">
        <v>756</v>
      </c>
      <c r="D8171" s="482"/>
      <c r="E8171" s="483"/>
      <c r="F8171" s="472" t="s">
        <v>8509</v>
      </c>
      <c r="G8171" s="472" t="s">
        <v>3</v>
      </c>
      <c r="H8171" s="472">
        <v>4.5999999999999996</v>
      </c>
      <c r="I8171" s="473"/>
    </row>
    <row r="8172" spans="1:9" ht="25.5" x14ac:dyDescent="0.25">
      <c r="A8172" s="468" t="s">
        <v>17097</v>
      </c>
      <c r="B8172" s="475" t="s">
        <v>17098</v>
      </c>
      <c r="C8172" s="476" t="s">
        <v>756</v>
      </c>
      <c r="D8172" s="482"/>
      <c r="E8172" s="483"/>
      <c r="F8172" s="472" t="s">
        <v>8509</v>
      </c>
      <c r="G8172" s="472" t="s">
        <v>3</v>
      </c>
      <c r="H8172" s="472">
        <v>4.5999999999999996</v>
      </c>
      <c r="I8172" s="473"/>
    </row>
    <row r="8173" spans="1:9" ht="25.5" x14ac:dyDescent="0.25">
      <c r="A8173" s="468" t="s">
        <v>17099</v>
      </c>
      <c r="B8173" s="475" t="s">
        <v>17100</v>
      </c>
      <c r="C8173" s="476" t="s">
        <v>756</v>
      </c>
      <c r="D8173" s="482"/>
      <c r="E8173" s="483"/>
      <c r="F8173" s="472" t="s">
        <v>8509</v>
      </c>
      <c r="G8173" s="472" t="s">
        <v>3</v>
      </c>
      <c r="H8173" s="472">
        <v>4.5999999999999996</v>
      </c>
      <c r="I8173" s="473"/>
    </row>
    <row r="8174" spans="1:9" ht="25.5" x14ac:dyDescent="0.25">
      <c r="A8174" s="468" t="s">
        <v>17101</v>
      </c>
      <c r="B8174" s="475" t="s">
        <v>17102</v>
      </c>
      <c r="C8174" s="476" t="s">
        <v>756</v>
      </c>
      <c r="D8174" s="471"/>
      <c r="E8174" s="470"/>
      <c r="F8174" s="472" t="s">
        <v>8509</v>
      </c>
      <c r="G8174" s="472" t="s">
        <v>13218</v>
      </c>
      <c r="H8174" s="472">
        <v>4.3</v>
      </c>
      <c r="I8174" s="473"/>
    </row>
    <row r="8175" spans="1:9" ht="25.5" x14ac:dyDescent="0.25">
      <c r="A8175" s="468" t="s">
        <v>17103</v>
      </c>
      <c r="B8175" s="475" t="s">
        <v>17104</v>
      </c>
      <c r="C8175" s="476" t="s">
        <v>756</v>
      </c>
      <c r="D8175" s="471"/>
      <c r="E8175" s="470"/>
      <c r="F8175" s="472" t="s">
        <v>8509</v>
      </c>
      <c r="G8175" s="472" t="s">
        <v>13218</v>
      </c>
      <c r="H8175" s="472">
        <v>4.3</v>
      </c>
      <c r="I8175" s="473"/>
    </row>
    <row r="8176" spans="1:9" ht="25.5" x14ac:dyDescent="0.25">
      <c r="A8176" s="468" t="s">
        <v>17105</v>
      </c>
      <c r="B8176" s="475" t="s">
        <v>17106</v>
      </c>
      <c r="C8176" s="476" t="s">
        <v>756</v>
      </c>
      <c r="D8176" s="471"/>
      <c r="E8176" s="470"/>
      <c r="F8176" s="472" t="s">
        <v>8509</v>
      </c>
      <c r="G8176" s="472" t="s">
        <v>13218</v>
      </c>
      <c r="H8176" s="472">
        <v>4.3</v>
      </c>
      <c r="I8176" s="473"/>
    </row>
    <row r="8177" spans="1:9" ht="25.5" x14ac:dyDescent="0.25">
      <c r="A8177" s="468" t="s">
        <v>17107</v>
      </c>
      <c r="B8177" s="475" t="s">
        <v>17108</v>
      </c>
      <c r="C8177" s="476" t="s">
        <v>756</v>
      </c>
      <c r="D8177" s="471"/>
      <c r="E8177" s="470"/>
      <c r="F8177" s="472" t="s">
        <v>8509</v>
      </c>
      <c r="G8177" s="472" t="s">
        <v>13218</v>
      </c>
      <c r="H8177" s="472">
        <v>4.3</v>
      </c>
      <c r="I8177" s="473"/>
    </row>
    <row r="8178" spans="1:9" ht="25.5" x14ac:dyDescent="0.25">
      <c r="A8178" s="468" t="s">
        <v>17109</v>
      </c>
      <c r="B8178" s="475" t="s">
        <v>17110</v>
      </c>
      <c r="C8178" s="476" t="s">
        <v>756</v>
      </c>
      <c r="D8178" s="471"/>
      <c r="E8178" s="470"/>
      <c r="F8178" s="472" t="s">
        <v>8509</v>
      </c>
      <c r="G8178" s="472" t="s">
        <v>13218</v>
      </c>
      <c r="H8178" s="472">
        <v>4.3</v>
      </c>
      <c r="I8178" s="473"/>
    </row>
    <row r="8179" spans="1:9" ht="25.5" x14ac:dyDescent="0.25">
      <c r="A8179" s="468" t="s">
        <v>17111</v>
      </c>
      <c r="B8179" s="475" t="s">
        <v>17112</v>
      </c>
      <c r="C8179" s="476" t="s">
        <v>756</v>
      </c>
      <c r="D8179" s="471"/>
      <c r="E8179" s="470"/>
      <c r="F8179" s="472" t="s">
        <v>756</v>
      </c>
      <c r="G8179" s="472" t="s">
        <v>756</v>
      </c>
      <c r="H8179" s="472">
        <v>4.3</v>
      </c>
      <c r="I8179" s="473"/>
    </row>
    <row r="8180" spans="1:9" ht="15" x14ac:dyDescent="0.25">
      <c r="A8180" s="468" t="s">
        <v>17113</v>
      </c>
      <c r="B8180" s="475" t="s">
        <v>17114</v>
      </c>
      <c r="C8180" s="476" t="s">
        <v>756</v>
      </c>
      <c r="D8180" s="482"/>
      <c r="E8180" s="483"/>
      <c r="F8180" s="472" t="s">
        <v>1766</v>
      </c>
      <c r="G8180" s="472" t="s">
        <v>1767</v>
      </c>
      <c r="H8180" s="472">
        <v>4.5999999999999996</v>
      </c>
      <c r="I8180" s="473"/>
    </row>
    <row r="8181" spans="1:9" ht="15" x14ac:dyDescent="0.25">
      <c r="A8181" s="468" t="s">
        <v>17115</v>
      </c>
      <c r="B8181" s="475" t="s">
        <v>17116</v>
      </c>
      <c r="C8181" s="476" t="s">
        <v>756</v>
      </c>
      <c r="D8181" s="482"/>
      <c r="E8181" s="483"/>
      <c r="F8181" s="472" t="s">
        <v>8509</v>
      </c>
      <c r="G8181" s="472" t="s">
        <v>3</v>
      </c>
      <c r="H8181" s="472">
        <v>4.5999999999999996</v>
      </c>
      <c r="I8181" s="473"/>
    </row>
    <row r="8182" spans="1:9" ht="25.5" x14ac:dyDescent="0.25">
      <c r="A8182" s="468" t="s">
        <v>17117</v>
      </c>
      <c r="B8182" s="475" t="s">
        <v>17118</v>
      </c>
      <c r="C8182" s="476" t="s">
        <v>756</v>
      </c>
      <c r="D8182" s="471"/>
      <c r="E8182" s="470"/>
      <c r="F8182" s="472" t="s">
        <v>756</v>
      </c>
      <c r="G8182" s="472" t="s">
        <v>756</v>
      </c>
      <c r="H8182" s="472">
        <v>4.3</v>
      </c>
      <c r="I8182" s="473"/>
    </row>
    <row r="8183" spans="1:9" ht="25.5" x14ac:dyDescent="0.25">
      <c r="A8183" s="468" t="s">
        <v>17119</v>
      </c>
      <c r="B8183" s="475" t="s">
        <v>17120</v>
      </c>
      <c r="C8183" s="476" t="s">
        <v>756</v>
      </c>
      <c r="D8183" s="471"/>
      <c r="E8183" s="470"/>
      <c r="F8183" s="472" t="s">
        <v>756</v>
      </c>
      <c r="G8183" s="472" t="s">
        <v>756</v>
      </c>
      <c r="H8183" s="472">
        <v>4.3</v>
      </c>
      <c r="I8183" s="473"/>
    </row>
    <row r="8184" spans="1:9" ht="15" x14ac:dyDescent="0.25">
      <c r="A8184" s="468" t="s">
        <v>17121</v>
      </c>
      <c r="B8184" s="475" t="s">
        <v>17122</v>
      </c>
      <c r="C8184" s="476" t="s">
        <v>756</v>
      </c>
      <c r="D8184" s="471"/>
      <c r="E8184" s="470"/>
      <c r="F8184" s="472" t="s">
        <v>756</v>
      </c>
      <c r="G8184" s="472" t="s">
        <v>756</v>
      </c>
      <c r="H8184" s="472">
        <v>4.3</v>
      </c>
      <c r="I8184" s="473"/>
    </row>
    <row r="8185" spans="1:9" ht="15" x14ac:dyDescent="0.25">
      <c r="A8185" s="468" t="s">
        <v>17123</v>
      </c>
      <c r="B8185" s="475" t="s">
        <v>17124</v>
      </c>
      <c r="C8185" s="476" t="s">
        <v>756</v>
      </c>
      <c r="D8185" s="471"/>
      <c r="E8185" s="470"/>
      <c r="F8185" s="472" t="s">
        <v>756</v>
      </c>
      <c r="G8185" s="472" t="s">
        <v>756</v>
      </c>
      <c r="H8185" s="472">
        <v>4.3</v>
      </c>
      <c r="I8185" s="473"/>
    </row>
    <row r="8186" spans="1:9" ht="15" x14ac:dyDescent="0.25">
      <c r="A8186" s="468" t="s">
        <v>17125</v>
      </c>
      <c r="B8186" s="475" t="s">
        <v>17126</v>
      </c>
      <c r="C8186" s="476" t="s">
        <v>756</v>
      </c>
      <c r="D8186" s="471"/>
      <c r="E8186" s="470"/>
      <c r="F8186" s="472" t="s">
        <v>756</v>
      </c>
      <c r="G8186" s="472" t="s">
        <v>756</v>
      </c>
      <c r="H8186" s="472">
        <v>4.3</v>
      </c>
      <c r="I8186" s="473"/>
    </row>
    <row r="8187" spans="1:9" ht="15" x14ac:dyDescent="0.25">
      <c r="A8187" s="468" t="s">
        <v>17127</v>
      </c>
      <c r="B8187" s="475" t="s">
        <v>17128</v>
      </c>
      <c r="C8187" s="476" t="s">
        <v>756</v>
      </c>
      <c r="D8187" s="471"/>
      <c r="E8187" s="470"/>
      <c r="F8187" s="472" t="s">
        <v>756</v>
      </c>
      <c r="G8187" s="472" t="s">
        <v>756</v>
      </c>
      <c r="H8187" s="472">
        <v>4.3</v>
      </c>
      <c r="I8187" s="473"/>
    </row>
    <row r="8188" spans="1:9" ht="15" x14ac:dyDescent="0.25">
      <c r="A8188" s="468" t="s">
        <v>17129</v>
      </c>
      <c r="B8188" s="475" t="s">
        <v>17130</v>
      </c>
      <c r="C8188" s="476" t="s">
        <v>756</v>
      </c>
      <c r="D8188" s="471"/>
      <c r="E8188" s="470"/>
      <c r="F8188" s="472" t="s">
        <v>756</v>
      </c>
      <c r="G8188" s="472" t="s">
        <v>756</v>
      </c>
      <c r="H8188" s="472">
        <v>4.3</v>
      </c>
      <c r="I8188" s="473"/>
    </row>
    <row r="8189" spans="1:9" ht="25.5" x14ac:dyDescent="0.25">
      <c r="A8189" s="468" t="s">
        <v>17131</v>
      </c>
      <c r="B8189" s="475" t="s">
        <v>17132</v>
      </c>
      <c r="C8189" s="476" t="s">
        <v>756</v>
      </c>
      <c r="D8189" s="471"/>
      <c r="E8189" s="470"/>
      <c r="F8189" s="472" t="s">
        <v>756</v>
      </c>
      <c r="G8189" s="472" t="s">
        <v>756</v>
      </c>
      <c r="H8189" s="472">
        <v>4.3</v>
      </c>
      <c r="I8189" s="473"/>
    </row>
    <row r="8190" spans="1:9" ht="25.5" x14ac:dyDescent="0.25">
      <c r="A8190" s="468" t="s">
        <v>17133</v>
      </c>
      <c r="B8190" s="475" t="s">
        <v>17134</v>
      </c>
      <c r="C8190" s="476" t="s">
        <v>756</v>
      </c>
      <c r="D8190" s="471"/>
      <c r="E8190" s="470"/>
      <c r="F8190" s="472" t="s">
        <v>756</v>
      </c>
      <c r="G8190" s="472" t="s">
        <v>756</v>
      </c>
      <c r="H8190" s="472">
        <v>4.3</v>
      </c>
      <c r="I8190" s="473"/>
    </row>
    <row r="8191" spans="1:9" ht="25.5" x14ac:dyDescent="0.25">
      <c r="A8191" s="468" t="s">
        <v>17135</v>
      </c>
      <c r="B8191" s="475" t="s">
        <v>17136</v>
      </c>
      <c r="C8191" s="476" t="s">
        <v>756</v>
      </c>
      <c r="D8191" s="471"/>
      <c r="E8191" s="470"/>
      <c r="F8191" s="472" t="s">
        <v>756</v>
      </c>
      <c r="G8191" s="472" t="s">
        <v>756</v>
      </c>
      <c r="H8191" s="472">
        <v>4.3</v>
      </c>
      <c r="I8191" s="473"/>
    </row>
    <row r="8192" spans="1:9" ht="25.5" x14ac:dyDescent="0.25">
      <c r="A8192" s="468" t="s">
        <v>17137</v>
      </c>
      <c r="B8192" s="475" t="s">
        <v>17138</v>
      </c>
      <c r="C8192" s="476" t="s">
        <v>756</v>
      </c>
      <c r="D8192" s="471"/>
      <c r="E8192" s="470"/>
      <c r="F8192" s="472" t="s">
        <v>756</v>
      </c>
      <c r="G8192" s="472" t="s">
        <v>756</v>
      </c>
      <c r="H8192" s="472">
        <v>4.3</v>
      </c>
      <c r="I8192" s="473"/>
    </row>
    <row r="8193" spans="1:9" ht="15" x14ac:dyDescent="0.25">
      <c r="A8193" s="468" t="s">
        <v>17139</v>
      </c>
      <c r="B8193" s="475" t="s">
        <v>17140</v>
      </c>
      <c r="C8193" s="476" t="s">
        <v>756</v>
      </c>
      <c r="D8193" s="471"/>
      <c r="E8193" s="470"/>
      <c r="F8193" s="472" t="s">
        <v>756</v>
      </c>
      <c r="G8193" s="472" t="s">
        <v>756</v>
      </c>
      <c r="H8193" s="472">
        <v>4.3</v>
      </c>
      <c r="I8193" s="473"/>
    </row>
    <row r="8194" spans="1:9" ht="15" x14ac:dyDescent="0.25">
      <c r="A8194" s="468" t="s">
        <v>17141</v>
      </c>
      <c r="B8194" s="475" t="s">
        <v>17142</v>
      </c>
      <c r="C8194" s="476" t="s">
        <v>756</v>
      </c>
      <c r="D8194" s="471"/>
      <c r="E8194" s="470"/>
      <c r="F8194" s="472" t="s">
        <v>756</v>
      </c>
      <c r="G8194" s="472" t="s">
        <v>756</v>
      </c>
      <c r="H8194" s="472">
        <v>4.3</v>
      </c>
      <c r="I8194" s="473"/>
    </row>
    <row r="8195" spans="1:9" ht="25.5" x14ac:dyDescent="0.25">
      <c r="A8195" s="468" t="s">
        <v>17143</v>
      </c>
      <c r="B8195" s="475" t="s">
        <v>17144</v>
      </c>
      <c r="C8195" s="476" t="s">
        <v>756</v>
      </c>
      <c r="D8195" s="471"/>
      <c r="E8195" s="470"/>
      <c r="F8195" s="472" t="s">
        <v>756</v>
      </c>
      <c r="G8195" s="472" t="s">
        <v>756</v>
      </c>
      <c r="H8195" s="472">
        <v>4.3</v>
      </c>
      <c r="I8195" s="473"/>
    </row>
    <row r="8196" spans="1:9" ht="15" x14ac:dyDescent="0.25">
      <c r="A8196" s="468" t="s">
        <v>17145</v>
      </c>
      <c r="B8196" s="475" t="s">
        <v>17146</v>
      </c>
      <c r="C8196" s="476" t="s">
        <v>756</v>
      </c>
      <c r="D8196" s="471"/>
      <c r="E8196" s="470"/>
      <c r="F8196" s="472" t="s">
        <v>756</v>
      </c>
      <c r="G8196" s="472" t="s">
        <v>756</v>
      </c>
      <c r="H8196" s="472">
        <v>4.3</v>
      </c>
      <c r="I8196" s="473"/>
    </row>
    <row r="8197" spans="1:9" ht="15" x14ac:dyDescent="0.25">
      <c r="A8197" s="468" t="s">
        <v>17147</v>
      </c>
      <c r="B8197" s="475" t="s">
        <v>17148</v>
      </c>
      <c r="C8197" s="476" t="s">
        <v>756</v>
      </c>
      <c r="D8197" s="471"/>
      <c r="E8197" s="470"/>
      <c r="F8197" s="472" t="s">
        <v>756</v>
      </c>
      <c r="G8197" s="472" t="s">
        <v>756</v>
      </c>
      <c r="H8197" s="472">
        <v>4.3</v>
      </c>
      <c r="I8197" s="473"/>
    </row>
    <row r="8198" spans="1:9" ht="15" x14ac:dyDescent="0.25">
      <c r="A8198" s="468" t="s">
        <v>17149</v>
      </c>
      <c r="B8198" s="475" t="s">
        <v>17150</v>
      </c>
      <c r="C8198" s="476" t="s">
        <v>756</v>
      </c>
      <c r="D8198" s="471"/>
      <c r="E8198" s="470"/>
      <c r="F8198" s="472" t="s">
        <v>756</v>
      </c>
      <c r="G8198" s="472" t="s">
        <v>756</v>
      </c>
      <c r="H8198" s="472">
        <v>4.3</v>
      </c>
      <c r="I8198" s="473"/>
    </row>
    <row r="8199" spans="1:9" ht="15" x14ac:dyDescent="0.25">
      <c r="A8199" s="468" t="s">
        <v>17151</v>
      </c>
      <c r="B8199" s="475" t="s">
        <v>17152</v>
      </c>
      <c r="C8199" s="476" t="s">
        <v>756</v>
      </c>
      <c r="D8199" s="471"/>
      <c r="E8199" s="470"/>
      <c r="F8199" s="472" t="s">
        <v>756</v>
      </c>
      <c r="G8199" s="472" t="s">
        <v>756</v>
      </c>
      <c r="H8199" s="472">
        <v>4.3</v>
      </c>
      <c r="I8199" s="473"/>
    </row>
    <row r="8200" spans="1:9" ht="15" x14ac:dyDescent="0.25">
      <c r="A8200" s="468" t="s">
        <v>17153</v>
      </c>
      <c r="B8200" s="475" t="s">
        <v>17154</v>
      </c>
      <c r="C8200" s="476" t="s">
        <v>756</v>
      </c>
      <c r="D8200" s="471"/>
      <c r="E8200" s="470"/>
      <c r="F8200" s="472" t="s">
        <v>756</v>
      </c>
      <c r="G8200" s="472" t="s">
        <v>756</v>
      </c>
      <c r="H8200" s="472">
        <v>4.3</v>
      </c>
      <c r="I8200" s="473"/>
    </row>
    <row r="8201" spans="1:9" ht="25.5" x14ac:dyDescent="0.25">
      <c r="A8201" s="468" t="s">
        <v>17155</v>
      </c>
      <c r="B8201" s="475" t="s">
        <v>17156</v>
      </c>
      <c r="C8201" s="476" t="s">
        <v>756</v>
      </c>
      <c r="D8201" s="471"/>
      <c r="E8201" s="470"/>
      <c r="F8201" s="472" t="s">
        <v>756</v>
      </c>
      <c r="G8201" s="472" t="s">
        <v>756</v>
      </c>
      <c r="H8201" s="472">
        <v>4.3</v>
      </c>
      <c r="I8201" s="473"/>
    </row>
    <row r="8202" spans="1:9" ht="25.5" x14ac:dyDescent="0.25">
      <c r="A8202" s="468" t="s">
        <v>17157</v>
      </c>
      <c r="B8202" s="475" t="s">
        <v>17158</v>
      </c>
      <c r="C8202" s="476" t="s">
        <v>756</v>
      </c>
      <c r="D8202" s="471"/>
      <c r="E8202" s="470"/>
      <c r="F8202" s="472" t="s">
        <v>756</v>
      </c>
      <c r="G8202" s="472" t="s">
        <v>756</v>
      </c>
      <c r="H8202" s="472">
        <v>4.3</v>
      </c>
      <c r="I8202" s="473"/>
    </row>
    <row r="8203" spans="1:9" ht="25.5" x14ac:dyDescent="0.25">
      <c r="A8203" s="468" t="s">
        <v>17159</v>
      </c>
      <c r="B8203" s="475" t="s">
        <v>17160</v>
      </c>
      <c r="C8203" s="476" t="s">
        <v>756</v>
      </c>
      <c r="D8203" s="471"/>
      <c r="E8203" s="470"/>
      <c r="F8203" s="472" t="s">
        <v>756</v>
      </c>
      <c r="G8203" s="472" t="s">
        <v>756</v>
      </c>
      <c r="H8203" s="472">
        <v>4.3</v>
      </c>
      <c r="I8203" s="473"/>
    </row>
    <row r="8204" spans="1:9" ht="25.5" x14ac:dyDescent="0.25">
      <c r="A8204" s="468" t="s">
        <v>17161</v>
      </c>
      <c r="B8204" s="475" t="s">
        <v>17162</v>
      </c>
      <c r="C8204" s="476" t="s">
        <v>756</v>
      </c>
      <c r="D8204" s="471"/>
      <c r="E8204" s="470"/>
      <c r="F8204" s="472" t="s">
        <v>756</v>
      </c>
      <c r="G8204" s="472" t="s">
        <v>756</v>
      </c>
      <c r="H8204" s="472">
        <v>4.3</v>
      </c>
      <c r="I8204" s="473"/>
    </row>
    <row r="8205" spans="1:9" ht="25.5" x14ac:dyDescent="0.25">
      <c r="A8205" s="468" t="s">
        <v>17163</v>
      </c>
      <c r="B8205" s="475" t="s">
        <v>17164</v>
      </c>
      <c r="C8205" s="476" t="s">
        <v>756</v>
      </c>
      <c r="D8205" s="471"/>
      <c r="E8205" s="470"/>
      <c r="F8205" s="472" t="s">
        <v>756</v>
      </c>
      <c r="G8205" s="472" t="s">
        <v>756</v>
      </c>
      <c r="H8205" s="472">
        <v>4.3</v>
      </c>
      <c r="I8205" s="473"/>
    </row>
    <row r="8206" spans="1:9" ht="25.5" x14ac:dyDescent="0.25">
      <c r="A8206" s="468" t="s">
        <v>17165</v>
      </c>
      <c r="B8206" s="475" t="s">
        <v>17166</v>
      </c>
      <c r="C8206" s="476" t="s">
        <v>756</v>
      </c>
      <c r="D8206" s="471"/>
      <c r="E8206" s="470"/>
      <c r="F8206" s="472" t="s">
        <v>756</v>
      </c>
      <c r="G8206" s="472" t="s">
        <v>756</v>
      </c>
      <c r="H8206" s="472">
        <v>4.3</v>
      </c>
      <c r="I8206" s="473"/>
    </row>
    <row r="8207" spans="1:9" ht="25.5" x14ac:dyDescent="0.25">
      <c r="A8207" s="468" t="s">
        <v>17167</v>
      </c>
      <c r="B8207" s="475" t="s">
        <v>17168</v>
      </c>
      <c r="C8207" s="476" t="s">
        <v>756</v>
      </c>
      <c r="D8207" s="471"/>
      <c r="E8207" s="470"/>
      <c r="F8207" s="472" t="s">
        <v>756</v>
      </c>
      <c r="G8207" s="472" t="s">
        <v>756</v>
      </c>
      <c r="H8207" s="472">
        <v>4.3</v>
      </c>
      <c r="I8207" s="473"/>
    </row>
    <row r="8208" spans="1:9" ht="25.5" x14ac:dyDescent="0.25">
      <c r="A8208" s="468" t="s">
        <v>17169</v>
      </c>
      <c r="B8208" s="475" t="s">
        <v>17170</v>
      </c>
      <c r="C8208" s="476" t="s">
        <v>756</v>
      </c>
      <c r="D8208" s="471"/>
      <c r="E8208" s="470"/>
      <c r="F8208" s="472" t="s">
        <v>756</v>
      </c>
      <c r="G8208" s="472" t="s">
        <v>756</v>
      </c>
      <c r="H8208" s="472">
        <v>4.3</v>
      </c>
      <c r="I8208" s="473"/>
    </row>
    <row r="8209" spans="1:9" ht="25.5" x14ac:dyDescent="0.25">
      <c r="A8209" s="468" t="s">
        <v>17171</v>
      </c>
      <c r="B8209" s="469" t="s">
        <v>17172</v>
      </c>
      <c r="C8209" s="476" t="s">
        <v>756</v>
      </c>
      <c r="D8209" s="479"/>
      <c r="E8209" s="472"/>
      <c r="F8209" s="472" t="s">
        <v>8509</v>
      </c>
      <c r="G8209" s="472" t="s">
        <v>3</v>
      </c>
      <c r="H8209" s="472">
        <v>4.5</v>
      </c>
      <c r="I8209" s="473"/>
    </row>
    <row r="8210" spans="1:9" ht="25.5" x14ac:dyDescent="0.25">
      <c r="A8210" s="468" t="s">
        <v>17173</v>
      </c>
      <c r="B8210" s="475" t="s">
        <v>17174</v>
      </c>
      <c r="C8210" s="476" t="s">
        <v>756</v>
      </c>
      <c r="D8210" s="471"/>
      <c r="E8210" s="470"/>
      <c r="F8210" s="472" t="s">
        <v>756</v>
      </c>
      <c r="G8210" s="472" t="s">
        <v>756</v>
      </c>
      <c r="H8210" s="472">
        <v>4.3</v>
      </c>
      <c r="I8210" s="473"/>
    </row>
    <row r="8211" spans="1:9" ht="25.5" x14ac:dyDescent="0.25">
      <c r="A8211" s="468" t="s">
        <v>17175</v>
      </c>
      <c r="B8211" s="475" t="s">
        <v>17176</v>
      </c>
      <c r="C8211" s="476" t="s">
        <v>756</v>
      </c>
      <c r="D8211" s="471"/>
      <c r="E8211" s="470"/>
      <c r="F8211" s="472" t="s">
        <v>756</v>
      </c>
      <c r="G8211" s="472" t="s">
        <v>756</v>
      </c>
      <c r="H8211" s="472">
        <v>4.3</v>
      </c>
      <c r="I8211" s="473"/>
    </row>
    <row r="8212" spans="1:9" ht="25.5" x14ac:dyDescent="0.25">
      <c r="A8212" s="468" t="s">
        <v>17177</v>
      </c>
      <c r="B8212" s="475" t="s">
        <v>17178</v>
      </c>
      <c r="C8212" s="476" t="s">
        <v>756</v>
      </c>
      <c r="D8212" s="471"/>
      <c r="E8212" s="470"/>
      <c r="F8212" s="472" t="s">
        <v>756</v>
      </c>
      <c r="G8212" s="472" t="s">
        <v>756</v>
      </c>
      <c r="H8212" s="472">
        <v>4.3</v>
      </c>
      <c r="I8212" s="473"/>
    </row>
    <row r="8213" spans="1:9" ht="25.5" x14ac:dyDescent="0.25">
      <c r="A8213" s="468" t="s">
        <v>17179</v>
      </c>
      <c r="B8213" s="475" t="s">
        <v>17180</v>
      </c>
      <c r="C8213" s="476" t="s">
        <v>756</v>
      </c>
      <c r="D8213" s="471"/>
      <c r="E8213" s="470"/>
      <c r="F8213" s="472" t="s">
        <v>756</v>
      </c>
      <c r="G8213" s="472" t="s">
        <v>756</v>
      </c>
      <c r="H8213" s="472">
        <v>4.3</v>
      </c>
      <c r="I8213" s="473"/>
    </row>
    <row r="8214" spans="1:9" ht="25.5" x14ac:dyDescent="0.25">
      <c r="A8214" s="468" t="s">
        <v>17181</v>
      </c>
      <c r="B8214" s="475" t="s">
        <v>17182</v>
      </c>
      <c r="C8214" s="476" t="s">
        <v>756</v>
      </c>
      <c r="D8214" s="471"/>
      <c r="E8214" s="470"/>
      <c r="F8214" s="472" t="s">
        <v>756</v>
      </c>
      <c r="G8214" s="472" t="s">
        <v>756</v>
      </c>
      <c r="H8214" s="472">
        <v>4.3</v>
      </c>
      <c r="I8214" s="473"/>
    </row>
    <row r="8215" spans="1:9" ht="25.5" x14ac:dyDescent="0.25">
      <c r="A8215" s="468" t="s">
        <v>17183</v>
      </c>
      <c r="B8215" s="475" t="s">
        <v>17184</v>
      </c>
      <c r="C8215" s="476" t="s">
        <v>756</v>
      </c>
      <c r="D8215" s="471"/>
      <c r="E8215" s="470"/>
      <c r="F8215" s="472" t="s">
        <v>756</v>
      </c>
      <c r="G8215" s="472" t="s">
        <v>756</v>
      </c>
      <c r="H8215" s="472">
        <v>4.3</v>
      </c>
      <c r="I8215" s="473"/>
    </row>
    <row r="8216" spans="1:9" ht="25.5" x14ac:dyDescent="0.25">
      <c r="A8216" s="468" t="s">
        <v>17185</v>
      </c>
      <c r="B8216" s="475" t="s">
        <v>17186</v>
      </c>
      <c r="C8216" s="476" t="s">
        <v>756</v>
      </c>
      <c r="D8216" s="471"/>
      <c r="E8216" s="470"/>
      <c r="F8216" s="472" t="s">
        <v>756</v>
      </c>
      <c r="G8216" s="472" t="s">
        <v>756</v>
      </c>
      <c r="H8216" s="472">
        <v>4.3</v>
      </c>
      <c r="I8216" s="473"/>
    </row>
    <row r="8217" spans="1:9" ht="25.5" x14ac:dyDescent="0.25">
      <c r="A8217" s="468" t="s">
        <v>17187</v>
      </c>
      <c r="B8217" s="475" t="s">
        <v>17188</v>
      </c>
      <c r="C8217" s="476" t="s">
        <v>756</v>
      </c>
      <c r="D8217" s="471"/>
      <c r="E8217" s="470"/>
      <c r="F8217" s="472" t="s">
        <v>756</v>
      </c>
      <c r="G8217" s="472" t="s">
        <v>756</v>
      </c>
      <c r="H8217" s="472">
        <v>4.3</v>
      </c>
      <c r="I8217" s="473"/>
    </row>
    <row r="8218" spans="1:9" ht="25.5" x14ac:dyDescent="0.25">
      <c r="A8218" s="468" t="s">
        <v>17189</v>
      </c>
      <c r="B8218" s="475" t="s">
        <v>17190</v>
      </c>
      <c r="C8218" s="476" t="s">
        <v>756</v>
      </c>
      <c r="D8218" s="471"/>
      <c r="E8218" s="470"/>
      <c r="F8218" s="472" t="s">
        <v>756</v>
      </c>
      <c r="G8218" s="472" t="s">
        <v>756</v>
      </c>
      <c r="H8218" s="472">
        <v>4.3</v>
      </c>
      <c r="I8218" s="473"/>
    </row>
    <row r="8219" spans="1:9" ht="25.5" x14ac:dyDescent="0.25">
      <c r="A8219" s="468" t="s">
        <v>17191</v>
      </c>
      <c r="B8219" s="475" t="s">
        <v>17192</v>
      </c>
      <c r="C8219" s="476" t="s">
        <v>756</v>
      </c>
      <c r="D8219" s="471"/>
      <c r="E8219" s="470"/>
      <c r="F8219" s="472" t="s">
        <v>756</v>
      </c>
      <c r="G8219" s="472" t="s">
        <v>756</v>
      </c>
      <c r="H8219" s="472">
        <v>4.3</v>
      </c>
      <c r="I8219" s="473"/>
    </row>
    <row r="8220" spans="1:9" ht="15" x14ac:dyDescent="0.25">
      <c r="A8220" s="468" t="s">
        <v>17193</v>
      </c>
      <c r="B8220" s="475" t="s">
        <v>17194</v>
      </c>
      <c r="C8220" s="476" t="s">
        <v>756</v>
      </c>
      <c r="D8220" s="471"/>
      <c r="E8220" s="470"/>
      <c r="F8220" s="472" t="s">
        <v>756</v>
      </c>
      <c r="G8220" s="472" t="s">
        <v>756</v>
      </c>
      <c r="H8220" s="472">
        <v>4.3</v>
      </c>
      <c r="I8220" s="473"/>
    </row>
    <row r="8221" spans="1:9" ht="15" x14ac:dyDescent="0.25">
      <c r="A8221" s="468" t="s">
        <v>17195</v>
      </c>
      <c r="B8221" s="475" t="s">
        <v>17196</v>
      </c>
      <c r="C8221" s="476" t="s">
        <v>756</v>
      </c>
      <c r="D8221" s="471"/>
      <c r="E8221" s="470"/>
      <c r="F8221" s="472" t="s">
        <v>756</v>
      </c>
      <c r="G8221" s="472" t="s">
        <v>756</v>
      </c>
      <c r="H8221" s="472">
        <v>4.3</v>
      </c>
      <c r="I8221" s="473"/>
    </row>
    <row r="8222" spans="1:9" ht="15" x14ac:dyDescent="0.25">
      <c r="A8222" s="468" t="s">
        <v>17197</v>
      </c>
      <c r="B8222" s="475" t="s">
        <v>17198</v>
      </c>
      <c r="C8222" s="476" t="s">
        <v>756</v>
      </c>
      <c r="D8222" s="471"/>
      <c r="E8222" s="470"/>
      <c r="F8222" s="472" t="s">
        <v>756</v>
      </c>
      <c r="G8222" s="472" t="s">
        <v>756</v>
      </c>
      <c r="H8222" s="472">
        <v>4.3</v>
      </c>
      <c r="I8222" s="473"/>
    </row>
    <row r="8223" spans="1:9" ht="25.5" x14ac:dyDescent="0.25">
      <c r="A8223" s="468" t="s">
        <v>17199</v>
      </c>
      <c r="B8223" s="475" t="s">
        <v>17200</v>
      </c>
      <c r="C8223" s="476" t="s">
        <v>756</v>
      </c>
      <c r="D8223" s="471"/>
      <c r="E8223" s="470"/>
      <c r="F8223" s="472" t="s">
        <v>756</v>
      </c>
      <c r="G8223" s="472" t="s">
        <v>756</v>
      </c>
      <c r="H8223" s="472">
        <v>4.3</v>
      </c>
      <c r="I8223" s="473"/>
    </row>
    <row r="8224" spans="1:9" ht="25.5" x14ac:dyDescent="0.25">
      <c r="A8224" s="468" t="s">
        <v>17201</v>
      </c>
      <c r="B8224" s="475" t="s">
        <v>17202</v>
      </c>
      <c r="C8224" s="476" t="s">
        <v>756</v>
      </c>
      <c r="D8224" s="471"/>
      <c r="E8224" s="470"/>
      <c r="F8224" s="472" t="s">
        <v>756</v>
      </c>
      <c r="G8224" s="472" t="s">
        <v>756</v>
      </c>
      <c r="H8224" s="472">
        <v>4.3</v>
      </c>
      <c r="I8224" s="473"/>
    </row>
    <row r="8225" spans="1:9" ht="15" x14ac:dyDescent="0.25">
      <c r="A8225" s="468" t="s">
        <v>17203</v>
      </c>
      <c r="B8225" s="475" t="s">
        <v>17204</v>
      </c>
      <c r="C8225" s="476" t="s">
        <v>756</v>
      </c>
      <c r="D8225" s="471"/>
      <c r="E8225" s="470"/>
      <c r="F8225" s="472" t="s">
        <v>756</v>
      </c>
      <c r="G8225" s="472" t="s">
        <v>756</v>
      </c>
      <c r="H8225" s="472">
        <v>4.3</v>
      </c>
      <c r="I8225" s="473"/>
    </row>
    <row r="8226" spans="1:9" ht="15" x14ac:dyDescent="0.25">
      <c r="A8226" s="468" t="s">
        <v>17205</v>
      </c>
      <c r="B8226" s="475" t="s">
        <v>17206</v>
      </c>
      <c r="C8226" s="476" t="s">
        <v>756</v>
      </c>
      <c r="D8226" s="471"/>
      <c r="E8226" s="470"/>
      <c r="F8226" s="472" t="s">
        <v>756</v>
      </c>
      <c r="G8226" s="472" t="s">
        <v>756</v>
      </c>
      <c r="H8226" s="472">
        <v>4.3</v>
      </c>
      <c r="I8226" s="473"/>
    </row>
    <row r="8227" spans="1:9" ht="15" x14ac:dyDescent="0.25">
      <c r="A8227" s="468" t="s">
        <v>17207</v>
      </c>
      <c r="B8227" s="475" t="s">
        <v>17208</v>
      </c>
      <c r="C8227" s="476" t="s">
        <v>756</v>
      </c>
      <c r="D8227" s="471"/>
      <c r="E8227" s="470"/>
      <c r="F8227" s="472" t="s">
        <v>756</v>
      </c>
      <c r="G8227" s="472" t="s">
        <v>756</v>
      </c>
      <c r="H8227" s="472">
        <v>4.3</v>
      </c>
      <c r="I8227" s="473"/>
    </row>
    <row r="8228" spans="1:9" ht="15" x14ac:dyDescent="0.25">
      <c r="A8228" s="468" t="s">
        <v>17209</v>
      </c>
      <c r="B8228" s="469" t="s">
        <v>17210</v>
      </c>
      <c r="C8228" s="476" t="s">
        <v>756</v>
      </c>
      <c r="D8228" s="479"/>
      <c r="E8228" s="472"/>
      <c r="F8228" s="472" t="s">
        <v>756</v>
      </c>
      <c r="G8228" s="472" t="s">
        <v>3</v>
      </c>
      <c r="H8228" s="472">
        <v>4.5</v>
      </c>
      <c r="I8228" s="473"/>
    </row>
    <row r="8229" spans="1:9" ht="25.5" x14ac:dyDescent="0.25">
      <c r="A8229" s="468" t="s">
        <v>17211</v>
      </c>
      <c r="B8229" s="475" t="s">
        <v>17212</v>
      </c>
      <c r="C8229" s="476" t="s">
        <v>756</v>
      </c>
      <c r="D8229" s="471"/>
      <c r="E8229" s="470"/>
      <c r="F8229" s="472" t="s">
        <v>756</v>
      </c>
      <c r="G8229" s="472" t="s">
        <v>756</v>
      </c>
      <c r="H8229" s="472">
        <v>4.3</v>
      </c>
      <c r="I8229" s="473"/>
    </row>
    <row r="8230" spans="1:9" ht="25.5" x14ac:dyDescent="0.25">
      <c r="A8230" s="468" t="s">
        <v>17213</v>
      </c>
      <c r="B8230" s="475" t="s">
        <v>17214</v>
      </c>
      <c r="C8230" s="476" t="s">
        <v>756</v>
      </c>
      <c r="D8230" s="471"/>
      <c r="E8230" s="470"/>
      <c r="F8230" s="472" t="s">
        <v>756</v>
      </c>
      <c r="G8230" s="472" t="s">
        <v>756</v>
      </c>
      <c r="H8230" s="472">
        <v>4.3</v>
      </c>
      <c r="I8230" s="473"/>
    </row>
    <row r="8231" spans="1:9" ht="15" x14ac:dyDescent="0.25">
      <c r="A8231" s="468" t="s">
        <v>17215</v>
      </c>
      <c r="B8231" s="475" t="s">
        <v>17216</v>
      </c>
      <c r="C8231" s="476" t="s">
        <v>756</v>
      </c>
      <c r="D8231" s="471"/>
      <c r="E8231" s="470"/>
      <c r="F8231" s="472" t="s">
        <v>756</v>
      </c>
      <c r="G8231" s="472" t="s">
        <v>756</v>
      </c>
      <c r="H8231" s="472">
        <v>4.3</v>
      </c>
      <c r="I8231" s="473"/>
    </row>
    <row r="8232" spans="1:9" ht="15" x14ac:dyDescent="0.25">
      <c r="A8232" s="468" t="s">
        <v>17217</v>
      </c>
      <c r="B8232" s="475" t="s">
        <v>17218</v>
      </c>
      <c r="C8232" s="476" t="s">
        <v>756</v>
      </c>
      <c r="D8232" s="471"/>
      <c r="E8232" s="470"/>
      <c r="F8232" s="472" t="s">
        <v>756</v>
      </c>
      <c r="G8232" s="472" t="s">
        <v>756</v>
      </c>
      <c r="H8232" s="472">
        <v>4.3</v>
      </c>
      <c r="I8232" s="473"/>
    </row>
    <row r="8233" spans="1:9" ht="15" x14ac:dyDescent="0.25">
      <c r="A8233" s="468" t="s">
        <v>17219</v>
      </c>
      <c r="B8233" s="475" t="s">
        <v>17220</v>
      </c>
      <c r="C8233" s="476" t="s">
        <v>756</v>
      </c>
      <c r="D8233" s="471"/>
      <c r="E8233" s="470"/>
      <c r="F8233" s="472" t="s">
        <v>756</v>
      </c>
      <c r="G8233" s="472" t="s">
        <v>756</v>
      </c>
      <c r="H8233" s="472">
        <v>4.3</v>
      </c>
      <c r="I8233" s="473"/>
    </row>
    <row r="8234" spans="1:9" ht="25.5" x14ac:dyDescent="0.25">
      <c r="A8234" s="468" t="s">
        <v>17221</v>
      </c>
      <c r="B8234" s="475" t="s">
        <v>17222</v>
      </c>
      <c r="C8234" s="476" t="s">
        <v>756</v>
      </c>
      <c r="D8234" s="471"/>
      <c r="E8234" s="470"/>
      <c r="F8234" s="472" t="s">
        <v>756</v>
      </c>
      <c r="G8234" s="472" t="s">
        <v>756</v>
      </c>
      <c r="H8234" s="472">
        <v>4.3</v>
      </c>
      <c r="I8234" s="473"/>
    </row>
    <row r="8235" spans="1:9" ht="25.5" x14ac:dyDescent="0.25">
      <c r="A8235" s="468" t="s">
        <v>17223</v>
      </c>
      <c r="B8235" s="475" t="s">
        <v>17224</v>
      </c>
      <c r="C8235" s="476" t="s">
        <v>756</v>
      </c>
      <c r="D8235" s="471"/>
      <c r="E8235" s="470"/>
      <c r="F8235" s="472" t="s">
        <v>756</v>
      </c>
      <c r="G8235" s="472" t="s">
        <v>756</v>
      </c>
      <c r="H8235" s="472">
        <v>4.3</v>
      </c>
      <c r="I8235" s="473"/>
    </row>
    <row r="8236" spans="1:9" ht="25.5" x14ac:dyDescent="0.25">
      <c r="A8236" s="468" t="s">
        <v>17225</v>
      </c>
      <c r="B8236" s="475" t="s">
        <v>17226</v>
      </c>
      <c r="C8236" s="476" t="s">
        <v>756</v>
      </c>
      <c r="D8236" s="471"/>
      <c r="E8236" s="470"/>
      <c r="F8236" s="472" t="s">
        <v>756</v>
      </c>
      <c r="G8236" s="472" t="s">
        <v>756</v>
      </c>
      <c r="H8236" s="472">
        <v>4.3</v>
      </c>
      <c r="I8236" s="473"/>
    </row>
    <row r="8237" spans="1:9" ht="15" x14ac:dyDescent="0.25">
      <c r="A8237" s="468" t="s">
        <v>17227</v>
      </c>
      <c r="B8237" s="475" t="s">
        <v>17228</v>
      </c>
      <c r="C8237" s="476" t="s">
        <v>756</v>
      </c>
      <c r="D8237" s="471"/>
      <c r="E8237" s="470"/>
      <c r="F8237" s="472" t="s">
        <v>756</v>
      </c>
      <c r="G8237" s="472" t="s">
        <v>756</v>
      </c>
      <c r="H8237" s="472">
        <v>4.3</v>
      </c>
      <c r="I8237" s="473"/>
    </row>
    <row r="8238" spans="1:9" ht="15" x14ac:dyDescent="0.25">
      <c r="A8238" s="468" t="s">
        <v>17229</v>
      </c>
      <c r="B8238" s="475" t="s">
        <v>17230</v>
      </c>
      <c r="C8238" s="476" t="s">
        <v>756</v>
      </c>
      <c r="D8238" s="471"/>
      <c r="E8238" s="470"/>
      <c r="F8238" s="472" t="s">
        <v>756</v>
      </c>
      <c r="G8238" s="472" t="s">
        <v>756</v>
      </c>
      <c r="H8238" s="472">
        <v>4.3</v>
      </c>
      <c r="I8238" s="473"/>
    </row>
    <row r="8239" spans="1:9" ht="15" x14ac:dyDescent="0.25">
      <c r="A8239" s="468" t="s">
        <v>17231</v>
      </c>
      <c r="B8239" s="475" t="s">
        <v>17232</v>
      </c>
      <c r="C8239" s="476" t="s">
        <v>756</v>
      </c>
      <c r="D8239" s="471"/>
      <c r="E8239" s="470"/>
      <c r="F8239" s="472" t="s">
        <v>756</v>
      </c>
      <c r="G8239" s="472" t="s">
        <v>756</v>
      </c>
      <c r="H8239" s="472">
        <v>4.3</v>
      </c>
      <c r="I8239" s="473"/>
    </row>
    <row r="8240" spans="1:9" ht="25.5" x14ac:dyDescent="0.25">
      <c r="A8240" s="468" t="s">
        <v>17233</v>
      </c>
      <c r="B8240" s="475" t="s">
        <v>17234</v>
      </c>
      <c r="C8240" s="476" t="s">
        <v>756</v>
      </c>
      <c r="D8240" s="482"/>
      <c r="E8240" s="483"/>
      <c r="F8240" s="472" t="s">
        <v>8509</v>
      </c>
      <c r="G8240" s="472" t="s">
        <v>3</v>
      </c>
      <c r="H8240" s="472">
        <v>4.5999999999999996</v>
      </c>
      <c r="I8240" s="473"/>
    </row>
    <row r="8241" spans="1:9" ht="38.25" x14ac:dyDescent="0.25">
      <c r="A8241" s="468" t="s">
        <v>17235</v>
      </c>
      <c r="B8241" s="475" t="s">
        <v>17236</v>
      </c>
      <c r="C8241" s="476" t="s">
        <v>756</v>
      </c>
      <c r="D8241" s="471"/>
      <c r="E8241" s="470"/>
      <c r="F8241" s="472" t="s">
        <v>756</v>
      </c>
      <c r="G8241" s="472" t="s">
        <v>756</v>
      </c>
      <c r="H8241" s="472">
        <v>4.3</v>
      </c>
      <c r="I8241" s="473"/>
    </row>
    <row r="8242" spans="1:9" ht="38.25" x14ac:dyDescent="0.25">
      <c r="A8242" s="468" t="s">
        <v>17237</v>
      </c>
      <c r="B8242" s="475" t="s">
        <v>17238</v>
      </c>
      <c r="C8242" s="476" t="s">
        <v>756</v>
      </c>
      <c r="D8242" s="471"/>
      <c r="E8242" s="470"/>
      <c r="F8242" s="472" t="s">
        <v>756</v>
      </c>
      <c r="G8242" s="472" t="s">
        <v>756</v>
      </c>
      <c r="H8242" s="472">
        <v>4.3</v>
      </c>
      <c r="I8242" s="473"/>
    </row>
    <row r="8243" spans="1:9" ht="15" x14ac:dyDescent="0.25">
      <c r="A8243" s="468" t="s">
        <v>17239</v>
      </c>
      <c r="B8243" s="475" t="s">
        <v>17240</v>
      </c>
      <c r="C8243" s="476" t="s">
        <v>756</v>
      </c>
      <c r="D8243" s="471"/>
      <c r="E8243" s="470"/>
      <c r="F8243" s="472" t="s">
        <v>756</v>
      </c>
      <c r="G8243" s="472" t="s">
        <v>756</v>
      </c>
      <c r="H8243" s="472">
        <v>4.3</v>
      </c>
      <c r="I8243" s="473"/>
    </row>
    <row r="8244" spans="1:9" ht="15" x14ac:dyDescent="0.25">
      <c r="A8244" s="468" t="s">
        <v>17241</v>
      </c>
      <c r="B8244" s="475" t="s">
        <v>17242</v>
      </c>
      <c r="C8244" s="476" t="s">
        <v>756</v>
      </c>
      <c r="D8244" s="471"/>
      <c r="E8244" s="470"/>
      <c r="F8244" s="472" t="s">
        <v>756</v>
      </c>
      <c r="G8244" s="472" t="s">
        <v>756</v>
      </c>
      <c r="H8244" s="472">
        <v>4.3</v>
      </c>
      <c r="I8244" s="473"/>
    </row>
    <row r="8245" spans="1:9" ht="15" x14ac:dyDescent="0.25">
      <c r="A8245" s="468" t="s">
        <v>17243</v>
      </c>
      <c r="B8245" s="475" t="s">
        <v>17244</v>
      </c>
      <c r="C8245" s="476" t="s">
        <v>756</v>
      </c>
      <c r="D8245" s="471"/>
      <c r="E8245" s="470"/>
      <c r="F8245" s="472" t="s">
        <v>756</v>
      </c>
      <c r="G8245" s="472" t="s">
        <v>756</v>
      </c>
      <c r="H8245" s="472">
        <v>4.3</v>
      </c>
      <c r="I8245" s="473"/>
    </row>
    <row r="8246" spans="1:9" ht="15" x14ac:dyDescent="0.25">
      <c r="A8246" s="468" t="s">
        <v>17245</v>
      </c>
      <c r="B8246" s="475" t="s">
        <v>17246</v>
      </c>
      <c r="C8246" s="476" t="s">
        <v>756</v>
      </c>
      <c r="D8246" s="471"/>
      <c r="E8246" s="470"/>
      <c r="F8246" s="472" t="s">
        <v>756</v>
      </c>
      <c r="G8246" s="472" t="s">
        <v>756</v>
      </c>
      <c r="H8246" s="472">
        <v>4.3</v>
      </c>
      <c r="I8246" s="473"/>
    </row>
    <row r="8247" spans="1:9" ht="25.5" x14ac:dyDescent="0.25">
      <c r="A8247" s="468" t="s">
        <v>17247</v>
      </c>
      <c r="B8247" s="475" t="s">
        <v>17248</v>
      </c>
      <c r="C8247" s="476" t="s">
        <v>756</v>
      </c>
      <c r="D8247" s="471"/>
      <c r="E8247" s="470"/>
      <c r="F8247" s="472" t="s">
        <v>756</v>
      </c>
      <c r="G8247" s="472" t="s">
        <v>756</v>
      </c>
      <c r="H8247" s="472">
        <v>4.3</v>
      </c>
      <c r="I8247" s="473"/>
    </row>
    <row r="8248" spans="1:9" ht="25.5" x14ac:dyDescent="0.25">
      <c r="A8248" s="468" t="s">
        <v>17249</v>
      </c>
      <c r="B8248" s="475" t="s">
        <v>17250</v>
      </c>
      <c r="C8248" s="476" t="s">
        <v>756</v>
      </c>
      <c r="D8248" s="471"/>
      <c r="E8248" s="470"/>
      <c r="F8248" s="472" t="s">
        <v>756</v>
      </c>
      <c r="G8248" s="472" t="s">
        <v>756</v>
      </c>
      <c r="H8248" s="472">
        <v>4.3</v>
      </c>
      <c r="I8248" s="473"/>
    </row>
    <row r="8249" spans="1:9" ht="25.5" x14ac:dyDescent="0.25">
      <c r="A8249" s="468" t="s">
        <v>17251</v>
      </c>
      <c r="B8249" s="475" t="s">
        <v>17252</v>
      </c>
      <c r="C8249" s="476" t="s">
        <v>756</v>
      </c>
      <c r="D8249" s="471"/>
      <c r="E8249" s="470"/>
      <c r="F8249" s="472" t="s">
        <v>756</v>
      </c>
      <c r="G8249" s="472" t="s">
        <v>756</v>
      </c>
      <c r="H8249" s="472">
        <v>4.3</v>
      </c>
      <c r="I8249" s="473"/>
    </row>
    <row r="8250" spans="1:9" ht="25.5" x14ac:dyDescent="0.25">
      <c r="A8250" s="468" t="s">
        <v>17253</v>
      </c>
      <c r="B8250" s="475" t="s">
        <v>17254</v>
      </c>
      <c r="C8250" s="476" t="s">
        <v>756</v>
      </c>
      <c r="D8250" s="471"/>
      <c r="E8250" s="470"/>
      <c r="F8250" s="472" t="s">
        <v>756</v>
      </c>
      <c r="G8250" s="472" t="s">
        <v>756</v>
      </c>
      <c r="H8250" s="472">
        <v>4.3</v>
      </c>
      <c r="I8250" s="473"/>
    </row>
    <row r="8251" spans="1:9" ht="15" x14ac:dyDescent="0.25">
      <c r="A8251" s="468" t="s">
        <v>17255</v>
      </c>
      <c r="B8251" s="475" t="s">
        <v>17256</v>
      </c>
      <c r="C8251" s="476" t="s">
        <v>756</v>
      </c>
      <c r="D8251" s="471"/>
      <c r="E8251" s="470"/>
      <c r="F8251" s="472" t="s">
        <v>756</v>
      </c>
      <c r="G8251" s="472" t="s">
        <v>756</v>
      </c>
      <c r="H8251" s="472">
        <v>4.3</v>
      </c>
      <c r="I8251" s="473"/>
    </row>
    <row r="8252" spans="1:9" ht="25.5" x14ac:dyDescent="0.25">
      <c r="A8252" s="468" t="s">
        <v>17257</v>
      </c>
      <c r="B8252" s="469" t="s">
        <v>17258</v>
      </c>
      <c r="C8252" s="476" t="s">
        <v>756</v>
      </c>
      <c r="D8252" s="471"/>
      <c r="E8252" s="470"/>
      <c r="F8252" s="472" t="s">
        <v>756</v>
      </c>
      <c r="G8252" s="472" t="s">
        <v>756</v>
      </c>
      <c r="H8252" s="472">
        <v>4.3</v>
      </c>
      <c r="I8252" s="473"/>
    </row>
    <row r="8253" spans="1:9" ht="25.5" x14ac:dyDescent="0.25">
      <c r="A8253" s="468" t="s">
        <v>17259</v>
      </c>
      <c r="B8253" s="475" t="s">
        <v>17260</v>
      </c>
      <c r="C8253" s="476" t="s">
        <v>756</v>
      </c>
      <c r="D8253" s="471"/>
      <c r="E8253" s="470"/>
      <c r="F8253" s="472" t="s">
        <v>756</v>
      </c>
      <c r="G8253" s="472" t="s">
        <v>756</v>
      </c>
      <c r="H8253" s="472">
        <v>4.3</v>
      </c>
      <c r="I8253" s="473"/>
    </row>
    <row r="8254" spans="1:9" ht="15" x14ac:dyDescent="0.25">
      <c r="A8254" s="468" t="s">
        <v>17261</v>
      </c>
      <c r="B8254" s="475" t="s">
        <v>17262</v>
      </c>
      <c r="C8254" s="476" t="s">
        <v>756</v>
      </c>
      <c r="D8254" s="471"/>
      <c r="E8254" s="470"/>
      <c r="F8254" s="472" t="s">
        <v>756</v>
      </c>
      <c r="G8254" s="472" t="s">
        <v>756</v>
      </c>
      <c r="H8254" s="472">
        <v>4.3</v>
      </c>
      <c r="I8254" s="473"/>
    </row>
    <row r="8255" spans="1:9" ht="15" x14ac:dyDescent="0.25">
      <c r="A8255" s="468" t="s">
        <v>17263</v>
      </c>
      <c r="B8255" s="475" t="s">
        <v>17264</v>
      </c>
      <c r="C8255" s="476" t="s">
        <v>756</v>
      </c>
      <c r="D8255" s="471"/>
      <c r="E8255" s="470"/>
      <c r="F8255" s="472" t="s">
        <v>756</v>
      </c>
      <c r="G8255" s="472" t="s">
        <v>756</v>
      </c>
      <c r="H8255" s="472">
        <v>4.3</v>
      </c>
      <c r="I8255" s="473"/>
    </row>
    <row r="8256" spans="1:9" ht="25.5" x14ac:dyDescent="0.25">
      <c r="A8256" s="468" t="s">
        <v>17265</v>
      </c>
      <c r="B8256" s="475" t="s">
        <v>17266</v>
      </c>
      <c r="C8256" s="476" t="s">
        <v>756</v>
      </c>
      <c r="D8256" s="471"/>
      <c r="E8256" s="470"/>
      <c r="F8256" s="472" t="s">
        <v>756</v>
      </c>
      <c r="G8256" s="472" t="s">
        <v>756</v>
      </c>
      <c r="H8256" s="472">
        <v>4.3</v>
      </c>
      <c r="I8256" s="473"/>
    </row>
    <row r="8257" spans="1:9" ht="25.5" x14ac:dyDescent="0.25">
      <c r="A8257" s="468" t="s">
        <v>17267</v>
      </c>
      <c r="B8257" s="475" t="s">
        <v>17268</v>
      </c>
      <c r="C8257" s="476" t="s">
        <v>756</v>
      </c>
      <c r="D8257" s="471"/>
      <c r="E8257" s="470"/>
      <c r="F8257" s="472" t="s">
        <v>756</v>
      </c>
      <c r="G8257" s="472" t="s">
        <v>756</v>
      </c>
      <c r="H8257" s="472">
        <v>4.3</v>
      </c>
      <c r="I8257" s="473"/>
    </row>
    <row r="8258" spans="1:9" ht="15" x14ac:dyDescent="0.25">
      <c r="A8258" s="468" t="s">
        <v>17269</v>
      </c>
      <c r="B8258" s="475" t="s">
        <v>17270</v>
      </c>
      <c r="C8258" s="476" t="s">
        <v>756</v>
      </c>
      <c r="D8258" s="471"/>
      <c r="E8258" s="470"/>
      <c r="F8258" s="472" t="s">
        <v>756</v>
      </c>
      <c r="G8258" s="472" t="s">
        <v>756</v>
      </c>
      <c r="H8258" s="472">
        <v>4.3</v>
      </c>
      <c r="I8258" s="473"/>
    </row>
    <row r="8259" spans="1:9" ht="15" x14ac:dyDescent="0.25">
      <c r="A8259" s="468" t="s">
        <v>17271</v>
      </c>
      <c r="B8259" s="475" t="s">
        <v>17272</v>
      </c>
      <c r="C8259" s="476" t="s">
        <v>756</v>
      </c>
      <c r="D8259" s="471"/>
      <c r="E8259" s="470"/>
      <c r="F8259" s="472" t="s">
        <v>756</v>
      </c>
      <c r="G8259" s="472" t="s">
        <v>756</v>
      </c>
      <c r="H8259" s="472">
        <v>4.3</v>
      </c>
      <c r="I8259" s="473"/>
    </row>
    <row r="8260" spans="1:9" ht="15" x14ac:dyDescent="0.25">
      <c r="A8260" s="468" t="s">
        <v>17273</v>
      </c>
      <c r="B8260" s="475" t="s">
        <v>17274</v>
      </c>
      <c r="C8260" s="476" t="s">
        <v>756</v>
      </c>
      <c r="D8260" s="471"/>
      <c r="E8260" s="470"/>
      <c r="F8260" s="472" t="s">
        <v>756</v>
      </c>
      <c r="G8260" s="472" t="s">
        <v>756</v>
      </c>
      <c r="H8260" s="472">
        <v>4.3</v>
      </c>
      <c r="I8260" s="473"/>
    </row>
    <row r="8261" spans="1:9" ht="15" x14ac:dyDescent="0.25">
      <c r="A8261" s="468" t="s">
        <v>17275</v>
      </c>
      <c r="B8261" s="475" t="s">
        <v>17276</v>
      </c>
      <c r="C8261" s="476" t="s">
        <v>756</v>
      </c>
      <c r="D8261" s="471"/>
      <c r="E8261" s="470"/>
      <c r="F8261" s="472" t="s">
        <v>756</v>
      </c>
      <c r="G8261" s="472" t="s">
        <v>756</v>
      </c>
      <c r="H8261" s="472">
        <v>4.3</v>
      </c>
      <c r="I8261" s="473"/>
    </row>
    <row r="8262" spans="1:9" ht="15" x14ac:dyDescent="0.25">
      <c r="A8262" s="468" t="s">
        <v>17277</v>
      </c>
      <c r="B8262" s="475" t="s">
        <v>17278</v>
      </c>
      <c r="C8262" s="476" t="s">
        <v>756</v>
      </c>
      <c r="D8262" s="471"/>
      <c r="E8262" s="470"/>
      <c r="F8262" s="472" t="s">
        <v>756</v>
      </c>
      <c r="G8262" s="472" t="s">
        <v>756</v>
      </c>
      <c r="H8262" s="472">
        <v>4.3</v>
      </c>
      <c r="I8262" s="473"/>
    </row>
    <row r="8263" spans="1:9" ht="25.5" x14ac:dyDescent="0.25">
      <c r="A8263" s="468" t="s">
        <v>17279</v>
      </c>
      <c r="B8263" s="475" t="s">
        <v>17280</v>
      </c>
      <c r="C8263" s="476" t="s">
        <v>756</v>
      </c>
      <c r="D8263" s="471"/>
      <c r="E8263" s="470"/>
      <c r="F8263" s="472" t="s">
        <v>756</v>
      </c>
      <c r="G8263" s="472" t="s">
        <v>756</v>
      </c>
      <c r="H8263" s="472">
        <v>4.3</v>
      </c>
      <c r="I8263" s="473"/>
    </row>
    <row r="8264" spans="1:9" ht="25.5" x14ac:dyDescent="0.25">
      <c r="A8264" s="468" t="s">
        <v>17281</v>
      </c>
      <c r="B8264" s="475" t="s">
        <v>17282</v>
      </c>
      <c r="C8264" s="476" t="s">
        <v>756</v>
      </c>
      <c r="D8264" s="471"/>
      <c r="E8264" s="470"/>
      <c r="F8264" s="472" t="s">
        <v>756</v>
      </c>
      <c r="G8264" s="472" t="s">
        <v>756</v>
      </c>
      <c r="H8264" s="472">
        <v>4.3</v>
      </c>
      <c r="I8264" s="473"/>
    </row>
    <row r="8265" spans="1:9" ht="25.5" x14ac:dyDescent="0.25">
      <c r="A8265" s="468" t="s">
        <v>17283</v>
      </c>
      <c r="B8265" s="475" t="s">
        <v>17284</v>
      </c>
      <c r="C8265" s="476" t="s">
        <v>756</v>
      </c>
      <c r="D8265" s="471"/>
      <c r="E8265" s="470"/>
      <c r="F8265" s="472" t="s">
        <v>756</v>
      </c>
      <c r="G8265" s="472" t="s">
        <v>756</v>
      </c>
      <c r="H8265" s="472">
        <v>4.3</v>
      </c>
      <c r="I8265" s="473"/>
    </row>
    <row r="8266" spans="1:9" ht="25.5" x14ac:dyDescent="0.25">
      <c r="A8266" s="468" t="s">
        <v>17285</v>
      </c>
      <c r="B8266" s="475" t="s">
        <v>17286</v>
      </c>
      <c r="C8266" s="476" t="s">
        <v>756</v>
      </c>
      <c r="D8266" s="471"/>
      <c r="E8266" s="470"/>
      <c r="F8266" s="472" t="s">
        <v>756</v>
      </c>
      <c r="G8266" s="472" t="s">
        <v>756</v>
      </c>
      <c r="H8266" s="472">
        <v>4.3</v>
      </c>
      <c r="I8266" s="473"/>
    </row>
    <row r="8267" spans="1:9" ht="25.5" x14ac:dyDescent="0.25">
      <c r="A8267" s="468" t="s">
        <v>17287</v>
      </c>
      <c r="B8267" s="475" t="s">
        <v>17288</v>
      </c>
      <c r="C8267" s="476" t="s">
        <v>756</v>
      </c>
      <c r="D8267" s="471"/>
      <c r="E8267" s="470"/>
      <c r="F8267" s="472" t="s">
        <v>756</v>
      </c>
      <c r="G8267" s="472" t="s">
        <v>756</v>
      </c>
      <c r="H8267" s="472">
        <v>4.3</v>
      </c>
      <c r="I8267" s="473"/>
    </row>
    <row r="8268" spans="1:9" ht="25.5" x14ac:dyDescent="0.25">
      <c r="A8268" s="468" t="s">
        <v>17289</v>
      </c>
      <c r="B8268" s="475" t="s">
        <v>17290</v>
      </c>
      <c r="C8268" s="476" t="s">
        <v>756</v>
      </c>
      <c r="D8268" s="471"/>
      <c r="E8268" s="470"/>
      <c r="F8268" s="472" t="s">
        <v>756</v>
      </c>
      <c r="G8268" s="472" t="s">
        <v>756</v>
      </c>
      <c r="H8268" s="472">
        <v>4.3</v>
      </c>
      <c r="I8268" s="473"/>
    </row>
    <row r="8269" spans="1:9" ht="25.5" x14ac:dyDescent="0.25">
      <c r="A8269" s="468" t="s">
        <v>17291</v>
      </c>
      <c r="B8269" s="475" t="s">
        <v>17292</v>
      </c>
      <c r="C8269" s="476" t="s">
        <v>756</v>
      </c>
      <c r="D8269" s="471"/>
      <c r="E8269" s="470"/>
      <c r="F8269" s="472" t="s">
        <v>756</v>
      </c>
      <c r="G8269" s="472" t="s">
        <v>756</v>
      </c>
      <c r="H8269" s="472">
        <v>4.3</v>
      </c>
      <c r="I8269" s="473"/>
    </row>
    <row r="8270" spans="1:9" ht="25.5" x14ac:dyDescent="0.25">
      <c r="A8270" s="468" t="s">
        <v>17293</v>
      </c>
      <c r="B8270" s="475" t="s">
        <v>17294</v>
      </c>
      <c r="C8270" s="476" t="s">
        <v>756</v>
      </c>
      <c r="D8270" s="471"/>
      <c r="E8270" s="470"/>
      <c r="F8270" s="472" t="s">
        <v>756</v>
      </c>
      <c r="G8270" s="472" t="s">
        <v>756</v>
      </c>
      <c r="H8270" s="472">
        <v>4.3</v>
      </c>
      <c r="I8270" s="473"/>
    </row>
    <row r="8271" spans="1:9" ht="25.5" x14ac:dyDescent="0.25">
      <c r="A8271" s="468" t="s">
        <v>17295</v>
      </c>
      <c r="B8271" s="475" t="s">
        <v>17296</v>
      </c>
      <c r="C8271" s="476" t="s">
        <v>756</v>
      </c>
      <c r="D8271" s="471"/>
      <c r="E8271" s="470"/>
      <c r="F8271" s="472" t="s">
        <v>756</v>
      </c>
      <c r="G8271" s="472" t="s">
        <v>756</v>
      </c>
      <c r="H8271" s="472">
        <v>4.3</v>
      </c>
      <c r="I8271" s="473"/>
    </row>
    <row r="8272" spans="1:9" ht="25.5" x14ac:dyDescent="0.25">
      <c r="A8272" s="468" t="s">
        <v>17297</v>
      </c>
      <c r="B8272" s="475" t="s">
        <v>17298</v>
      </c>
      <c r="C8272" s="476" t="s">
        <v>756</v>
      </c>
      <c r="D8272" s="471"/>
      <c r="E8272" s="470"/>
      <c r="F8272" s="472" t="s">
        <v>756</v>
      </c>
      <c r="G8272" s="472" t="s">
        <v>756</v>
      </c>
      <c r="H8272" s="472">
        <v>4.3</v>
      </c>
      <c r="I8272" s="473"/>
    </row>
    <row r="8273" spans="1:9" ht="25.5" x14ac:dyDescent="0.25">
      <c r="A8273" s="468" t="s">
        <v>17299</v>
      </c>
      <c r="B8273" s="475" t="s">
        <v>17300</v>
      </c>
      <c r="C8273" s="476" t="s">
        <v>756</v>
      </c>
      <c r="D8273" s="471"/>
      <c r="E8273" s="470"/>
      <c r="F8273" s="472" t="s">
        <v>756</v>
      </c>
      <c r="G8273" s="472" t="s">
        <v>756</v>
      </c>
      <c r="H8273" s="472">
        <v>4.3</v>
      </c>
      <c r="I8273" s="473"/>
    </row>
    <row r="8274" spans="1:9" ht="25.5" x14ac:dyDescent="0.25">
      <c r="A8274" s="468" t="s">
        <v>17301</v>
      </c>
      <c r="B8274" s="475" t="s">
        <v>17302</v>
      </c>
      <c r="C8274" s="476" t="s">
        <v>756</v>
      </c>
      <c r="D8274" s="471"/>
      <c r="E8274" s="470"/>
      <c r="F8274" s="472" t="s">
        <v>756</v>
      </c>
      <c r="G8274" s="472" t="s">
        <v>756</v>
      </c>
      <c r="H8274" s="472">
        <v>4.3</v>
      </c>
      <c r="I8274" s="473"/>
    </row>
    <row r="8275" spans="1:9" ht="25.5" x14ac:dyDescent="0.25">
      <c r="A8275" s="468" t="s">
        <v>17303</v>
      </c>
      <c r="B8275" s="475" t="s">
        <v>17304</v>
      </c>
      <c r="C8275" s="476" t="s">
        <v>756</v>
      </c>
      <c r="D8275" s="471"/>
      <c r="E8275" s="470"/>
      <c r="F8275" s="472" t="s">
        <v>756</v>
      </c>
      <c r="G8275" s="472" t="s">
        <v>756</v>
      </c>
      <c r="H8275" s="472">
        <v>4.3</v>
      </c>
      <c r="I8275" s="473"/>
    </row>
    <row r="8276" spans="1:9" ht="25.5" x14ac:dyDescent="0.25">
      <c r="A8276" s="468" t="s">
        <v>17305</v>
      </c>
      <c r="B8276" s="475" t="s">
        <v>17306</v>
      </c>
      <c r="C8276" s="476" t="s">
        <v>756</v>
      </c>
      <c r="D8276" s="471"/>
      <c r="E8276" s="470"/>
      <c r="F8276" s="472" t="s">
        <v>756</v>
      </c>
      <c r="G8276" s="472" t="s">
        <v>756</v>
      </c>
      <c r="H8276" s="472">
        <v>4.3</v>
      </c>
      <c r="I8276" s="473"/>
    </row>
    <row r="8277" spans="1:9" ht="25.5" x14ac:dyDescent="0.25">
      <c r="A8277" s="468" t="s">
        <v>17307</v>
      </c>
      <c r="B8277" s="475" t="s">
        <v>17308</v>
      </c>
      <c r="C8277" s="476" t="s">
        <v>756</v>
      </c>
      <c r="D8277" s="471"/>
      <c r="E8277" s="470"/>
      <c r="F8277" s="472" t="s">
        <v>756</v>
      </c>
      <c r="G8277" s="472" t="s">
        <v>756</v>
      </c>
      <c r="H8277" s="472">
        <v>4.3</v>
      </c>
      <c r="I8277" s="473"/>
    </row>
    <row r="8278" spans="1:9" ht="25.5" x14ac:dyDescent="0.25">
      <c r="A8278" s="468" t="s">
        <v>17309</v>
      </c>
      <c r="B8278" s="475" t="s">
        <v>17310</v>
      </c>
      <c r="C8278" s="476" t="s">
        <v>756</v>
      </c>
      <c r="D8278" s="471"/>
      <c r="E8278" s="470"/>
      <c r="F8278" s="472" t="s">
        <v>756</v>
      </c>
      <c r="G8278" s="472" t="s">
        <v>756</v>
      </c>
      <c r="H8278" s="472">
        <v>4.3</v>
      </c>
      <c r="I8278" s="473"/>
    </row>
    <row r="8279" spans="1:9" ht="25.5" x14ac:dyDescent="0.25">
      <c r="A8279" s="468" t="s">
        <v>17311</v>
      </c>
      <c r="B8279" s="475" t="s">
        <v>17312</v>
      </c>
      <c r="C8279" s="476" t="s">
        <v>756</v>
      </c>
      <c r="D8279" s="471"/>
      <c r="E8279" s="470"/>
      <c r="F8279" s="472" t="s">
        <v>756</v>
      </c>
      <c r="G8279" s="472" t="s">
        <v>756</v>
      </c>
      <c r="H8279" s="472">
        <v>4.3</v>
      </c>
      <c r="I8279" s="473"/>
    </row>
    <row r="8280" spans="1:9" ht="25.5" x14ac:dyDescent="0.25">
      <c r="A8280" s="468" t="s">
        <v>17313</v>
      </c>
      <c r="B8280" s="475" t="s">
        <v>17314</v>
      </c>
      <c r="C8280" s="476" t="s">
        <v>756</v>
      </c>
      <c r="D8280" s="471"/>
      <c r="E8280" s="470"/>
      <c r="F8280" s="472" t="s">
        <v>756</v>
      </c>
      <c r="G8280" s="472" t="s">
        <v>756</v>
      </c>
      <c r="H8280" s="472">
        <v>4.3</v>
      </c>
      <c r="I8280" s="473"/>
    </row>
    <row r="8281" spans="1:9" ht="25.5" x14ac:dyDescent="0.25">
      <c r="A8281" s="468" t="s">
        <v>17315</v>
      </c>
      <c r="B8281" s="475" t="s">
        <v>17316</v>
      </c>
      <c r="C8281" s="476" t="s">
        <v>756</v>
      </c>
      <c r="D8281" s="471"/>
      <c r="E8281" s="470"/>
      <c r="F8281" s="472" t="s">
        <v>756</v>
      </c>
      <c r="G8281" s="472" t="s">
        <v>756</v>
      </c>
      <c r="H8281" s="472">
        <v>4.3</v>
      </c>
      <c r="I8281" s="473"/>
    </row>
    <row r="8282" spans="1:9" ht="25.5" x14ac:dyDescent="0.25">
      <c r="A8282" s="468" t="s">
        <v>17317</v>
      </c>
      <c r="B8282" s="475" t="s">
        <v>17318</v>
      </c>
      <c r="C8282" s="476" t="s">
        <v>756</v>
      </c>
      <c r="D8282" s="471"/>
      <c r="E8282" s="470"/>
      <c r="F8282" s="472" t="s">
        <v>756</v>
      </c>
      <c r="G8282" s="472" t="s">
        <v>756</v>
      </c>
      <c r="H8282" s="472">
        <v>4.3</v>
      </c>
      <c r="I8282" s="473"/>
    </row>
    <row r="8283" spans="1:9" ht="25.5" x14ac:dyDescent="0.25">
      <c r="A8283" s="468" t="s">
        <v>17319</v>
      </c>
      <c r="B8283" s="475" t="s">
        <v>17320</v>
      </c>
      <c r="C8283" s="476" t="s">
        <v>756</v>
      </c>
      <c r="D8283" s="471"/>
      <c r="E8283" s="470"/>
      <c r="F8283" s="472" t="s">
        <v>756</v>
      </c>
      <c r="G8283" s="472" t="s">
        <v>756</v>
      </c>
      <c r="H8283" s="472">
        <v>4.3</v>
      </c>
      <c r="I8283" s="473"/>
    </row>
    <row r="8284" spans="1:9" ht="25.5" x14ac:dyDescent="0.25">
      <c r="A8284" s="468" t="s">
        <v>17321</v>
      </c>
      <c r="B8284" s="475" t="s">
        <v>17322</v>
      </c>
      <c r="C8284" s="476" t="s">
        <v>756</v>
      </c>
      <c r="D8284" s="471"/>
      <c r="E8284" s="470"/>
      <c r="F8284" s="472" t="s">
        <v>756</v>
      </c>
      <c r="G8284" s="472" t="s">
        <v>756</v>
      </c>
      <c r="H8284" s="472">
        <v>4.3</v>
      </c>
      <c r="I8284" s="473"/>
    </row>
    <row r="8285" spans="1:9" ht="25.5" x14ac:dyDescent="0.25">
      <c r="A8285" s="468" t="s">
        <v>17323</v>
      </c>
      <c r="B8285" s="475" t="s">
        <v>17324</v>
      </c>
      <c r="C8285" s="476" t="s">
        <v>756</v>
      </c>
      <c r="D8285" s="471"/>
      <c r="E8285" s="470"/>
      <c r="F8285" s="472" t="s">
        <v>756</v>
      </c>
      <c r="G8285" s="472" t="s">
        <v>756</v>
      </c>
      <c r="H8285" s="472">
        <v>4.3</v>
      </c>
      <c r="I8285" s="473"/>
    </row>
    <row r="8286" spans="1:9" ht="15" x14ac:dyDescent="0.25">
      <c r="A8286" s="468" t="s">
        <v>17325</v>
      </c>
      <c r="B8286" s="475" t="s">
        <v>17326</v>
      </c>
      <c r="C8286" s="476" t="s">
        <v>756</v>
      </c>
      <c r="D8286" s="471"/>
      <c r="E8286" s="470"/>
      <c r="F8286" s="472" t="s">
        <v>756</v>
      </c>
      <c r="G8286" s="472" t="s">
        <v>756</v>
      </c>
      <c r="H8286" s="472">
        <v>4.3</v>
      </c>
      <c r="I8286" s="473"/>
    </row>
    <row r="8287" spans="1:9" ht="15" x14ac:dyDescent="0.25">
      <c r="A8287" s="468" t="s">
        <v>17327</v>
      </c>
      <c r="B8287" s="475" t="s">
        <v>17328</v>
      </c>
      <c r="C8287" s="476" t="s">
        <v>756</v>
      </c>
      <c r="D8287" s="471"/>
      <c r="E8287" s="470"/>
      <c r="F8287" s="472" t="s">
        <v>756</v>
      </c>
      <c r="G8287" s="472" t="s">
        <v>756</v>
      </c>
      <c r="H8287" s="472">
        <v>4.3</v>
      </c>
      <c r="I8287" s="473"/>
    </row>
    <row r="8288" spans="1:9" ht="25.5" x14ac:dyDescent="0.25">
      <c r="A8288" s="468" t="s">
        <v>17329</v>
      </c>
      <c r="B8288" s="475" t="s">
        <v>17330</v>
      </c>
      <c r="C8288" s="476" t="s">
        <v>756</v>
      </c>
      <c r="D8288" s="471"/>
      <c r="E8288" s="470"/>
      <c r="F8288" s="472" t="s">
        <v>756</v>
      </c>
      <c r="G8288" s="472" t="s">
        <v>756</v>
      </c>
      <c r="H8288" s="472">
        <v>4.3</v>
      </c>
      <c r="I8288" s="473"/>
    </row>
    <row r="8289" spans="1:9" ht="25.5" x14ac:dyDescent="0.25">
      <c r="A8289" s="468" t="s">
        <v>17331</v>
      </c>
      <c r="B8289" s="475" t="s">
        <v>17332</v>
      </c>
      <c r="C8289" s="476" t="s">
        <v>756</v>
      </c>
      <c r="D8289" s="471"/>
      <c r="E8289" s="470"/>
      <c r="F8289" s="472" t="s">
        <v>756</v>
      </c>
      <c r="G8289" s="472" t="s">
        <v>756</v>
      </c>
      <c r="H8289" s="472">
        <v>4.3</v>
      </c>
      <c r="I8289" s="473"/>
    </row>
    <row r="8290" spans="1:9" ht="25.5" x14ac:dyDescent="0.25">
      <c r="A8290" s="468" t="s">
        <v>17333</v>
      </c>
      <c r="B8290" s="475" t="s">
        <v>17334</v>
      </c>
      <c r="C8290" s="476" t="s">
        <v>756</v>
      </c>
      <c r="D8290" s="471"/>
      <c r="E8290" s="470"/>
      <c r="F8290" s="472" t="s">
        <v>756</v>
      </c>
      <c r="G8290" s="472" t="s">
        <v>756</v>
      </c>
      <c r="H8290" s="472">
        <v>4.3</v>
      </c>
      <c r="I8290" s="473"/>
    </row>
    <row r="8291" spans="1:9" ht="25.5" x14ac:dyDescent="0.25">
      <c r="A8291" s="468" t="s">
        <v>17335</v>
      </c>
      <c r="B8291" s="475" t="s">
        <v>17336</v>
      </c>
      <c r="C8291" s="476" t="s">
        <v>756</v>
      </c>
      <c r="D8291" s="471"/>
      <c r="E8291" s="470"/>
      <c r="F8291" s="472" t="s">
        <v>756</v>
      </c>
      <c r="G8291" s="472" t="s">
        <v>756</v>
      </c>
      <c r="H8291" s="472">
        <v>4.3</v>
      </c>
      <c r="I8291" s="473"/>
    </row>
    <row r="8292" spans="1:9" ht="25.5" x14ac:dyDescent="0.25">
      <c r="A8292" s="468" t="s">
        <v>17337</v>
      </c>
      <c r="B8292" s="475" t="s">
        <v>17338</v>
      </c>
      <c r="C8292" s="476" t="s">
        <v>756</v>
      </c>
      <c r="D8292" s="471"/>
      <c r="E8292" s="470"/>
      <c r="F8292" s="472" t="s">
        <v>756</v>
      </c>
      <c r="G8292" s="472" t="s">
        <v>756</v>
      </c>
      <c r="H8292" s="472">
        <v>4.3</v>
      </c>
      <c r="I8292" s="473"/>
    </row>
    <row r="8293" spans="1:9" ht="25.5" x14ac:dyDescent="0.25">
      <c r="A8293" s="468" t="s">
        <v>17339</v>
      </c>
      <c r="B8293" s="475" t="s">
        <v>17340</v>
      </c>
      <c r="C8293" s="476" t="s">
        <v>756</v>
      </c>
      <c r="D8293" s="471"/>
      <c r="E8293" s="470"/>
      <c r="F8293" s="472" t="s">
        <v>756</v>
      </c>
      <c r="G8293" s="472" t="s">
        <v>756</v>
      </c>
      <c r="H8293" s="472">
        <v>4.3</v>
      </c>
      <c r="I8293" s="473"/>
    </row>
    <row r="8294" spans="1:9" ht="25.5" x14ac:dyDescent="0.25">
      <c r="A8294" s="468" t="s">
        <v>17341</v>
      </c>
      <c r="B8294" s="475" t="s">
        <v>17342</v>
      </c>
      <c r="C8294" s="476" t="s">
        <v>756</v>
      </c>
      <c r="D8294" s="471"/>
      <c r="E8294" s="470"/>
      <c r="F8294" s="472" t="s">
        <v>756</v>
      </c>
      <c r="G8294" s="472" t="s">
        <v>756</v>
      </c>
      <c r="H8294" s="472">
        <v>4.3</v>
      </c>
      <c r="I8294" s="473"/>
    </row>
    <row r="8295" spans="1:9" ht="25.5" x14ac:dyDescent="0.25">
      <c r="A8295" s="468" t="s">
        <v>17343</v>
      </c>
      <c r="B8295" s="475" t="s">
        <v>17344</v>
      </c>
      <c r="C8295" s="476" t="s">
        <v>756</v>
      </c>
      <c r="D8295" s="471"/>
      <c r="E8295" s="470"/>
      <c r="F8295" s="472" t="s">
        <v>756</v>
      </c>
      <c r="G8295" s="472" t="s">
        <v>756</v>
      </c>
      <c r="H8295" s="472">
        <v>4.3</v>
      </c>
      <c r="I8295" s="473"/>
    </row>
    <row r="8296" spans="1:9" ht="15" x14ac:dyDescent="0.25">
      <c r="A8296" s="468" t="s">
        <v>17345</v>
      </c>
      <c r="B8296" s="475" t="s">
        <v>17346</v>
      </c>
      <c r="C8296" s="476" t="s">
        <v>756</v>
      </c>
      <c r="D8296" s="471"/>
      <c r="E8296" s="470"/>
      <c r="F8296" s="472" t="s">
        <v>756</v>
      </c>
      <c r="G8296" s="472" t="s">
        <v>756</v>
      </c>
      <c r="H8296" s="472">
        <v>4.3</v>
      </c>
      <c r="I8296" s="473"/>
    </row>
    <row r="8297" spans="1:9" ht="15" x14ac:dyDescent="0.25">
      <c r="A8297" s="468" t="s">
        <v>17347</v>
      </c>
      <c r="B8297" s="475" t="s">
        <v>17348</v>
      </c>
      <c r="C8297" s="476" t="s">
        <v>756</v>
      </c>
      <c r="D8297" s="471"/>
      <c r="E8297" s="470"/>
      <c r="F8297" s="472" t="s">
        <v>756</v>
      </c>
      <c r="G8297" s="472" t="s">
        <v>756</v>
      </c>
      <c r="H8297" s="472">
        <v>4.3</v>
      </c>
      <c r="I8297" s="473"/>
    </row>
    <row r="8298" spans="1:9" ht="25.5" x14ac:dyDescent="0.25">
      <c r="A8298" s="468" t="s">
        <v>17349</v>
      </c>
      <c r="B8298" s="475" t="s">
        <v>17350</v>
      </c>
      <c r="C8298" s="476" t="s">
        <v>756</v>
      </c>
      <c r="D8298" s="471"/>
      <c r="E8298" s="470"/>
      <c r="F8298" s="472" t="s">
        <v>756</v>
      </c>
      <c r="G8298" s="472" t="s">
        <v>756</v>
      </c>
      <c r="H8298" s="472">
        <v>4.3</v>
      </c>
      <c r="I8298" s="473"/>
    </row>
    <row r="8299" spans="1:9" ht="25.5" x14ac:dyDescent="0.25">
      <c r="A8299" s="468" t="s">
        <v>17351</v>
      </c>
      <c r="B8299" s="475" t="s">
        <v>17352</v>
      </c>
      <c r="C8299" s="476" t="s">
        <v>756</v>
      </c>
      <c r="D8299" s="471"/>
      <c r="E8299" s="470"/>
      <c r="F8299" s="472" t="s">
        <v>756</v>
      </c>
      <c r="G8299" s="472" t="s">
        <v>756</v>
      </c>
      <c r="H8299" s="472">
        <v>4.3</v>
      </c>
      <c r="I8299" s="473"/>
    </row>
    <row r="8300" spans="1:9" ht="25.5" x14ac:dyDescent="0.25">
      <c r="A8300" s="468" t="s">
        <v>17353</v>
      </c>
      <c r="B8300" s="475" t="s">
        <v>17354</v>
      </c>
      <c r="C8300" s="476" t="s">
        <v>756</v>
      </c>
      <c r="D8300" s="471"/>
      <c r="E8300" s="470"/>
      <c r="F8300" s="472" t="s">
        <v>756</v>
      </c>
      <c r="G8300" s="472" t="s">
        <v>756</v>
      </c>
      <c r="H8300" s="472">
        <v>4.3</v>
      </c>
      <c r="I8300" s="473"/>
    </row>
    <row r="8301" spans="1:9" ht="15" x14ac:dyDescent="0.25">
      <c r="A8301" s="468" t="s">
        <v>17355</v>
      </c>
      <c r="B8301" s="475" t="s">
        <v>17356</v>
      </c>
      <c r="C8301" s="476" t="s">
        <v>756</v>
      </c>
      <c r="D8301" s="471"/>
      <c r="E8301" s="470"/>
      <c r="F8301" s="472" t="s">
        <v>756</v>
      </c>
      <c r="G8301" s="472" t="s">
        <v>756</v>
      </c>
      <c r="H8301" s="472">
        <v>4.3</v>
      </c>
      <c r="I8301" s="473"/>
    </row>
    <row r="8302" spans="1:9" ht="15" x14ac:dyDescent="0.25">
      <c r="A8302" s="468" t="s">
        <v>17357</v>
      </c>
      <c r="B8302" s="475" t="s">
        <v>17358</v>
      </c>
      <c r="C8302" s="476" t="s">
        <v>756</v>
      </c>
      <c r="D8302" s="471"/>
      <c r="E8302" s="470"/>
      <c r="F8302" s="472" t="s">
        <v>756</v>
      </c>
      <c r="G8302" s="472" t="s">
        <v>756</v>
      </c>
      <c r="H8302" s="472">
        <v>4.3</v>
      </c>
      <c r="I8302" s="473"/>
    </row>
    <row r="8303" spans="1:9" ht="25.5" x14ac:dyDescent="0.25">
      <c r="A8303" s="468" t="s">
        <v>17359</v>
      </c>
      <c r="B8303" s="475" t="s">
        <v>17360</v>
      </c>
      <c r="C8303" s="476" t="s">
        <v>756</v>
      </c>
      <c r="D8303" s="471"/>
      <c r="E8303" s="470"/>
      <c r="F8303" s="472" t="s">
        <v>756</v>
      </c>
      <c r="G8303" s="472" t="s">
        <v>756</v>
      </c>
      <c r="H8303" s="472">
        <v>4.3</v>
      </c>
      <c r="I8303" s="473"/>
    </row>
    <row r="8304" spans="1:9" ht="25.5" x14ac:dyDescent="0.25">
      <c r="A8304" s="468" t="s">
        <v>17361</v>
      </c>
      <c r="B8304" s="475" t="s">
        <v>17362</v>
      </c>
      <c r="C8304" s="476" t="s">
        <v>756</v>
      </c>
      <c r="D8304" s="471"/>
      <c r="E8304" s="470"/>
      <c r="F8304" s="472" t="s">
        <v>756</v>
      </c>
      <c r="G8304" s="472" t="s">
        <v>756</v>
      </c>
      <c r="H8304" s="472">
        <v>4.3</v>
      </c>
      <c r="I8304" s="473"/>
    </row>
    <row r="8305" spans="1:9" ht="25.5" x14ac:dyDescent="0.25">
      <c r="A8305" s="468" t="s">
        <v>17363</v>
      </c>
      <c r="B8305" s="475" t="s">
        <v>17364</v>
      </c>
      <c r="C8305" s="476" t="s">
        <v>756</v>
      </c>
      <c r="D8305" s="471"/>
      <c r="E8305" s="470"/>
      <c r="F8305" s="472" t="s">
        <v>756</v>
      </c>
      <c r="G8305" s="472" t="s">
        <v>756</v>
      </c>
      <c r="H8305" s="472">
        <v>4.3</v>
      </c>
      <c r="I8305" s="473"/>
    </row>
    <row r="8306" spans="1:9" ht="25.5" x14ac:dyDescent="0.25">
      <c r="A8306" s="468" t="s">
        <v>17365</v>
      </c>
      <c r="B8306" s="475" t="s">
        <v>17366</v>
      </c>
      <c r="C8306" s="476" t="s">
        <v>756</v>
      </c>
      <c r="D8306" s="471"/>
      <c r="E8306" s="470"/>
      <c r="F8306" s="472" t="s">
        <v>756</v>
      </c>
      <c r="G8306" s="472" t="s">
        <v>756</v>
      </c>
      <c r="H8306" s="472">
        <v>4.3</v>
      </c>
      <c r="I8306" s="473"/>
    </row>
    <row r="8307" spans="1:9" ht="25.5" x14ac:dyDescent="0.25">
      <c r="A8307" s="468" t="s">
        <v>17367</v>
      </c>
      <c r="B8307" s="475" t="s">
        <v>17368</v>
      </c>
      <c r="C8307" s="476" t="s">
        <v>756</v>
      </c>
      <c r="D8307" s="471"/>
      <c r="E8307" s="470"/>
      <c r="F8307" s="472" t="s">
        <v>756</v>
      </c>
      <c r="G8307" s="472" t="s">
        <v>756</v>
      </c>
      <c r="H8307" s="472">
        <v>4.3</v>
      </c>
      <c r="I8307" s="473"/>
    </row>
    <row r="8308" spans="1:9" ht="25.5" x14ac:dyDescent="0.25">
      <c r="A8308" s="468" t="s">
        <v>17369</v>
      </c>
      <c r="B8308" s="475" t="s">
        <v>17370</v>
      </c>
      <c r="C8308" s="476" t="s">
        <v>756</v>
      </c>
      <c r="D8308" s="471"/>
      <c r="E8308" s="470"/>
      <c r="F8308" s="472" t="s">
        <v>756</v>
      </c>
      <c r="G8308" s="472" t="s">
        <v>756</v>
      </c>
      <c r="H8308" s="472">
        <v>4.3</v>
      </c>
      <c r="I8308" s="473"/>
    </row>
    <row r="8309" spans="1:9" ht="25.5" x14ac:dyDescent="0.25">
      <c r="A8309" s="468" t="s">
        <v>17371</v>
      </c>
      <c r="B8309" s="475" t="s">
        <v>17372</v>
      </c>
      <c r="C8309" s="476" t="s">
        <v>756</v>
      </c>
      <c r="D8309" s="471"/>
      <c r="E8309" s="470"/>
      <c r="F8309" s="472" t="s">
        <v>756</v>
      </c>
      <c r="G8309" s="472" t="s">
        <v>756</v>
      </c>
      <c r="H8309" s="472">
        <v>4.3</v>
      </c>
      <c r="I8309" s="473"/>
    </row>
    <row r="8310" spans="1:9" ht="25.5" x14ac:dyDescent="0.25">
      <c r="A8310" s="468" t="s">
        <v>17373</v>
      </c>
      <c r="B8310" s="475" t="s">
        <v>17374</v>
      </c>
      <c r="C8310" s="476" t="s">
        <v>756</v>
      </c>
      <c r="D8310" s="471"/>
      <c r="E8310" s="470"/>
      <c r="F8310" s="472" t="s">
        <v>756</v>
      </c>
      <c r="G8310" s="472" t="s">
        <v>756</v>
      </c>
      <c r="H8310" s="472">
        <v>4.3</v>
      </c>
      <c r="I8310" s="473"/>
    </row>
    <row r="8311" spans="1:9" ht="25.5" x14ac:dyDescent="0.25">
      <c r="A8311" s="468" t="s">
        <v>17375</v>
      </c>
      <c r="B8311" s="475" t="s">
        <v>17376</v>
      </c>
      <c r="C8311" s="476" t="s">
        <v>756</v>
      </c>
      <c r="D8311" s="471"/>
      <c r="E8311" s="470"/>
      <c r="F8311" s="472" t="s">
        <v>756</v>
      </c>
      <c r="G8311" s="472" t="s">
        <v>756</v>
      </c>
      <c r="H8311" s="472">
        <v>4.3</v>
      </c>
      <c r="I8311" s="473"/>
    </row>
    <row r="8312" spans="1:9" ht="25.5" x14ac:dyDescent="0.25">
      <c r="A8312" s="468" t="s">
        <v>17377</v>
      </c>
      <c r="B8312" s="475" t="s">
        <v>17378</v>
      </c>
      <c r="C8312" s="476" t="s">
        <v>756</v>
      </c>
      <c r="D8312" s="471"/>
      <c r="E8312" s="470"/>
      <c r="F8312" s="472" t="s">
        <v>756</v>
      </c>
      <c r="G8312" s="472" t="s">
        <v>756</v>
      </c>
      <c r="H8312" s="472">
        <v>4.3</v>
      </c>
      <c r="I8312" s="473"/>
    </row>
    <row r="8313" spans="1:9" ht="25.5" x14ac:dyDescent="0.25">
      <c r="A8313" s="468" t="s">
        <v>17379</v>
      </c>
      <c r="B8313" s="475" t="s">
        <v>17380</v>
      </c>
      <c r="C8313" s="476" t="s">
        <v>756</v>
      </c>
      <c r="D8313" s="471"/>
      <c r="E8313" s="470"/>
      <c r="F8313" s="472" t="s">
        <v>756</v>
      </c>
      <c r="G8313" s="472" t="s">
        <v>756</v>
      </c>
      <c r="H8313" s="472">
        <v>4.3</v>
      </c>
      <c r="I8313" s="473"/>
    </row>
    <row r="8314" spans="1:9" ht="25.5" x14ac:dyDescent="0.25">
      <c r="A8314" s="468" t="s">
        <v>17381</v>
      </c>
      <c r="B8314" s="475" t="s">
        <v>17382</v>
      </c>
      <c r="C8314" s="476" t="s">
        <v>756</v>
      </c>
      <c r="D8314" s="471"/>
      <c r="E8314" s="470"/>
      <c r="F8314" s="472" t="s">
        <v>756</v>
      </c>
      <c r="G8314" s="472" t="s">
        <v>756</v>
      </c>
      <c r="H8314" s="472">
        <v>4.3</v>
      </c>
      <c r="I8314" s="473"/>
    </row>
    <row r="8315" spans="1:9" ht="25.5" x14ac:dyDescent="0.25">
      <c r="A8315" s="468" t="s">
        <v>17383</v>
      </c>
      <c r="B8315" s="475" t="s">
        <v>17384</v>
      </c>
      <c r="C8315" s="476" t="s">
        <v>756</v>
      </c>
      <c r="D8315" s="471"/>
      <c r="E8315" s="470"/>
      <c r="F8315" s="472" t="s">
        <v>756</v>
      </c>
      <c r="G8315" s="472" t="s">
        <v>756</v>
      </c>
      <c r="H8315" s="472">
        <v>4.3</v>
      </c>
      <c r="I8315" s="473"/>
    </row>
    <row r="8316" spans="1:9" ht="25.5" x14ac:dyDescent="0.25">
      <c r="A8316" s="468" t="s">
        <v>17385</v>
      </c>
      <c r="B8316" s="475" t="s">
        <v>17386</v>
      </c>
      <c r="C8316" s="476" t="s">
        <v>756</v>
      </c>
      <c r="D8316" s="471"/>
      <c r="E8316" s="470"/>
      <c r="F8316" s="472" t="s">
        <v>756</v>
      </c>
      <c r="G8316" s="472" t="s">
        <v>756</v>
      </c>
      <c r="H8316" s="472">
        <v>4.3</v>
      </c>
      <c r="I8316" s="473"/>
    </row>
    <row r="8317" spans="1:9" ht="25.5" x14ac:dyDescent="0.25">
      <c r="A8317" s="468" t="s">
        <v>17387</v>
      </c>
      <c r="B8317" s="475" t="s">
        <v>17388</v>
      </c>
      <c r="C8317" s="476" t="s">
        <v>756</v>
      </c>
      <c r="D8317" s="471"/>
      <c r="E8317" s="470"/>
      <c r="F8317" s="472" t="s">
        <v>756</v>
      </c>
      <c r="G8317" s="472" t="s">
        <v>756</v>
      </c>
      <c r="H8317" s="472">
        <v>4.3</v>
      </c>
      <c r="I8317" s="473"/>
    </row>
    <row r="8318" spans="1:9" ht="25.5" x14ac:dyDescent="0.25">
      <c r="A8318" s="468" t="s">
        <v>17389</v>
      </c>
      <c r="B8318" s="475" t="s">
        <v>17390</v>
      </c>
      <c r="C8318" s="476" t="s">
        <v>756</v>
      </c>
      <c r="D8318" s="471"/>
      <c r="E8318" s="470"/>
      <c r="F8318" s="472" t="s">
        <v>756</v>
      </c>
      <c r="G8318" s="472" t="s">
        <v>756</v>
      </c>
      <c r="H8318" s="472">
        <v>4.3</v>
      </c>
      <c r="I8318" s="473"/>
    </row>
    <row r="8319" spans="1:9" ht="25.5" x14ac:dyDescent="0.25">
      <c r="A8319" s="468" t="s">
        <v>17391</v>
      </c>
      <c r="B8319" s="475" t="s">
        <v>17392</v>
      </c>
      <c r="C8319" s="476" t="s">
        <v>756</v>
      </c>
      <c r="D8319" s="471"/>
      <c r="E8319" s="470"/>
      <c r="F8319" s="472" t="s">
        <v>756</v>
      </c>
      <c r="G8319" s="472" t="s">
        <v>756</v>
      </c>
      <c r="H8319" s="472">
        <v>4.3</v>
      </c>
      <c r="I8319" s="473"/>
    </row>
    <row r="8320" spans="1:9" ht="15" x14ac:dyDescent="0.25">
      <c r="A8320" s="468" t="s">
        <v>17393</v>
      </c>
      <c r="B8320" s="475" t="s">
        <v>17394</v>
      </c>
      <c r="C8320" s="476" t="s">
        <v>756</v>
      </c>
      <c r="D8320" s="471"/>
      <c r="E8320" s="470"/>
      <c r="F8320" s="472" t="s">
        <v>756</v>
      </c>
      <c r="G8320" s="472" t="s">
        <v>756</v>
      </c>
      <c r="H8320" s="472">
        <v>4.3</v>
      </c>
      <c r="I8320" s="473"/>
    </row>
    <row r="8321" spans="1:9" ht="15" x14ac:dyDescent="0.25">
      <c r="A8321" s="468" t="s">
        <v>17395</v>
      </c>
      <c r="B8321" s="475" t="s">
        <v>17396</v>
      </c>
      <c r="C8321" s="476" t="s">
        <v>756</v>
      </c>
      <c r="D8321" s="471"/>
      <c r="E8321" s="470"/>
      <c r="F8321" s="472" t="s">
        <v>756</v>
      </c>
      <c r="G8321" s="472" t="s">
        <v>756</v>
      </c>
      <c r="H8321" s="472">
        <v>4.3</v>
      </c>
      <c r="I8321" s="473"/>
    </row>
    <row r="8322" spans="1:9" ht="25.5" x14ac:dyDescent="0.25">
      <c r="A8322" s="468" t="s">
        <v>17397</v>
      </c>
      <c r="B8322" s="475" t="s">
        <v>17398</v>
      </c>
      <c r="C8322" s="476" t="s">
        <v>756</v>
      </c>
      <c r="D8322" s="471"/>
      <c r="E8322" s="470"/>
      <c r="F8322" s="472" t="s">
        <v>756</v>
      </c>
      <c r="G8322" s="472" t="s">
        <v>756</v>
      </c>
      <c r="H8322" s="472">
        <v>4.3</v>
      </c>
      <c r="I8322" s="473"/>
    </row>
    <row r="8323" spans="1:9" ht="15" x14ac:dyDescent="0.25">
      <c r="A8323" s="468" t="s">
        <v>17399</v>
      </c>
      <c r="B8323" s="475" t="s">
        <v>17400</v>
      </c>
      <c r="C8323" s="476" t="s">
        <v>756</v>
      </c>
      <c r="D8323" s="471"/>
      <c r="E8323" s="470"/>
      <c r="F8323" s="472" t="s">
        <v>756</v>
      </c>
      <c r="G8323" s="472" t="s">
        <v>756</v>
      </c>
      <c r="H8323" s="472">
        <v>4.3</v>
      </c>
      <c r="I8323" s="473"/>
    </row>
    <row r="8324" spans="1:9" ht="25.5" x14ac:dyDescent="0.25">
      <c r="A8324" s="468" t="s">
        <v>17401</v>
      </c>
      <c r="B8324" s="475" t="s">
        <v>17402</v>
      </c>
      <c r="C8324" s="476" t="s">
        <v>756</v>
      </c>
      <c r="D8324" s="471"/>
      <c r="E8324" s="470"/>
      <c r="F8324" s="472" t="s">
        <v>756</v>
      </c>
      <c r="G8324" s="472" t="s">
        <v>756</v>
      </c>
      <c r="H8324" s="472">
        <v>4.3</v>
      </c>
      <c r="I8324" s="473"/>
    </row>
    <row r="8325" spans="1:9" ht="25.5" x14ac:dyDescent="0.25">
      <c r="A8325" s="468" t="s">
        <v>17403</v>
      </c>
      <c r="B8325" s="475" t="s">
        <v>17404</v>
      </c>
      <c r="C8325" s="476" t="s">
        <v>756</v>
      </c>
      <c r="D8325" s="471"/>
      <c r="E8325" s="470"/>
      <c r="F8325" s="472" t="s">
        <v>756</v>
      </c>
      <c r="G8325" s="472" t="s">
        <v>756</v>
      </c>
      <c r="H8325" s="472">
        <v>4.3</v>
      </c>
      <c r="I8325" s="473"/>
    </row>
    <row r="8326" spans="1:9" ht="25.5" x14ac:dyDescent="0.25">
      <c r="A8326" s="468" t="s">
        <v>17405</v>
      </c>
      <c r="B8326" s="475" t="s">
        <v>17406</v>
      </c>
      <c r="C8326" s="476" t="s">
        <v>756</v>
      </c>
      <c r="D8326" s="471"/>
      <c r="E8326" s="470"/>
      <c r="F8326" s="472" t="s">
        <v>756</v>
      </c>
      <c r="G8326" s="472" t="s">
        <v>756</v>
      </c>
      <c r="H8326" s="472">
        <v>4.3</v>
      </c>
      <c r="I8326" s="473"/>
    </row>
    <row r="8327" spans="1:9" ht="15" x14ac:dyDescent="0.25">
      <c r="A8327" s="468" t="s">
        <v>17407</v>
      </c>
      <c r="B8327" s="475" t="s">
        <v>17408</v>
      </c>
      <c r="C8327" s="476" t="s">
        <v>756</v>
      </c>
      <c r="D8327" s="471"/>
      <c r="E8327" s="470"/>
      <c r="F8327" s="472" t="s">
        <v>756</v>
      </c>
      <c r="G8327" s="472" t="s">
        <v>756</v>
      </c>
      <c r="H8327" s="472">
        <v>4.3</v>
      </c>
      <c r="I8327" s="473"/>
    </row>
    <row r="8328" spans="1:9" ht="15" x14ac:dyDescent="0.25">
      <c r="A8328" s="468" t="s">
        <v>17409</v>
      </c>
      <c r="B8328" s="475" t="s">
        <v>17410</v>
      </c>
      <c r="C8328" s="476" t="s">
        <v>756</v>
      </c>
      <c r="D8328" s="471"/>
      <c r="E8328" s="470"/>
      <c r="F8328" s="472" t="s">
        <v>756</v>
      </c>
      <c r="G8328" s="472" t="s">
        <v>756</v>
      </c>
      <c r="H8328" s="472">
        <v>4.3</v>
      </c>
      <c r="I8328" s="473"/>
    </row>
    <row r="8329" spans="1:9" ht="15" x14ac:dyDescent="0.25">
      <c r="A8329" s="468" t="s">
        <v>17411</v>
      </c>
      <c r="B8329" s="475" t="s">
        <v>17412</v>
      </c>
      <c r="C8329" s="476" t="s">
        <v>756</v>
      </c>
      <c r="D8329" s="471"/>
      <c r="E8329" s="470"/>
      <c r="F8329" s="472" t="s">
        <v>756</v>
      </c>
      <c r="G8329" s="472" t="s">
        <v>756</v>
      </c>
      <c r="H8329" s="472">
        <v>4.3</v>
      </c>
      <c r="I8329" s="473"/>
    </row>
    <row r="8330" spans="1:9" ht="15" x14ac:dyDescent="0.25">
      <c r="A8330" s="468" t="s">
        <v>17413</v>
      </c>
      <c r="B8330" s="475" t="s">
        <v>17414</v>
      </c>
      <c r="C8330" s="476" t="s">
        <v>756</v>
      </c>
      <c r="D8330" s="471"/>
      <c r="E8330" s="470"/>
      <c r="F8330" s="472" t="s">
        <v>756</v>
      </c>
      <c r="G8330" s="472" t="s">
        <v>756</v>
      </c>
      <c r="H8330" s="472">
        <v>4.3</v>
      </c>
      <c r="I8330" s="473"/>
    </row>
    <row r="8331" spans="1:9" ht="15" x14ac:dyDescent="0.25">
      <c r="A8331" s="468" t="s">
        <v>17415</v>
      </c>
      <c r="B8331" s="475" t="s">
        <v>17416</v>
      </c>
      <c r="C8331" s="476" t="s">
        <v>756</v>
      </c>
      <c r="D8331" s="471"/>
      <c r="E8331" s="470"/>
      <c r="F8331" s="472" t="s">
        <v>756</v>
      </c>
      <c r="G8331" s="472" t="s">
        <v>756</v>
      </c>
      <c r="H8331" s="472">
        <v>4.3</v>
      </c>
      <c r="I8331" s="473"/>
    </row>
    <row r="8332" spans="1:9" ht="15" x14ac:dyDescent="0.25">
      <c r="A8332" s="468" t="s">
        <v>17417</v>
      </c>
      <c r="B8332" s="475" t="s">
        <v>17418</v>
      </c>
      <c r="C8332" s="476" t="s">
        <v>756</v>
      </c>
      <c r="D8332" s="471"/>
      <c r="E8332" s="470"/>
      <c r="F8332" s="472" t="s">
        <v>756</v>
      </c>
      <c r="G8332" s="472" t="s">
        <v>756</v>
      </c>
      <c r="H8332" s="472">
        <v>4.3</v>
      </c>
      <c r="I8332" s="473"/>
    </row>
    <row r="8333" spans="1:9" ht="15" x14ac:dyDescent="0.25">
      <c r="A8333" s="468" t="s">
        <v>17419</v>
      </c>
      <c r="B8333" s="475" t="s">
        <v>17420</v>
      </c>
      <c r="C8333" s="476" t="s">
        <v>756</v>
      </c>
      <c r="D8333" s="471"/>
      <c r="E8333" s="470"/>
      <c r="F8333" s="472" t="s">
        <v>756</v>
      </c>
      <c r="G8333" s="472" t="s">
        <v>756</v>
      </c>
      <c r="H8333" s="472">
        <v>4.3</v>
      </c>
      <c r="I8333" s="473"/>
    </row>
    <row r="8334" spans="1:9" ht="15" x14ac:dyDescent="0.25">
      <c r="A8334" s="468" t="s">
        <v>17421</v>
      </c>
      <c r="B8334" s="475" t="s">
        <v>17422</v>
      </c>
      <c r="C8334" s="476" t="s">
        <v>756</v>
      </c>
      <c r="D8334" s="471"/>
      <c r="E8334" s="470"/>
      <c r="F8334" s="472" t="s">
        <v>756</v>
      </c>
      <c r="G8334" s="472" t="s">
        <v>756</v>
      </c>
      <c r="H8334" s="472">
        <v>4.3</v>
      </c>
      <c r="I8334" s="473"/>
    </row>
    <row r="8335" spans="1:9" ht="15" x14ac:dyDescent="0.25">
      <c r="A8335" s="468" t="s">
        <v>17423</v>
      </c>
      <c r="B8335" s="475" t="s">
        <v>17424</v>
      </c>
      <c r="C8335" s="476" t="s">
        <v>756</v>
      </c>
      <c r="D8335" s="471"/>
      <c r="E8335" s="470"/>
      <c r="F8335" s="472" t="s">
        <v>756</v>
      </c>
      <c r="G8335" s="472" t="s">
        <v>756</v>
      </c>
      <c r="H8335" s="472">
        <v>4.3</v>
      </c>
      <c r="I8335" s="473"/>
    </row>
    <row r="8336" spans="1:9" ht="15" x14ac:dyDescent="0.25">
      <c r="A8336" s="468" t="s">
        <v>17425</v>
      </c>
      <c r="B8336" s="475" t="s">
        <v>17426</v>
      </c>
      <c r="C8336" s="476" t="s">
        <v>756</v>
      </c>
      <c r="D8336" s="471"/>
      <c r="E8336" s="470"/>
      <c r="F8336" s="472" t="s">
        <v>756</v>
      </c>
      <c r="G8336" s="472" t="s">
        <v>756</v>
      </c>
      <c r="H8336" s="472">
        <v>4.3</v>
      </c>
      <c r="I8336" s="473"/>
    </row>
    <row r="8337" spans="1:9" ht="15" x14ac:dyDescent="0.25">
      <c r="A8337" s="468" t="s">
        <v>17427</v>
      </c>
      <c r="B8337" s="475" t="s">
        <v>17428</v>
      </c>
      <c r="C8337" s="476" t="s">
        <v>756</v>
      </c>
      <c r="D8337" s="471"/>
      <c r="E8337" s="470"/>
      <c r="F8337" s="472" t="s">
        <v>756</v>
      </c>
      <c r="G8337" s="472" t="s">
        <v>756</v>
      </c>
      <c r="H8337" s="472">
        <v>4.3</v>
      </c>
      <c r="I8337" s="473"/>
    </row>
    <row r="8338" spans="1:9" ht="15" x14ac:dyDescent="0.25">
      <c r="A8338" s="468" t="s">
        <v>17429</v>
      </c>
      <c r="B8338" s="475" t="s">
        <v>17430</v>
      </c>
      <c r="C8338" s="476" t="s">
        <v>756</v>
      </c>
      <c r="D8338" s="471"/>
      <c r="E8338" s="470"/>
      <c r="F8338" s="472" t="s">
        <v>756</v>
      </c>
      <c r="G8338" s="472" t="s">
        <v>756</v>
      </c>
      <c r="H8338" s="472">
        <v>4.3</v>
      </c>
      <c r="I8338" s="473"/>
    </row>
    <row r="8339" spans="1:9" ht="15" x14ac:dyDescent="0.25">
      <c r="A8339" s="468" t="s">
        <v>17431</v>
      </c>
      <c r="B8339" s="475" t="s">
        <v>17432</v>
      </c>
      <c r="C8339" s="476" t="s">
        <v>756</v>
      </c>
      <c r="D8339" s="471"/>
      <c r="E8339" s="470"/>
      <c r="F8339" s="472" t="s">
        <v>756</v>
      </c>
      <c r="G8339" s="472" t="s">
        <v>756</v>
      </c>
      <c r="H8339" s="472">
        <v>4.3</v>
      </c>
      <c r="I8339" s="473"/>
    </row>
    <row r="8340" spans="1:9" ht="15" x14ac:dyDescent="0.25">
      <c r="A8340" s="468" t="s">
        <v>17433</v>
      </c>
      <c r="B8340" s="475" t="s">
        <v>17434</v>
      </c>
      <c r="C8340" s="476" t="s">
        <v>756</v>
      </c>
      <c r="D8340" s="471"/>
      <c r="E8340" s="470"/>
      <c r="F8340" s="472" t="s">
        <v>756</v>
      </c>
      <c r="G8340" s="472" t="s">
        <v>756</v>
      </c>
      <c r="H8340" s="472">
        <v>4.3</v>
      </c>
      <c r="I8340" s="473"/>
    </row>
    <row r="8341" spans="1:9" ht="25.5" x14ac:dyDescent="0.25">
      <c r="A8341" s="468" t="s">
        <v>17435</v>
      </c>
      <c r="B8341" s="469" t="s">
        <v>17436</v>
      </c>
      <c r="C8341" s="476" t="s">
        <v>756</v>
      </c>
      <c r="D8341" s="471"/>
      <c r="E8341" s="470"/>
      <c r="F8341" s="472" t="s">
        <v>756</v>
      </c>
      <c r="G8341" s="472" t="s">
        <v>756</v>
      </c>
      <c r="H8341" s="472">
        <v>4.3</v>
      </c>
      <c r="I8341" s="473"/>
    </row>
    <row r="8342" spans="1:9" ht="15" x14ac:dyDescent="0.25">
      <c r="A8342" s="468" t="s">
        <v>17437</v>
      </c>
      <c r="B8342" s="475" t="s">
        <v>17438</v>
      </c>
      <c r="C8342" s="476" t="s">
        <v>756</v>
      </c>
      <c r="D8342" s="471"/>
      <c r="E8342" s="470"/>
      <c r="F8342" s="472" t="s">
        <v>756</v>
      </c>
      <c r="G8342" s="472" t="s">
        <v>756</v>
      </c>
      <c r="H8342" s="472">
        <v>4.3</v>
      </c>
      <c r="I8342" s="473"/>
    </row>
    <row r="8343" spans="1:9" ht="25.5" x14ac:dyDescent="0.25">
      <c r="A8343" s="468" t="s">
        <v>17439</v>
      </c>
      <c r="B8343" s="475" t="s">
        <v>17440</v>
      </c>
      <c r="C8343" s="476" t="s">
        <v>756</v>
      </c>
      <c r="D8343" s="471"/>
      <c r="E8343" s="470"/>
      <c r="F8343" s="472" t="s">
        <v>756</v>
      </c>
      <c r="G8343" s="472" t="s">
        <v>756</v>
      </c>
      <c r="H8343" s="472">
        <v>4.3</v>
      </c>
      <c r="I8343" s="473"/>
    </row>
    <row r="8344" spans="1:9" ht="25.5" x14ac:dyDescent="0.25">
      <c r="A8344" s="468" t="s">
        <v>17441</v>
      </c>
      <c r="B8344" s="475" t="s">
        <v>17442</v>
      </c>
      <c r="C8344" s="476" t="s">
        <v>756</v>
      </c>
      <c r="D8344" s="471"/>
      <c r="E8344" s="470"/>
      <c r="F8344" s="472" t="s">
        <v>756</v>
      </c>
      <c r="G8344" s="472" t="s">
        <v>756</v>
      </c>
      <c r="H8344" s="472">
        <v>4.3</v>
      </c>
      <c r="I8344" s="473"/>
    </row>
    <row r="8345" spans="1:9" ht="15" x14ac:dyDescent="0.25">
      <c r="A8345" s="468" t="s">
        <v>17443</v>
      </c>
      <c r="B8345" s="475" t="s">
        <v>17444</v>
      </c>
      <c r="C8345" s="476" t="s">
        <v>756</v>
      </c>
      <c r="D8345" s="471"/>
      <c r="E8345" s="470"/>
      <c r="F8345" s="472" t="s">
        <v>756</v>
      </c>
      <c r="G8345" s="472" t="s">
        <v>756</v>
      </c>
      <c r="H8345" s="472">
        <v>4.3</v>
      </c>
      <c r="I8345" s="473"/>
    </row>
    <row r="8346" spans="1:9" ht="15" x14ac:dyDescent="0.25">
      <c r="A8346" s="468" t="s">
        <v>17445</v>
      </c>
      <c r="B8346" s="475" t="s">
        <v>17446</v>
      </c>
      <c r="C8346" s="476" t="s">
        <v>756</v>
      </c>
      <c r="D8346" s="471"/>
      <c r="E8346" s="470"/>
      <c r="F8346" s="472" t="s">
        <v>756</v>
      </c>
      <c r="G8346" s="472" t="s">
        <v>756</v>
      </c>
      <c r="H8346" s="472">
        <v>4.3</v>
      </c>
      <c r="I8346" s="473"/>
    </row>
    <row r="8347" spans="1:9" ht="15" x14ac:dyDescent="0.25">
      <c r="A8347" s="468" t="s">
        <v>17447</v>
      </c>
      <c r="B8347" s="469" t="s">
        <v>17448</v>
      </c>
      <c r="C8347" s="476" t="s">
        <v>756</v>
      </c>
      <c r="D8347" s="471"/>
      <c r="E8347" s="470"/>
      <c r="F8347" s="472" t="s">
        <v>756</v>
      </c>
      <c r="G8347" s="472" t="s">
        <v>756</v>
      </c>
      <c r="H8347" s="472">
        <v>4.4000000000000004</v>
      </c>
      <c r="I8347" s="473"/>
    </row>
    <row r="8348" spans="1:9" ht="15" x14ac:dyDescent="0.25">
      <c r="A8348" s="468" t="s">
        <v>17449</v>
      </c>
      <c r="B8348" s="469" t="s">
        <v>17450</v>
      </c>
      <c r="C8348" s="476" t="s">
        <v>756</v>
      </c>
      <c r="D8348" s="471"/>
      <c r="E8348" s="470"/>
      <c r="F8348" s="472" t="s">
        <v>756</v>
      </c>
      <c r="G8348" s="472" t="s">
        <v>756</v>
      </c>
      <c r="H8348" s="472">
        <v>4.4000000000000004</v>
      </c>
      <c r="I8348" s="473"/>
    </row>
    <row r="8349" spans="1:9" ht="15" x14ac:dyDescent="0.25">
      <c r="A8349" s="468" t="s">
        <v>17451</v>
      </c>
      <c r="B8349" s="475" t="s">
        <v>17452</v>
      </c>
      <c r="C8349" s="476" t="s">
        <v>756</v>
      </c>
      <c r="D8349" s="471"/>
      <c r="E8349" s="470"/>
      <c r="F8349" s="472" t="s">
        <v>756</v>
      </c>
      <c r="G8349" s="472" t="s">
        <v>756</v>
      </c>
      <c r="H8349" s="472">
        <v>4.3</v>
      </c>
      <c r="I8349" s="473"/>
    </row>
    <row r="8350" spans="1:9" ht="15" x14ac:dyDescent="0.25">
      <c r="A8350" s="468" t="s">
        <v>17453</v>
      </c>
      <c r="B8350" s="475" t="s">
        <v>17454</v>
      </c>
      <c r="C8350" s="476" t="s">
        <v>756</v>
      </c>
      <c r="D8350" s="471"/>
      <c r="E8350" s="470"/>
      <c r="F8350" s="472" t="s">
        <v>756</v>
      </c>
      <c r="G8350" s="472" t="s">
        <v>756</v>
      </c>
      <c r="H8350" s="472">
        <v>4.3</v>
      </c>
      <c r="I8350" s="473"/>
    </row>
    <row r="8351" spans="1:9" ht="15" x14ac:dyDescent="0.25">
      <c r="A8351" s="468" t="s">
        <v>17455</v>
      </c>
      <c r="B8351" s="475" t="s">
        <v>17456</v>
      </c>
      <c r="C8351" s="476" t="s">
        <v>756</v>
      </c>
      <c r="D8351" s="471"/>
      <c r="E8351" s="470"/>
      <c r="F8351" s="472" t="s">
        <v>756</v>
      </c>
      <c r="G8351" s="472" t="s">
        <v>756</v>
      </c>
      <c r="H8351" s="472">
        <v>4.3</v>
      </c>
      <c r="I8351" s="473"/>
    </row>
    <row r="8352" spans="1:9" ht="15" x14ac:dyDescent="0.25">
      <c r="A8352" s="468" t="s">
        <v>17457</v>
      </c>
      <c r="B8352" s="475" t="s">
        <v>17458</v>
      </c>
      <c r="C8352" s="476" t="s">
        <v>756</v>
      </c>
      <c r="D8352" s="471"/>
      <c r="E8352" s="470"/>
      <c r="F8352" s="472" t="s">
        <v>756</v>
      </c>
      <c r="G8352" s="472" t="s">
        <v>756</v>
      </c>
      <c r="H8352" s="472">
        <v>4.3</v>
      </c>
      <c r="I8352" s="473"/>
    </row>
    <row r="8353" spans="1:9" ht="15" x14ac:dyDescent="0.25">
      <c r="A8353" s="468" t="s">
        <v>17459</v>
      </c>
      <c r="B8353" s="475" t="s">
        <v>17460</v>
      </c>
      <c r="C8353" s="476" t="s">
        <v>756</v>
      </c>
      <c r="D8353" s="471"/>
      <c r="E8353" s="470"/>
      <c r="F8353" s="472" t="s">
        <v>756</v>
      </c>
      <c r="G8353" s="472" t="s">
        <v>756</v>
      </c>
      <c r="H8353" s="472">
        <v>4.3</v>
      </c>
      <c r="I8353" s="473"/>
    </row>
    <row r="8354" spans="1:9" ht="15" x14ac:dyDescent="0.25">
      <c r="A8354" s="468" t="s">
        <v>17461</v>
      </c>
      <c r="B8354" s="475" t="s">
        <v>17462</v>
      </c>
      <c r="C8354" s="476" t="s">
        <v>756</v>
      </c>
      <c r="D8354" s="471"/>
      <c r="E8354" s="470"/>
      <c r="F8354" s="472" t="s">
        <v>756</v>
      </c>
      <c r="G8354" s="472" t="s">
        <v>756</v>
      </c>
      <c r="H8354" s="472">
        <v>4.3</v>
      </c>
      <c r="I8354" s="473"/>
    </row>
    <row r="8355" spans="1:9" ht="15" x14ac:dyDescent="0.25">
      <c r="A8355" s="468" t="s">
        <v>17463</v>
      </c>
      <c r="B8355" s="475" t="s">
        <v>17464</v>
      </c>
      <c r="C8355" s="476" t="s">
        <v>756</v>
      </c>
      <c r="D8355" s="471"/>
      <c r="E8355" s="470"/>
      <c r="F8355" s="472" t="s">
        <v>756</v>
      </c>
      <c r="G8355" s="472" t="s">
        <v>756</v>
      </c>
      <c r="H8355" s="472">
        <v>4.3</v>
      </c>
      <c r="I8355" s="473"/>
    </row>
    <row r="8356" spans="1:9" ht="15" x14ac:dyDescent="0.25">
      <c r="A8356" s="468" t="s">
        <v>17465</v>
      </c>
      <c r="B8356" s="475" t="s">
        <v>17466</v>
      </c>
      <c r="C8356" s="476" t="s">
        <v>756</v>
      </c>
      <c r="D8356" s="471"/>
      <c r="E8356" s="470"/>
      <c r="F8356" s="472" t="s">
        <v>756</v>
      </c>
      <c r="G8356" s="472" t="s">
        <v>756</v>
      </c>
      <c r="H8356" s="472">
        <v>4.3</v>
      </c>
      <c r="I8356" s="473"/>
    </row>
    <row r="8357" spans="1:9" ht="15" x14ac:dyDescent="0.25">
      <c r="A8357" s="468" t="s">
        <v>17467</v>
      </c>
      <c r="B8357" s="475" t="s">
        <v>17468</v>
      </c>
      <c r="C8357" s="476" t="s">
        <v>756</v>
      </c>
      <c r="D8357" s="471"/>
      <c r="E8357" s="470"/>
      <c r="F8357" s="472" t="s">
        <v>756</v>
      </c>
      <c r="G8357" s="472" t="s">
        <v>756</v>
      </c>
      <c r="H8357" s="472">
        <v>4.3</v>
      </c>
      <c r="I8357" s="473"/>
    </row>
    <row r="8358" spans="1:9" ht="25.5" x14ac:dyDescent="0.25">
      <c r="A8358" s="468" t="s">
        <v>17469</v>
      </c>
      <c r="B8358" s="475" t="s">
        <v>17470</v>
      </c>
      <c r="C8358" s="476" t="s">
        <v>756</v>
      </c>
      <c r="D8358" s="471"/>
      <c r="E8358" s="470"/>
      <c r="F8358" s="472" t="s">
        <v>756</v>
      </c>
      <c r="G8358" s="472" t="s">
        <v>756</v>
      </c>
      <c r="H8358" s="472">
        <v>4.3</v>
      </c>
      <c r="I8358" s="473"/>
    </row>
    <row r="8359" spans="1:9" ht="15" x14ac:dyDescent="0.25">
      <c r="A8359" s="468" t="s">
        <v>17471</v>
      </c>
      <c r="B8359" s="475" t="s">
        <v>17472</v>
      </c>
      <c r="C8359" s="476" t="s">
        <v>756</v>
      </c>
      <c r="D8359" s="471"/>
      <c r="E8359" s="470"/>
      <c r="F8359" s="472" t="s">
        <v>756</v>
      </c>
      <c r="G8359" s="472" t="s">
        <v>756</v>
      </c>
      <c r="H8359" s="472">
        <v>4.3</v>
      </c>
      <c r="I8359" s="473"/>
    </row>
    <row r="8360" spans="1:9" ht="15" x14ac:dyDescent="0.25">
      <c r="A8360" s="468" t="s">
        <v>17473</v>
      </c>
      <c r="B8360" s="475" t="s">
        <v>17474</v>
      </c>
      <c r="C8360" s="476" t="s">
        <v>756</v>
      </c>
      <c r="D8360" s="471"/>
      <c r="E8360" s="470"/>
      <c r="F8360" s="472" t="s">
        <v>756</v>
      </c>
      <c r="G8360" s="472" t="s">
        <v>756</v>
      </c>
      <c r="H8360" s="472">
        <v>4.3</v>
      </c>
      <c r="I8360" s="473"/>
    </row>
    <row r="8361" spans="1:9" ht="25.5" x14ac:dyDescent="0.25">
      <c r="A8361" s="468" t="s">
        <v>17475</v>
      </c>
      <c r="B8361" s="475" t="s">
        <v>17476</v>
      </c>
      <c r="C8361" s="476" t="s">
        <v>756</v>
      </c>
      <c r="D8361" s="471"/>
      <c r="E8361" s="470"/>
      <c r="F8361" s="472" t="s">
        <v>756</v>
      </c>
      <c r="G8361" s="472" t="s">
        <v>756</v>
      </c>
      <c r="H8361" s="472">
        <v>4.3</v>
      </c>
      <c r="I8361" s="473"/>
    </row>
    <row r="8362" spans="1:9" ht="25.5" x14ac:dyDescent="0.25">
      <c r="A8362" s="468" t="s">
        <v>17477</v>
      </c>
      <c r="B8362" s="475" t="s">
        <v>17478</v>
      </c>
      <c r="C8362" s="476" t="s">
        <v>756</v>
      </c>
      <c r="D8362" s="471"/>
      <c r="E8362" s="470"/>
      <c r="F8362" s="472" t="s">
        <v>756</v>
      </c>
      <c r="G8362" s="472" t="s">
        <v>756</v>
      </c>
      <c r="H8362" s="472">
        <v>4.3</v>
      </c>
      <c r="I8362" s="473"/>
    </row>
    <row r="8363" spans="1:9" ht="15" x14ac:dyDescent="0.25">
      <c r="A8363" s="468" t="s">
        <v>17479</v>
      </c>
      <c r="B8363" s="475" t="s">
        <v>17480</v>
      </c>
      <c r="C8363" s="476" t="s">
        <v>756</v>
      </c>
      <c r="D8363" s="471"/>
      <c r="E8363" s="470"/>
      <c r="F8363" s="472" t="s">
        <v>756</v>
      </c>
      <c r="G8363" s="472" t="s">
        <v>756</v>
      </c>
      <c r="H8363" s="472">
        <v>4.3</v>
      </c>
      <c r="I8363" s="473"/>
    </row>
    <row r="8364" spans="1:9" ht="15" x14ac:dyDescent="0.25">
      <c r="A8364" s="468" t="s">
        <v>17481</v>
      </c>
      <c r="B8364" s="475" t="s">
        <v>17482</v>
      </c>
      <c r="C8364" s="476" t="s">
        <v>756</v>
      </c>
      <c r="D8364" s="471"/>
      <c r="E8364" s="470"/>
      <c r="F8364" s="472" t="s">
        <v>756</v>
      </c>
      <c r="G8364" s="472" t="s">
        <v>756</v>
      </c>
      <c r="H8364" s="472">
        <v>4.3</v>
      </c>
      <c r="I8364" s="473"/>
    </row>
    <row r="8365" spans="1:9" ht="15" x14ac:dyDescent="0.25">
      <c r="A8365" s="468" t="s">
        <v>17483</v>
      </c>
      <c r="B8365" s="475" t="s">
        <v>17484</v>
      </c>
      <c r="C8365" s="476" t="s">
        <v>756</v>
      </c>
      <c r="D8365" s="471"/>
      <c r="E8365" s="470"/>
      <c r="F8365" s="472" t="s">
        <v>756</v>
      </c>
      <c r="G8365" s="472" t="s">
        <v>756</v>
      </c>
      <c r="H8365" s="472">
        <v>4.3</v>
      </c>
      <c r="I8365" s="473"/>
    </row>
    <row r="8366" spans="1:9" ht="15" x14ac:dyDescent="0.25">
      <c r="A8366" s="468" t="s">
        <v>17485</v>
      </c>
      <c r="B8366" s="475" t="s">
        <v>17486</v>
      </c>
      <c r="C8366" s="476" t="s">
        <v>756</v>
      </c>
      <c r="D8366" s="471"/>
      <c r="E8366" s="470"/>
      <c r="F8366" s="472" t="s">
        <v>756</v>
      </c>
      <c r="G8366" s="472" t="s">
        <v>756</v>
      </c>
      <c r="H8366" s="472">
        <v>4.3</v>
      </c>
      <c r="I8366" s="473"/>
    </row>
    <row r="8367" spans="1:9" ht="15" x14ac:dyDescent="0.25">
      <c r="A8367" s="468" t="s">
        <v>17487</v>
      </c>
      <c r="B8367" s="475" t="s">
        <v>17488</v>
      </c>
      <c r="C8367" s="476" t="s">
        <v>756</v>
      </c>
      <c r="D8367" s="471"/>
      <c r="E8367" s="470"/>
      <c r="F8367" s="472" t="s">
        <v>756</v>
      </c>
      <c r="G8367" s="472" t="s">
        <v>756</v>
      </c>
      <c r="H8367" s="472">
        <v>4.3</v>
      </c>
      <c r="I8367" s="473"/>
    </row>
    <row r="8368" spans="1:9" ht="15" x14ac:dyDescent="0.25">
      <c r="A8368" s="468" t="s">
        <v>17489</v>
      </c>
      <c r="B8368" s="475" t="s">
        <v>17490</v>
      </c>
      <c r="C8368" s="476" t="s">
        <v>756</v>
      </c>
      <c r="D8368" s="471"/>
      <c r="E8368" s="470"/>
      <c r="F8368" s="472" t="s">
        <v>756</v>
      </c>
      <c r="G8368" s="472" t="s">
        <v>756</v>
      </c>
      <c r="H8368" s="472">
        <v>4.3</v>
      </c>
      <c r="I8368" s="473"/>
    </row>
    <row r="8369" spans="1:9" ht="15" x14ac:dyDescent="0.25">
      <c r="A8369" s="468" t="s">
        <v>17491</v>
      </c>
      <c r="B8369" s="475" t="s">
        <v>17492</v>
      </c>
      <c r="C8369" s="476" t="s">
        <v>756</v>
      </c>
      <c r="D8369" s="471"/>
      <c r="E8369" s="470"/>
      <c r="F8369" s="472" t="s">
        <v>756</v>
      </c>
      <c r="G8369" s="472" t="s">
        <v>756</v>
      </c>
      <c r="H8369" s="472">
        <v>4.3</v>
      </c>
      <c r="I8369" s="473"/>
    </row>
    <row r="8370" spans="1:9" ht="25.5" x14ac:dyDescent="0.25">
      <c r="A8370" s="468" t="s">
        <v>17493</v>
      </c>
      <c r="B8370" s="475" t="s">
        <v>17494</v>
      </c>
      <c r="C8370" s="476" t="s">
        <v>756</v>
      </c>
      <c r="D8370" s="471"/>
      <c r="E8370" s="470"/>
      <c r="F8370" s="472" t="s">
        <v>756</v>
      </c>
      <c r="G8370" s="472" t="s">
        <v>756</v>
      </c>
      <c r="H8370" s="472">
        <v>4.3</v>
      </c>
      <c r="I8370" s="473"/>
    </row>
    <row r="8371" spans="1:9" ht="15" x14ac:dyDescent="0.25">
      <c r="A8371" s="468" t="s">
        <v>17495</v>
      </c>
      <c r="B8371" s="475" t="s">
        <v>17496</v>
      </c>
      <c r="C8371" s="476" t="s">
        <v>756</v>
      </c>
      <c r="D8371" s="471"/>
      <c r="E8371" s="470"/>
      <c r="F8371" s="472" t="s">
        <v>756</v>
      </c>
      <c r="G8371" s="472" t="s">
        <v>756</v>
      </c>
      <c r="H8371" s="472">
        <v>4.3</v>
      </c>
      <c r="I8371" s="473"/>
    </row>
    <row r="8372" spans="1:9" ht="25.5" x14ac:dyDescent="0.25">
      <c r="A8372" s="468" t="s">
        <v>17497</v>
      </c>
      <c r="B8372" s="475" t="s">
        <v>17498</v>
      </c>
      <c r="C8372" s="476" t="s">
        <v>756</v>
      </c>
      <c r="D8372" s="471"/>
      <c r="E8372" s="470"/>
      <c r="F8372" s="472" t="s">
        <v>756</v>
      </c>
      <c r="G8372" s="472" t="s">
        <v>756</v>
      </c>
      <c r="H8372" s="472">
        <v>4.3</v>
      </c>
      <c r="I8372" s="473"/>
    </row>
    <row r="8373" spans="1:9" ht="15" x14ac:dyDescent="0.25">
      <c r="A8373" s="468" t="s">
        <v>17499</v>
      </c>
      <c r="B8373" s="475" t="s">
        <v>17500</v>
      </c>
      <c r="C8373" s="476" t="s">
        <v>756</v>
      </c>
      <c r="D8373" s="471"/>
      <c r="E8373" s="470"/>
      <c r="F8373" s="472" t="s">
        <v>756</v>
      </c>
      <c r="G8373" s="472" t="s">
        <v>756</v>
      </c>
      <c r="H8373" s="472">
        <v>4.3</v>
      </c>
      <c r="I8373" s="473"/>
    </row>
    <row r="8374" spans="1:9" ht="25.5" x14ac:dyDescent="0.25">
      <c r="A8374" s="468" t="s">
        <v>17501</v>
      </c>
      <c r="B8374" s="475" t="s">
        <v>17502</v>
      </c>
      <c r="C8374" s="476" t="s">
        <v>756</v>
      </c>
      <c r="D8374" s="471"/>
      <c r="E8374" s="470"/>
      <c r="F8374" s="472" t="s">
        <v>756</v>
      </c>
      <c r="G8374" s="472" t="s">
        <v>756</v>
      </c>
      <c r="H8374" s="472">
        <v>4.3</v>
      </c>
      <c r="I8374" s="473"/>
    </row>
    <row r="8375" spans="1:9" ht="25.5" x14ac:dyDescent="0.25">
      <c r="A8375" s="468" t="s">
        <v>17503</v>
      </c>
      <c r="B8375" s="475" t="s">
        <v>17504</v>
      </c>
      <c r="C8375" s="476" t="s">
        <v>756</v>
      </c>
      <c r="D8375" s="471"/>
      <c r="E8375" s="470"/>
      <c r="F8375" s="472" t="s">
        <v>756</v>
      </c>
      <c r="G8375" s="472" t="s">
        <v>756</v>
      </c>
      <c r="H8375" s="472">
        <v>4.3</v>
      </c>
      <c r="I8375" s="473"/>
    </row>
    <row r="8376" spans="1:9" ht="25.5" x14ac:dyDescent="0.25">
      <c r="A8376" s="468" t="s">
        <v>17505</v>
      </c>
      <c r="B8376" s="475" t="s">
        <v>17506</v>
      </c>
      <c r="C8376" s="476" t="s">
        <v>756</v>
      </c>
      <c r="D8376" s="471"/>
      <c r="E8376" s="470"/>
      <c r="F8376" s="472" t="s">
        <v>756</v>
      </c>
      <c r="G8376" s="472" t="s">
        <v>756</v>
      </c>
      <c r="H8376" s="472">
        <v>4.3</v>
      </c>
      <c r="I8376" s="473"/>
    </row>
    <row r="8377" spans="1:9" ht="25.5" x14ac:dyDescent="0.25">
      <c r="A8377" s="468" t="s">
        <v>17507</v>
      </c>
      <c r="B8377" s="475" t="s">
        <v>17508</v>
      </c>
      <c r="C8377" s="476" t="s">
        <v>756</v>
      </c>
      <c r="D8377" s="471"/>
      <c r="E8377" s="470"/>
      <c r="F8377" s="472" t="s">
        <v>756</v>
      </c>
      <c r="G8377" s="472" t="s">
        <v>756</v>
      </c>
      <c r="H8377" s="472">
        <v>4.3</v>
      </c>
      <c r="I8377" s="473"/>
    </row>
    <row r="8378" spans="1:9" ht="25.5" x14ac:dyDescent="0.25">
      <c r="A8378" s="468" t="s">
        <v>17509</v>
      </c>
      <c r="B8378" s="475" t="s">
        <v>17510</v>
      </c>
      <c r="C8378" s="476" t="s">
        <v>756</v>
      </c>
      <c r="D8378" s="482"/>
      <c r="E8378" s="483"/>
      <c r="F8378" s="472" t="s">
        <v>8509</v>
      </c>
      <c r="G8378" s="472" t="s">
        <v>3</v>
      </c>
      <c r="H8378" s="472">
        <v>4.5999999999999996</v>
      </c>
      <c r="I8378" s="473"/>
    </row>
    <row r="8379" spans="1:9" ht="25.5" x14ac:dyDescent="0.25">
      <c r="A8379" s="468" t="s">
        <v>17511</v>
      </c>
      <c r="B8379" s="475" t="s">
        <v>17512</v>
      </c>
      <c r="C8379" s="476" t="s">
        <v>756</v>
      </c>
      <c r="D8379" s="471"/>
      <c r="E8379" s="470"/>
      <c r="F8379" s="472" t="s">
        <v>756</v>
      </c>
      <c r="G8379" s="472" t="s">
        <v>756</v>
      </c>
      <c r="H8379" s="472">
        <v>4.3</v>
      </c>
      <c r="I8379" s="473"/>
    </row>
    <row r="8380" spans="1:9" ht="25.5" x14ac:dyDescent="0.25">
      <c r="A8380" s="468" t="s">
        <v>17513</v>
      </c>
      <c r="B8380" s="475" t="s">
        <v>17514</v>
      </c>
      <c r="C8380" s="476" t="s">
        <v>756</v>
      </c>
      <c r="D8380" s="471"/>
      <c r="E8380" s="470"/>
      <c r="F8380" s="472" t="s">
        <v>756</v>
      </c>
      <c r="G8380" s="472" t="s">
        <v>756</v>
      </c>
      <c r="H8380" s="472">
        <v>4.3</v>
      </c>
      <c r="I8380" s="473"/>
    </row>
    <row r="8381" spans="1:9" ht="25.5" x14ac:dyDescent="0.25">
      <c r="A8381" s="468" t="s">
        <v>17515</v>
      </c>
      <c r="B8381" s="475" t="s">
        <v>17516</v>
      </c>
      <c r="C8381" s="476" t="s">
        <v>756</v>
      </c>
      <c r="D8381" s="471"/>
      <c r="E8381" s="470"/>
      <c r="F8381" s="472" t="s">
        <v>756</v>
      </c>
      <c r="G8381" s="472" t="s">
        <v>756</v>
      </c>
      <c r="H8381" s="472">
        <v>4.3</v>
      </c>
      <c r="I8381" s="473"/>
    </row>
    <row r="8382" spans="1:9" ht="25.5" x14ac:dyDescent="0.25">
      <c r="A8382" s="468" t="s">
        <v>17517</v>
      </c>
      <c r="B8382" s="475" t="s">
        <v>17518</v>
      </c>
      <c r="C8382" s="476" t="s">
        <v>756</v>
      </c>
      <c r="D8382" s="471"/>
      <c r="E8382" s="470"/>
      <c r="F8382" s="472" t="s">
        <v>756</v>
      </c>
      <c r="G8382" s="472" t="s">
        <v>756</v>
      </c>
      <c r="H8382" s="472">
        <v>4.3</v>
      </c>
      <c r="I8382" s="473"/>
    </row>
    <row r="8383" spans="1:9" ht="25.5" x14ac:dyDescent="0.25">
      <c r="A8383" s="468" t="s">
        <v>17519</v>
      </c>
      <c r="B8383" s="475" t="s">
        <v>17520</v>
      </c>
      <c r="C8383" s="476" t="s">
        <v>756</v>
      </c>
      <c r="D8383" s="471"/>
      <c r="E8383" s="470"/>
      <c r="F8383" s="472" t="s">
        <v>756</v>
      </c>
      <c r="G8383" s="472" t="s">
        <v>756</v>
      </c>
      <c r="H8383" s="472">
        <v>4.3</v>
      </c>
      <c r="I8383" s="473"/>
    </row>
    <row r="8384" spans="1:9" ht="25.5" x14ac:dyDescent="0.25">
      <c r="A8384" s="468" t="s">
        <v>17521</v>
      </c>
      <c r="B8384" s="475" t="s">
        <v>17522</v>
      </c>
      <c r="C8384" s="476" t="s">
        <v>756</v>
      </c>
      <c r="D8384" s="471"/>
      <c r="E8384" s="470"/>
      <c r="F8384" s="472" t="s">
        <v>756</v>
      </c>
      <c r="G8384" s="472" t="s">
        <v>756</v>
      </c>
      <c r="H8384" s="472">
        <v>4.3</v>
      </c>
      <c r="I8384" s="473"/>
    </row>
    <row r="8385" spans="1:9" ht="25.5" x14ac:dyDescent="0.25">
      <c r="A8385" s="468" t="s">
        <v>17523</v>
      </c>
      <c r="B8385" s="475" t="s">
        <v>17524</v>
      </c>
      <c r="C8385" s="476" t="s">
        <v>756</v>
      </c>
      <c r="D8385" s="471"/>
      <c r="E8385" s="470"/>
      <c r="F8385" s="472" t="s">
        <v>756</v>
      </c>
      <c r="G8385" s="472" t="s">
        <v>756</v>
      </c>
      <c r="H8385" s="472">
        <v>4.3</v>
      </c>
      <c r="I8385" s="473"/>
    </row>
    <row r="8386" spans="1:9" ht="25.5" x14ac:dyDescent="0.25">
      <c r="A8386" s="468" t="s">
        <v>17525</v>
      </c>
      <c r="B8386" s="475" t="s">
        <v>17526</v>
      </c>
      <c r="C8386" s="476" t="s">
        <v>756</v>
      </c>
      <c r="D8386" s="471"/>
      <c r="E8386" s="470"/>
      <c r="F8386" s="472" t="s">
        <v>756</v>
      </c>
      <c r="G8386" s="472" t="s">
        <v>756</v>
      </c>
      <c r="H8386" s="472">
        <v>4.3</v>
      </c>
      <c r="I8386" s="473"/>
    </row>
    <row r="8387" spans="1:9" ht="25.5" x14ac:dyDescent="0.25">
      <c r="A8387" s="468" t="s">
        <v>17527</v>
      </c>
      <c r="B8387" s="475" t="s">
        <v>17528</v>
      </c>
      <c r="C8387" s="476" t="s">
        <v>756</v>
      </c>
      <c r="D8387" s="471"/>
      <c r="E8387" s="470"/>
      <c r="F8387" s="472" t="s">
        <v>756</v>
      </c>
      <c r="G8387" s="472" t="s">
        <v>756</v>
      </c>
      <c r="H8387" s="472">
        <v>4.3</v>
      </c>
      <c r="I8387" s="473"/>
    </row>
    <row r="8388" spans="1:9" ht="15" x14ac:dyDescent="0.25">
      <c r="A8388" s="468" t="s">
        <v>17529</v>
      </c>
      <c r="B8388" s="475" t="s">
        <v>17530</v>
      </c>
      <c r="C8388" s="476" t="s">
        <v>756</v>
      </c>
      <c r="D8388" s="471"/>
      <c r="E8388" s="470"/>
      <c r="F8388" s="472" t="s">
        <v>756</v>
      </c>
      <c r="G8388" s="472" t="s">
        <v>756</v>
      </c>
      <c r="H8388" s="472">
        <v>4.3</v>
      </c>
      <c r="I8388" s="473"/>
    </row>
    <row r="8389" spans="1:9" ht="15" x14ac:dyDescent="0.25">
      <c r="A8389" s="468" t="s">
        <v>17531</v>
      </c>
      <c r="B8389" s="475" t="s">
        <v>17532</v>
      </c>
      <c r="C8389" s="476" t="s">
        <v>756</v>
      </c>
      <c r="D8389" s="471"/>
      <c r="E8389" s="470"/>
      <c r="F8389" s="472" t="s">
        <v>756</v>
      </c>
      <c r="G8389" s="472" t="s">
        <v>756</v>
      </c>
      <c r="H8389" s="472">
        <v>4.3</v>
      </c>
      <c r="I8389" s="473"/>
    </row>
    <row r="8390" spans="1:9" ht="25.5" x14ac:dyDescent="0.25">
      <c r="A8390" s="468" t="s">
        <v>17533</v>
      </c>
      <c r="B8390" s="475" t="s">
        <v>17534</v>
      </c>
      <c r="C8390" s="476" t="s">
        <v>756</v>
      </c>
      <c r="D8390" s="471"/>
      <c r="E8390" s="470"/>
      <c r="F8390" s="472" t="s">
        <v>756</v>
      </c>
      <c r="G8390" s="472" t="s">
        <v>756</v>
      </c>
      <c r="H8390" s="472">
        <v>4.3</v>
      </c>
      <c r="I8390" s="473"/>
    </row>
    <row r="8391" spans="1:9" ht="25.5" x14ac:dyDescent="0.25">
      <c r="A8391" s="468" t="s">
        <v>17535</v>
      </c>
      <c r="B8391" s="475" t="s">
        <v>17536</v>
      </c>
      <c r="C8391" s="476" t="s">
        <v>756</v>
      </c>
      <c r="D8391" s="471"/>
      <c r="E8391" s="470"/>
      <c r="F8391" s="472" t="s">
        <v>756</v>
      </c>
      <c r="G8391" s="472" t="s">
        <v>756</v>
      </c>
      <c r="H8391" s="472">
        <v>4.3</v>
      </c>
      <c r="I8391" s="473"/>
    </row>
    <row r="8392" spans="1:9" ht="25.5" x14ac:dyDescent="0.25">
      <c r="A8392" s="468" t="s">
        <v>17537</v>
      </c>
      <c r="B8392" s="475" t="s">
        <v>17538</v>
      </c>
      <c r="C8392" s="476" t="s">
        <v>756</v>
      </c>
      <c r="D8392" s="471"/>
      <c r="E8392" s="470"/>
      <c r="F8392" s="472" t="s">
        <v>756</v>
      </c>
      <c r="G8392" s="472" t="s">
        <v>756</v>
      </c>
      <c r="H8392" s="472">
        <v>4.3</v>
      </c>
      <c r="I8392" s="473"/>
    </row>
    <row r="8393" spans="1:9" ht="25.5" x14ac:dyDescent="0.25">
      <c r="A8393" s="468" t="s">
        <v>17539</v>
      </c>
      <c r="B8393" s="475" t="s">
        <v>17540</v>
      </c>
      <c r="C8393" s="476" t="s">
        <v>756</v>
      </c>
      <c r="D8393" s="471"/>
      <c r="E8393" s="470"/>
      <c r="F8393" s="472" t="s">
        <v>756</v>
      </c>
      <c r="G8393" s="472" t="s">
        <v>756</v>
      </c>
      <c r="H8393" s="472">
        <v>4.3</v>
      </c>
      <c r="I8393" s="473"/>
    </row>
    <row r="8394" spans="1:9" ht="15" x14ac:dyDescent="0.25">
      <c r="A8394" s="468" t="s">
        <v>17541</v>
      </c>
      <c r="B8394" s="475" t="s">
        <v>17542</v>
      </c>
      <c r="C8394" s="476" t="s">
        <v>756</v>
      </c>
      <c r="D8394" s="471"/>
      <c r="E8394" s="470"/>
      <c r="F8394" s="472" t="s">
        <v>756</v>
      </c>
      <c r="G8394" s="472" t="s">
        <v>756</v>
      </c>
      <c r="H8394" s="472">
        <v>4.3</v>
      </c>
      <c r="I8394" s="473"/>
    </row>
    <row r="8395" spans="1:9" ht="25.5" x14ac:dyDescent="0.25">
      <c r="A8395" s="468" t="s">
        <v>17543</v>
      </c>
      <c r="B8395" s="475" t="s">
        <v>17544</v>
      </c>
      <c r="C8395" s="476" t="s">
        <v>756</v>
      </c>
      <c r="D8395" s="471"/>
      <c r="E8395" s="470"/>
      <c r="F8395" s="472" t="s">
        <v>756</v>
      </c>
      <c r="G8395" s="472" t="s">
        <v>756</v>
      </c>
      <c r="H8395" s="472">
        <v>4.3</v>
      </c>
      <c r="I8395" s="473"/>
    </row>
    <row r="8396" spans="1:9" ht="25.5" x14ac:dyDescent="0.25">
      <c r="A8396" s="468" t="s">
        <v>17545</v>
      </c>
      <c r="B8396" s="475" t="s">
        <v>17546</v>
      </c>
      <c r="C8396" s="476" t="s">
        <v>756</v>
      </c>
      <c r="D8396" s="471"/>
      <c r="E8396" s="470"/>
      <c r="F8396" s="472" t="s">
        <v>756</v>
      </c>
      <c r="G8396" s="472" t="s">
        <v>756</v>
      </c>
      <c r="H8396" s="472">
        <v>4.3</v>
      </c>
      <c r="I8396" s="473"/>
    </row>
    <row r="8397" spans="1:9" ht="25.5" x14ac:dyDescent="0.25">
      <c r="A8397" s="468" t="s">
        <v>17547</v>
      </c>
      <c r="B8397" s="475" t="s">
        <v>17548</v>
      </c>
      <c r="C8397" s="476" t="s">
        <v>756</v>
      </c>
      <c r="D8397" s="471"/>
      <c r="E8397" s="470"/>
      <c r="F8397" s="472" t="s">
        <v>756</v>
      </c>
      <c r="G8397" s="472" t="s">
        <v>756</v>
      </c>
      <c r="H8397" s="472">
        <v>4.3</v>
      </c>
      <c r="I8397" s="473"/>
    </row>
    <row r="8398" spans="1:9" ht="25.5" x14ac:dyDescent="0.25">
      <c r="A8398" s="468" t="s">
        <v>17549</v>
      </c>
      <c r="B8398" s="475" t="s">
        <v>17550</v>
      </c>
      <c r="C8398" s="476" t="s">
        <v>756</v>
      </c>
      <c r="D8398" s="471"/>
      <c r="E8398" s="470"/>
      <c r="F8398" s="472" t="s">
        <v>756</v>
      </c>
      <c r="G8398" s="472" t="s">
        <v>756</v>
      </c>
      <c r="H8398" s="472">
        <v>4.3</v>
      </c>
      <c r="I8398" s="473"/>
    </row>
    <row r="8399" spans="1:9" ht="25.5" x14ac:dyDescent="0.25">
      <c r="A8399" s="468" t="s">
        <v>17551</v>
      </c>
      <c r="B8399" s="475" t="s">
        <v>17552</v>
      </c>
      <c r="C8399" s="476" t="s">
        <v>756</v>
      </c>
      <c r="D8399" s="471"/>
      <c r="E8399" s="470"/>
      <c r="F8399" s="472" t="s">
        <v>756</v>
      </c>
      <c r="G8399" s="472" t="s">
        <v>756</v>
      </c>
      <c r="H8399" s="472">
        <v>4.3</v>
      </c>
      <c r="I8399" s="473"/>
    </row>
    <row r="8400" spans="1:9" ht="25.5" x14ac:dyDescent="0.25">
      <c r="A8400" s="468" t="s">
        <v>17553</v>
      </c>
      <c r="B8400" s="475" t="s">
        <v>17554</v>
      </c>
      <c r="C8400" s="476" t="s">
        <v>756</v>
      </c>
      <c r="D8400" s="471"/>
      <c r="E8400" s="470"/>
      <c r="F8400" s="472" t="s">
        <v>756</v>
      </c>
      <c r="G8400" s="472" t="s">
        <v>756</v>
      </c>
      <c r="H8400" s="472">
        <v>4.3</v>
      </c>
      <c r="I8400" s="473"/>
    </row>
    <row r="8401" spans="1:9" ht="25.5" x14ac:dyDescent="0.25">
      <c r="A8401" s="468" t="s">
        <v>17555</v>
      </c>
      <c r="B8401" s="475" t="s">
        <v>17556</v>
      </c>
      <c r="C8401" s="476" t="s">
        <v>756</v>
      </c>
      <c r="D8401" s="471"/>
      <c r="E8401" s="470"/>
      <c r="F8401" s="472" t="s">
        <v>756</v>
      </c>
      <c r="G8401" s="472" t="s">
        <v>756</v>
      </c>
      <c r="H8401" s="472">
        <v>4.3</v>
      </c>
      <c r="I8401" s="473"/>
    </row>
    <row r="8402" spans="1:9" ht="25.5" x14ac:dyDescent="0.25">
      <c r="A8402" s="468" t="s">
        <v>17557</v>
      </c>
      <c r="B8402" s="475" t="s">
        <v>17558</v>
      </c>
      <c r="C8402" s="476" t="s">
        <v>756</v>
      </c>
      <c r="D8402" s="471"/>
      <c r="E8402" s="470"/>
      <c r="F8402" s="472" t="s">
        <v>756</v>
      </c>
      <c r="G8402" s="472" t="s">
        <v>756</v>
      </c>
      <c r="H8402" s="472">
        <v>4.3</v>
      </c>
      <c r="I8402" s="473"/>
    </row>
    <row r="8403" spans="1:9" ht="25.5" x14ac:dyDescent="0.25">
      <c r="A8403" s="468" t="s">
        <v>17559</v>
      </c>
      <c r="B8403" s="475" t="s">
        <v>17560</v>
      </c>
      <c r="C8403" s="476" t="s">
        <v>756</v>
      </c>
      <c r="D8403" s="471"/>
      <c r="E8403" s="470"/>
      <c r="F8403" s="472" t="s">
        <v>756</v>
      </c>
      <c r="G8403" s="472" t="s">
        <v>756</v>
      </c>
      <c r="H8403" s="472">
        <v>4.3</v>
      </c>
      <c r="I8403" s="473"/>
    </row>
    <row r="8404" spans="1:9" ht="25.5" x14ac:dyDescent="0.25">
      <c r="A8404" s="468" t="s">
        <v>17561</v>
      </c>
      <c r="B8404" s="475" t="s">
        <v>17562</v>
      </c>
      <c r="C8404" s="476" t="s">
        <v>756</v>
      </c>
      <c r="D8404" s="471"/>
      <c r="E8404" s="470"/>
      <c r="F8404" s="472" t="s">
        <v>756</v>
      </c>
      <c r="G8404" s="472" t="s">
        <v>756</v>
      </c>
      <c r="H8404" s="472">
        <v>4.3</v>
      </c>
      <c r="I8404" s="473"/>
    </row>
    <row r="8405" spans="1:9" ht="25.5" x14ac:dyDescent="0.25">
      <c r="A8405" s="468" t="s">
        <v>17563</v>
      </c>
      <c r="B8405" s="475" t="s">
        <v>17564</v>
      </c>
      <c r="C8405" s="476" t="s">
        <v>756</v>
      </c>
      <c r="D8405" s="482"/>
      <c r="E8405" s="483"/>
      <c r="F8405" s="472" t="s">
        <v>8509</v>
      </c>
      <c r="G8405" s="472" t="s">
        <v>3</v>
      </c>
      <c r="H8405" s="472">
        <v>4.5999999999999996</v>
      </c>
      <c r="I8405" s="473"/>
    </row>
    <row r="8406" spans="1:9" ht="25.5" x14ac:dyDescent="0.25">
      <c r="A8406" s="468" t="s">
        <v>17565</v>
      </c>
      <c r="B8406" s="475" t="s">
        <v>17566</v>
      </c>
      <c r="C8406" s="476" t="s">
        <v>756</v>
      </c>
      <c r="D8406" s="482"/>
      <c r="E8406" s="483"/>
      <c r="F8406" s="472" t="s">
        <v>8509</v>
      </c>
      <c r="G8406" s="472" t="s">
        <v>3</v>
      </c>
      <c r="H8406" s="472">
        <v>4.5999999999999996</v>
      </c>
      <c r="I8406" s="473"/>
    </row>
    <row r="8407" spans="1:9" ht="25.5" x14ac:dyDescent="0.25">
      <c r="A8407" s="468" t="s">
        <v>17567</v>
      </c>
      <c r="B8407" s="475" t="s">
        <v>17568</v>
      </c>
      <c r="C8407" s="476" t="s">
        <v>756</v>
      </c>
      <c r="D8407" s="482"/>
      <c r="E8407" s="483"/>
      <c r="F8407" s="472" t="s">
        <v>8509</v>
      </c>
      <c r="G8407" s="472" t="s">
        <v>3</v>
      </c>
      <c r="H8407" s="472">
        <v>4.5999999999999996</v>
      </c>
      <c r="I8407" s="473"/>
    </row>
    <row r="8408" spans="1:9" ht="25.5" x14ac:dyDescent="0.25">
      <c r="A8408" s="468" t="s">
        <v>17569</v>
      </c>
      <c r="B8408" s="475" t="s">
        <v>17570</v>
      </c>
      <c r="C8408" s="476" t="s">
        <v>756</v>
      </c>
      <c r="D8408" s="482"/>
      <c r="E8408" s="483"/>
      <c r="F8408" s="472" t="s">
        <v>8509</v>
      </c>
      <c r="G8408" s="472" t="s">
        <v>3</v>
      </c>
      <c r="H8408" s="472">
        <v>4.5999999999999996</v>
      </c>
      <c r="I8408" s="473"/>
    </row>
    <row r="8409" spans="1:9" ht="25.5" x14ac:dyDescent="0.25">
      <c r="A8409" s="468" t="s">
        <v>17571</v>
      </c>
      <c r="B8409" s="475" t="s">
        <v>17572</v>
      </c>
      <c r="C8409" s="476" t="s">
        <v>756</v>
      </c>
      <c r="D8409" s="482"/>
      <c r="E8409" s="483"/>
      <c r="F8409" s="472" t="s">
        <v>8509</v>
      </c>
      <c r="G8409" s="472" t="s">
        <v>3</v>
      </c>
      <c r="H8409" s="472">
        <v>4.5999999999999996</v>
      </c>
      <c r="I8409" s="473"/>
    </row>
    <row r="8410" spans="1:9" ht="25.5" x14ac:dyDescent="0.25">
      <c r="A8410" s="468" t="s">
        <v>17573</v>
      </c>
      <c r="B8410" s="475" t="s">
        <v>17574</v>
      </c>
      <c r="C8410" s="476" t="s">
        <v>756</v>
      </c>
      <c r="D8410" s="482"/>
      <c r="E8410" s="483"/>
      <c r="F8410" s="472" t="s">
        <v>8509</v>
      </c>
      <c r="G8410" s="472" t="s">
        <v>3</v>
      </c>
      <c r="H8410" s="472">
        <v>4.5999999999999996</v>
      </c>
      <c r="I8410" s="473"/>
    </row>
    <row r="8411" spans="1:9" ht="25.5" x14ac:dyDescent="0.25">
      <c r="A8411" s="468" t="s">
        <v>17575</v>
      </c>
      <c r="B8411" s="475" t="s">
        <v>17576</v>
      </c>
      <c r="C8411" s="476" t="s">
        <v>756</v>
      </c>
      <c r="D8411" s="471"/>
      <c r="E8411" s="470"/>
      <c r="F8411" s="472" t="s">
        <v>756</v>
      </c>
      <c r="G8411" s="472" t="s">
        <v>756</v>
      </c>
      <c r="H8411" s="472">
        <v>4.3</v>
      </c>
      <c r="I8411" s="473"/>
    </row>
    <row r="8412" spans="1:9" ht="25.5" x14ac:dyDescent="0.25">
      <c r="A8412" s="468" t="s">
        <v>17577</v>
      </c>
      <c r="B8412" s="475" t="s">
        <v>17578</v>
      </c>
      <c r="C8412" s="476" t="s">
        <v>756</v>
      </c>
      <c r="D8412" s="471"/>
      <c r="E8412" s="470"/>
      <c r="F8412" s="472" t="s">
        <v>756</v>
      </c>
      <c r="G8412" s="472" t="s">
        <v>756</v>
      </c>
      <c r="H8412" s="472">
        <v>4.3</v>
      </c>
      <c r="I8412" s="473"/>
    </row>
    <row r="8413" spans="1:9" ht="15" x14ac:dyDescent="0.25">
      <c r="A8413" s="468" t="s">
        <v>17579</v>
      </c>
      <c r="B8413" s="475" t="s">
        <v>17580</v>
      </c>
      <c r="C8413" s="476" t="s">
        <v>756</v>
      </c>
      <c r="D8413" s="471"/>
      <c r="E8413" s="470"/>
      <c r="F8413" s="472" t="s">
        <v>756</v>
      </c>
      <c r="G8413" s="472" t="s">
        <v>756</v>
      </c>
      <c r="H8413" s="472">
        <v>4.3</v>
      </c>
      <c r="I8413" s="473"/>
    </row>
    <row r="8414" spans="1:9" ht="15" x14ac:dyDescent="0.25">
      <c r="A8414" s="468" t="s">
        <v>17581</v>
      </c>
      <c r="B8414" s="475" t="s">
        <v>17582</v>
      </c>
      <c r="C8414" s="476" t="s">
        <v>756</v>
      </c>
      <c r="D8414" s="471"/>
      <c r="E8414" s="470"/>
      <c r="F8414" s="472" t="s">
        <v>756</v>
      </c>
      <c r="G8414" s="472" t="s">
        <v>756</v>
      </c>
      <c r="H8414" s="472">
        <v>4.3</v>
      </c>
      <c r="I8414" s="473"/>
    </row>
    <row r="8415" spans="1:9" ht="15" x14ac:dyDescent="0.25">
      <c r="A8415" s="468" t="s">
        <v>17583</v>
      </c>
      <c r="B8415" s="475" t="s">
        <v>17584</v>
      </c>
      <c r="C8415" s="476" t="s">
        <v>756</v>
      </c>
      <c r="D8415" s="471"/>
      <c r="E8415" s="470"/>
      <c r="F8415" s="472" t="s">
        <v>756</v>
      </c>
      <c r="G8415" s="472" t="s">
        <v>756</v>
      </c>
      <c r="H8415" s="472">
        <v>4.3</v>
      </c>
      <c r="I8415" s="473"/>
    </row>
    <row r="8416" spans="1:9" ht="15" x14ac:dyDescent="0.25">
      <c r="A8416" s="468" t="s">
        <v>17585</v>
      </c>
      <c r="B8416" s="475" t="s">
        <v>17586</v>
      </c>
      <c r="C8416" s="476" t="s">
        <v>756</v>
      </c>
      <c r="D8416" s="471"/>
      <c r="E8416" s="470"/>
      <c r="F8416" s="472" t="s">
        <v>756</v>
      </c>
      <c r="G8416" s="472" t="s">
        <v>756</v>
      </c>
      <c r="H8416" s="472">
        <v>4.3</v>
      </c>
      <c r="I8416" s="473"/>
    </row>
    <row r="8417" spans="1:9" ht="15" x14ac:dyDescent="0.25">
      <c r="A8417" s="468" t="s">
        <v>17587</v>
      </c>
      <c r="B8417" s="475" t="s">
        <v>17588</v>
      </c>
      <c r="C8417" s="476" t="s">
        <v>756</v>
      </c>
      <c r="D8417" s="471"/>
      <c r="E8417" s="470"/>
      <c r="F8417" s="472" t="s">
        <v>756</v>
      </c>
      <c r="G8417" s="472" t="s">
        <v>756</v>
      </c>
      <c r="H8417" s="472">
        <v>4.3</v>
      </c>
      <c r="I8417" s="473"/>
    </row>
    <row r="8418" spans="1:9" ht="25.5" x14ac:dyDescent="0.25">
      <c r="A8418" s="468" t="s">
        <v>17589</v>
      </c>
      <c r="B8418" s="475" t="s">
        <v>17590</v>
      </c>
      <c r="C8418" s="476" t="s">
        <v>756</v>
      </c>
      <c r="D8418" s="471"/>
      <c r="E8418" s="470"/>
      <c r="F8418" s="472" t="s">
        <v>756</v>
      </c>
      <c r="G8418" s="472" t="s">
        <v>756</v>
      </c>
      <c r="H8418" s="472">
        <v>4.3</v>
      </c>
      <c r="I8418" s="473"/>
    </row>
    <row r="8419" spans="1:9" ht="25.5" x14ac:dyDescent="0.25">
      <c r="A8419" s="468" t="s">
        <v>17591</v>
      </c>
      <c r="B8419" s="475" t="s">
        <v>17592</v>
      </c>
      <c r="C8419" s="476" t="s">
        <v>756</v>
      </c>
      <c r="D8419" s="471"/>
      <c r="E8419" s="470"/>
      <c r="F8419" s="472" t="s">
        <v>756</v>
      </c>
      <c r="G8419" s="472" t="s">
        <v>756</v>
      </c>
      <c r="H8419" s="472">
        <v>4.3</v>
      </c>
      <c r="I8419" s="473"/>
    </row>
    <row r="8420" spans="1:9" ht="15" x14ac:dyDescent="0.25">
      <c r="A8420" s="468" t="s">
        <v>17593</v>
      </c>
      <c r="B8420" s="475" t="s">
        <v>17594</v>
      </c>
      <c r="C8420" s="476" t="s">
        <v>756</v>
      </c>
      <c r="D8420" s="471"/>
      <c r="E8420" s="470"/>
      <c r="F8420" s="472" t="s">
        <v>756</v>
      </c>
      <c r="G8420" s="472" t="s">
        <v>756</v>
      </c>
      <c r="H8420" s="472">
        <v>4.3</v>
      </c>
      <c r="I8420" s="473"/>
    </row>
    <row r="8421" spans="1:9" ht="15" x14ac:dyDescent="0.25">
      <c r="A8421" s="468" t="s">
        <v>17595</v>
      </c>
      <c r="B8421" s="475" t="s">
        <v>17596</v>
      </c>
      <c r="C8421" s="476" t="s">
        <v>756</v>
      </c>
      <c r="D8421" s="471"/>
      <c r="E8421" s="470"/>
      <c r="F8421" s="472" t="s">
        <v>756</v>
      </c>
      <c r="G8421" s="472" t="s">
        <v>756</v>
      </c>
      <c r="H8421" s="472">
        <v>4.3</v>
      </c>
      <c r="I8421" s="473"/>
    </row>
    <row r="8422" spans="1:9" ht="15" x14ac:dyDescent="0.25">
      <c r="A8422" s="468" t="s">
        <v>17597</v>
      </c>
      <c r="B8422" s="475" t="s">
        <v>17598</v>
      </c>
      <c r="C8422" s="476" t="s">
        <v>756</v>
      </c>
      <c r="D8422" s="471"/>
      <c r="E8422" s="470"/>
      <c r="F8422" s="472" t="s">
        <v>756</v>
      </c>
      <c r="G8422" s="472" t="s">
        <v>756</v>
      </c>
      <c r="H8422" s="472">
        <v>4.3</v>
      </c>
      <c r="I8422" s="473"/>
    </row>
    <row r="8423" spans="1:9" ht="15" x14ac:dyDescent="0.25">
      <c r="A8423" s="468" t="s">
        <v>17599</v>
      </c>
      <c r="B8423" s="475" t="s">
        <v>17600</v>
      </c>
      <c r="C8423" s="476" t="s">
        <v>756</v>
      </c>
      <c r="D8423" s="471"/>
      <c r="E8423" s="470"/>
      <c r="F8423" s="472" t="s">
        <v>756</v>
      </c>
      <c r="G8423" s="472" t="s">
        <v>756</v>
      </c>
      <c r="H8423" s="472">
        <v>4.3</v>
      </c>
      <c r="I8423" s="473"/>
    </row>
    <row r="8424" spans="1:9" ht="15" x14ac:dyDescent="0.25">
      <c r="A8424" s="468" t="s">
        <v>17601</v>
      </c>
      <c r="B8424" s="475" t="s">
        <v>17602</v>
      </c>
      <c r="C8424" s="476" t="s">
        <v>756</v>
      </c>
      <c r="D8424" s="471"/>
      <c r="E8424" s="470"/>
      <c r="F8424" s="472" t="s">
        <v>756</v>
      </c>
      <c r="G8424" s="472" t="s">
        <v>756</v>
      </c>
      <c r="H8424" s="472">
        <v>4.3</v>
      </c>
      <c r="I8424" s="473"/>
    </row>
    <row r="8425" spans="1:9" ht="15" x14ac:dyDescent="0.25">
      <c r="A8425" s="468" t="s">
        <v>17603</v>
      </c>
      <c r="B8425" s="475" t="s">
        <v>17604</v>
      </c>
      <c r="C8425" s="476" t="s">
        <v>756</v>
      </c>
      <c r="D8425" s="471"/>
      <c r="E8425" s="470"/>
      <c r="F8425" s="472" t="s">
        <v>756</v>
      </c>
      <c r="G8425" s="472" t="s">
        <v>756</v>
      </c>
      <c r="H8425" s="472">
        <v>4.3</v>
      </c>
      <c r="I8425" s="473"/>
    </row>
    <row r="8426" spans="1:9" ht="15" x14ac:dyDescent="0.25">
      <c r="A8426" s="468" t="s">
        <v>17605</v>
      </c>
      <c r="B8426" s="475" t="s">
        <v>17606</v>
      </c>
      <c r="C8426" s="476" t="s">
        <v>756</v>
      </c>
      <c r="D8426" s="471"/>
      <c r="E8426" s="470"/>
      <c r="F8426" s="472" t="s">
        <v>756</v>
      </c>
      <c r="G8426" s="472" t="s">
        <v>756</v>
      </c>
      <c r="H8426" s="472">
        <v>4.3</v>
      </c>
      <c r="I8426" s="473"/>
    </row>
    <row r="8427" spans="1:9" ht="15" x14ac:dyDescent="0.25">
      <c r="A8427" s="468" t="s">
        <v>17607</v>
      </c>
      <c r="B8427" s="475" t="s">
        <v>17608</v>
      </c>
      <c r="C8427" s="476" t="s">
        <v>756</v>
      </c>
      <c r="D8427" s="471"/>
      <c r="E8427" s="470"/>
      <c r="F8427" s="472" t="s">
        <v>756</v>
      </c>
      <c r="G8427" s="472" t="s">
        <v>756</v>
      </c>
      <c r="H8427" s="472">
        <v>4.3</v>
      </c>
      <c r="I8427" s="473"/>
    </row>
    <row r="8428" spans="1:9" ht="15" x14ac:dyDescent="0.25">
      <c r="A8428" s="468" t="s">
        <v>17609</v>
      </c>
      <c r="B8428" s="475" t="s">
        <v>17610</v>
      </c>
      <c r="C8428" s="476" t="s">
        <v>756</v>
      </c>
      <c r="D8428" s="471"/>
      <c r="E8428" s="470"/>
      <c r="F8428" s="472" t="s">
        <v>756</v>
      </c>
      <c r="G8428" s="472" t="s">
        <v>756</v>
      </c>
      <c r="H8428" s="472">
        <v>4.3</v>
      </c>
      <c r="I8428" s="473"/>
    </row>
    <row r="8429" spans="1:9" ht="15" x14ac:dyDescent="0.25">
      <c r="A8429" s="468" t="s">
        <v>17611</v>
      </c>
      <c r="B8429" s="475" t="s">
        <v>17612</v>
      </c>
      <c r="C8429" s="476" t="s">
        <v>756</v>
      </c>
      <c r="D8429" s="471"/>
      <c r="E8429" s="470"/>
      <c r="F8429" s="472" t="s">
        <v>756</v>
      </c>
      <c r="G8429" s="472" t="s">
        <v>756</v>
      </c>
      <c r="H8429" s="472">
        <v>4.3</v>
      </c>
      <c r="I8429" s="473"/>
    </row>
    <row r="8430" spans="1:9" ht="15" x14ac:dyDescent="0.25">
      <c r="A8430" s="468" t="s">
        <v>17613</v>
      </c>
      <c r="B8430" s="475" t="s">
        <v>17614</v>
      </c>
      <c r="C8430" s="476" t="s">
        <v>756</v>
      </c>
      <c r="D8430" s="471"/>
      <c r="E8430" s="470"/>
      <c r="F8430" s="472" t="s">
        <v>756</v>
      </c>
      <c r="G8430" s="472" t="s">
        <v>756</v>
      </c>
      <c r="H8430" s="472">
        <v>4.3</v>
      </c>
      <c r="I8430" s="473"/>
    </row>
    <row r="8431" spans="1:9" ht="25.5" x14ac:dyDescent="0.25">
      <c r="A8431" s="468" t="s">
        <v>17615</v>
      </c>
      <c r="B8431" s="475" t="s">
        <v>1469</v>
      </c>
      <c r="C8431" s="476" t="s">
        <v>756</v>
      </c>
      <c r="D8431" s="471"/>
      <c r="E8431" s="470"/>
      <c r="F8431" s="472" t="s">
        <v>756</v>
      </c>
      <c r="G8431" s="472" t="s">
        <v>756</v>
      </c>
      <c r="H8431" s="472">
        <v>4.3</v>
      </c>
      <c r="I8431" s="473"/>
    </row>
    <row r="8432" spans="1:9" ht="15" x14ac:dyDescent="0.25">
      <c r="A8432" s="468" t="s">
        <v>17616</v>
      </c>
      <c r="B8432" s="475" t="s">
        <v>17617</v>
      </c>
      <c r="C8432" s="476" t="s">
        <v>756</v>
      </c>
      <c r="D8432" s="471"/>
      <c r="E8432" s="470"/>
      <c r="F8432" s="472" t="s">
        <v>8509</v>
      </c>
      <c r="G8432" s="472" t="s">
        <v>13218</v>
      </c>
      <c r="H8432" s="472">
        <v>4.3</v>
      </c>
      <c r="I8432" s="473"/>
    </row>
    <row r="8433" spans="1:9" ht="15" x14ac:dyDescent="0.25">
      <c r="A8433" s="468" t="s">
        <v>17618</v>
      </c>
      <c r="B8433" s="475" t="s">
        <v>17619</v>
      </c>
      <c r="C8433" s="476" t="s">
        <v>756</v>
      </c>
      <c r="D8433" s="471"/>
      <c r="E8433" s="470"/>
      <c r="F8433" s="472" t="s">
        <v>8509</v>
      </c>
      <c r="G8433" s="472" t="s">
        <v>13218</v>
      </c>
      <c r="H8433" s="472">
        <v>4.3</v>
      </c>
      <c r="I8433" s="473"/>
    </row>
    <row r="8434" spans="1:9" ht="15" x14ac:dyDescent="0.25">
      <c r="A8434" s="468" t="s">
        <v>17620</v>
      </c>
      <c r="B8434" s="475" t="s">
        <v>17621</v>
      </c>
      <c r="C8434" s="476" t="s">
        <v>756</v>
      </c>
      <c r="D8434" s="471"/>
      <c r="E8434" s="470"/>
      <c r="F8434" s="472" t="s">
        <v>8509</v>
      </c>
      <c r="G8434" s="472" t="s">
        <v>13218</v>
      </c>
      <c r="H8434" s="472">
        <v>4.3</v>
      </c>
      <c r="I8434" s="473"/>
    </row>
    <row r="8435" spans="1:9" ht="15" x14ac:dyDescent="0.25">
      <c r="A8435" s="468" t="s">
        <v>17622</v>
      </c>
      <c r="B8435" s="475" t="s">
        <v>17623</v>
      </c>
      <c r="C8435" s="476" t="s">
        <v>756</v>
      </c>
      <c r="D8435" s="471"/>
      <c r="E8435" s="470"/>
      <c r="F8435" s="472" t="s">
        <v>8509</v>
      </c>
      <c r="G8435" s="472" t="s">
        <v>13218</v>
      </c>
      <c r="H8435" s="472">
        <v>4.3</v>
      </c>
      <c r="I8435" s="473"/>
    </row>
    <row r="8436" spans="1:9" ht="15" x14ac:dyDescent="0.25">
      <c r="A8436" s="468" t="s">
        <v>17624</v>
      </c>
      <c r="B8436" s="475" t="s">
        <v>17625</v>
      </c>
      <c r="C8436" s="476" t="s">
        <v>756</v>
      </c>
      <c r="D8436" s="471"/>
      <c r="E8436" s="470"/>
      <c r="F8436" s="472" t="s">
        <v>8509</v>
      </c>
      <c r="G8436" s="472" t="s">
        <v>13218</v>
      </c>
      <c r="H8436" s="472">
        <v>4.3</v>
      </c>
      <c r="I8436" s="473"/>
    </row>
    <row r="8437" spans="1:9" ht="15" x14ac:dyDescent="0.25">
      <c r="A8437" s="468" t="s">
        <v>17626</v>
      </c>
      <c r="B8437" s="475" t="s">
        <v>17627</v>
      </c>
      <c r="C8437" s="476" t="s">
        <v>756</v>
      </c>
      <c r="D8437" s="471"/>
      <c r="E8437" s="470"/>
      <c r="F8437" s="472" t="s">
        <v>8509</v>
      </c>
      <c r="G8437" s="472" t="s">
        <v>13218</v>
      </c>
      <c r="H8437" s="472">
        <v>4.3</v>
      </c>
      <c r="I8437" s="473"/>
    </row>
    <row r="8438" spans="1:9" ht="25.5" x14ac:dyDescent="0.25">
      <c r="A8438" s="468" t="s">
        <v>17628</v>
      </c>
      <c r="B8438" s="475" t="s">
        <v>17629</v>
      </c>
      <c r="C8438" s="476" t="s">
        <v>756</v>
      </c>
      <c r="D8438" s="471"/>
      <c r="E8438" s="470"/>
      <c r="F8438" s="472" t="s">
        <v>8509</v>
      </c>
      <c r="G8438" s="472" t="s">
        <v>13218</v>
      </c>
      <c r="H8438" s="472">
        <v>4.3</v>
      </c>
      <c r="I8438" s="473"/>
    </row>
    <row r="8439" spans="1:9" ht="25.5" x14ac:dyDescent="0.25">
      <c r="A8439" s="468" t="s">
        <v>17630</v>
      </c>
      <c r="B8439" s="475" t="s">
        <v>17631</v>
      </c>
      <c r="C8439" s="476" t="s">
        <v>756</v>
      </c>
      <c r="D8439" s="471"/>
      <c r="E8439" s="470"/>
      <c r="F8439" s="472" t="s">
        <v>8509</v>
      </c>
      <c r="G8439" s="472" t="s">
        <v>13218</v>
      </c>
      <c r="H8439" s="472">
        <v>4.3</v>
      </c>
      <c r="I8439" s="473"/>
    </row>
    <row r="8440" spans="1:9" ht="25.5" x14ac:dyDescent="0.25">
      <c r="A8440" s="468" t="s">
        <v>17632</v>
      </c>
      <c r="B8440" s="475" t="s">
        <v>17633</v>
      </c>
      <c r="C8440" s="476" t="s">
        <v>756</v>
      </c>
      <c r="D8440" s="471"/>
      <c r="E8440" s="470"/>
      <c r="F8440" s="472" t="s">
        <v>8509</v>
      </c>
      <c r="G8440" s="472" t="s">
        <v>13218</v>
      </c>
      <c r="H8440" s="472">
        <v>4.3</v>
      </c>
      <c r="I8440" s="473"/>
    </row>
    <row r="8441" spans="1:9" ht="25.5" x14ac:dyDescent="0.25">
      <c r="A8441" s="468" t="s">
        <v>17634</v>
      </c>
      <c r="B8441" s="469" t="s">
        <v>17635</v>
      </c>
      <c r="C8441" s="476" t="s">
        <v>756</v>
      </c>
      <c r="D8441" s="479"/>
      <c r="E8441" s="472"/>
      <c r="F8441" s="472" t="s">
        <v>8509</v>
      </c>
      <c r="G8441" s="472" t="s">
        <v>3</v>
      </c>
      <c r="H8441" s="472">
        <v>4.5</v>
      </c>
      <c r="I8441" s="473"/>
    </row>
    <row r="8442" spans="1:9" ht="15" x14ac:dyDescent="0.25">
      <c r="A8442" s="468" t="s">
        <v>17636</v>
      </c>
      <c r="B8442" s="475" t="s">
        <v>17637</v>
      </c>
      <c r="C8442" s="476" t="s">
        <v>756</v>
      </c>
      <c r="D8442" s="471"/>
      <c r="E8442" s="470"/>
      <c r="F8442" s="472" t="s">
        <v>8509</v>
      </c>
      <c r="G8442" s="472" t="s">
        <v>13218</v>
      </c>
      <c r="H8442" s="472">
        <v>4.3</v>
      </c>
      <c r="I8442" s="473"/>
    </row>
    <row r="8443" spans="1:9" ht="15" x14ac:dyDescent="0.25">
      <c r="A8443" s="468" t="s">
        <v>17638</v>
      </c>
      <c r="B8443" s="475" t="s">
        <v>17639</v>
      </c>
      <c r="C8443" s="476" t="s">
        <v>756</v>
      </c>
      <c r="D8443" s="471"/>
      <c r="E8443" s="470"/>
      <c r="F8443" s="472" t="s">
        <v>8509</v>
      </c>
      <c r="G8443" s="472" t="s">
        <v>13218</v>
      </c>
      <c r="H8443" s="472">
        <v>4.3</v>
      </c>
      <c r="I8443" s="473"/>
    </row>
    <row r="8444" spans="1:9" ht="25.5" x14ac:dyDescent="0.25">
      <c r="A8444" s="468" t="s">
        <v>17640</v>
      </c>
      <c r="B8444" s="469" t="s">
        <v>17641</v>
      </c>
      <c r="C8444" s="476" t="s">
        <v>756</v>
      </c>
      <c r="D8444" s="479"/>
      <c r="E8444" s="472"/>
      <c r="F8444" s="472" t="s">
        <v>8509</v>
      </c>
      <c r="G8444" s="472" t="s">
        <v>3</v>
      </c>
      <c r="H8444" s="472">
        <v>4.5</v>
      </c>
      <c r="I8444" s="473"/>
    </row>
    <row r="8445" spans="1:9" ht="25.5" x14ac:dyDescent="0.25">
      <c r="A8445" s="468" t="s">
        <v>17642</v>
      </c>
      <c r="B8445" s="469" t="s">
        <v>17643</v>
      </c>
      <c r="C8445" s="476" t="s">
        <v>756</v>
      </c>
      <c r="D8445" s="479"/>
      <c r="E8445" s="472"/>
      <c r="F8445" s="472" t="s">
        <v>8509</v>
      </c>
      <c r="G8445" s="472" t="s">
        <v>3</v>
      </c>
      <c r="H8445" s="472">
        <v>4.5</v>
      </c>
      <c r="I8445" s="473"/>
    </row>
    <row r="8446" spans="1:9" ht="25.5" x14ac:dyDescent="0.25">
      <c r="A8446" s="468" t="s">
        <v>17644</v>
      </c>
      <c r="B8446" s="469" t="s">
        <v>17645</v>
      </c>
      <c r="C8446" s="476" t="s">
        <v>756</v>
      </c>
      <c r="D8446" s="479"/>
      <c r="E8446" s="472"/>
      <c r="F8446" s="472" t="s">
        <v>8509</v>
      </c>
      <c r="G8446" s="472" t="s">
        <v>3</v>
      </c>
      <c r="H8446" s="472">
        <v>4.5</v>
      </c>
      <c r="I8446" s="473"/>
    </row>
    <row r="8447" spans="1:9" ht="15" x14ac:dyDescent="0.25">
      <c r="A8447" s="468" t="s">
        <v>17646</v>
      </c>
      <c r="B8447" s="475" t="s">
        <v>17647</v>
      </c>
      <c r="C8447" s="476" t="s">
        <v>756</v>
      </c>
      <c r="D8447" s="471"/>
      <c r="E8447" s="470"/>
      <c r="F8447" s="472" t="s">
        <v>8509</v>
      </c>
      <c r="G8447" s="472" t="s">
        <v>13218</v>
      </c>
      <c r="H8447" s="472">
        <v>4.3</v>
      </c>
      <c r="I8447" s="473"/>
    </row>
    <row r="8448" spans="1:9" ht="15" x14ac:dyDescent="0.25">
      <c r="A8448" s="468" t="s">
        <v>17648</v>
      </c>
      <c r="B8448" s="475" t="s">
        <v>17649</v>
      </c>
      <c r="C8448" s="476" t="s">
        <v>756</v>
      </c>
      <c r="D8448" s="471"/>
      <c r="E8448" s="470"/>
      <c r="F8448" s="472" t="s">
        <v>8509</v>
      </c>
      <c r="G8448" s="472" t="s">
        <v>13218</v>
      </c>
      <c r="H8448" s="472">
        <v>4.3</v>
      </c>
      <c r="I8448" s="473"/>
    </row>
    <row r="8449" spans="1:9" ht="15" x14ac:dyDescent="0.25">
      <c r="A8449" s="468" t="s">
        <v>17650</v>
      </c>
      <c r="B8449" s="475" t="s">
        <v>17651</v>
      </c>
      <c r="C8449" s="476" t="s">
        <v>756</v>
      </c>
      <c r="D8449" s="471"/>
      <c r="E8449" s="470"/>
      <c r="F8449" s="472" t="s">
        <v>8509</v>
      </c>
      <c r="G8449" s="472" t="s">
        <v>13218</v>
      </c>
      <c r="H8449" s="472">
        <v>4.3</v>
      </c>
      <c r="I8449" s="473"/>
    </row>
    <row r="8450" spans="1:9" ht="25.5" x14ac:dyDescent="0.25">
      <c r="A8450" s="468" t="s">
        <v>17652</v>
      </c>
      <c r="B8450" s="469" t="s">
        <v>17653</v>
      </c>
      <c r="C8450" s="476" t="s">
        <v>756</v>
      </c>
      <c r="D8450" s="471"/>
      <c r="E8450" s="470"/>
      <c r="F8450" s="472" t="s">
        <v>8509</v>
      </c>
      <c r="G8450" s="472" t="s">
        <v>13218</v>
      </c>
      <c r="H8450" s="472">
        <v>4.4000000000000004</v>
      </c>
      <c r="I8450" s="473"/>
    </row>
    <row r="8451" spans="1:9" ht="15" x14ac:dyDescent="0.25">
      <c r="A8451" s="468" t="s">
        <v>17654</v>
      </c>
      <c r="B8451" s="475" t="s">
        <v>17655</v>
      </c>
      <c r="C8451" s="476" t="s">
        <v>756</v>
      </c>
      <c r="D8451" s="471"/>
      <c r="E8451" s="470"/>
      <c r="F8451" s="472" t="s">
        <v>8509</v>
      </c>
      <c r="G8451" s="472" t="s">
        <v>13218</v>
      </c>
      <c r="H8451" s="472">
        <v>4.3</v>
      </c>
      <c r="I8451" s="473"/>
    </row>
    <row r="8452" spans="1:9" ht="25.5" x14ac:dyDescent="0.25">
      <c r="A8452" s="468" t="s">
        <v>17656</v>
      </c>
      <c r="B8452" s="469" t="s">
        <v>17657</v>
      </c>
      <c r="C8452" s="476" t="s">
        <v>756</v>
      </c>
      <c r="D8452" s="471"/>
      <c r="E8452" s="470"/>
      <c r="F8452" s="472" t="s">
        <v>8509</v>
      </c>
      <c r="G8452" s="472" t="s">
        <v>13218</v>
      </c>
      <c r="H8452" s="472">
        <v>4.3</v>
      </c>
      <c r="I8452" s="473"/>
    </row>
    <row r="8453" spans="1:9" ht="25.5" x14ac:dyDescent="0.25">
      <c r="A8453" s="468" t="s">
        <v>17658</v>
      </c>
      <c r="B8453" s="469" t="s">
        <v>17659</v>
      </c>
      <c r="C8453" s="476" t="s">
        <v>756</v>
      </c>
      <c r="D8453" s="471"/>
      <c r="E8453" s="470"/>
      <c r="F8453" s="472" t="s">
        <v>8509</v>
      </c>
      <c r="G8453" s="472" t="s">
        <v>13218</v>
      </c>
      <c r="H8453" s="472">
        <v>4.4000000000000004</v>
      </c>
      <c r="I8453" s="473"/>
    </row>
    <row r="8454" spans="1:9" ht="25.5" x14ac:dyDescent="0.25">
      <c r="A8454" s="468" t="s">
        <v>17660</v>
      </c>
      <c r="B8454" s="475" t="s">
        <v>17661</v>
      </c>
      <c r="C8454" s="476" t="s">
        <v>756</v>
      </c>
      <c r="D8454" s="471"/>
      <c r="E8454" s="470"/>
      <c r="F8454" s="472" t="s">
        <v>8509</v>
      </c>
      <c r="G8454" s="472" t="s">
        <v>13218</v>
      </c>
      <c r="H8454" s="472">
        <v>4.3</v>
      </c>
      <c r="I8454" s="473"/>
    </row>
    <row r="8455" spans="1:9" ht="25.5" x14ac:dyDescent="0.25">
      <c r="A8455" s="468" t="s">
        <v>17662</v>
      </c>
      <c r="B8455" s="475" t="s">
        <v>17663</v>
      </c>
      <c r="C8455" s="476" t="s">
        <v>756</v>
      </c>
      <c r="D8455" s="471"/>
      <c r="E8455" s="470"/>
      <c r="F8455" s="472" t="s">
        <v>8509</v>
      </c>
      <c r="G8455" s="472" t="s">
        <v>13218</v>
      </c>
      <c r="H8455" s="472">
        <v>4.3</v>
      </c>
      <c r="I8455" s="473"/>
    </row>
    <row r="8456" spans="1:9" ht="15" x14ac:dyDescent="0.25">
      <c r="A8456" s="468" t="s">
        <v>17664</v>
      </c>
      <c r="B8456" s="469" t="s">
        <v>17665</v>
      </c>
      <c r="C8456" s="476" t="s">
        <v>756</v>
      </c>
      <c r="D8456" s="471"/>
      <c r="E8456" s="470"/>
      <c r="F8456" s="472" t="s">
        <v>756</v>
      </c>
      <c r="G8456" s="472" t="s">
        <v>756</v>
      </c>
      <c r="H8456" s="472">
        <v>4.3</v>
      </c>
      <c r="I8456" s="473"/>
    </row>
    <row r="8457" spans="1:9" ht="25.5" x14ac:dyDescent="0.25">
      <c r="A8457" s="468" t="s">
        <v>17666</v>
      </c>
      <c r="B8457" s="469" t="s">
        <v>17667</v>
      </c>
      <c r="C8457" s="476" t="s">
        <v>756</v>
      </c>
      <c r="D8457" s="471"/>
      <c r="E8457" s="470"/>
      <c r="F8457" s="472" t="s">
        <v>756</v>
      </c>
      <c r="G8457" s="472" t="s">
        <v>756</v>
      </c>
      <c r="H8457" s="472">
        <v>4.4000000000000004</v>
      </c>
      <c r="I8457" s="473"/>
    </row>
    <row r="8458" spans="1:9" ht="25.5" x14ac:dyDescent="0.25">
      <c r="A8458" s="468" t="s">
        <v>17668</v>
      </c>
      <c r="B8458" s="469" t="s">
        <v>17669</v>
      </c>
      <c r="C8458" s="476" t="s">
        <v>756</v>
      </c>
      <c r="D8458" s="471"/>
      <c r="E8458" s="470"/>
      <c r="F8458" s="472" t="s">
        <v>756</v>
      </c>
      <c r="G8458" s="472" t="s">
        <v>756</v>
      </c>
      <c r="H8458" s="472">
        <v>4.4000000000000004</v>
      </c>
      <c r="I8458" s="473"/>
    </row>
    <row r="8459" spans="1:9" ht="15" x14ac:dyDescent="0.25">
      <c r="A8459" s="468" t="s">
        <v>17670</v>
      </c>
      <c r="B8459" s="469" t="s">
        <v>17671</v>
      </c>
      <c r="C8459" s="476" t="s">
        <v>756</v>
      </c>
      <c r="D8459" s="471"/>
      <c r="E8459" s="470"/>
      <c r="F8459" s="472" t="s">
        <v>756</v>
      </c>
      <c r="G8459" s="472" t="s">
        <v>756</v>
      </c>
      <c r="H8459" s="472">
        <v>4.4000000000000004</v>
      </c>
      <c r="I8459" s="473"/>
    </row>
    <row r="8460" spans="1:9" ht="15" x14ac:dyDescent="0.25">
      <c r="A8460" s="468" t="s">
        <v>17672</v>
      </c>
      <c r="B8460" s="475" t="s">
        <v>17673</v>
      </c>
      <c r="C8460" s="476" t="s">
        <v>756</v>
      </c>
      <c r="D8460" s="471"/>
      <c r="E8460" s="470"/>
      <c r="F8460" s="472" t="s">
        <v>756</v>
      </c>
      <c r="G8460" s="472" t="s">
        <v>756</v>
      </c>
      <c r="H8460" s="472">
        <v>4.3</v>
      </c>
      <c r="I8460" s="473"/>
    </row>
    <row r="8461" spans="1:9" ht="15" x14ac:dyDescent="0.25">
      <c r="A8461" s="468" t="s">
        <v>17674</v>
      </c>
      <c r="B8461" s="475" t="s">
        <v>17675</v>
      </c>
      <c r="C8461" s="476" t="s">
        <v>756</v>
      </c>
      <c r="D8461" s="471"/>
      <c r="E8461" s="470"/>
      <c r="F8461" s="472" t="s">
        <v>756</v>
      </c>
      <c r="G8461" s="472" t="s">
        <v>756</v>
      </c>
      <c r="H8461" s="472">
        <v>4.3</v>
      </c>
      <c r="I8461" s="473"/>
    </row>
    <row r="8462" spans="1:9" ht="15" x14ac:dyDescent="0.25">
      <c r="A8462" s="468" t="s">
        <v>17676</v>
      </c>
      <c r="B8462" s="469" t="s">
        <v>17677</v>
      </c>
      <c r="C8462" s="476" t="s">
        <v>756</v>
      </c>
      <c r="D8462" s="471"/>
      <c r="E8462" s="470"/>
      <c r="F8462" s="472" t="s">
        <v>756</v>
      </c>
      <c r="G8462" s="472" t="s">
        <v>756</v>
      </c>
      <c r="H8462" s="472">
        <v>4.4000000000000004</v>
      </c>
      <c r="I8462" s="473"/>
    </row>
    <row r="8463" spans="1:9" ht="15" x14ac:dyDescent="0.25">
      <c r="A8463" s="468" t="s">
        <v>17678</v>
      </c>
      <c r="B8463" s="469" t="s">
        <v>17679</v>
      </c>
      <c r="C8463" s="476" t="s">
        <v>756</v>
      </c>
      <c r="D8463" s="471"/>
      <c r="E8463" s="470"/>
      <c r="F8463" s="472" t="s">
        <v>756</v>
      </c>
      <c r="G8463" s="472" t="s">
        <v>756</v>
      </c>
      <c r="H8463" s="472">
        <v>4.3</v>
      </c>
      <c r="I8463" s="473"/>
    </row>
    <row r="8464" spans="1:9" ht="25.5" x14ac:dyDescent="0.25">
      <c r="A8464" s="468" t="s">
        <v>17680</v>
      </c>
      <c r="B8464" s="469" t="s">
        <v>17681</v>
      </c>
      <c r="C8464" s="476" t="s">
        <v>756</v>
      </c>
      <c r="D8464" s="471"/>
      <c r="E8464" s="470"/>
      <c r="F8464" s="472" t="s">
        <v>756</v>
      </c>
      <c r="G8464" s="472" t="s">
        <v>756</v>
      </c>
      <c r="H8464" s="472">
        <v>4.4000000000000004</v>
      </c>
      <c r="I8464" s="473"/>
    </row>
    <row r="8465" spans="1:9" ht="38.25" x14ac:dyDescent="0.25">
      <c r="A8465" s="468" t="s">
        <v>17682</v>
      </c>
      <c r="B8465" s="469" t="s">
        <v>17683</v>
      </c>
      <c r="C8465" s="476" t="s">
        <v>756</v>
      </c>
      <c r="D8465" s="471"/>
      <c r="E8465" s="470"/>
      <c r="F8465" s="472" t="s">
        <v>756</v>
      </c>
      <c r="G8465" s="472" t="s">
        <v>756</v>
      </c>
      <c r="H8465" s="472">
        <v>4.4000000000000004</v>
      </c>
      <c r="I8465" s="473"/>
    </row>
    <row r="8466" spans="1:9" ht="25.5" x14ac:dyDescent="0.25">
      <c r="A8466" s="468" t="s">
        <v>17684</v>
      </c>
      <c r="B8466" s="469" t="s">
        <v>17685</v>
      </c>
      <c r="C8466" s="476" t="s">
        <v>756</v>
      </c>
      <c r="D8466" s="471"/>
      <c r="E8466" s="470"/>
      <c r="F8466" s="472" t="s">
        <v>756</v>
      </c>
      <c r="G8466" s="472" t="s">
        <v>756</v>
      </c>
      <c r="H8466" s="472">
        <v>4.4000000000000004</v>
      </c>
      <c r="I8466" s="473"/>
    </row>
    <row r="8467" spans="1:9" ht="15" x14ac:dyDescent="0.25">
      <c r="A8467" s="468" t="s">
        <v>17686</v>
      </c>
      <c r="B8467" s="469" t="s">
        <v>17687</v>
      </c>
      <c r="C8467" s="476" t="s">
        <v>756</v>
      </c>
      <c r="D8467" s="471"/>
      <c r="E8467" s="470"/>
      <c r="F8467" s="472" t="s">
        <v>756</v>
      </c>
      <c r="G8467" s="472" t="s">
        <v>756</v>
      </c>
      <c r="H8467" s="472">
        <v>4.4000000000000004</v>
      </c>
      <c r="I8467" s="473"/>
    </row>
    <row r="8468" spans="1:9" ht="15" x14ac:dyDescent="0.25">
      <c r="A8468" s="468" t="s">
        <v>17688</v>
      </c>
      <c r="B8468" s="475" t="s">
        <v>17689</v>
      </c>
      <c r="C8468" s="476" t="s">
        <v>756</v>
      </c>
      <c r="D8468" s="471"/>
      <c r="E8468" s="470"/>
      <c r="F8468" s="472" t="s">
        <v>756</v>
      </c>
      <c r="G8468" s="472" t="s">
        <v>756</v>
      </c>
      <c r="H8468" s="472">
        <v>4.3</v>
      </c>
      <c r="I8468" s="473"/>
    </row>
    <row r="8469" spans="1:9" ht="15" x14ac:dyDescent="0.25">
      <c r="A8469" s="468" t="s">
        <v>17690</v>
      </c>
      <c r="B8469" s="475" t="s">
        <v>17691</v>
      </c>
      <c r="C8469" s="476" t="s">
        <v>756</v>
      </c>
      <c r="D8469" s="471"/>
      <c r="E8469" s="470"/>
      <c r="F8469" s="472" t="s">
        <v>756</v>
      </c>
      <c r="G8469" s="472" t="s">
        <v>756</v>
      </c>
      <c r="H8469" s="472">
        <v>4.3</v>
      </c>
      <c r="I8469" s="473"/>
    </row>
    <row r="8470" spans="1:9" ht="15" x14ac:dyDescent="0.25">
      <c r="A8470" s="468" t="s">
        <v>17692</v>
      </c>
      <c r="B8470" s="469" t="s">
        <v>17693</v>
      </c>
      <c r="C8470" s="476" t="s">
        <v>756</v>
      </c>
      <c r="D8470" s="471"/>
      <c r="E8470" s="470"/>
      <c r="F8470" s="472" t="s">
        <v>8509</v>
      </c>
      <c r="G8470" s="472" t="s">
        <v>13218</v>
      </c>
      <c r="H8470" s="472">
        <v>4.4000000000000004</v>
      </c>
      <c r="I8470" s="473"/>
    </row>
    <row r="8471" spans="1:9" ht="15" x14ac:dyDescent="0.25">
      <c r="A8471" s="468" t="s">
        <v>17694</v>
      </c>
      <c r="B8471" s="469" t="s">
        <v>17695</v>
      </c>
      <c r="C8471" s="476" t="s">
        <v>756</v>
      </c>
      <c r="D8471" s="471"/>
      <c r="E8471" s="470"/>
      <c r="F8471" s="472" t="s">
        <v>8509</v>
      </c>
      <c r="G8471" s="472" t="s">
        <v>13218</v>
      </c>
      <c r="H8471" s="472">
        <v>4.4000000000000004</v>
      </c>
      <c r="I8471" s="473"/>
    </row>
    <row r="8472" spans="1:9" ht="15" x14ac:dyDescent="0.25">
      <c r="A8472" s="468" t="s">
        <v>17696</v>
      </c>
      <c r="B8472" s="469" t="s">
        <v>17697</v>
      </c>
      <c r="C8472" s="476" t="s">
        <v>756</v>
      </c>
      <c r="D8472" s="471"/>
      <c r="E8472" s="470"/>
      <c r="F8472" s="472" t="s">
        <v>8509</v>
      </c>
      <c r="G8472" s="472" t="s">
        <v>13218</v>
      </c>
      <c r="H8472" s="472">
        <v>4.4000000000000004</v>
      </c>
      <c r="I8472" s="473"/>
    </row>
    <row r="8473" spans="1:9" ht="15" x14ac:dyDescent="0.25">
      <c r="A8473" s="468" t="s">
        <v>17698</v>
      </c>
      <c r="B8473" s="469" t="s">
        <v>17699</v>
      </c>
      <c r="C8473" s="476" t="s">
        <v>756</v>
      </c>
      <c r="D8473" s="471"/>
      <c r="E8473" s="470"/>
      <c r="F8473" s="472" t="s">
        <v>8509</v>
      </c>
      <c r="G8473" s="472" t="s">
        <v>13218</v>
      </c>
      <c r="H8473" s="472">
        <v>4.4000000000000004</v>
      </c>
      <c r="I8473" s="473"/>
    </row>
    <row r="8474" spans="1:9" ht="38.25" x14ac:dyDescent="0.25">
      <c r="A8474" s="468" t="s">
        <v>17700</v>
      </c>
      <c r="B8474" s="469" t="s">
        <v>17701</v>
      </c>
      <c r="C8474" s="476" t="s">
        <v>756</v>
      </c>
      <c r="D8474" s="471"/>
      <c r="E8474" s="470"/>
      <c r="F8474" s="472" t="s">
        <v>756</v>
      </c>
      <c r="G8474" s="472" t="s">
        <v>756</v>
      </c>
      <c r="H8474" s="472">
        <v>4.4000000000000004</v>
      </c>
      <c r="I8474" s="473"/>
    </row>
    <row r="8475" spans="1:9" ht="25.5" x14ac:dyDescent="0.25">
      <c r="A8475" s="468" t="s">
        <v>17702</v>
      </c>
      <c r="B8475" s="469" t="s">
        <v>17703</v>
      </c>
      <c r="C8475" s="476" t="s">
        <v>756</v>
      </c>
      <c r="D8475" s="471"/>
      <c r="E8475" s="470"/>
      <c r="F8475" s="472" t="s">
        <v>756</v>
      </c>
      <c r="G8475" s="472" t="s">
        <v>756</v>
      </c>
      <c r="H8475" s="472">
        <v>4.4000000000000004</v>
      </c>
      <c r="I8475" s="473"/>
    </row>
    <row r="8476" spans="1:9" ht="38.25" x14ac:dyDescent="0.25">
      <c r="A8476" s="468" t="s">
        <v>17704</v>
      </c>
      <c r="B8476" s="469" t="s">
        <v>17705</v>
      </c>
      <c r="C8476" s="476" t="s">
        <v>756</v>
      </c>
      <c r="D8476" s="471"/>
      <c r="E8476" s="470"/>
      <c r="F8476" s="472" t="s">
        <v>756</v>
      </c>
      <c r="G8476" s="472" t="s">
        <v>756</v>
      </c>
      <c r="H8476" s="472">
        <v>4.4000000000000004</v>
      </c>
      <c r="I8476" s="473"/>
    </row>
    <row r="8477" spans="1:9" ht="25.5" x14ac:dyDescent="0.25">
      <c r="A8477" s="468" t="s">
        <v>17706</v>
      </c>
      <c r="B8477" s="469" t="s">
        <v>17707</v>
      </c>
      <c r="C8477" s="476" t="s">
        <v>756</v>
      </c>
      <c r="D8477" s="471"/>
      <c r="E8477" s="470"/>
      <c r="F8477" s="472" t="s">
        <v>756</v>
      </c>
      <c r="G8477" s="472" t="s">
        <v>756</v>
      </c>
      <c r="H8477" s="472">
        <v>4.4000000000000004</v>
      </c>
      <c r="I8477" s="473"/>
    </row>
    <row r="8478" spans="1:9" ht="38.25" x14ac:dyDescent="0.25">
      <c r="A8478" s="468" t="s">
        <v>17708</v>
      </c>
      <c r="B8478" s="469" t="s">
        <v>17709</v>
      </c>
      <c r="C8478" s="476" t="s">
        <v>756</v>
      </c>
      <c r="D8478" s="471"/>
      <c r="E8478" s="470"/>
      <c r="F8478" s="472" t="s">
        <v>756</v>
      </c>
      <c r="G8478" s="472" t="s">
        <v>756</v>
      </c>
      <c r="H8478" s="472">
        <v>4.4000000000000004</v>
      </c>
      <c r="I8478" s="473"/>
    </row>
    <row r="8479" spans="1:9" ht="38.25" x14ac:dyDescent="0.25">
      <c r="A8479" s="468" t="s">
        <v>17710</v>
      </c>
      <c r="B8479" s="469" t="s">
        <v>17711</v>
      </c>
      <c r="C8479" s="476" t="s">
        <v>756</v>
      </c>
      <c r="D8479" s="471"/>
      <c r="E8479" s="470"/>
      <c r="F8479" s="472" t="s">
        <v>756</v>
      </c>
      <c r="G8479" s="472" t="s">
        <v>756</v>
      </c>
      <c r="H8479" s="472">
        <v>4.4000000000000004</v>
      </c>
      <c r="I8479" s="473"/>
    </row>
    <row r="8480" spans="1:9" ht="51" x14ac:dyDescent="0.25">
      <c r="A8480" s="468" t="s">
        <v>17712</v>
      </c>
      <c r="B8480" s="469" t="s">
        <v>17713</v>
      </c>
      <c r="C8480" s="476" t="s">
        <v>756</v>
      </c>
      <c r="D8480" s="471"/>
      <c r="E8480" s="470"/>
      <c r="F8480" s="472" t="s">
        <v>756</v>
      </c>
      <c r="G8480" s="472" t="s">
        <v>756</v>
      </c>
      <c r="H8480" s="472">
        <v>4.4000000000000004</v>
      </c>
      <c r="I8480" s="473"/>
    </row>
    <row r="8481" spans="1:9" ht="15" x14ac:dyDescent="0.25">
      <c r="A8481" s="468" t="s">
        <v>17714</v>
      </c>
      <c r="B8481" s="475" t="s">
        <v>17715</v>
      </c>
      <c r="C8481" s="476" t="s">
        <v>756</v>
      </c>
      <c r="D8481" s="471"/>
      <c r="E8481" s="470"/>
      <c r="F8481" s="472" t="s">
        <v>8509</v>
      </c>
      <c r="G8481" s="472" t="s">
        <v>13218</v>
      </c>
      <c r="H8481" s="472">
        <v>4.3</v>
      </c>
      <c r="I8481" s="473"/>
    </row>
    <row r="8482" spans="1:9" ht="15" x14ac:dyDescent="0.25">
      <c r="A8482" s="468" t="s">
        <v>17716</v>
      </c>
      <c r="B8482" s="469" t="s">
        <v>17717</v>
      </c>
      <c r="C8482" s="476" t="s">
        <v>756</v>
      </c>
      <c r="D8482" s="471"/>
      <c r="E8482" s="470"/>
      <c r="F8482" s="472" t="s">
        <v>8509</v>
      </c>
      <c r="G8482" s="472" t="s">
        <v>13218</v>
      </c>
      <c r="H8482" s="472">
        <v>4.4000000000000004</v>
      </c>
      <c r="I8482" s="473"/>
    </row>
    <row r="8483" spans="1:9" ht="15" x14ac:dyDescent="0.25">
      <c r="A8483" s="468" t="s">
        <v>17718</v>
      </c>
      <c r="B8483" s="475" t="s">
        <v>17719</v>
      </c>
      <c r="C8483" s="476" t="s">
        <v>756</v>
      </c>
      <c r="D8483" s="471"/>
      <c r="E8483" s="470"/>
      <c r="F8483" s="472" t="s">
        <v>756</v>
      </c>
      <c r="G8483" s="472" t="s">
        <v>756</v>
      </c>
      <c r="H8483" s="472">
        <v>4.3</v>
      </c>
      <c r="I8483" s="473"/>
    </row>
    <row r="8484" spans="1:9" ht="15" x14ac:dyDescent="0.25">
      <c r="A8484" s="468" t="s">
        <v>17720</v>
      </c>
      <c r="B8484" s="475" t="s">
        <v>17721</v>
      </c>
      <c r="C8484" s="476" t="s">
        <v>756</v>
      </c>
      <c r="D8484" s="471"/>
      <c r="E8484" s="470"/>
      <c r="F8484" s="472" t="s">
        <v>756</v>
      </c>
      <c r="G8484" s="472" t="s">
        <v>756</v>
      </c>
      <c r="H8484" s="472">
        <v>4.3</v>
      </c>
      <c r="I8484" s="473"/>
    </row>
    <row r="8485" spans="1:9" ht="15" x14ac:dyDescent="0.25">
      <c r="A8485" s="468" t="s">
        <v>17722</v>
      </c>
      <c r="B8485" s="475" t="s">
        <v>17723</v>
      </c>
      <c r="C8485" s="476" t="s">
        <v>756</v>
      </c>
      <c r="D8485" s="471"/>
      <c r="E8485" s="470"/>
      <c r="F8485" s="472" t="s">
        <v>756</v>
      </c>
      <c r="G8485" s="472" t="s">
        <v>756</v>
      </c>
      <c r="H8485" s="472">
        <v>4.3</v>
      </c>
      <c r="I8485" s="473"/>
    </row>
    <row r="8486" spans="1:9" ht="15" x14ac:dyDescent="0.25">
      <c r="A8486" s="468" t="s">
        <v>17724</v>
      </c>
      <c r="B8486" s="475" t="s">
        <v>17725</v>
      </c>
      <c r="C8486" s="476" t="s">
        <v>756</v>
      </c>
      <c r="D8486" s="471"/>
      <c r="E8486" s="470"/>
      <c r="F8486" s="472" t="s">
        <v>756</v>
      </c>
      <c r="G8486" s="472" t="s">
        <v>756</v>
      </c>
      <c r="H8486" s="472">
        <v>4.3</v>
      </c>
      <c r="I8486" s="473"/>
    </row>
    <row r="8487" spans="1:9" ht="15" x14ac:dyDescent="0.25">
      <c r="A8487" s="468" t="s">
        <v>17726</v>
      </c>
      <c r="B8487" s="475" t="s">
        <v>17727</v>
      </c>
      <c r="C8487" s="476" t="s">
        <v>756</v>
      </c>
      <c r="D8487" s="471"/>
      <c r="E8487" s="470"/>
      <c r="F8487" s="472" t="s">
        <v>756</v>
      </c>
      <c r="G8487" s="472" t="s">
        <v>756</v>
      </c>
      <c r="H8487" s="472">
        <v>4.3</v>
      </c>
      <c r="I8487" s="473"/>
    </row>
    <row r="8488" spans="1:9" ht="15" x14ac:dyDescent="0.25">
      <c r="A8488" s="468" t="s">
        <v>17728</v>
      </c>
      <c r="B8488" s="475" t="s">
        <v>17729</v>
      </c>
      <c r="C8488" s="476" t="s">
        <v>756</v>
      </c>
      <c r="D8488" s="471"/>
      <c r="E8488" s="470"/>
      <c r="F8488" s="472" t="s">
        <v>756</v>
      </c>
      <c r="G8488" s="472" t="s">
        <v>756</v>
      </c>
      <c r="H8488" s="472">
        <v>4.3</v>
      </c>
      <c r="I8488" s="473"/>
    </row>
    <row r="8489" spans="1:9" ht="15" x14ac:dyDescent="0.25">
      <c r="A8489" s="468" t="s">
        <v>17730</v>
      </c>
      <c r="B8489" s="475" t="s">
        <v>17731</v>
      </c>
      <c r="C8489" s="476" t="s">
        <v>756</v>
      </c>
      <c r="D8489" s="471"/>
      <c r="E8489" s="470"/>
      <c r="F8489" s="472" t="s">
        <v>756</v>
      </c>
      <c r="G8489" s="472" t="s">
        <v>756</v>
      </c>
      <c r="H8489" s="472">
        <v>4.3</v>
      </c>
      <c r="I8489" s="473"/>
    </row>
    <row r="8490" spans="1:9" ht="15" x14ac:dyDescent="0.25">
      <c r="A8490" s="468" t="s">
        <v>17732</v>
      </c>
      <c r="B8490" s="475" t="s">
        <v>17733</v>
      </c>
      <c r="C8490" s="476" t="s">
        <v>756</v>
      </c>
      <c r="D8490" s="471"/>
      <c r="E8490" s="470"/>
      <c r="F8490" s="472" t="s">
        <v>756</v>
      </c>
      <c r="G8490" s="472" t="s">
        <v>756</v>
      </c>
      <c r="H8490" s="472">
        <v>4.3</v>
      </c>
      <c r="I8490" s="473"/>
    </row>
    <row r="8491" spans="1:9" ht="15" x14ac:dyDescent="0.25">
      <c r="A8491" s="468" t="s">
        <v>17734</v>
      </c>
      <c r="B8491" s="475" t="s">
        <v>17735</v>
      </c>
      <c r="C8491" s="476" t="s">
        <v>756</v>
      </c>
      <c r="D8491" s="471"/>
      <c r="E8491" s="470"/>
      <c r="F8491" s="472" t="s">
        <v>756</v>
      </c>
      <c r="G8491" s="472" t="s">
        <v>756</v>
      </c>
      <c r="H8491" s="472">
        <v>4.3</v>
      </c>
      <c r="I8491" s="473"/>
    </row>
    <row r="8492" spans="1:9" ht="15" x14ac:dyDescent="0.25">
      <c r="A8492" s="468" t="s">
        <v>17736</v>
      </c>
      <c r="B8492" s="475" t="s">
        <v>17737</v>
      </c>
      <c r="C8492" s="476" t="s">
        <v>756</v>
      </c>
      <c r="D8492" s="471"/>
      <c r="E8492" s="470"/>
      <c r="F8492" s="472" t="s">
        <v>756</v>
      </c>
      <c r="G8492" s="472" t="s">
        <v>756</v>
      </c>
      <c r="H8492" s="472">
        <v>4.3</v>
      </c>
      <c r="I8492" s="473"/>
    </row>
    <row r="8493" spans="1:9" ht="15" x14ac:dyDescent="0.25">
      <c r="A8493" s="468" t="s">
        <v>17738</v>
      </c>
      <c r="B8493" s="475" t="s">
        <v>17739</v>
      </c>
      <c r="C8493" s="476" t="s">
        <v>756</v>
      </c>
      <c r="D8493" s="471"/>
      <c r="E8493" s="470"/>
      <c r="F8493" s="472" t="s">
        <v>756</v>
      </c>
      <c r="G8493" s="472" t="s">
        <v>756</v>
      </c>
      <c r="H8493" s="472">
        <v>4.3</v>
      </c>
      <c r="I8493" s="473"/>
    </row>
    <row r="8494" spans="1:9" ht="15" x14ac:dyDescent="0.25">
      <c r="A8494" s="468" t="s">
        <v>17740</v>
      </c>
      <c r="B8494" s="475" t="s">
        <v>17741</v>
      </c>
      <c r="C8494" s="476" t="s">
        <v>756</v>
      </c>
      <c r="D8494" s="471"/>
      <c r="E8494" s="470"/>
      <c r="F8494" s="472" t="s">
        <v>756</v>
      </c>
      <c r="G8494" s="472" t="s">
        <v>756</v>
      </c>
      <c r="H8494" s="472">
        <v>4.3</v>
      </c>
      <c r="I8494" s="473"/>
    </row>
    <row r="8495" spans="1:9" ht="15" x14ac:dyDescent="0.25">
      <c r="A8495" s="468" t="s">
        <v>17742</v>
      </c>
      <c r="B8495" s="475" t="s">
        <v>17743</v>
      </c>
      <c r="C8495" s="476" t="s">
        <v>756</v>
      </c>
      <c r="D8495" s="471"/>
      <c r="E8495" s="470"/>
      <c r="F8495" s="472" t="s">
        <v>756</v>
      </c>
      <c r="G8495" s="472" t="s">
        <v>756</v>
      </c>
      <c r="H8495" s="472">
        <v>4.3</v>
      </c>
      <c r="I8495" s="473"/>
    </row>
    <row r="8496" spans="1:9" ht="15" x14ac:dyDescent="0.25">
      <c r="A8496" s="468" t="s">
        <v>17744</v>
      </c>
      <c r="B8496" s="475" t="s">
        <v>17745</v>
      </c>
      <c r="C8496" s="476" t="s">
        <v>756</v>
      </c>
      <c r="D8496" s="471"/>
      <c r="E8496" s="470"/>
      <c r="F8496" s="472" t="s">
        <v>756</v>
      </c>
      <c r="G8496" s="472" t="s">
        <v>756</v>
      </c>
      <c r="H8496" s="472">
        <v>4.3</v>
      </c>
      <c r="I8496" s="473"/>
    </row>
    <row r="8497" spans="1:9" ht="15" x14ac:dyDescent="0.25">
      <c r="A8497" s="468" t="s">
        <v>17746</v>
      </c>
      <c r="B8497" s="475" t="s">
        <v>17747</v>
      </c>
      <c r="C8497" s="476" t="s">
        <v>756</v>
      </c>
      <c r="D8497" s="471"/>
      <c r="E8497" s="470"/>
      <c r="F8497" s="472" t="s">
        <v>756</v>
      </c>
      <c r="G8497" s="472" t="s">
        <v>756</v>
      </c>
      <c r="H8497" s="472">
        <v>4.3</v>
      </c>
      <c r="I8497" s="473"/>
    </row>
    <row r="8498" spans="1:9" ht="15" x14ac:dyDescent="0.25">
      <c r="A8498" s="468" t="s">
        <v>17748</v>
      </c>
      <c r="B8498" s="475" t="s">
        <v>17749</v>
      </c>
      <c r="C8498" s="476" t="s">
        <v>756</v>
      </c>
      <c r="D8498" s="471"/>
      <c r="E8498" s="470"/>
      <c r="F8498" s="472" t="s">
        <v>756</v>
      </c>
      <c r="G8498" s="472" t="s">
        <v>756</v>
      </c>
      <c r="H8498" s="472">
        <v>4.3</v>
      </c>
      <c r="I8498" s="473"/>
    </row>
    <row r="8499" spans="1:9" ht="15" x14ac:dyDescent="0.25">
      <c r="A8499" s="468" t="s">
        <v>17750</v>
      </c>
      <c r="B8499" s="475" t="s">
        <v>17751</v>
      </c>
      <c r="C8499" s="476" t="s">
        <v>756</v>
      </c>
      <c r="D8499" s="471"/>
      <c r="E8499" s="470"/>
      <c r="F8499" s="472" t="s">
        <v>756</v>
      </c>
      <c r="G8499" s="472" t="s">
        <v>756</v>
      </c>
      <c r="H8499" s="472">
        <v>4.3</v>
      </c>
      <c r="I8499" s="473"/>
    </row>
    <row r="8500" spans="1:9" ht="15" x14ac:dyDescent="0.25">
      <c r="A8500" s="468" t="s">
        <v>17752</v>
      </c>
      <c r="B8500" s="475" t="s">
        <v>17753</v>
      </c>
      <c r="C8500" s="476" t="s">
        <v>756</v>
      </c>
      <c r="D8500" s="471"/>
      <c r="E8500" s="470"/>
      <c r="F8500" s="472" t="s">
        <v>756</v>
      </c>
      <c r="G8500" s="472" t="s">
        <v>756</v>
      </c>
      <c r="H8500" s="472">
        <v>4.3</v>
      </c>
      <c r="I8500" s="473"/>
    </row>
    <row r="8501" spans="1:9" ht="15" x14ac:dyDescent="0.25">
      <c r="A8501" s="468" t="s">
        <v>17754</v>
      </c>
      <c r="B8501" s="475" t="s">
        <v>17755</v>
      </c>
      <c r="C8501" s="476" t="s">
        <v>756</v>
      </c>
      <c r="D8501" s="471"/>
      <c r="E8501" s="470"/>
      <c r="F8501" s="472" t="s">
        <v>756</v>
      </c>
      <c r="G8501" s="472" t="s">
        <v>756</v>
      </c>
      <c r="H8501" s="472">
        <v>4.3</v>
      </c>
      <c r="I8501" s="473"/>
    </row>
    <row r="8502" spans="1:9" ht="15" x14ac:dyDescent="0.25">
      <c r="A8502" s="468" t="s">
        <v>17756</v>
      </c>
      <c r="B8502" s="475" t="s">
        <v>17757</v>
      </c>
      <c r="C8502" s="476" t="s">
        <v>756</v>
      </c>
      <c r="D8502" s="471"/>
      <c r="E8502" s="470"/>
      <c r="F8502" s="472" t="s">
        <v>756</v>
      </c>
      <c r="G8502" s="472" t="s">
        <v>756</v>
      </c>
      <c r="H8502" s="472">
        <v>4.3</v>
      </c>
      <c r="I8502" s="473"/>
    </row>
    <row r="8503" spans="1:9" ht="15" x14ac:dyDescent="0.25">
      <c r="A8503" s="468" t="s">
        <v>17758</v>
      </c>
      <c r="B8503" s="475" t="s">
        <v>17759</v>
      </c>
      <c r="C8503" s="476" t="s">
        <v>756</v>
      </c>
      <c r="D8503" s="471"/>
      <c r="E8503" s="470"/>
      <c r="F8503" s="472" t="s">
        <v>756</v>
      </c>
      <c r="G8503" s="472" t="s">
        <v>756</v>
      </c>
      <c r="H8503" s="472">
        <v>4.3</v>
      </c>
      <c r="I8503" s="473"/>
    </row>
    <row r="8504" spans="1:9" ht="15" x14ac:dyDescent="0.25">
      <c r="A8504" s="468" t="s">
        <v>17760</v>
      </c>
      <c r="B8504" s="475" t="s">
        <v>17761</v>
      </c>
      <c r="C8504" s="476" t="s">
        <v>756</v>
      </c>
      <c r="D8504" s="471"/>
      <c r="E8504" s="470"/>
      <c r="F8504" s="472" t="s">
        <v>756</v>
      </c>
      <c r="G8504" s="472" t="s">
        <v>756</v>
      </c>
      <c r="H8504" s="472">
        <v>4.3</v>
      </c>
      <c r="I8504" s="473"/>
    </row>
    <row r="8505" spans="1:9" ht="15" x14ac:dyDescent="0.25">
      <c r="A8505" s="468" t="s">
        <v>17762</v>
      </c>
      <c r="B8505" s="475" t="s">
        <v>17763</v>
      </c>
      <c r="C8505" s="476" t="s">
        <v>756</v>
      </c>
      <c r="D8505" s="471"/>
      <c r="E8505" s="470"/>
      <c r="F8505" s="472" t="s">
        <v>756</v>
      </c>
      <c r="G8505" s="472" t="s">
        <v>756</v>
      </c>
      <c r="H8505" s="472">
        <v>4.3</v>
      </c>
      <c r="I8505" s="473"/>
    </row>
    <row r="8506" spans="1:9" ht="15" x14ac:dyDescent="0.25">
      <c r="A8506" s="468" t="s">
        <v>17764</v>
      </c>
      <c r="B8506" s="475" t="s">
        <v>17765</v>
      </c>
      <c r="C8506" s="476" t="s">
        <v>756</v>
      </c>
      <c r="D8506" s="471"/>
      <c r="E8506" s="470"/>
      <c r="F8506" s="472" t="s">
        <v>756</v>
      </c>
      <c r="G8506" s="472" t="s">
        <v>756</v>
      </c>
      <c r="H8506" s="472">
        <v>4.3</v>
      </c>
      <c r="I8506" s="473"/>
    </row>
    <row r="8507" spans="1:9" ht="15" x14ac:dyDescent="0.25">
      <c r="A8507" s="468" t="s">
        <v>17766</v>
      </c>
      <c r="B8507" s="475" t="s">
        <v>17767</v>
      </c>
      <c r="C8507" s="476" t="s">
        <v>756</v>
      </c>
      <c r="D8507" s="471"/>
      <c r="E8507" s="470"/>
      <c r="F8507" s="472" t="s">
        <v>756</v>
      </c>
      <c r="G8507" s="472" t="s">
        <v>756</v>
      </c>
      <c r="H8507" s="472">
        <v>4.3</v>
      </c>
      <c r="I8507" s="473"/>
    </row>
    <row r="8508" spans="1:9" ht="15" x14ac:dyDescent="0.25">
      <c r="A8508" s="468" t="s">
        <v>17768</v>
      </c>
      <c r="B8508" s="475" t="s">
        <v>17769</v>
      </c>
      <c r="C8508" s="476" t="s">
        <v>756</v>
      </c>
      <c r="D8508" s="471"/>
      <c r="E8508" s="470"/>
      <c r="F8508" s="472" t="s">
        <v>756</v>
      </c>
      <c r="G8508" s="472" t="s">
        <v>756</v>
      </c>
      <c r="H8508" s="472">
        <v>4.3</v>
      </c>
      <c r="I8508" s="473"/>
    </row>
    <row r="8509" spans="1:9" ht="15" x14ac:dyDescent="0.25">
      <c r="A8509" s="468" t="s">
        <v>17770</v>
      </c>
      <c r="B8509" s="475" t="s">
        <v>17771</v>
      </c>
      <c r="C8509" s="476" t="s">
        <v>756</v>
      </c>
      <c r="D8509" s="471"/>
      <c r="E8509" s="470"/>
      <c r="F8509" s="472" t="s">
        <v>756</v>
      </c>
      <c r="G8509" s="472" t="s">
        <v>756</v>
      </c>
      <c r="H8509" s="472">
        <v>4.3</v>
      </c>
      <c r="I8509" s="473"/>
    </row>
    <row r="8510" spans="1:9" ht="15" x14ac:dyDescent="0.25">
      <c r="A8510" s="468" t="s">
        <v>17772</v>
      </c>
      <c r="B8510" s="475" t="s">
        <v>17773</v>
      </c>
      <c r="C8510" s="476" t="s">
        <v>756</v>
      </c>
      <c r="D8510" s="471"/>
      <c r="E8510" s="470"/>
      <c r="F8510" s="472" t="s">
        <v>756</v>
      </c>
      <c r="G8510" s="472" t="s">
        <v>756</v>
      </c>
      <c r="H8510" s="472">
        <v>4.3</v>
      </c>
      <c r="I8510" s="473"/>
    </row>
    <row r="8511" spans="1:9" ht="15" x14ac:dyDescent="0.25">
      <c r="A8511" s="468" t="s">
        <v>17774</v>
      </c>
      <c r="B8511" s="475" t="s">
        <v>17775</v>
      </c>
      <c r="C8511" s="476" t="s">
        <v>756</v>
      </c>
      <c r="D8511" s="471"/>
      <c r="E8511" s="470"/>
      <c r="F8511" s="472" t="s">
        <v>756</v>
      </c>
      <c r="G8511" s="472" t="s">
        <v>756</v>
      </c>
      <c r="H8511" s="472">
        <v>4.3</v>
      </c>
      <c r="I8511" s="473"/>
    </row>
    <row r="8512" spans="1:9" ht="15" x14ac:dyDescent="0.25">
      <c r="A8512" s="468" t="s">
        <v>17776</v>
      </c>
      <c r="B8512" s="475" t="s">
        <v>17777</v>
      </c>
      <c r="C8512" s="476" t="s">
        <v>756</v>
      </c>
      <c r="D8512" s="471"/>
      <c r="E8512" s="470"/>
      <c r="F8512" s="472" t="s">
        <v>756</v>
      </c>
      <c r="G8512" s="472" t="s">
        <v>756</v>
      </c>
      <c r="H8512" s="472">
        <v>4.3</v>
      </c>
      <c r="I8512" s="473"/>
    </row>
    <row r="8513" spans="1:9" ht="15" x14ac:dyDescent="0.25">
      <c r="A8513" s="468" t="s">
        <v>17778</v>
      </c>
      <c r="B8513" s="475" t="s">
        <v>17779</v>
      </c>
      <c r="C8513" s="476" t="s">
        <v>756</v>
      </c>
      <c r="D8513" s="471"/>
      <c r="E8513" s="470"/>
      <c r="F8513" s="472" t="s">
        <v>756</v>
      </c>
      <c r="G8513" s="472" t="s">
        <v>756</v>
      </c>
      <c r="H8513" s="472">
        <v>4.3</v>
      </c>
      <c r="I8513" s="473"/>
    </row>
    <row r="8514" spans="1:9" ht="15" x14ac:dyDescent="0.25">
      <c r="A8514" s="468" t="s">
        <v>17780</v>
      </c>
      <c r="B8514" s="475" t="s">
        <v>17781</v>
      </c>
      <c r="C8514" s="476" t="s">
        <v>756</v>
      </c>
      <c r="D8514" s="471"/>
      <c r="E8514" s="470"/>
      <c r="F8514" s="472" t="s">
        <v>756</v>
      </c>
      <c r="G8514" s="472" t="s">
        <v>756</v>
      </c>
      <c r="H8514" s="472">
        <v>4.3</v>
      </c>
      <c r="I8514" s="473"/>
    </row>
    <row r="8515" spans="1:9" ht="15" x14ac:dyDescent="0.25">
      <c r="A8515" s="468" t="s">
        <v>17782</v>
      </c>
      <c r="B8515" s="475" t="s">
        <v>17783</v>
      </c>
      <c r="C8515" s="476" t="s">
        <v>756</v>
      </c>
      <c r="D8515" s="471"/>
      <c r="E8515" s="470"/>
      <c r="F8515" s="472" t="s">
        <v>756</v>
      </c>
      <c r="G8515" s="472" t="s">
        <v>756</v>
      </c>
      <c r="H8515" s="472">
        <v>4.3</v>
      </c>
      <c r="I8515" s="473"/>
    </row>
    <row r="8516" spans="1:9" ht="15" x14ac:dyDescent="0.25">
      <c r="A8516" s="468" t="s">
        <v>17784</v>
      </c>
      <c r="B8516" s="475" t="s">
        <v>17785</v>
      </c>
      <c r="C8516" s="476" t="s">
        <v>756</v>
      </c>
      <c r="D8516" s="471"/>
      <c r="E8516" s="470"/>
      <c r="F8516" s="472" t="s">
        <v>756</v>
      </c>
      <c r="G8516" s="472" t="s">
        <v>756</v>
      </c>
      <c r="H8516" s="472">
        <v>4.3</v>
      </c>
      <c r="I8516" s="473"/>
    </row>
    <row r="8517" spans="1:9" ht="15" x14ac:dyDescent="0.25">
      <c r="A8517" s="468" t="s">
        <v>17786</v>
      </c>
      <c r="B8517" s="475" t="s">
        <v>17787</v>
      </c>
      <c r="C8517" s="476" t="s">
        <v>756</v>
      </c>
      <c r="D8517" s="471"/>
      <c r="E8517" s="470"/>
      <c r="F8517" s="472" t="s">
        <v>756</v>
      </c>
      <c r="G8517" s="472" t="s">
        <v>756</v>
      </c>
      <c r="H8517" s="472">
        <v>4.3</v>
      </c>
      <c r="I8517" s="473"/>
    </row>
    <row r="8518" spans="1:9" ht="15" x14ac:dyDescent="0.25">
      <c r="A8518" s="468" t="s">
        <v>17788</v>
      </c>
      <c r="B8518" s="475" t="s">
        <v>17789</v>
      </c>
      <c r="C8518" s="476" t="s">
        <v>756</v>
      </c>
      <c r="D8518" s="471"/>
      <c r="E8518" s="470"/>
      <c r="F8518" s="472" t="s">
        <v>756</v>
      </c>
      <c r="G8518" s="472" t="s">
        <v>756</v>
      </c>
      <c r="H8518" s="472">
        <v>4.3</v>
      </c>
      <c r="I8518" s="473"/>
    </row>
    <row r="8519" spans="1:9" ht="15" x14ac:dyDescent="0.25">
      <c r="A8519" s="468" t="s">
        <v>17790</v>
      </c>
      <c r="B8519" s="475" t="s">
        <v>17791</v>
      </c>
      <c r="C8519" s="476" t="s">
        <v>756</v>
      </c>
      <c r="D8519" s="471"/>
      <c r="E8519" s="470"/>
      <c r="F8519" s="472" t="s">
        <v>756</v>
      </c>
      <c r="G8519" s="472" t="s">
        <v>756</v>
      </c>
      <c r="H8519" s="472">
        <v>4.3</v>
      </c>
      <c r="I8519" s="473"/>
    </row>
    <row r="8520" spans="1:9" ht="15" x14ac:dyDescent="0.25">
      <c r="A8520" s="468" t="s">
        <v>17792</v>
      </c>
      <c r="B8520" s="475" t="s">
        <v>17793</v>
      </c>
      <c r="C8520" s="476" t="s">
        <v>756</v>
      </c>
      <c r="D8520" s="471"/>
      <c r="E8520" s="470"/>
      <c r="F8520" s="472" t="s">
        <v>756</v>
      </c>
      <c r="G8520" s="472" t="s">
        <v>756</v>
      </c>
      <c r="H8520" s="472">
        <v>4.3</v>
      </c>
      <c r="I8520" s="473"/>
    </row>
    <row r="8521" spans="1:9" ht="15" x14ac:dyDescent="0.25">
      <c r="A8521" s="468" t="s">
        <v>17794</v>
      </c>
      <c r="B8521" s="475" t="s">
        <v>17795</v>
      </c>
      <c r="C8521" s="476" t="s">
        <v>756</v>
      </c>
      <c r="D8521" s="471"/>
      <c r="E8521" s="470"/>
      <c r="F8521" s="472" t="s">
        <v>756</v>
      </c>
      <c r="G8521" s="472" t="s">
        <v>756</v>
      </c>
      <c r="H8521" s="472">
        <v>4.3</v>
      </c>
      <c r="I8521" s="473"/>
    </row>
    <row r="8522" spans="1:9" ht="15" x14ac:dyDescent="0.25">
      <c r="A8522" s="468" t="s">
        <v>17796</v>
      </c>
      <c r="B8522" s="475" t="s">
        <v>17797</v>
      </c>
      <c r="C8522" s="476" t="s">
        <v>756</v>
      </c>
      <c r="D8522" s="471"/>
      <c r="E8522" s="470"/>
      <c r="F8522" s="472" t="s">
        <v>756</v>
      </c>
      <c r="G8522" s="472" t="s">
        <v>756</v>
      </c>
      <c r="H8522" s="472">
        <v>4.3</v>
      </c>
      <c r="I8522" s="473"/>
    </row>
    <row r="8523" spans="1:9" ht="15" x14ac:dyDescent="0.25">
      <c r="A8523" s="468" t="s">
        <v>17798</v>
      </c>
      <c r="B8523" s="475" t="s">
        <v>17799</v>
      </c>
      <c r="C8523" s="476" t="s">
        <v>756</v>
      </c>
      <c r="D8523" s="471"/>
      <c r="E8523" s="470"/>
      <c r="F8523" s="472" t="s">
        <v>756</v>
      </c>
      <c r="G8523" s="472" t="s">
        <v>756</v>
      </c>
      <c r="H8523" s="472">
        <v>4.3</v>
      </c>
      <c r="I8523" s="473"/>
    </row>
    <row r="8524" spans="1:9" ht="15" x14ac:dyDescent="0.25">
      <c r="A8524" s="468" t="s">
        <v>17800</v>
      </c>
      <c r="B8524" s="475" t="s">
        <v>17801</v>
      </c>
      <c r="C8524" s="476" t="s">
        <v>756</v>
      </c>
      <c r="D8524" s="471"/>
      <c r="E8524" s="470"/>
      <c r="F8524" s="472" t="s">
        <v>756</v>
      </c>
      <c r="G8524" s="472" t="s">
        <v>756</v>
      </c>
      <c r="H8524" s="472">
        <v>4.3</v>
      </c>
      <c r="I8524" s="473"/>
    </row>
    <row r="8525" spans="1:9" ht="15" x14ac:dyDescent="0.25">
      <c r="A8525" s="468" t="s">
        <v>17802</v>
      </c>
      <c r="B8525" s="475" t="s">
        <v>17803</v>
      </c>
      <c r="C8525" s="476" t="s">
        <v>756</v>
      </c>
      <c r="D8525" s="471"/>
      <c r="E8525" s="470"/>
      <c r="F8525" s="472" t="s">
        <v>756</v>
      </c>
      <c r="G8525" s="472" t="s">
        <v>756</v>
      </c>
      <c r="H8525" s="472">
        <v>4.3</v>
      </c>
      <c r="I8525" s="473"/>
    </row>
    <row r="8526" spans="1:9" ht="15" x14ac:dyDescent="0.25">
      <c r="A8526" s="468" t="s">
        <v>17804</v>
      </c>
      <c r="B8526" s="475" t="s">
        <v>17805</v>
      </c>
      <c r="C8526" s="476" t="s">
        <v>756</v>
      </c>
      <c r="D8526" s="471"/>
      <c r="E8526" s="470"/>
      <c r="F8526" s="472" t="s">
        <v>756</v>
      </c>
      <c r="G8526" s="472" t="s">
        <v>756</v>
      </c>
      <c r="H8526" s="472">
        <v>4.3</v>
      </c>
      <c r="I8526" s="473"/>
    </row>
    <row r="8527" spans="1:9" ht="15" x14ac:dyDescent="0.25">
      <c r="A8527" s="468" t="s">
        <v>17806</v>
      </c>
      <c r="B8527" s="475" t="s">
        <v>17807</v>
      </c>
      <c r="C8527" s="476" t="s">
        <v>756</v>
      </c>
      <c r="D8527" s="471"/>
      <c r="E8527" s="470"/>
      <c r="F8527" s="472" t="s">
        <v>756</v>
      </c>
      <c r="G8527" s="472" t="s">
        <v>756</v>
      </c>
      <c r="H8527" s="472">
        <v>4.3</v>
      </c>
      <c r="I8527" s="473"/>
    </row>
    <row r="8528" spans="1:9" ht="15" x14ac:dyDescent="0.25">
      <c r="A8528" s="468" t="s">
        <v>17808</v>
      </c>
      <c r="B8528" s="475" t="s">
        <v>17809</v>
      </c>
      <c r="C8528" s="476" t="s">
        <v>756</v>
      </c>
      <c r="D8528" s="471"/>
      <c r="E8528" s="470"/>
      <c r="F8528" s="472" t="s">
        <v>756</v>
      </c>
      <c r="G8528" s="472" t="s">
        <v>756</v>
      </c>
      <c r="H8528" s="472">
        <v>4.3</v>
      </c>
      <c r="I8528" s="473"/>
    </row>
    <row r="8529" spans="1:9" ht="15" x14ac:dyDescent="0.25">
      <c r="A8529" s="468" t="s">
        <v>17810</v>
      </c>
      <c r="B8529" s="475" t="s">
        <v>17811</v>
      </c>
      <c r="C8529" s="476" t="s">
        <v>756</v>
      </c>
      <c r="D8529" s="471"/>
      <c r="E8529" s="470"/>
      <c r="F8529" s="472" t="s">
        <v>756</v>
      </c>
      <c r="G8529" s="472" t="s">
        <v>756</v>
      </c>
      <c r="H8529" s="472">
        <v>4.3</v>
      </c>
      <c r="I8529" s="473"/>
    </row>
    <row r="8530" spans="1:9" ht="15" x14ac:dyDescent="0.25">
      <c r="A8530" s="468" t="s">
        <v>17812</v>
      </c>
      <c r="B8530" s="469" t="s">
        <v>17813</v>
      </c>
      <c r="C8530" s="476" t="s">
        <v>756</v>
      </c>
      <c r="D8530" s="471"/>
      <c r="E8530" s="470"/>
      <c r="F8530" s="472" t="s">
        <v>756</v>
      </c>
      <c r="G8530" s="472" t="s">
        <v>756</v>
      </c>
      <c r="H8530" s="472">
        <v>4.3</v>
      </c>
      <c r="I8530" s="473"/>
    </row>
    <row r="8531" spans="1:9" ht="15" x14ac:dyDescent="0.25">
      <c r="A8531" s="468" t="s">
        <v>17814</v>
      </c>
      <c r="B8531" s="475" t="s">
        <v>17815</v>
      </c>
      <c r="C8531" s="476" t="s">
        <v>756</v>
      </c>
      <c r="D8531" s="471"/>
      <c r="E8531" s="470"/>
      <c r="F8531" s="472" t="s">
        <v>756</v>
      </c>
      <c r="G8531" s="472" t="s">
        <v>756</v>
      </c>
      <c r="H8531" s="472">
        <v>4.3</v>
      </c>
      <c r="I8531" s="473"/>
    </row>
    <row r="8532" spans="1:9" ht="15" x14ac:dyDescent="0.25">
      <c r="A8532" s="468" t="s">
        <v>17816</v>
      </c>
      <c r="B8532" s="475" t="s">
        <v>17817</v>
      </c>
      <c r="C8532" s="476" t="s">
        <v>756</v>
      </c>
      <c r="D8532" s="471"/>
      <c r="E8532" s="470"/>
      <c r="F8532" s="472" t="s">
        <v>756</v>
      </c>
      <c r="G8532" s="472" t="s">
        <v>756</v>
      </c>
      <c r="H8532" s="472">
        <v>4.3</v>
      </c>
      <c r="I8532" s="473"/>
    </row>
    <row r="8533" spans="1:9" ht="15" x14ac:dyDescent="0.25">
      <c r="A8533" s="468" t="s">
        <v>17818</v>
      </c>
      <c r="B8533" s="475" t="s">
        <v>17819</v>
      </c>
      <c r="C8533" s="476" t="s">
        <v>756</v>
      </c>
      <c r="D8533" s="471"/>
      <c r="E8533" s="470"/>
      <c r="F8533" s="472" t="s">
        <v>756</v>
      </c>
      <c r="G8533" s="472" t="s">
        <v>756</v>
      </c>
      <c r="H8533" s="472">
        <v>4.3</v>
      </c>
      <c r="I8533" s="473"/>
    </row>
    <row r="8534" spans="1:9" ht="15" x14ac:dyDescent="0.25">
      <c r="A8534" s="468" t="s">
        <v>17820</v>
      </c>
      <c r="B8534" s="475" t="s">
        <v>17821</v>
      </c>
      <c r="C8534" s="476" t="s">
        <v>756</v>
      </c>
      <c r="D8534" s="471"/>
      <c r="E8534" s="470"/>
      <c r="F8534" s="472" t="s">
        <v>756</v>
      </c>
      <c r="G8534" s="472" t="s">
        <v>756</v>
      </c>
      <c r="H8534" s="472">
        <v>4.3</v>
      </c>
      <c r="I8534" s="473"/>
    </row>
    <row r="8535" spans="1:9" ht="15" x14ac:dyDescent="0.25">
      <c r="A8535" s="468" t="s">
        <v>17822</v>
      </c>
      <c r="B8535" s="475" t="s">
        <v>17823</v>
      </c>
      <c r="C8535" s="476" t="s">
        <v>756</v>
      </c>
      <c r="D8535" s="471"/>
      <c r="E8535" s="470"/>
      <c r="F8535" s="472" t="s">
        <v>756</v>
      </c>
      <c r="G8535" s="472" t="s">
        <v>756</v>
      </c>
      <c r="H8535" s="472">
        <v>4.3</v>
      </c>
      <c r="I8535" s="473"/>
    </row>
    <row r="8536" spans="1:9" ht="15" x14ac:dyDescent="0.25">
      <c r="A8536" s="468" t="s">
        <v>17824</v>
      </c>
      <c r="B8536" s="475" t="s">
        <v>17825</v>
      </c>
      <c r="C8536" s="476" t="s">
        <v>756</v>
      </c>
      <c r="D8536" s="471"/>
      <c r="E8536" s="470"/>
      <c r="F8536" s="472" t="s">
        <v>756</v>
      </c>
      <c r="G8536" s="472" t="s">
        <v>756</v>
      </c>
      <c r="H8536" s="472">
        <v>4.3</v>
      </c>
      <c r="I8536" s="473"/>
    </row>
    <row r="8537" spans="1:9" ht="15" x14ac:dyDescent="0.25">
      <c r="A8537" s="468" t="s">
        <v>17826</v>
      </c>
      <c r="B8537" s="469" t="s">
        <v>17827</v>
      </c>
      <c r="C8537" s="476" t="s">
        <v>756</v>
      </c>
      <c r="D8537" s="471"/>
      <c r="E8537" s="470"/>
      <c r="F8537" s="472" t="s">
        <v>756</v>
      </c>
      <c r="G8537" s="472" t="s">
        <v>756</v>
      </c>
      <c r="H8537" s="472">
        <v>4.3</v>
      </c>
      <c r="I8537" s="473"/>
    </row>
    <row r="8538" spans="1:9" ht="15" x14ac:dyDescent="0.25">
      <c r="A8538" s="468" t="s">
        <v>17828</v>
      </c>
      <c r="B8538" s="475" t="s">
        <v>17829</v>
      </c>
      <c r="C8538" s="476" t="s">
        <v>756</v>
      </c>
      <c r="D8538" s="471"/>
      <c r="E8538" s="470"/>
      <c r="F8538" s="472" t="s">
        <v>756</v>
      </c>
      <c r="G8538" s="472" t="s">
        <v>756</v>
      </c>
      <c r="H8538" s="472">
        <v>4.3</v>
      </c>
      <c r="I8538" s="473"/>
    </row>
    <row r="8539" spans="1:9" ht="15" x14ac:dyDescent="0.25">
      <c r="A8539" s="468" t="s">
        <v>17830</v>
      </c>
      <c r="B8539" s="475" t="s">
        <v>17831</v>
      </c>
      <c r="C8539" s="476" t="s">
        <v>756</v>
      </c>
      <c r="D8539" s="471"/>
      <c r="E8539" s="470"/>
      <c r="F8539" s="472" t="s">
        <v>756</v>
      </c>
      <c r="G8539" s="472" t="s">
        <v>756</v>
      </c>
      <c r="H8539" s="472">
        <v>4.3</v>
      </c>
      <c r="I8539" s="473"/>
    </row>
    <row r="8540" spans="1:9" ht="15" x14ac:dyDescent="0.25">
      <c r="A8540" s="468" t="s">
        <v>17832</v>
      </c>
      <c r="B8540" s="475" t="s">
        <v>17833</v>
      </c>
      <c r="C8540" s="476" t="s">
        <v>756</v>
      </c>
      <c r="D8540" s="471"/>
      <c r="E8540" s="470"/>
      <c r="F8540" s="472" t="s">
        <v>756</v>
      </c>
      <c r="G8540" s="472" t="s">
        <v>756</v>
      </c>
      <c r="H8540" s="472">
        <v>4.3</v>
      </c>
      <c r="I8540" s="473"/>
    </row>
    <row r="8541" spans="1:9" ht="15" x14ac:dyDescent="0.25">
      <c r="A8541" s="468" t="s">
        <v>17834</v>
      </c>
      <c r="B8541" s="475" t="s">
        <v>17835</v>
      </c>
      <c r="C8541" s="476" t="s">
        <v>756</v>
      </c>
      <c r="D8541" s="471"/>
      <c r="E8541" s="470"/>
      <c r="F8541" s="472" t="s">
        <v>756</v>
      </c>
      <c r="G8541" s="472" t="s">
        <v>756</v>
      </c>
      <c r="H8541" s="472">
        <v>4.3</v>
      </c>
      <c r="I8541" s="473"/>
    </row>
    <row r="8542" spans="1:9" ht="15" x14ac:dyDescent="0.25">
      <c r="A8542" s="468" t="s">
        <v>17836</v>
      </c>
      <c r="B8542" s="475" t="s">
        <v>17837</v>
      </c>
      <c r="C8542" s="476" t="s">
        <v>756</v>
      </c>
      <c r="D8542" s="471"/>
      <c r="E8542" s="470"/>
      <c r="F8542" s="472" t="s">
        <v>756</v>
      </c>
      <c r="G8542" s="472" t="s">
        <v>756</v>
      </c>
      <c r="H8542" s="472">
        <v>4.3</v>
      </c>
      <c r="I8542" s="473"/>
    </row>
    <row r="8543" spans="1:9" ht="15" x14ac:dyDescent="0.25">
      <c r="A8543" s="468" t="s">
        <v>17838</v>
      </c>
      <c r="B8543" s="475" t="s">
        <v>17839</v>
      </c>
      <c r="C8543" s="476" t="s">
        <v>756</v>
      </c>
      <c r="D8543" s="471"/>
      <c r="E8543" s="470"/>
      <c r="F8543" s="472" t="s">
        <v>756</v>
      </c>
      <c r="G8543" s="472" t="s">
        <v>756</v>
      </c>
      <c r="H8543" s="472">
        <v>4.3</v>
      </c>
      <c r="I8543" s="473"/>
    </row>
    <row r="8544" spans="1:9" ht="15" x14ac:dyDescent="0.25">
      <c r="A8544" s="468" t="s">
        <v>17840</v>
      </c>
      <c r="B8544" s="475" t="s">
        <v>17841</v>
      </c>
      <c r="C8544" s="476" t="s">
        <v>756</v>
      </c>
      <c r="D8544" s="471"/>
      <c r="E8544" s="470"/>
      <c r="F8544" s="472" t="s">
        <v>756</v>
      </c>
      <c r="G8544" s="472" t="s">
        <v>756</v>
      </c>
      <c r="H8544" s="472">
        <v>4.3</v>
      </c>
      <c r="I8544" s="473"/>
    </row>
    <row r="8545" spans="1:9" ht="15" x14ac:dyDescent="0.25">
      <c r="A8545" s="468" t="s">
        <v>17842</v>
      </c>
      <c r="B8545" s="475" t="s">
        <v>17843</v>
      </c>
      <c r="C8545" s="476" t="s">
        <v>756</v>
      </c>
      <c r="D8545" s="471"/>
      <c r="E8545" s="470"/>
      <c r="F8545" s="472" t="s">
        <v>756</v>
      </c>
      <c r="G8545" s="472" t="s">
        <v>756</v>
      </c>
      <c r="H8545" s="472">
        <v>4.3</v>
      </c>
      <c r="I8545" s="473"/>
    </row>
    <row r="8546" spans="1:9" ht="15" x14ac:dyDescent="0.25">
      <c r="A8546" s="468" t="s">
        <v>17844</v>
      </c>
      <c r="B8546" s="475" t="s">
        <v>17845</v>
      </c>
      <c r="C8546" s="476" t="s">
        <v>756</v>
      </c>
      <c r="D8546" s="471"/>
      <c r="E8546" s="470"/>
      <c r="F8546" s="472" t="s">
        <v>756</v>
      </c>
      <c r="G8546" s="472" t="s">
        <v>756</v>
      </c>
      <c r="H8546" s="472">
        <v>4.3</v>
      </c>
      <c r="I8546" s="473"/>
    </row>
    <row r="8547" spans="1:9" ht="15" x14ac:dyDescent="0.25">
      <c r="A8547" s="468" t="s">
        <v>17846</v>
      </c>
      <c r="B8547" s="475" t="s">
        <v>17847</v>
      </c>
      <c r="C8547" s="476" t="s">
        <v>756</v>
      </c>
      <c r="D8547" s="471"/>
      <c r="E8547" s="470"/>
      <c r="F8547" s="472" t="s">
        <v>756</v>
      </c>
      <c r="G8547" s="472" t="s">
        <v>756</v>
      </c>
      <c r="H8547" s="472">
        <v>4.3</v>
      </c>
      <c r="I8547" s="473"/>
    </row>
    <row r="8548" spans="1:9" ht="15" x14ac:dyDescent="0.25">
      <c r="A8548" s="468" t="s">
        <v>17848</v>
      </c>
      <c r="B8548" s="475" t="s">
        <v>17849</v>
      </c>
      <c r="C8548" s="476" t="s">
        <v>756</v>
      </c>
      <c r="D8548" s="471"/>
      <c r="E8548" s="470"/>
      <c r="F8548" s="472" t="s">
        <v>756</v>
      </c>
      <c r="G8548" s="472" t="s">
        <v>756</v>
      </c>
      <c r="H8548" s="472">
        <v>4.3</v>
      </c>
      <c r="I8548" s="473"/>
    </row>
    <row r="8549" spans="1:9" ht="15" x14ac:dyDescent="0.25">
      <c r="A8549" s="468" t="s">
        <v>17850</v>
      </c>
      <c r="B8549" s="475" t="s">
        <v>17851</v>
      </c>
      <c r="C8549" s="476" t="s">
        <v>756</v>
      </c>
      <c r="D8549" s="471"/>
      <c r="E8549" s="470"/>
      <c r="F8549" s="472" t="s">
        <v>756</v>
      </c>
      <c r="G8549" s="472" t="s">
        <v>756</v>
      </c>
      <c r="H8549" s="472">
        <v>4.3</v>
      </c>
      <c r="I8549" s="473"/>
    </row>
    <row r="8550" spans="1:9" ht="15" x14ac:dyDescent="0.25">
      <c r="A8550" s="468" t="s">
        <v>17852</v>
      </c>
      <c r="B8550" s="475" t="s">
        <v>17853</v>
      </c>
      <c r="C8550" s="476" t="s">
        <v>756</v>
      </c>
      <c r="D8550" s="471"/>
      <c r="E8550" s="470"/>
      <c r="F8550" s="472" t="s">
        <v>756</v>
      </c>
      <c r="G8550" s="472" t="s">
        <v>756</v>
      </c>
      <c r="H8550" s="472">
        <v>4.3</v>
      </c>
      <c r="I8550" s="473"/>
    </row>
    <row r="8551" spans="1:9" ht="15" x14ac:dyDescent="0.25">
      <c r="A8551" s="468" t="s">
        <v>17854</v>
      </c>
      <c r="B8551" s="475" t="s">
        <v>17855</v>
      </c>
      <c r="C8551" s="476" t="s">
        <v>756</v>
      </c>
      <c r="D8551" s="471"/>
      <c r="E8551" s="470"/>
      <c r="F8551" s="472" t="s">
        <v>756</v>
      </c>
      <c r="G8551" s="472" t="s">
        <v>756</v>
      </c>
      <c r="H8551" s="472">
        <v>4.3</v>
      </c>
      <c r="I8551" s="473"/>
    </row>
    <row r="8552" spans="1:9" ht="15" x14ac:dyDescent="0.25">
      <c r="A8552" s="468" t="s">
        <v>17856</v>
      </c>
      <c r="B8552" s="475" t="s">
        <v>17857</v>
      </c>
      <c r="C8552" s="476" t="s">
        <v>756</v>
      </c>
      <c r="D8552" s="471"/>
      <c r="E8552" s="470"/>
      <c r="F8552" s="472" t="s">
        <v>756</v>
      </c>
      <c r="G8552" s="472" t="s">
        <v>756</v>
      </c>
      <c r="H8552" s="472">
        <v>4.3</v>
      </c>
      <c r="I8552" s="473"/>
    </row>
    <row r="8553" spans="1:9" ht="15" x14ac:dyDescent="0.25">
      <c r="A8553" s="468" t="s">
        <v>17858</v>
      </c>
      <c r="B8553" s="475" t="s">
        <v>17859</v>
      </c>
      <c r="C8553" s="476" t="s">
        <v>756</v>
      </c>
      <c r="D8553" s="471"/>
      <c r="E8553" s="470"/>
      <c r="F8553" s="472" t="s">
        <v>756</v>
      </c>
      <c r="G8553" s="472" t="s">
        <v>756</v>
      </c>
      <c r="H8553" s="472">
        <v>4.3</v>
      </c>
      <c r="I8553" s="473"/>
    </row>
    <row r="8554" spans="1:9" ht="15" x14ac:dyDescent="0.25">
      <c r="A8554" s="468" t="s">
        <v>17860</v>
      </c>
      <c r="B8554" s="475" t="s">
        <v>17861</v>
      </c>
      <c r="C8554" s="476" t="s">
        <v>756</v>
      </c>
      <c r="D8554" s="471"/>
      <c r="E8554" s="470"/>
      <c r="F8554" s="472" t="s">
        <v>756</v>
      </c>
      <c r="G8554" s="472" t="s">
        <v>756</v>
      </c>
      <c r="H8554" s="472">
        <v>4.3</v>
      </c>
      <c r="I8554" s="473"/>
    </row>
    <row r="8555" spans="1:9" ht="15" x14ac:dyDescent="0.25">
      <c r="A8555" s="468" t="s">
        <v>17862</v>
      </c>
      <c r="B8555" s="475" t="s">
        <v>17863</v>
      </c>
      <c r="C8555" s="476" t="s">
        <v>756</v>
      </c>
      <c r="D8555" s="471"/>
      <c r="E8555" s="470"/>
      <c r="F8555" s="472" t="s">
        <v>756</v>
      </c>
      <c r="G8555" s="472" t="s">
        <v>756</v>
      </c>
      <c r="H8555" s="472">
        <v>4.3</v>
      </c>
      <c r="I8555" s="473"/>
    </row>
    <row r="8556" spans="1:9" ht="15" x14ac:dyDescent="0.25">
      <c r="A8556" s="468" t="s">
        <v>17864</v>
      </c>
      <c r="B8556" s="475" t="s">
        <v>17865</v>
      </c>
      <c r="C8556" s="476" t="s">
        <v>756</v>
      </c>
      <c r="D8556" s="471"/>
      <c r="E8556" s="470"/>
      <c r="F8556" s="472" t="s">
        <v>756</v>
      </c>
      <c r="G8556" s="472" t="s">
        <v>756</v>
      </c>
      <c r="H8556" s="472">
        <v>4.3</v>
      </c>
      <c r="I8556" s="473"/>
    </row>
    <row r="8557" spans="1:9" ht="15" x14ac:dyDescent="0.25">
      <c r="A8557" s="468" t="s">
        <v>17866</v>
      </c>
      <c r="B8557" s="475" t="s">
        <v>17867</v>
      </c>
      <c r="C8557" s="476" t="s">
        <v>756</v>
      </c>
      <c r="D8557" s="471"/>
      <c r="E8557" s="470"/>
      <c r="F8557" s="472" t="s">
        <v>756</v>
      </c>
      <c r="G8557" s="472" t="s">
        <v>756</v>
      </c>
      <c r="H8557" s="472">
        <v>4.3</v>
      </c>
      <c r="I8557" s="473"/>
    </row>
    <row r="8558" spans="1:9" ht="15" x14ac:dyDescent="0.25">
      <c r="A8558" s="468" t="s">
        <v>17868</v>
      </c>
      <c r="B8558" s="475" t="s">
        <v>17869</v>
      </c>
      <c r="C8558" s="476" t="s">
        <v>756</v>
      </c>
      <c r="D8558" s="471"/>
      <c r="E8558" s="470"/>
      <c r="F8558" s="472" t="s">
        <v>756</v>
      </c>
      <c r="G8558" s="472" t="s">
        <v>756</v>
      </c>
      <c r="H8558" s="472">
        <v>4.3</v>
      </c>
      <c r="I8558" s="473"/>
    </row>
    <row r="8559" spans="1:9" ht="15" x14ac:dyDescent="0.25">
      <c r="A8559" s="468" t="s">
        <v>17870</v>
      </c>
      <c r="B8559" s="475" t="s">
        <v>17871</v>
      </c>
      <c r="C8559" s="476" t="s">
        <v>756</v>
      </c>
      <c r="D8559" s="471"/>
      <c r="E8559" s="470"/>
      <c r="F8559" s="472" t="s">
        <v>756</v>
      </c>
      <c r="G8559" s="472" t="s">
        <v>756</v>
      </c>
      <c r="H8559" s="472">
        <v>4.3</v>
      </c>
      <c r="I8559" s="473"/>
    </row>
    <row r="8560" spans="1:9" ht="15" x14ac:dyDescent="0.25">
      <c r="A8560" s="468" t="s">
        <v>17872</v>
      </c>
      <c r="B8560" s="475" t="s">
        <v>17873</v>
      </c>
      <c r="C8560" s="476" t="s">
        <v>756</v>
      </c>
      <c r="D8560" s="471"/>
      <c r="E8560" s="470"/>
      <c r="F8560" s="472" t="s">
        <v>756</v>
      </c>
      <c r="G8560" s="472" t="s">
        <v>756</v>
      </c>
      <c r="H8560" s="472">
        <v>4.3</v>
      </c>
      <c r="I8560" s="473"/>
    </row>
    <row r="8561" spans="1:9" ht="15" x14ac:dyDescent="0.25">
      <c r="A8561" s="468" t="s">
        <v>17874</v>
      </c>
      <c r="B8561" s="475" t="s">
        <v>17875</v>
      </c>
      <c r="C8561" s="476" t="s">
        <v>756</v>
      </c>
      <c r="D8561" s="471"/>
      <c r="E8561" s="470"/>
      <c r="F8561" s="472" t="s">
        <v>756</v>
      </c>
      <c r="G8561" s="472" t="s">
        <v>756</v>
      </c>
      <c r="H8561" s="472">
        <v>4.3</v>
      </c>
      <c r="I8561" s="473"/>
    </row>
    <row r="8562" spans="1:9" ht="15" x14ac:dyDescent="0.25">
      <c r="A8562" s="468" t="s">
        <v>17876</v>
      </c>
      <c r="B8562" s="475" t="s">
        <v>17877</v>
      </c>
      <c r="C8562" s="476" t="s">
        <v>756</v>
      </c>
      <c r="D8562" s="471"/>
      <c r="E8562" s="470"/>
      <c r="F8562" s="472" t="s">
        <v>756</v>
      </c>
      <c r="G8562" s="472" t="s">
        <v>756</v>
      </c>
      <c r="H8562" s="472">
        <v>4.3</v>
      </c>
      <c r="I8562" s="473"/>
    </row>
    <row r="8563" spans="1:9" ht="15" x14ac:dyDescent="0.25">
      <c r="A8563" s="468" t="s">
        <v>17878</v>
      </c>
      <c r="B8563" s="475" t="s">
        <v>17879</v>
      </c>
      <c r="C8563" s="476" t="s">
        <v>756</v>
      </c>
      <c r="D8563" s="471"/>
      <c r="E8563" s="470"/>
      <c r="F8563" s="472" t="s">
        <v>756</v>
      </c>
      <c r="G8563" s="472" t="s">
        <v>756</v>
      </c>
      <c r="H8563" s="472">
        <v>4.3</v>
      </c>
      <c r="I8563" s="473"/>
    </row>
    <row r="8564" spans="1:9" ht="15" x14ac:dyDescent="0.25">
      <c r="A8564" s="468" t="s">
        <v>17880</v>
      </c>
      <c r="B8564" s="475" t="s">
        <v>17881</v>
      </c>
      <c r="C8564" s="476" t="s">
        <v>756</v>
      </c>
      <c r="D8564" s="471"/>
      <c r="E8564" s="470"/>
      <c r="F8564" s="472" t="s">
        <v>756</v>
      </c>
      <c r="G8564" s="472" t="s">
        <v>756</v>
      </c>
      <c r="H8564" s="472">
        <v>4.3</v>
      </c>
      <c r="I8564" s="473"/>
    </row>
    <row r="8565" spans="1:9" ht="15" x14ac:dyDescent="0.25">
      <c r="A8565" s="468" t="s">
        <v>17882</v>
      </c>
      <c r="B8565" s="475" t="s">
        <v>17883</v>
      </c>
      <c r="C8565" s="476" t="s">
        <v>756</v>
      </c>
      <c r="D8565" s="471"/>
      <c r="E8565" s="470"/>
      <c r="F8565" s="472" t="s">
        <v>756</v>
      </c>
      <c r="G8565" s="472" t="s">
        <v>756</v>
      </c>
      <c r="H8565" s="472">
        <v>4.3</v>
      </c>
      <c r="I8565" s="473"/>
    </row>
    <row r="8566" spans="1:9" ht="15" x14ac:dyDescent="0.25">
      <c r="A8566" s="468" t="s">
        <v>17884</v>
      </c>
      <c r="B8566" s="475" t="s">
        <v>17885</v>
      </c>
      <c r="C8566" s="476" t="s">
        <v>756</v>
      </c>
      <c r="D8566" s="471"/>
      <c r="E8566" s="470"/>
      <c r="F8566" s="472" t="s">
        <v>756</v>
      </c>
      <c r="G8566" s="472" t="s">
        <v>756</v>
      </c>
      <c r="H8566" s="472">
        <v>4.3</v>
      </c>
      <c r="I8566" s="473"/>
    </row>
    <row r="8567" spans="1:9" ht="15" x14ac:dyDescent="0.25">
      <c r="A8567" s="468" t="s">
        <v>17886</v>
      </c>
      <c r="B8567" s="475" t="s">
        <v>17887</v>
      </c>
      <c r="C8567" s="476" t="s">
        <v>756</v>
      </c>
      <c r="D8567" s="471"/>
      <c r="E8567" s="470"/>
      <c r="F8567" s="472" t="s">
        <v>756</v>
      </c>
      <c r="G8567" s="472" t="s">
        <v>756</v>
      </c>
      <c r="H8567" s="472">
        <v>4.3</v>
      </c>
      <c r="I8567" s="473"/>
    </row>
    <row r="8568" spans="1:9" ht="15" x14ac:dyDescent="0.25">
      <c r="A8568" s="468" t="s">
        <v>17888</v>
      </c>
      <c r="B8568" s="475" t="s">
        <v>17889</v>
      </c>
      <c r="C8568" s="476" t="s">
        <v>756</v>
      </c>
      <c r="D8568" s="471"/>
      <c r="E8568" s="470"/>
      <c r="F8568" s="472" t="s">
        <v>756</v>
      </c>
      <c r="G8568" s="472" t="s">
        <v>756</v>
      </c>
      <c r="H8568" s="472">
        <v>4.3</v>
      </c>
      <c r="I8568" s="473"/>
    </row>
    <row r="8569" spans="1:9" ht="15" x14ac:dyDescent="0.25">
      <c r="A8569" s="468" t="s">
        <v>17890</v>
      </c>
      <c r="B8569" s="475" t="s">
        <v>17891</v>
      </c>
      <c r="C8569" s="476" t="s">
        <v>756</v>
      </c>
      <c r="D8569" s="471"/>
      <c r="E8569" s="470"/>
      <c r="F8569" s="472" t="s">
        <v>756</v>
      </c>
      <c r="G8569" s="472" t="s">
        <v>756</v>
      </c>
      <c r="H8569" s="472">
        <v>4.3</v>
      </c>
      <c r="I8569" s="473"/>
    </row>
    <row r="8570" spans="1:9" ht="15" x14ac:dyDescent="0.25">
      <c r="A8570" s="468" t="s">
        <v>17892</v>
      </c>
      <c r="B8570" s="475" t="s">
        <v>17893</v>
      </c>
      <c r="C8570" s="476" t="s">
        <v>756</v>
      </c>
      <c r="D8570" s="471"/>
      <c r="E8570" s="470"/>
      <c r="F8570" s="472" t="s">
        <v>756</v>
      </c>
      <c r="G8570" s="472" t="s">
        <v>756</v>
      </c>
      <c r="H8570" s="472">
        <v>4.3</v>
      </c>
      <c r="I8570" s="473"/>
    </row>
    <row r="8571" spans="1:9" ht="15" x14ac:dyDescent="0.25">
      <c r="A8571" s="468" t="s">
        <v>17894</v>
      </c>
      <c r="B8571" s="475" t="s">
        <v>17895</v>
      </c>
      <c r="C8571" s="476" t="s">
        <v>756</v>
      </c>
      <c r="D8571" s="471"/>
      <c r="E8571" s="470"/>
      <c r="F8571" s="472" t="s">
        <v>756</v>
      </c>
      <c r="G8571" s="472" t="s">
        <v>756</v>
      </c>
      <c r="H8571" s="472">
        <v>4.3</v>
      </c>
      <c r="I8571" s="473"/>
    </row>
    <row r="8572" spans="1:9" ht="15" x14ac:dyDescent="0.25">
      <c r="A8572" s="468" t="s">
        <v>17896</v>
      </c>
      <c r="B8572" s="475" t="s">
        <v>17897</v>
      </c>
      <c r="C8572" s="476" t="s">
        <v>756</v>
      </c>
      <c r="D8572" s="471"/>
      <c r="E8572" s="470"/>
      <c r="F8572" s="472" t="s">
        <v>756</v>
      </c>
      <c r="G8572" s="472" t="s">
        <v>756</v>
      </c>
      <c r="H8572" s="472">
        <v>4.3</v>
      </c>
      <c r="I8572" s="473"/>
    </row>
    <row r="8573" spans="1:9" ht="15" x14ac:dyDescent="0.25">
      <c r="A8573" s="468" t="s">
        <v>17898</v>
      </c>
      <c r="B8573" s="475" t="s">
        <v>17899</v>
      </c>
      <c r="C8573" s="476" t="s">
        <v>756</v>
      </c>
      <c r="D8573" s="471"/>
      <c r="E8573" s="470"/>
      <c r="F8573" s="472" t="s">
        <v>756</v>
      </c>
      <c r="G8573" s="472" t="s">
        <v>756</v>
      </c>
      <c r="H8573" s="472">
        <v>4.3</v>
      </c>
      <c r="I8573" s="473"/>
    </row>
    <row r="8574" spans="1:9" ht="15" x14ac:dyDescent="0.25">
      <c r="A8574" s="468" t="s">
        <v>17900</v>
      </c>
      <c r="B8574" s="475" t="s">
        <v>17901</v>
      </c>
      <c r="C8574" s="476" t="s">
        <v>756</v>
      </c>
      <c r="D8574" s="471"/>
      <c r="E8574" s="470"/>
      <c r="F8574" s="472" t="s">
        <v>756</v>
      </c>
      <c r="G8574" s="472" t="s">
        <v>756</v>
      </c>
      <c r="H8574" s="472">
        <v>4.3</v>
      </c>
      <c r="I8574" s="473"/>
    </row>
    <row r="8575" spans="1:9" ht="15" x14ac:dyDescent="0.25">
      <c r="A8575" s="468" t="s">
        <v>17902</v>
      </c>
      <c r="B8575" s="475" t="s">
        <v>17903</v>
      </c>
      <c r="C8575" s="476" t="s">
        <v>756</v>
      </c>
      <c r="D8575" s="471"/>
      <c r="E8575" s="470"/>
      <c r="F8575" s="472" t="s">
        <v>756</v>
      </c>
      <c r="G8575" s="472" t="s">
        <v>756</v>
      </c>
      <c r="H8575" s="472">
        <v>4.3</v>
      </c>
      <c r="I8575" s="473"/>
    </row>
    <row r="8576" spans="1:9" ht="15" x14ac:dyDescent="0.25">
      <c r="A8576" s="468" t="s">
        <v>17904</v>
      </c>
      <c r="B8576" s="475" t="s">
        <v>17905</v>
      </c>
      <c r="C8576" s="476" t="s">
        <v>756</v>
      </c>
      <c r="D8576" s="471"/>
      <c r="E8576" s="470"/>
      <c r="F8576" s="472" t="s">
        <v>756</v>
      </c>
      <c r="G8576" s="472" t="s">
        <v>756</v>
      </c>
      <c r="H8576" s="472">
        <v>4.3</v>
      </c>
      <c r="I8576" s="473"/>
    </row>
    <row r="8577" spans="1:9" ht="15" x14ac:dyDescent="0.25">
      <c r="A8577" s="468" t="s">
        <v>17906</v>
      </c>
      <c r="B8577" s="475" t="s">
        <v>17907</v>
      </c>
      <c r="C8577" s="476" t="s">
        <v>756</v>
      </c>
      <c r="D8577" s="471"/>
      <c r="E8577" s="470"/>
      <c r="F8577" s="472" t="s">
        <v>756</v>
      </c>
      <c r="G8577" s="472" t="s">
        <v>756</v>
      </c>
      <c r="H8577" s="472">
        <v>4.3</v>
      </c>
      <c r="I8577" s="473"/>
    </row>
    <row r="8578" spans="1:9" ht="15" x14ac:dyDescent="0.25">
      <c r="A8578" s="468" t="s">
        <v>17908</v>
      </c>
      <c r="B8578" s="475" t="s">
        <v>17909</v>
      </c>
      <c r="C8578" s="476" t="s">
        <v>756</v>
      </c>
      <c r="D8578" s="471"/>
      <c r="E8578" s="470"/>
      <c r="F8578" s="472" t="s">
        <v>756</v>
      </c>
      <c r="G8578" s="472" t="s">
        <v>756</v>
      </c>
      <c r="H8578" s="472">
        <v>4.3</v>
      </c>
      <c r="I8578" s="473"/>
    </row>
    <row r="8579" spans="1:9" ht="15" x14ac:dyDescent="0.25">
      <c r="A8579" s="468" t="s">
        <v>17910</v>
      </c>
      <c r="B8579" s="475" t="s">
        <v>17911</v>
      </c>
      <c r="C8579" s="476" t="s">
        <v>756</v>
      </c>
      <c r="D8579" s="471"/>
      <c r="E8579" s="470"/>
      <c r="F8579" s="472" t="s">
        <v>756</v>
      </c>
      <c r="G8579" s="472" t="s">
        <v>756</v>
      </c>
      <c r="H8579" s="472">
        <v>4.3</v>
      </c>
      <c r="I8579" s="473"/>
    </row>
    <row r="8580" spans="1:9" ht="15" x14ac:dyDescent="0.25">
      <c r="A8580" s="468" t="s">
        <v>17912</v>
      </c>
      <c r="B8580" s="475" t="s">
        <v>17913</v>
      </c>
      <c r="C8580" s="476" t="s">
        <v>756</v>
      </c>
      <c r="D8580" s="471"/>
      <c r="E8580" s="470"/>
      <c r="F8580" s="472" t="s">
        <v>756</v>
      </c>
      <c r="G8580" s="472" t="s">
        <v>756</v>
      </c>
      <c r="H8580" s="472">
        <v>4.3</v>
      </c>
      <c r="I8580" s="473"/>
    </row>
    <row r="8581" spans="1:9" ht="15" x14ac:dyDescent="0.25">
      <c r="A8581" s="468" t="s">
        <v>17914</v>
      </c>
      <c r="B8581" s="475" t="s">
        <v>17915</v>
      </c>
      <c r="C8581" s="476" t="s">
        <v>756</v>
      </c>
      <c r="D8581" s="471"/>
      <c r="E8581" s="470"/>
      <c r="F8581" s="472" t="s">
        <v>756</v>
      </c>
      <c r="G8581" s="472" t="s">
        <v>756</v>
      </c>
      <c r="H8581" s="472">
        <v>4.3</v>
      </c>
      <c r="I8581" s="473"/>
    </row>
    <row r="8582" spans="1:9" ht="15" x14ac:dyDescent="0.25">
      <c r="A8582" s="468" t="s">
        <v>17916</v>
      </c>
      <c r="B8582" s="475" t="s">
        <v>17917</v>
      </c>
      <c r="C8582" s="476" t="s">
        <v>756</v>
      </c>
      <c r="D8582" s="471"/>
      <c r="E8582" s="470"/>
      <c r="F8582" s="472" t="s">
        <v>756</v>
      </c>
      <c r="G8582" s="472" t="s">
        <v>756</v>
      </c>
      <c r="H8582" s="472">
        <v>4.3</v>
      </c>
      <c r="I8582" s="473"/>
    </row>
    <row r="8583" spans="1:9" ht="15" x14ac:dyDescent="0.25">
      <c r="A8583" s="468" t="s">
        <v>17918</v>
      </c>
      <c r="B8583" s="475" t="s">
        <v>17919</v>
      </c>
      <c r="C8583" s="476" t="s">
        <v>756</v>
      </c>
      <c r="D8583" s="471"/>
      <c r="E8583" s="470"/>
      <c r="F8583" s="472" t="s">
        <v>756</v>
      </c>
      <c r="G8583" s="472" t="s">
        <v>756</v>
      </c>
      <c r="H8583" s="472">
        <v>4.3</v>
      </c>
      <c r="I8583" s="473"/>
    </row>
    <row r="8584" spans="1:9" ht="15" x14ac:dyDescent="0.25">
      <c r="A8584" s="468" t="s">
        <v>17920</v>
      </c>
      <c r="B8584" s="475" t="s">
        <v>17921</v>
      </c>
      <c r="C8584" s="476" t="s">
        <v>756</v>
      </c>
      <c r="D8584" s="471"/>
      <c r="E8584" s="470"/>
      <c r="F8584" s="472" t="s">
        <v>756</v>
      </c>
      <c r="G8584" s="472" t="s">
        <v>756</v>
      </c>
      <c r="H8584" s="472">
        <v>4.3</v>
      </c>
      <c r="I8584" s="473"/>
    </row>
    <row r="8585" spans="1:9" ht="15" x14ac:dyDescent="0.25">
      <c r="A8585" s="468" t="s">
        <v>17922</v>
      </c>
      <c r="B8585" s="475" t="s">
        <v>17923</v>
      </c>
      <c r="C8585" s="476" t="s">
        <v>756</v>
      </c>
      <c r="D8585" s="471"/>
      <c r="E8585" s="470"/>
      <c r="F8585" s="472" t="s">
        <v>756</v>
      </c>
      <c r="G8585" s="472" t="s">
        <v>756</v>
      </c>
      <c r="H8585" s="472">
        <v>4.3</v>
      </c>
      <c r="I8585" s="473"/>
    </row>
    <row r="8586" spans="1:9" ht="15" x14ac:dyDescent="0.25">
      <c r="A8586" s="468" t="s">
        <v>17924</v>
      </c>
      <c r="B8586" s="475" t="s">
        <v>17925</v>
      </c>
      <c r="C8586" s="476" t="s">
        <v>756</v>
      </c>
      <c r="D8586" s="471"/>
      <c r="E8586" s="470"/>
      <c r="F8586" s="472" t="s">
        <v>756</v>
      </c>
      <c r="G8586" s="472" t="s">
        <v>756</v>
      </c>
      <c r="H8586" s="472">
        <v>4.3</v>
      </c>
      <c r="I8586" s="473"/>
    </row>
    <row r="8587" spans="1:9" ht="15" x14ac:dyDescent="0.25">
      <c r="A8587" s="468" t="s">
        <v>17926</v>
      </c>
      <c r="B8587" s="475" t="s">
        <v>17927</v>
      </c>
      <c r="C8587" s="476" t="s">
        <v>756</v>
      </c>
      <c r="D8587" s="471"/>
      <c r="E8587" s="470"/>
      <c r="F8587" s="472" t="s">
        <v>756</v>
      </c>
      <c r="G8587" s="472" t="s">
        <v>756</v>
      </c>
      <c r="H8587" s="472">
        <v>4.3</v>
      </c>
      <c r="I8587" s="473"/>
    </row>
    <row r="8588" spans="1:9" ht="15" x14ac:dyDescent="0.25">
      <c r="A8588" s="468" t="s">
        <v>17928</v>
      </c>
      <c r="B8588" s="475" t="s">
        <v>17929</v>
      </c>
      <c r="C8588" s="476" t="s">
        <v>756</v>
      </c>
      <c r="D8588" s="471"/>
      <c r="E8588" s="470"/>
      <c r="F8588" s="472" t="s">
        <v>756</v>
      </c>
      <c r="G8588" s="472" t="s">
        <v>756</v>
      </c>
      <c r="H8588" s="472">
        <v>4.3</v>
      </c>
      <c r="I8588" s="473"/>
    </row>
    <row r="8589" spans="1:9" ht="15" x14ac:dyDescent="0.25">
      <c r="A8589" s="468" t="s">
        <v>17930</v>
      </c>
      <c r="B8589" s="475" t="s">
        <v>17931</v>
      </c>
      <c r="C8589" s="476" t="s">
        <v>756</v>
      </c>
      <c r="D8589" s="471"/>
      <c r="E8589" s="470"/>
      <c r="F8589" s="472" t="s">
        <v>756</v>
      </c>
      <c r="G8589" s="472" t="s">
        <v>756</v>
      </c>
      <c r="H8589" s="472">
        <v>4.3</v>
      </c>
      <c r="I8589" s="473"/>
    </row>
    <row r="8590" spans="1:9" ht="15" x14ac:dyDescent="0.25">
      <c r="A8590" s="468" t="s">
        <v>17932</v>
      </c>
      <c r="B8590" s="475" t="s">
        <v>17933</v>
      </c>
      <c r="C8590" s="476" t="s">
        <v>756</v>
      </c>
      <c r="D8590" s="471"/>
      <c r="E8590" s="470"/>
      <c r="F8590" s="472" t="s">
        <v>756</v>
      </c>
      <c r="G8590" s="472" t="s">
        <v>756</v>
      </c>
      <c r="H8590" s="472">
        <v>4.3</v>
      </c>
      <c r="I8590" s="473"/>
    </row>
    <row r="8591" spans="1:9" ht="15" x14ac:dyDescent="0.25">
      <c r="A8591" s="468" t="s">
        <v>17934</v>
      </c>
      <c r="B8591" s="475" t="s">
        <v>17935</v>
      </c>
      <c r="C8591" s="476" t="s">
        <v>756</v>
      </c>
      <c r="D8591" s="471"/>
      <c r="E8591" s="470"/>
      <c r="F8591" s="472" t="s">
        <v>756</v>
      </c>
      <c r="G8591" s="472" t="s">
        <v>756</v>
      </c>
      <c r="H8591" s="472">
        <v>4.3</v>
      </c>
      <c r="I8591" s="473"/>
    </row>
    <row r="8592" spans="1:9" ht="15" x14ac:dyDescent="0.25">
      <c r="A8592" s="468" t="s">
        <v>17936</v>
      </c>
      <c r="B8592" s="475" t="s">
        <v>17937</v>
      </c>
      <c r="C8592" s="476" t="s">
        <v>756</v>
      </c>
      <c r="D8592" s="471"/>
      <c r="E8592" s="470"/>
      <c r="F8592" s="472" t="s">
        <v>756</v>
      </c>
      <c r="G8592" s="472" t="s">
        <v>756</v>
      </c>
      <c r="H8592" s="472">
        <v>4.3</v>
      </c>
      <c r="I8592" s="473"/>
    </row>
    <row r="8593" spans="1:9" ht="15" x14ac:dyDescent="0.25">
      <c r="A8593" s="468" t="s">
        <v>17938</v>
      </c>
      <c r="B8593" s="475" t="s">
        <v>17939</v>
      </c>
      <c r="C8593" s="476" t="s">
        <v>756</v>
      </c>
      <c r="D8593" s="471"/>
      <c r="E8593" s="470"/>
      <c r="F8593" s="472" t="s">
        <v>756</v>
      </c>
      <c r="G8593" s="472" t="s">
        <v>756</v>
      </c>
      <c r="H8593" s="472">
        <v>4.3</v>
      </c>
      <c r="I8593" s="473"/>
    </row>
    <row r="8594" spans="1:9" ht="15" x14ac:dyDescent="0.25">
      <c r="A8594" s="468" t="s">
        <v>17940</v>
      </c>
      <c r="B8594" s="475" t="s">
        <v>17941</v>
      </c>
      <c r="C8594" s="476" t="s">
        <v>756</v>
      </c>
      <c r="D8594" s="471"/>
      <c r="E8594" s="470"/>
      <c r="F8594" s="472" t="s">
        <v>756</v>
      </c>
      <c r="G8594" s="472" t="s">
        <v>756</v>
      </c>
      <c r="H8594" s="472">
        <v>4.3</v>
      </c>
      <c r="I8594" s="473"/>
    </row>
    <row r="8595" spans="1:9" ht="15" x14ac:dyDescent="0.25">
      <c r="A8595" s="468" t="s">
        <v>17942</v>
      </c>
      <c r="B8595" s="475" t="s">
        <v>17943</v>
      </c>
      <c r="C8595" s="476" t="s">
        <v>756</v>
      </c>
      <c r="D8595" s="471"/>
      <c r="E8595" s="470"/>
      <c r="F8595" s="472" t="s">
        <v>756</v>
      </c>
      <c r="G8595" s="472" t="s">
        <v>756</v>
      </c>
      <c r="H8595" s="472">
        <v>4.3</v>
      </c>
      <c r="I8595" s="473"/>
    </row>
    <row r="8596" spans="1:9" ht="15" x14ac:dyDescent="0.25">
      <c r="A8596" s="468" t="s">
        <v>17944</v>
      </c>
      <c r="B8596" s="475" t="s">
        <v>17945</v>
      </c>
      <c r="C8596" s="476" t="s">
        <v>756</v>
      </c>
      <c r="D8596" s="471"/>
      <c r="E8596" s="470"/>
      <c r="F8596" s="472" t="s">
        <v>756</v>
      </c>
      <c r="G8596" s="472" t="s">
        <v>756</v>
      </c>
      <c r="H8596" s="472">
        <v>4.3</v>
      </c>
      <c r="I8596" s="473"/>
    </row>
    <row r="8597" spans="1:9" ht="15" x14ac:dyDescent="0.25">
      <c r="A8597" s="468" t="s">
        <v>17946</v>
      </c>
      <c r="B8597" s="475" t="s">
        <v>17947</v>
      </c>
      <c r="C8597" s="476" t="s">
        <v>756</v>
      </c>
      <c r="D8597" s="471"/>
      <c r="E8597" s="470"/>
      <c r="F8597" s="472" t="s">
        <v>756</v>
      </c>
      <c r="G8597" s="472" t="s">
        <v>756</v>
      </c>
      <c r="H8597" s="472">
        <v>4.3</v>
      </c>
      <c r="I8597" s="473"/>
    </row>
    <row r="8598" spans="1:9" ht="15" x14ac:dyDescent="0.25">
      <c r="A8598" s="468" t="s">
        <v>17948</v>
      </c>
      <c r="B8598" s="475" t="s">
        <v>189</v>
      </c>
      <c r="C8598" s="476" t="s">
        <v>756</v>
      </c>
      <c r="D8598" s="471"/>
      <c r="E8598" s="470"/>
      <c r="F8598" s="472" t="s">
        <v>756</v>
      </c>
      <c r="G8598" s="472" t="s">
        <v>756</v>
      </c>
      <c r="H8598" s="472">
        <v>4.3</v>
      </c>
      <c r="I8598" s="473"/>
    </row>
    <row r="8599" spans="1:9" ht="15" x14ac:dyDescent="0.25">
      <c r="A8599" s="468" t="s">
        <v>17949</v>
      </c>
      <c r="B8599" s="475" t="s">
        <v>17950</v>
      </c>
      <c r="C8599" s="476" t="s">
        <v>756</v>
      </c>
      <c r="D8599" s="471"/>
      <c r="E8599" s="470"/>
      <c r="F8599" s="472" t="s">
        <v>756</v>
      </c>
      <c r="G8599" s="472" t="s">
        <v>756</v>
      </c>
      <c r="H8599" s="472">
        <v>4.3</v>
      </c>
      <c r="I8599" s="473"/>
    </row>
    <row r="8600" spans="1:9" ht="15" x14ac:dyDescent="0.25">
      <c r="A8600" s="468" t="s">
        <v>17951</v>
      </c>
      <c r="B8600" s="475" t="s">
        <v>17952</v>
      </c>
      <c r="C8600" s="476" t="s">
        <v>756</v>
      </c>
      <c r="D8600" s="471"/>
      <c r="E8600" s="470"/>
      <c r="F8600" s="472" t="s">
        <v>756</v>
      </c>
      <c r="G8600" s="472" t="s">
        <v>756</v>
      </c>
      <c r="H8600" s="472">
        <v>4.3</v>
      </c>
      <c r="I8600" s="473"/>
    </row>
    <row r="8601" spans="1:9" ht="15" x14ac:dyDescent="0.25">
      <c r="A8601" s="468" t="s">
        <v>17953</v>
      </c>
      <c r="B8601" s="475" t="s">
        <v>17954</v>
      </c>
      <c r="C8601" s="476" t="s">
        <v>756</v>
      </c>
      <c r="D8601" s="471"/>
      <c r="E8601" s="470"/>
      <c r="F8601" s="472" t="s">
        <v>756</v>
      </c>
      <c r="G8601" s="472" t="s">
        <v>756</v>
      </c>
      <c r="H8601" s="472">
        <v>4.3</v>
      </c>
      <c r="I8601" s="473"/>
    </row>
    <row r="8602" spans="1:9" ht="15" x14ac:dyDescent="0.25">
      <c r="A8602" s="468" t="s">
        <v>17955</v>
      </c>
      <c r="B8602" s="475" t="s">
        <v>191</v>
      </c>
      <c r="C8602" s="476" t="s">
        <v>756</v>
      </c>
      <c r="D8602" s="471"/>
      <c r="E8602" s="470"/>
      <c r="F8602" s="472" t="s">
        <v>756</v>
      </c>
      <c r="G8602" s="472" t="s">
        <v>756</v>
      </c>
      <c r="H8602" s="472">
        <v>4.3</v>
      </c>
      <c r="I8602" s="473"/>
    </row>
    <row r="8603" spans="1:9" ht="15" x14ac:dyDescent="0.25">
      <c r="A8603" s="468" t="s">
        <v>17956</v>
      </c>
      <c r="B8603" s="475" t="s">
        <v>17957</v>
      </c>
      <c r="C8603" s="476" t="s">
        <v>756</v>
      </c>
      <c r="D8603" s="471"/>
      <c r="E8603" s="470"/>
      <c r="F8603" s="472" t="s">
        <v>756</v>
      </c>
      <c r="G8603" s="472" t="s">
        <v>756</v>
      </c>
      <c r="H8603" s="472">
        <v>4.3</v>
      </c>
      <c r="I8603" s="473"/>
    </row>
    <row r="8604" spans="1:9" ht="15" x14ac:dyDescent="0.25">
      <c r="A8604" s="468" t="s">
        <v>17958</v>
      </c>
      <c r="B8604" s="475" t="s">
        <v>17959</v>
      </c>
      <c r="C8604" s="476" t="s">
        <v>756</v>
      </c>
      <c r="D8604" s="471"/>
      <c r="E8604" s="470"/>
      <c r="F8604" s="472" t="s">
        <v>756</v>
      </c>
      <c r="G8604" s="472" t="s">
        <v>756</v>
      </c>
      <c r="H8604" s="472">
        <v>4.3</v>
      </c>
      <c r="I8604" s="473"/>
    </row>
    <row r="8605" spans="1:9" ht="15" x14ac:dyDescent="0.25">
      <c r="A8605" s="468" t="s">
        <v>17960</v>
      </c>
      <c r="B8605" s="475" t="s">
        <v>17961</v>
      </c>
      <c r="C8605" s="476" t="s">
        <v>756</v>
      </c>
      <c r="D8605" s="471"/>
      <c r="E8605" s="470"/>
      <c r="F8605" s="472" t="s">
        <v>756</v>
      </c>
      <c r="G8605" s="472" t="s">
        <v>756</v>
      </c>
      <c r="H8605" s="472">
        <v>4.3</v>
      </c>
      <c r="I8605" s="473"/>
    </row>
    <row r="8606" spans="1:9" ht="15" x14ac:dyDescent="0.25">
      <c r="A8606" s="468" t="s">
        <v>17962</v>
      </c>
      <c r="B8606" s="475" t="s">
        <v>17963</v>
      </c>
      <c r="C8606" s="476" t="s">
        <v>756</v>
      </c>
      <c r="D8606" s="471"/>
      <c r="E8606" s="470"/>
      <c r="F8606" s="472" t="s">
        <v>756</v>
      </c>
      <c r="G8606" s="472" t="s">
        <v>756</v>
      </c>
      <c r="H8606" s="472">
        <v>4.3</v>
      </c>
      <c r="I8606" s="473"/>
    </row>
    <row r="8607" spans="1:9" ht="15" x14ac:dyDescent="0.25">
      <c r="A8607" s="468" t="s">
        <v>17964</v>
      </c>
      <c r="B8607" s="475" t="s">
        <v>17965</v>
      </c>
      <c r="C8607" s="476" t="s">
        <v>756</v>
      </c>
      <c r="D8607" s="471"/>
      <c r="E8607" s="470"/>
      <c r="F8607" s="472" t="s">
        <v>756</v>
      </c>
      <c r="G8607" s="472" t="s">
        <v>756</v>
      </c>
      <c r="H8607" s="472">
        <v>4.3</v>
      </c>
      <c r="I8607" s="473"/>
    </row>
    <row r="8608" spans="1:9" ht="15" x14ac:dyDescent="0.25">
      <c r="A8608" s="468" t="s">
        <v>17966</v>
      </c>
      <c r="B8608" s="475" t="s">
        <v>17967</v>
      </c>
      <c r="C8608" s="476" t="s">
        <v>756</v>
      </c>
      <c r="D8608" s="471"/>
      <c r="E8608" s="470"/>
      <c r="F8608" s="472" t="s">
        <v>756</v>
      </c>
      <c r="G8608" s="472" t="s">
        <v>756</v>
      </c>
      <c r="H8608" s="472">
        <v>4.3</v>
      </c>
      <c r="I8608" s="473"/>
    </row>
    <row r="8609" spans="1:9" ht="15" x14ac:dyDescent="0.25">
      <c r="A8609" s="468" t="s">
        <v>17968</v>
      </c>
      <c r="B8609" s="475" t="s">
        <v>17969</v>
      </c>
      <c r="C8609" s="476" t="s">
        <v>756</v>
      </c>
      <c r="D8609" s="471"/>
      <c r="E8609" s="470"/>
      <c r="F8609" s="472" t="s">
        <v>756</v>
      </c>
      <c r="G8609" s="472" t="s">
        <v>756</v>
      </c>
      <c r="H8609" s="472">
        <v>4.3</v>
      </c>
      <c r="I8609" s="473"/>
    </row>
    <row r="8610" spans="1:9" ht="15" x14ac:dyDescent="0.25">
      <c r="A8610" s="468" t="s">
        <v>17970</v>
      </c>
      <c r="B8610" s="475" t="s">
        <v>17971</v>
      </c>
      <c r="C8610" s="476" t="s">
        <v>756</v>
      </c>
      <c r="D8610" s="471"/>
      <c r="E8610" s="470"/>
      <c r="F8610" s="472" t="s">
        <v>756</v>
      </c>
      <c r="G8610" s="472" t="s">
        <v>756</v>
      </c>
      <c r="H8610" s="472">
        <v>4.3</v>
      </c>
      <c r="I8610" s="473"/>
    </row>
    <row r="8611" spans="1:9" ht="15" x14ac:dyDescent="0.25">
      <c r="A8611" s="468" t="s">
        <v>17972</v>
      </c>
      <c r="B8611" s="475" t="s">
        <v>17973</v>
      </c>
      <c r="C8611" s="476" t="s">
        <v>756</v>
      </c>
      <c r="D8611" s="471"/>
      <c r="E8611" s="470"/>
      <c r="F8611" s="472" t="s">
        <v>756</v>
      </c>
      <c r="G8611" s="472" t="s">
        <v>756</v>
      </c>
      <c r="H8611" s="472">
        <v>4.3</v>
      </c>
      <c r="I8611" s="473"/>
    </row>
    <row r="8612" spans="1:9" ht="15" x14ac:dyDescent="0.25">
      <c r="A8612" s="468" t="s">
        <v>17974</v>
      </c>
      <c r="B8612" s="475" t="s">
        <v>17975</v>
      </c>
      <c r="C8612" s="476" t="s">
        <v>756</v>
      </c>
      <c r="D8612" s="471"/>
      <c r="E8612" s="470"/>
      <c r="F8612" s="472" t="s">
        <v>756</v>
      </c>
      <c r="G8612" s="472" t="s">
        <v>756</v>
      </c>
      <c r="H8612" s="472">
        <v>4.3</v>
      </c>
      <c r="I8612" s="473"/>
    </row>
    <row r="8613" spans="1:9" ht="15" x14ac:dyDescent="0.25">
      <c r="A8613" s="468" t="s">
        <v>17976</v>
      </c>
      <c r="B8613" s="475" t="s">
        <v>17977</v>
      </c>
      <c r="C8613" s="476" t="s">
        <v>756</v>
      </c>
      <c r="D8613" s="471"/>
      <c r="E8613" s="470"/>
      <c r="F8613" s="472" t="s">
        <v>756</v>
      </c>
      <c r="G8613" s="472" t="s">
        <v>756</v>
      </c>
      <c r="H8613" s="472">
        <v>4.3</v>
      </c>
      <c r="I8613" s="473"/>
    </row>
    <row r="8614" spans="1:9" ht="15" x14ac:dyDescent="0.25">
      <c r="A8614" s="468" t="s">
        <v>17978</v>
      </c>
      <c r="B8614" s="475" t="s">
        <v>17979</v>
      </c>
      <c r="C8614" s="476" t="s">
        <v>756</v>
      </c>
      <c r="D8614" s="471"/>
      <c r="E8614" s="470"/>
      <c r="F8614" s="472" t="s">
        <v>756</v>
      </c>
      <c r="G8614" s="472" t="s">
        <v>756</v>
      </c>
      <c r="H8614" s="472">
        <v>4.3</v>
      </c>
      <c r="I8614" s="473"/>
    </row>
    <row r="8615" spans="1:9" ht="15" x14ac:dyDescent="0.25">
      <c r="A8615" s="468" t="s">
        <v>17980</v>
      </c>
      <c r="B8615" s="475" t="s">
        <v>17981</v>
      </c>
      <c r="C8615" s="476" t="s">
        <v>756</v>
      </c>
      <c r="D8615" s="471"/>
      <c r="E8615" s="470"/>
      <c r="F8615" s="472" t="s">
        <v>756</v>
      </c>
      <c r="G8615" s="472" t="s">
        <v>756</v>
      </c>
      <c r="H8615" s="472">
        <v>4.3</v>
      </c>
      <c r="I8615" s="473"/>
    </row>
    <row r="8616" spans="1:9" ht="15" x14ac:dyDescent="0.25">
      <c r="A8616" s="468" t="s">
        <v>17982</v>
      </c>
      <c r="B8616" s="475" t="s">
        <v>179</v>
      </c>
      <c r="C8616" s="476" t="s">
        <v>756</v>
      </c>
      <c r="D8616" s="471"/>
      <c r="E8616" s="470"/>
      <c r="F8616" s="472" t="s">
        <v>756</v>
      </c>
      <c r="G8616" s="472" t="s">
        <v>756</v>
      </c>
      <c r="H8616" s="472">
        <v>4.3</v>
      </c>
      <c r="I8616" s="473"/>
    </row>
    <row r="8617" spans="1:9" ht="15" x14ac:dyDescent="0.25">
      <c r="A8617" s="468" t="s">
        <v>17983</v>
      </c>
      <c r="B8617" s="475" t="s">
        <v>17984</v>
      </c>
      <c r="C8617" s="476" t="s">
        <v>756</v>
      </c>
      <c r="D8617" s="471"/>
      <c r="E8617" s="470"/>
      <c r="F8617" s="472" t="s">
        <v>756</v>
      </c>
      <c r="G8617" s="472" t="s">
        <v>756</v>
      </c>
      <c r="H8617" s="472">
        <v>4.3</v>
      </c>
      <c r="I8617" s="473"/>
    </row>
    <row r="8618" spans="1:9" ht="15" x14ac:dyDescent="0.25">
      <c r="A8618" s="468" t="s">
        <v>17985</v>
      </c>
      <c r="B8618" s="475" t="s">
        <v>17986</v>
      </c>
      <c r="C8618" s="476" t="s">
        <v>756</v>
      </c>
      <c r="D8618" s="471"/>
      <c r="E8618" s="470"/>
      <c r="F8618" s="472" t="s">
        <v>756</v>
      </c>
      <c r="G8618" s="472" t="s">
        <v>756</v>
      </c>
      <c r="H8618" s="472">
        <v>4.3</v>
      </c>
      <c r="I8618" s="473"/>
    </row>
    <row r="8619" spans="1:9" ht="15" x14ac:dyDescent="0.25">
      <c r="A8619" s="468" t="s">
        <v>17987</v>
      </c>
      <c r="B8619" s="475" t="s">
        <v>17988</v>
      </c>
      <c r="C8619" s="476" t="s">
        <v>756</v>
      </c>
      <c r="D8619" s="471"/>
      <c r="E8619" s="470"/>
      <c r="F8619" s="472" t="s">
        <v>756</v>
      </c>
      <c r="G8619" s="472" t="s">
        <v>756</v>
      </c>
      <c r="H8619" s="472">
        <v>4.3</v>
      </c>
      <c r="I8619" s="473"/>
    </row>
    <row r="8620" spans="1:9" ht="15" x14ac:dyDescent="0.25">
      <c r="A8620" s="468" t="s">
        <v>17989</v>
      </c>
      <c r="B8620" s="475" t="s">
        <v>17990</v>
      </c>
      <c r="C8620" s="476" t="s">
        <v>756</v>
      </c>
      <c r="D8620" s="471"/>
      <c r="E8620" s="470"/>
      <c r="F8620" s="472" t="s">
        <v>756</v>
      </c>
      <c r="G8620" s="472" t="s">
        <v>756</v>
      </c>
      <c r="H8620" s="472">
        <v>4.3</v>
      </c>
      <c r="I8620" s="473"/>
    </row>
    <row r="8621" spans="1:9" ht="15" x14ac:dyDescent="0.25">
      <c r="A8621" s="468" t="s">
        <v>17991</v>
      </c>
      <c r="B8621" s="475" t="s">
        <v>17992</v>
      </c>
      <c r="C8621" s="476" t="s">
        <v>756</v>
      </c>
      <c r="D8621" s="471"/>
      <c r="E8621" s="470"/>
      <c r="F8621" s="472" t="s">
        <v>756</v>
      </c>
      <c r="G8621" s="472" t="s">
        <v>756</v>
      </c>
      <c r="H8621" s="472">
        <v>4.3</v>
      </c>
      <c r="I8621" s="473"/>
    </row>
    <row r="8622" spans="1:9" ht="15" x14ac:dyDescent="0.25">
      <c r="A8622" s="468" t="s">
        <v>17993</v>
      </c>
      <c r="B8622" s="475" t="s">
        <v>17994</v>
      </c>
      <c r="C8622" s="476" t="s">
        <v>756</v>
      </c>
      <c r="D8622" s="471"/>
      <c r="E8622" s="470"/>
      <c r="F8622" s="472" t="s">
        <v>756</v>
      </c>
      <c r="G8622" s="472" t="s">
        <v>756</v>
      </c>
      <c r="H8622" s="472">
        <v>4.3</v>
      </c>
      <c r="I8622" s="473"/>
    </row>
    <row r="8623" spans="1:9" ht="15" x14ac:dyDescent="0.25">
      <c r="A8623" s="468" t="s">
        <v>17995</v>
      </c>
      <c r="B8623" s="475" t="s">
        <v>17996</v>
      </c>
      <c r="C8623" s="476" t="s">
        <v>756</v>
      </c>
      <c r="D8623" s="471"/>
      <c r="E8623" s="470"/>
      <c r="F8623" s="472" t="s">
        <v>756</v>
      </c>
      <c r="G8623" s="472" t="s">
        <v>756</v>
      </c>
      <c r="H8623" s="472">
        <v>4.3</v>
      </c>
      <c r="I8623" s="473"/>
    </row>
    <row r="8624" spans="1:9" ht="15" x14ac:dyDescent="0.25">
      <c r="A8624" s="468" t="s">
        <v>17997</v>
      </c>
      <c r="B8624" s="475" t="s">
        <v>185</v>
      </c>
      <c r="C8624" s="476" t="s">
        <v>756</v>
      </c>
      <c r="D8624" s="471"/>
      <c r="E8624" s="470"/>
      <c r="F8624" s="472" t="s">
        <v>756</v>
      </c>
      <c r="G8624" s="472" t="s">
        <v>756</v>
      </c>
      <c r="H8624" s="472">
        <v>4.3</v>
      </c>
      <c r="I8624" s="473"/>
    </row>
    <row r="8625" spans="1:9" ht="15" x14ac:dyDescent="0.25">
      <c r="A8625" s="468" t="s">
        <v>17998</v>
      </c>
      <c r="B8625" s="475" t="s">
        <v>17999</v>
      </c>
      <c r="C8625" s="476" t="s">
        <v>756</v>
      </c>
      <c r="D8625" s="471"/>
      <c r="E8625" s="470"/>
      <c r="F8625" s="472" t="s">
        <v>756</v>
      </c>
      <c r="G8625" s="472" t="s">
        <v>756</v>
      </c>
      <c r="H8625" s="472">
        <v>4.3</v>
      </c>
      <c r="I8625" s="473"/>
    </row>
    <row r="8626" spans="1:9" ht="15" x14ac:dyDescent="0.25">
      <c r="A8626" s="468" t="s">
        <v>18000</v>
      </c>
      <c r="B8626" s="475" t="s">
        <v>18001</v>
      </c>
      <c r="C8626" s="476" t="s">
        <v>756</v>
      </c>
      <c r="D8626" s="471"/>
      <c r="E8626" s="470"/>
      <c r="F8626" s="472" t="s">
        <v>756</v>
      </c>
      <c r="G8626" s="472" t="s">
        <v>756</v>
      </c>
      <c r="H8626" s="472">
        <v>4.3</v>
      </c>
      <c r="I8626" s="473"/>
    </row>
    <row r="8627" spans="1:9" ht="15" x14ac:dyDescent="0.25">
      <c r="A8627" s="468" t="s">
        <v>18002</v>
      </c>
      <c r="B8627" s="475" t="s">
        <v>18003</v>
      </c>
      <c r="C8627" s="476" t="s">
        <v>756</v>
      </c>
      <c r="D8627" s="471"/>
      <c r="E8627" s="470"/>
      <c r="F8627" s="472" t="s">
        <v>756</v>
      </c>
      <c r="G8627" s="472" t="s">
        <v>756</v>
      </c>
      <c r="H8627" s="472">
        <v>4.3</v>
      </c>
      <c r="I8627" s="473"/>
    </row>
    <row r="8628" spans="1:9" ht="15" x14ac:dyDescent="0.25">
      <c r="A8628" s="468" t="s">
        <v>18004</v>
      </c>
      <c r="B8628" s="475" t="s">
        <v>18005</v>
      </c>
      <c r="C8628" s="476" t="s">
        <v>756</v>
      </c>
      <c r="D8628" s="471"/>
      <c r="E8628" s="470"/>
      <c r="F8628" s="472" t="s">
        <v>756</v>
      </c>
      <c r="G8628" s="472" t="s">
        <v>756</v>
      </c>
      <c r="H8628" s="472">
        <v>4.3</v>
      </c>
      <c r="I8628" s="473"/>
    </row>
    <row r="8629" spans="1:9" ht="15" x14ac:dyDescent="0.25">
      <c r="A8629" s="468" t="s">
        <v>18006</v>
      </c>
      <c r="B8629" s="475" t="s">
        <v>18007</v>
      </c>
      <c r="C8629" s="476" t="s">
        <v>756</v>
      </c>
      <c r="D8629" s="471"/>
      <c r="E8629" s="470"/>
      <c r="F8629" s="472" t="s">
        <v>756</v>
      </c>
      <c r="G8629" s="472" t="s">
        <v>756</v>
      </c>
      <c r="H8629" s="472">
        <v>4.3</v>
      </c>
      <c r="I8629" s="473"/>
    </row>
    <row r="8630" spans="1:9" ht="15" x14ac:dyDescent="0.25">
      <c r="A8630" s="468" t="s">
        <v>18008</v>
      </c>
      <c r="B8630" s="475" t="s">
        <v>18009</v>
      </c>
      <c r="C8630" s="476" t="s">
        <v>756</v>
      </c>
      <c r="D8630" s="471"/>
      <c r="E8630" s="470"/>
      <c r="F8630" s="472" t="s">
        <v>756</v>
      </c>
      <c r="G8630" s="472" t="s">
        <v>756</v>
      </c>
      <c r="H8630" s="472">
        <v>4.3</v>
      </c>
      <c r="I8630" s="473"/>
    </row>
    <row r="8631" spans="1:9" ht="15" x14ac:dyDescent="0.25">
      <c r="A8631" s="468" t="s">
        <v>18010</v>
      </c>
      <c r="B8631" s="475" t="s">
        <v>18011</v>
      </c>
      <c r="C8631" s="476" t="s">
        <v>756</v>
      </c>
      <c r="D8631" s="471"/>
      <c r="E8631" s="470"/>
      <c r="F8631" s="472" t="s">
        <v>756</v>
      </c>
      <c r="G8631" s="472" t="s">
        <v>756</v>
      </c>
      <c r="H8631" s="472">
        <v>4.3</v>
      </c>
      <c r="I8631" s="473"/>
    </row>
    <row r="8632" spans="1:9" ht="15" x14ac:dyDescent="0.25">
      <c r="A8632" s="468" t="s">
        <v>18012</v>
      </c>
      <c r="B8632" s="475" t="s">
        <v>18013</v>
      </c>
      <c r="C8632" s="476" t="s">
        <v>756</v>
      </c>
      <c r="D8632" s="471"/>
      <c r="E8632" s="470"/>
      <c r="F8632" s="472" t="s">
        <v>756</v>
      </c>
      <c r="G8632" s="472" t="s">
        <v>756</v>
      </c>
      <c r="H8632" s="472">
        <v>4.3</v>
      </c>
      <c r="I8632" s="473"/>
    </row>
    <row r="8633" spans="1:9" ht="15" x14ac:dyDescent="0.25">
      <c r="A8633" s="468" t="s">
        <v>18014</v>
      </c>
      <c r="B8633" s="475" t="s">
        <v>18015</v>
      </c>
      <c r="C8633" s="476" t="s">
        <v>756</v>
      </c>
      <c r="D8633" s="471"/>
      <c r="E8633" s="470"/>
      <c r="F8633" s="472" t="s">
        <v>756</v>
      </c>
      <c r="G8633" s="472" t="s">
        <v>756</v>
      </c>
      <c r="H8633" s="472">
        <v>4.3</v>
      </c>
      <c r="I8633" s="473"/>
    </row>
    <row r="8634" spans="1:9" ht="15" x14ac:dyDescent="0.25">
      <c r="A8634" s="468" t="s">
        <v>18016</v>
      </c>
      <c r="B8634" s="475" t="s">
        <v>18017</v>
      </c>
      <c r="C8634" s="476" t="s">
        <v>756</v>
      </c>
      <c r="D8634" s="471"/>
      <c r="E8634" s="470"/>
      <c r="F8634" s="472" t="s">
        <v>756</v>
      </c>
      <c r="G8634" s="472" t="s">
        <v>756</v>
      </c>
      <c r="H8634" s="472">
        <v>4.3</v>
      </c>
      <c r="I8634" s="473"/>
    </row>
    <row r="8635" spans="1:9" ht="15" x14ac:dyDescent="0.25">
      <c r="A8635" s="468" t="s">
        <v>18018</v>
      </c>
      <c r="B8635" s="475" t="s">
        <v>18019</v>
      </c>
      <c r="C8635" s="476" t="s">
        <v>756</v>
      </c>
      <c r="D8635" s="471"/>
      <c r="E8635" s="470"/>
      <c r="F8635" s="472" t="s">
        <v>756</v>
      </c>
      <c r="G8635" s="472" t="s">
        <v>756</v>
      </c>
      <c r="H8635" s="472">
        <v>4.3</v>
      </c>
      <c r="I8635" s="473"/>
    </row>
    <row r="8636" spans="1:9" ht="15" x14ac:dyDescent="0.25">
      <c r="A8636" s="468" t="s">
        <v>18020</v>
      </c>
      <c r="B8636" s="475" t="s">
        <v>18021</v>
      </c>
      <c r="C8636" s="476" t="s">
        <v>756</v>
      </c>
      <c r="D8636" s="471"/>
      <c r="E8636" s="470"/>
      <c r="F8636" s="472" t="s">
        <v>756</v>
      </c>
      <c r="G8636" s="472" t="s">
        <v>756</v>
      </c>
      <c r="H8636" s="472">
        <v>4.3</v>
      </c>
      <c r="I8636" s="473"/>
    </row>
    <row r="8637" spans="1:9" ht="15" x14ac:dyDescent="0.25">
      <c r="A8637" s="468" t="s">
        <v>18022</v>
      </c>
      <c r="B8637" s="475" t="s">
        <v>18023</v>
      </c>
      <c r="C8637" s="476" t="s">
        <v>756</v>
      </c>
      <c r="D8637" s="471"/>
      <c r="E8637" s="470"/>
      <c r="F8637" s="472" t="s">
        <v>756</v>
      </c>
      <c r="G8637" s="472" t="s">
        <v>756</v>
      </c>
      <c r="H8637" s="472">
        <v>4.3</v>
      </c>
      <c r="I8637" s="473"/>
    </row>
    <row r="8638" spans="1:9" ht="15" x14ac:dyDescent="0.25">
      <c r="A8638" s="468" t="s">
        <v>18024</v>
      </c>
      <c r="B8638" s="475" t="s">
        <v>18025</v>
      </c>
      <c r="C8638" s="476" t="s">
        <v>756</v>
      </c>
      <c r="D8638" s="471"/>
      <c r="E8638" s="470"/>
      <c r="F8638" s="472" t="s">
        <v>756</v>
      </c>
      <c r="G8638" s="472" t="s">
        <v>756</v>
      </c>
      <c r="H8638" s="472">
        <v>4.3</v>
      </c>
      <c r="I8638" s="473"/>
    </row>
    <row r="8639" spans="1:9" ht="15" x14ac:dyDescent="0.25">
      <c r="A8639" s="468" t="s">
        <v>18026</v>
      </c>
      <c r="B8639" s="475" t="s">
        <v>18027</v>
      </c>
      <c r="C8639" s="476" t="s">
        <v>756</v>
      </c>
      <c r="D8639" s="471"/>
      <c r="E8639" s="470"/>
      <c r="F8639" s="472" t="s">
        <v>756</v>
      </c>
      <c r="G8639" s="472" t="s">
        <v>756</v>
      </c>
      <c r="H8639" s="472">
        <v>4.3</v>
      </c>
      <c r="I8639" s="473"/>
    </row>
    <row r="8640" spans="1:9" ht="15" x14ac:dyDescent="0.25">
      <c r="A8640" s="468" t="s">
        <v>18028</v>
      </c>
      <c r="B8640" s="475" t="s">
        <v>18029</v>
      </c>
      <c r="C8640" s="476" t="s">
        <v>756</v>
      </c>
      <c r="D8640" s="471"/>
      <c r="E8640" s="470"/>
      <c r="F8640" s="472" t="s">
        <v>756</v>
      </c>
      <c r="G8640" s="472" t="s">
        <v>756</v>
      </c>
      <c r="H8640" s="472">
        <v>4.3</v>
      </c>
      <c r="I8640" s="473"/>
    </row>
    <row r="8641" spans="1:9" ht="15" x14ac:dyDescent="0.25">
      <c r="A8641" s="468" t="s">
        <v>18030</v>
      </c>
      <c r="B8641" s="475" t="s">
        <v>18031</v>
      </c>
      <c r="C8641" s="476" t="s">
        <v>756</v>
      </c>
      <c r="D8641" s="471"/>
      <c r="E8641" s="470"/>
      <c r="F8641" s="472" t="s">
        <v>756</v>
      </c>
      <c r="G8641" s="472" t="s">
        <v>756</v>
      </c>
      <c r="H8641" s="472">
        <v>4.3</v>
      </c>
      <c r="I8641" s="473"/>
    </row>
    <row r="8642" spans="1:9" ht="15" x14ac:dyDescent="0.25">
      <c r="A8642" s="468" t="s">
        <v>18032</v>
      </c>
      <c r="B8642" s="475" t="s">
        <v>18033</v>
      </c>
      <c r="C8642" s="476" t="s">
        <v>756</v>
      </c>
      <c r="D8642" s="471"/>
      <c r="E8642" s="470"/>
      <c r="F8642" s="472" t="s">
        <v>756</v>
      </c>
      <c r="G8642" s="472" t="s">
        <v>756</v>
      </c>
      <c r="H8642" s="472">
        <v>4.3</v>
      </c>
      <c r="I8642" s="473"/>
    </row>
    <row r="8643" spans="1:9" ht="15" x14ac:dyDescent="0.25">
      <c r="A8643" s="468" t="s">
        <v>18034</v>
      </c>
      <c r="B8643" s="475" t="s">
        <v>18035</v>
      </c>
      <c r="C8643" s="476" t="s">
        <v>756</v>
      </c>
      <c r="D8643" s="471"/>
      <c r="E8643" s="470"/>
      <c r="F8643" s="472" t="s">
        <v>756</v>
      </c>
      <c r="G8643" s="472" t="s">
        <v>756</v>
      </c>
      <c r="H8643" s="472">
        <v>4.3</v>
      </c>
      <c r="I8643" s="473"/>
    </row>
    <row r="8644" spans="1:9" ht="15" x14ac:dyDescent="0.25">
      <c r="A8644" s="468" t="s">
        <v>18036</v>
      </c>
      <c r="B8644" s="475" t="s">
        <v>18037</v>
      </c>
      <c r="C8644" s="476" t="s">
        <v>756</v>
      </c>
      <c r="D8644" s="471"/>
      <c r="E8644" s="470"/>
      <c r="F8644" s="472" t="s">
        <v>756</v>
      </c>
      <c r="G8644" s="472" t="s">
        <v>756</v>
      </c>
      <c r="H8644" s="472">
        <v>4.3</v>
      </c>
      <c r="I8644" s="473"/>
    </row>
    <row r="8645" spans="1:9" ht="15" x14ac:dyDescent="0.25">
      <c r="A8645" s="468" t="s">
        <v>18038</v>
      </c>
      <c r="B8645" s="475" t="s">
        <v>18039</v>
      </c>
      <c r="C8645" s="476" t="s">
        <v>756</v>
      </c>
      <c r="D8645" s="471"/>
      <c r="E8645" s="470"/>
      <c r="F8645" s="472" t="s">
        <v>756</v>
      </c>
      <c r="G8645" s="472" t="s">
        <v>756</v>
      </c>
      <c r="H8645" s="472">
        <v>4.3</v>
      </c>
      <c r="I8645" s="473"/>
    </row>
    <row r="8646" spans="1:9" ht="15" x14ac:dyDescent="0.25">
      <c r="A8646" s="468" t="s">
        <v>18040</v>
      </c>
      <c r="B8646" s="475" t="s">
        <v>18041</v>
      </c>
      <c r="C8646" s="476" t="s">
        <v>756</v>
      </c>
      <c r="D8646" s="471"/>
      <c r="E8646" s="470"/>
      <c r="F8646" s="472" t="s">
        <v>756</v>
      </c>
      <c r="G8646" s="472" t="s">
        <v>756</v>
      </c>
      <c r="H8646" s="472">
        <v>4.3</v>
      </c>
      <c r="I8646" s="473"/>
    </row>
    <row r="8647" spans="1:9" ht="15" x14ac:dyDescent="0.25">
      <c r="A8647" s="468" t="s">
        <v>18042</v>
      </c>
      <c r="B8647" s="475" t="s">
        <v>18043</v>
      </c>
      <c r="C8647" s="476" t="s">
        <v>756</v>
      </c>
      <c r="D8647" s="471"/>
      <c r="E8647" s="470"/>
      <c r="F8647" s="472" t="s">
        <v>756</v>
      </c>
      <c r="G8647" s="472" t="s">
        <v>756</v>
      </c>
      <c r="H8647" s="472">
        <v>4.3</v>
      </c>
      <c r="I8647" s="473"/>
    </row>
    <row r="8648" spans="1:9" ht="15" x14ac:dyDescent="0.25">
      <c r="A8648" s="468" t="s">
        <v>18044</v>
      </c>
      <c r="B8648" s="475" t="s">
        <v>18045</v>
      </c>
      <c r="C8648" s="476" t="s">
        <v>756</v>
      </c>
      <c r="D8648" s="471"/>
      <c r="E8648" s="470"/>
      <c r="F8648" s="472" t="s">
        <v>756</v>
      </c>
      <c r="G8648" s="472" t="s">
        <v>756</v>
      </c>
      <c r="H8648" s="472">
        <v>4.3</v>
      </c>
      <c r="I8648" s="473"/>
    </row>
    <row r="8649" spans="1:9" ht="15" x14ac:dyDescent="0.25">
      <c r="A8649" s="468" t="s">
        <v>18046</v>
      </c>
      <c r="B8649" s="475" t="s">
        <v>18047</v>
      </c>
      <c r="C8649" s="476" t="s">
        <v>756</v>
      </c>
      <c r="D8649" s="471"/>
      <c r="E8649" s="470"/>
      <c r="F8649" s="472" t="s">
        <v>756</v>
      </c>
      <c r="G8649" s="472" t="s">
        <v>756</v>
      </c>
      <c r="H8649" s="472">
        <v>4.3</v>
      </c>
      <c r="I8649" s="473"/>
    </row>
    <row r="8650" spans="1:9" ht="15" x14ac:dyDescent="0.25">
      <c r="A8650" s="468" t="s">
        <v>18048</v>
      </c>
      <c r="B8650" s="475" t="s">
        <v>18049</v>
      </c>
      <c r="C8650" s="476" t="s">
        <v>756</v>
      </c>
      <c r="D8650" s="471"/>
      <c r="E8650" s="470"/>
      <c r="F8650" s="472" t="s">
        <v>756</v>
      </c>
      <c r="G8650" s="472" t="s">
        <v>756</v>
      </c>
      <c r="H8650" s="472">
        <v>4.3</v>
      </c>
      <c r="I8650" s="473"/>
    </row>
    <row r="8651" spans="1:9" ht="15" x14ac:dyDescent="0.25">
      <c r="A8651" s="468" t="s">
        <v>18050</v>
      </c>
      <c r="B8651" s="475" t="s">
        <v>18051</v>
      </c>
      <c r="C8651" s="476" t="s">
        <v>756</v>
      </c>
      <c r="D8651" s="471"/>
      <c r="E8651" s="470"/>
      <c r="F8651" s="472" t="s">
        <v>756</v>
      </c>
      <c r="G8651" s="472" t="s">
        <v>756</v>
      </c>
      <c r="H8651" s="472">
        <v>4.3</v>
      </c>
      <c r="I8651" s="473"/>
    </row>
    <row r="8652" spans="1:9" ht="15" x14ac:dyDescent="0.25">
      <c r="A8652" s="468" t="s">
        <v>18052</v>
      </c>
      <c r="B8652" s="475" t="s">
        <v>18053</v>
      </c>
      <c r="C8652" s="476" t="s">
        <v>756</v>
      </c>
      <c r="D8652" s="471"/>
      <c r="E8652" s="470"/>
      <c r="F8652" s="472" t="s">
        <v>756</v>
      </c>
      <c r="G8652" s="472" t="s">
        <v>756</v>
      </c>
      <c r="H8652" s="472">
        <v>4.3</v>
      </c>
      <c r="I8652" s="473"/>
    </row>
    <row r="8653" spans="1:9" ht="15" x14ac:dyDescent="0.25">
      <c r="A8653" s="468" t="s">
        <v>18054</v>
      </c>
      <c r="B8653" s="475" t="s">
        <v>18055</v>
      </c>
      <c r="C8653" s="476" t="s">
        <v>756</v>
      </c>
      <c r="D8653" s="471"/>
      <c r="E8653" s="470"/>
      <c r="F8653" s="472" t="s">
        <v>756</v>
      </c>
      <c r="G8653" s="472" t="s">
        <v>756</v>
      </c>
      <c r="H8653" s="472">
        <v>4.3</v>
      </c>
      <c r="I8653" s="473"/>
    </row>
    <row r="8654" spans="1:9" ht="15" x14ac:dyDescent="0.25">
      <c r="A8654" s="468" t="s">
        <v>18056</v>
      </c>
      <c r="B8654" s="475" t="s">
        <v>18057</v>
      </c>
      <c r="C8654" s="476" t="s">
        <v>756</v>
      </c>
      <c r="D8654" s="471"/>
      <c r="E8654" s="470"/>
      <c r="F8654" s="472" t="s">
        <v>756</v>
      </c>
      <c r="G8654" s="472" t="s">
        <v>756</v>
      </c>
      <c r="H8654" s="472">
        <v>4.3</v>
      </c>
      <c r="I8654" s="473"/>
    </row>
    <row r="8655" spans="1:9" ht="15" x14ac:dyDescent="0.25">
      <c r="A8655" s="468" t="s">
        <v>18058</v>
      </c>
      <c r="B8655" s="475" t="s">
        <v>18059</v>
      </c>
      <c r="C8655" s="476" t="s">
        <v>756</v>
      </c>
      <c r="D8655" s="471"/>
      <c r="E8655" s="470"/>
      <c r="F8655" s="472" t="s">
        <v>756</v>
      </c>
      <c r="G8655" s="472" t="s">
        <v>756</v>
      </c>
      <c r="H8655" s="472">
        <v>4.3</v>
      </c>
      <c r="I8655" s="473"/>
    </row>
    <row r="8656" spans="1:9" ht="15" x14ac:dyDescent="0.25">
      <c r="A8656" s="468" t="s">
        <v>18060</v>
      </c>
      <c r="B8656" s="475" t="s">
        <v>18061</v>
      </c>
      <c r="C8656" s="476" t="s">
        <v>756</v>
      </c>
      <c r="D8656" s="471"/>
      <c r="E8656" s="470"/>
      <c r="F8656" s="472" t="s">
        <v>756</v>
      </c>
      <c r="G8656" s="472" t="s">
        <v>756</v>
      </c>
      <c r="H8656" s="472">
        <v>4.3</v>
      </c>
      <c r="I8656" s="473"/>
    </row>
    <row r="8657" spans="1:9" ht="15" x14ac:dyDescent="0.25">
      <c r="A8657" s="468" t="s">
        <v>18062</v>
      </c>
      <c r="B8657" s="475" t="s">
        <v>18063</v>
      </c>
      <c r="C8657" s="476" t="s">
        <v>756</v>
      </c>
      <c r="D8657" s="471"/>
      <c r="E8657" s="470"/>
      <c r="F8657" s="472" t="s">
        <v>756</v>
      </c>
      <c r="G8657" s="472" t="s">
        <v>756</v>
      </c>
      <c r="H8657" s="472">
        <v>4.3</v>
      </c>
      <c r="I8657" s="473"/>
    </row>
    <row r="8658" spans="1:9" ht="15" x14ac:dyDescent="0.25">
      <c r="A8658" s="468" t="s">
        <v>18064</v>
      </c>
      <c r="B8658" s="475" t="s">
        <v>18065</v>
      </c>
      <c r="C8658" s="476" t="s">
        <v>756</v>
      </c>
      <c r="D8658" s="471"/>
      <c r="E8658" s="470"/>
      <c r="F8658" s="472" t="s">
        <v>756</v>
      </c>
      <c r="G8658" s="472" t="s">
        <v>756</v>
      </c>
      <c r="H8658" s="472">
        <v>4.3</v>
      </c>
      <c r="I8658" s="473"/>
    </row>
    <row r="8659" spans="1:9" ht="15" x14ac:dyDescent="0.25">
      <c r="A8659" s="468" t="s">
        <v>18066</v>
      </c>
      <c r="B8659" s="475" t="s">
        <v>18067</v>
      </c>
      <c r="C8659" s="476" t="s">
        <v>756</v>
      </c>
      <c r="D8659" s="471"/>
      <c r="E8659" s="470"/>
      <c r="F8659" s="472" t="s">
        <v>756</v>
      </c>
      <c r="G8659" s="472" t="s">
        <v>756</v>
      </c>
      <c r="H8659" s="472">
        <v>4.3</v>
      </c>
      <c r="I8659" s="473"/>
    </row>
    <row r="8660" spans="1:9" ht="15" x14ac:dyDescent="0.25">
      <c r="A8660" s="468" t="s">
        <v>18068</v>
      </c>
      <c r="B8660" s="475" t="s">
        <v>18069</v>
      </c>
      <c r="C8660" s="476" t="s">
        <v>756</v>
      </c>
      <c r="D8660" s="471"/>
      <c r="E8660" s="470"/>
      <c r="F8660" s="472" t="s">
        <v>756</v>
      </c>
      <c r="G8660" s="472" t="s">
        <v>756</v>
      </c>
      <c r="H8660" s="472">
        <v>4.3</v>
      </c>
      <c r="I8660" s="473"/>
    </row>
    <row r="8661" spans="1:9" ht="15" x14ac:dyDescent="0.25">
      <c r="A8661" s="468" t="s">
        <v>18070</v>
      </c>
      <c r="B8661" s="475" t="s">
        <v>33</v>
      </c>
      <c r="C8661" s="476" t="s">
        <v>756</v>
      </c>
      <c r="D8661" s="471"/>
      <c r="E8661" s="470"/>
      <c r="F8661" s="472" t="s">
        <v>756</v>
      </c>
      <c r="G8661" s="472" t="s">
        <v>756</v>
      </c>
      <c r="H8661" s="472">
        <v>4.3</v>
      </c>
      <c r="I8661" s="473"/>
    </row>
    <row r="8662" spans="1:9" ht="15" x14ac:dyDescent="0.25">
      <c r="A8662" s="468" t="s">
        <v>18071</v>
      </c>
      <c r="B8662" s="475" t="s">
        <v>18072</v>
      </c>
      <c r="C8662" s="476" t="s">
        <v>756</v>
      </c>
      <c r="D8662" s="471"/>
      <c r="E8662" s="470"/>
      <c r="F8662" s="472" t="s">
        <v>756</v>
      </c>
      <c r="G8662" s="472" t="s">
        <v>756</v>
      </c>
      <c r="H8662" s="472">
        <v>4.3</v>
      </c>
      <c r="I8662" s="473"/>
    </row>
    <row r="8663" spans="1:9" ht="15" x14ac:dyDescent="0.25">
      <c r="A8663" s="468" t="s">
        <v>18073</v>
      </c>
      <c r="B8663" s="475" t="s">
        <v>18074</v>
      </c>
      <c r="C8663" s="476" t="s">
        <v>756</v>
      </c>
      <c r="D8663" s="471"/>
      <c r="E8663" s="470"/>
      <c r="F8663" s="472" t="s">
        <v>756</v>
      </c>
      <c r="G8663" s="472" t="s">
        <v>756</v>
      </c>
      <c r="H8663" s="472">
        <v>4.3</v>
      </c>
      <c r="I8663" s="473"/>
    </row>
    <row r="8664" spans="1:9" ht="15" x14ac:dyDescent="0.25">
      <c r="A8664" s="468" t="s">
        <v>18075</v>
      </c>
      <c r="B8664" s="475" t="s">
        <v>18076</v>
      </c>
      <c r="C8664" s="476" t="s">
        <v>756</v>
      </c>
      <c r="D8664" s="471"/>
      <c r="E8664" s="470"/>
      <c r="F8664" s="472" t="s">
        <v>756</v>
      </c>
      <c r="G8664" s="472" t="s">
        <v>756</v>
      </c>
      <c r="H8664" s="472">
        <v>4.3</v>
      </c>
      <c r="I8664" s="473"/>
    </row>
    <row r="8665" spans="1:9" ht="15" x14ac:dyDescent="0.25">
      <c r="A8665" s="468" t="s">
        <v>18077</v>
      </c>
      <c r="B8665" s="475" t="s">
        <v>18078</v>
      </c>
      <c r="C8665" s="476" t="s">
        <v>756</v>
      </c>
      <c r="D8665" s="471"/>
      <c r="E8665" s="470"/>
      <c r="F8665" s="472" t="s">
        <v>756</v>
      </c>
      <c r="G8665" s="472" t="s">
        <v>756</v>
      </c>
      <c r="H8665" s="472">
        <v>4.3</v>
      </c>
      <c r="I8665" s="473"/>
    </row>
    <row r="8666" spans="1:9" ht="15" x14ac:dyDescent="0.25">
      <c r="A8666" s="468" t="s">
        <v>18079</v>
      </c>
      <c r="B8666" s="475" t="s">
        <v>18080</v>
      </c>
      <c r="C8666" s="476" t="s">
        <v>756</v>
      </c>
      <c r="D8666" s="471"/>
      <c r="E8666" s="470"/>
      <c r="F8666" s="472" t="s">
        <v>756</v>
      </c>
      <c r="G8666" s="472" t="s">
        <v>756</v>
      </c>
      <c r="H8666" s="472">
        <v>4.3</v>
      </c>
      <c r="I8666" s="473"/>
    </row>
    <row r="8667" spans="1:9" ht="15" x14ac:dyDescent="0.25">
      <c r="A8667" s="468" t="s">
        <v>18081</v>
      </c>
      <c r="B8667" s="475" t="s">
        <v>18082</v>
      </c>
      <c r="C8667" s="476" t="s">
        <v>756</v>
      </c>
      <c r="D8667" s="471"/>
      <c r="E8667" s="470"/>
      <c r="F8667" s="472" t="s">
        <v>756</v>
      </c>
      <c r="G8667" s="472" t="s">
        <v>756</v>
      </c>
      <c r="H8667" s="472">
        <v>4.3</v>
      </c>
      <c r="I8667" s="473"/>
    </row>
    <row r="8668" spans="1:9" ht="15" x14ac:dyDescent="0.25">
      <c r="A8668" s="468" t="s">
        <v>18083</v>
      </c>
      <c r="B8668" s="475" t="s">
        <v>18084</v>
      </c>
      <c r="C8668" s="476" t="s">
        <v>756</v>
      </c>
      <c r="D8668" s="471"/>
      <c r="E8668" s="470"/>
      <c r="F8668" s="472" t="s">
        <v>756</v>
      </c>
      <c r="G8668" s="472" t="s">
        <v>756</v>
      </c>
      <c r="H8668" s="472">
        <v>4.3</v>
      </c>
      <c r="I8668" s="473"/>
    </row>
    <row r="8669" spans="1:9" ht="15" x14ac:dyDescent="0.25">
      <c r="A8669" s="468" t="s">
        <v>18085</v>
      </c>
      <c r="B8669" s="475" t="s">
        <v>18086</v>
      </c>
      <c r="C8669" s="476" t="s">
        <v>756</v>
      </c>
      <c r="D8669" s="471"/>
      <c r="E8669" s="470"/>
      <c r="F8669" s="472" t="s">
        <v>756</v>
      </c>
      <c r="G8669" s="472" t="s">
        <v>756</v>
      </c>
      <c r="H8669" s="472">
        <v>4.3</v>
      </c>
      <c r="I8669" s="473"/>
    </row>
    <row r="8670" spans="1:9" ht="15" x14ac:dyDescent="0.25">
      <c r="A8670" s="468" t="s">
        <v>18087</v>
      </c>
      <c r="B8670" s="475" t="s">
        <v>18088</v>
      </c>
      <c r="C8670" s="476" t="s">
        <v>756</v>
      </c>
      <c r="D8670" s="471"/>
      <c r="E8670" s="470"/>
      <c r="F8670" s="472" t="s">
        <v>756</v>
      </c>
      <c r="G8670" s="472" t="s">
        <v>756</v>
      </c>
      <c r="H8670" s="472">
        <v>4.3</v>
      </c>
      <c r="I8670" s="473"/>
    </row>
    <row r="8671" spans="1:9" ht="15" x14ac:dyDescent="0.25">
      <c r="A8671" s="468" t="s">
        <v>18089</v>
      </c>
      <c r="B8671" s="475" t="s">
        <v>18090</v>
      </c>
      <c r="C8671" s="476" t="s">
        <v>756</v>
      </c>
      <c r="D8671" s="471"/>
      <c r="E8671" s="470"/>
      <c r="F8671" s="472" t="s">
        <v>756</v>
      </c>
      <c r="G8671" s="472" t="s">
        <v>756</v>
      </c>
      <c r="H8671" s="472">
        <v>4.3</v>
      </c>
      <c r="I8671" s="473"/>
    </row>
    <row r="8672" spans="1:9" ht="15" x14ac:dyDescent="0.25">
      <c r="A8672" s="468" t="s">
        <v>18091</v>
      </c>
      <c r="B8672" s="475" t="s">
        <v>18092</v>
      </c>
      <c r="C8672" s="476" t="s">
        <v>756</v>
      </c>
      <c r="D8672" s="471"/>
      <c r="E8672" s="470"/>
      <c r="F8672" s="472" t="s">
        <v>756</v>
      </c>
      <c r="G8672" s="472" t="s">
        <v>756</v>
      </c>
      <c r="H8672" s="472">
        <v>4.3</v>
      </c>
      <c r="I8672" s="473"/>
    </row>
    <row r="8673" spans="1:9" ht="15" x14ac:dyDescent="0.25">
      <c r="A8673" s="468" t="s">
        <v>18093</v>
      </c>
      <c r="B8673" s="475" t="s">
        <v>18094</v>
      </c>
      <c r="C8673" s="476" t="s">
        <v>756</v>
      </c>
      <c r="D8673" s="471"/>
      <c r="E8673" s="470"/>
      <c r="F8673" s="472" t="s">
        <v>756</v>
      </c>
      <c r="G8673" s="472" t="s">
        <v>756</v>
      </c>
      <c r="H8673" s="472">
        <v>4.3</v>
      </c>
      <c r="I8673" s="473"/>
    </row>
    <row r="8674" spans="1:9" ht="15" x14ac:dyDescent="0.25">
      <c r="A8674" s="468" t="s">
        <v>18095</v>
      </c>
      <c r="B8674" s="475" t="s">
        <v>18096</v>
      </c>
      <c r="C8674" s="476" t="s">
        <v>756</v>
      </c>
      <c r="D8674" s="471"/>
      <c r="E8674" s="470"/>
      <c r="F8674" s="472" t="s">
        <v>756</v>
      </c>
      <c r="G8674" s="472" t="s">
        <v>756</v>
      </c>
      <c r="H8674" s="472">
        <v>4.3</v>
      </c>
      <c r="I8674" s="473"/>
    </row>
    <row r="8675" spans="1:9" ht="15" x14ac:dyDescent="0.25">
      <c r="A8675" s="468" t="s">
        <v>18097</v>
      </c>
      <c r="B8675" s="475" t="s">
        <v>18098</v>
      </c>
      <c r="C8675" s="476" t="s">
        <v>756</v>
      </c>
      <c r="D8675" s="471"/>
      <c r="E8675" s="470"/>
      <c r="F8675" s="472" t="s">
        <v>756</v>
      </c>
      <c r="G8675" s="472" t="s">
        <v>756</v>
      </c>
      <c r="H8675" s="472">
        <v>4.3</v>
      </c>
      <c r="I8675" s="473"/>
    </row>
    <row r="8676" spans="1:9" ht="15" x14ac:dyDescent="0.25">
      <c r="A8676" s="468" t="s">
        <v>18099</v>
      </c>
      <c r="B8676" s="475" t="s">
        <v>18100</v>
      </c>
      <c r="C8676" s="476" t="s">
        <v>756</v>
      </c>
      <c r="D8676" s="471"/>
      <c r="E8676" s="470"/>
      <c r="F8676" s="472" t="s">
        <v>756</v>
      </c>
      <c r="G8676" s="472" t="s">
        <v>756</v>
      </c>
      <c r="H8676" s="472">
        <v>4.3</v>
      </c>
      <c r="I8676" s="473"/>
    </row>
    <row r="8677" spans="1:9" ht="15" x14ac:dyDescent="0.25">
      <c r="A8677" s="468" t="s">
        <v>18101</v>
      </c>
      <c r="B8677" s="475" t="s">
        <v>18102</v>
      </c>
      <c r="C8677" s="476" t="s">
        <v>756</v>
      </c>
      <c r="D8677" s="471"/>
      <c r="E8677" s="470"/>
      <c r="F8677" s="472" t="s">
        <v>756</v>
      </c>
      <c r="G8677" s="472" t="s">
        <v>756</v>
      </c>
      <c r="H8677" s="472">
        <v>4.3</v>
      </c>
      <c r="I8677" s="473"/>
    </row>
    <row r="8678" spans="1:9" ht="15" x14ac:dyDescent="0.25">
      <c r="A8678" s="468" t="s">
        <v>18103</v>
      </c>
      <c r="B8678" s="475" t="s">
        <v>18104</v>
      </c>
      <c r="C8678" s="476" t="s">
        <v>756</v>
      </c>
      <c r="D8678" s="471"/>
      <c r="E8678" s="470"/>
      <c r="F8678" s="472" t="s">
        <v>756</v>
      </c>
      <c r="G8678" s="472" t="s">
        <v>756</v>
      </c>
      <c r="H8678" s="472">
        <v>4.3</v>
      </c>
      <c r="I8678" s="473"/>
    </row>
    <row r="8679" spans="1:9" ht="15" x14ac:dyDescent="0.25">
      <c r="A8679" s="468" t="s">
        <v>18105</v>
      </c>
      <c r="B8679" s="475" t="s">
        <v>18106</v>
      </c>
      <c r="C8679" s="476" t="s">
        <v>756</v>
      </c>
      <c r="D8679" s="471"/>
      <c r="E8679" s="470"/>
      <c r="F8679" s="472" t="s">
        <v>756</v>
      </c>
      <c r="G8679" s="472" t="s">
        <v>756</v>
      </c>
      <c r="H8679" s="472">
        <v>4.3</v>
      </c>
      <c r="I8679" s="473"/>
    </row>
    <row r="8680" spans="1:9" ht="15" x14ac:dyDescent="0.25">
      <c r="A8680" s="468" t="s">
        <v>18107</v>
      </c>
      <c r="B8680" s="475" t="s">
        <v>18108</v>
      </c>
      <c r="C8680" s="476" t="s">
        <v>756</v>
      </c>
      <c r="D8680" s="471"/>
      <c r="E8680" s="470"/>
      <c r="F8680" s="472" t="s">
        <v>756</v>
      </c>
      <c r="G8680" s="472" t="s">
        <v>756</v>
      </c>
      <c r="H8680" s="472">
        <v>4.3</v>
      </c>
      <c r="I8680" s="473"/>
    </row>
    <row r="8681" spans="1:9" ht="15" x14ac:dyDescent="0.25">
      <c r="A8681" s="468" t="s">
        <v>18109</v>
      </c>
      <c r="B8681" s="475" t="s">
        <v>18110</v>
      </c>
      <c r="C8681" s="476" t="s">
        <v>756</v>
      </c>
      <c r="D8681" s="471"/>
      <c r="E8681" s="470"/>
      <c r="F8681" s="472" t="s">
        <v>756</v>
      </c>
      <c r="G8681" s="472" t="s">
        <v>756</v>
      </c>
      <c r="H8681" s="472">
        <v>4.3</v>
      </c>
      <c r="I8681" s="473"/>
    </row>
    <row r="8682" spans="1:9" ht="15" x14ac:dyDescent="0.25">
      <c r="A8682" s="468" t="s">
        <v>18111</v>
      </c>
      <c r="B8682" s="475" t="s">
        <v>18112</v>
      </c>
      <c r="C8682" s="476" t="s">
        <v>756</v>
      </c>
      <c r="D8682" s="471"/>
      <c r="E8682" s="470"/>
      <c r="F8682" s="472" t="s">
        <v>756</v>
      </c>
      <c r="G8682" s="472" t="s">
        <v>756</v>
      </c>
      <c r="H8682" s="472">
        <v>4.3</v>
      </c>
      <c r="I8682" s="473"/>
    </row>
    <row r="8683" spans="1:9" ht="15" x14ac:dyDescent="0.25">
      <c r="A8683" s="468" t="s">
        <v>18113</v>
      </c>
      <c r="B8683" s="475" t="s">
        <v>79</v>
      </c>
      <c r="C8683" s="476" t="s">
        <v>756</v>
      </c>
      <c r="D8683" s="471"/>
      <c r="E8683" s="470"/>
      <c r="F8683" s="472" t="s">
        <v>756</v>
      </c>
      <c r="G8683" s="472" t="s">
        <v>756</v>
      </c>
      <c r="H8683" s="472">
        <v>4.3</v>
      </c>
      <c r="I8683" s="473"/>
    </row>
    <row r="8684" spans="1:9" ht="15" x14ac:dyDescent="0.25">
      <c r="A8684" s="468" t="s">
        <v>18114</v>
      </c>
      <c r="B8684" s="475" t="s">
        <v>82</v>
      </c>
      <c r="C8684" s="476" t="s">
        <v>756</v>
      </c>
      <c r="D8684" s="471"/>
      <c r="E8684" s="470"/>
      <c r="F8684" s="472" t="s">
        <v>756</v>
      </c>
      <c r="G8684" s="472" t="s">
        <v>756</v>
      </c>
      <c r="H8684" s="472">
        <v>4.3</v>
      </c>
      <c r="I8684" s="473"/>
    </row>
    <row r="8685" spans="1:9" ht="15" x14ac:dyDescent="0.25">
      <c r="A8685" s="468" t="s">
        <v>18115</v>
      </c>
      <c r="B8685" s="475" t="s">
        <v>18116</v>
      </c>
      <c r="C8685" s="476" t="s">
        <v>756</v>
      </c>
      <c r="D8685" s="471"/>
      <c r="E8685" s="470"/>
      <c r="F8685" s="472" t="s">
        <v>756</v>
      </c>
      <c r="G8685" s="472" t="s">
        <v>756</v>
      </c>
      <c r="H8685" s="472">
        <v>4.3</v>
      </c>
      <c r="I8685" s="473"/>
    </row>
    <row r="8686" spans="1:9" ht="15" x14ac:dyDescent="0.25">
      <c r="A8686" s="468" t="s">
        <v>18117</v>
      </c>
      <c r="B8686" s="475" t="s">
        <v>18118</v>
      </c>
      <c r="C8686" s="476" t="s">
        <v>756</v>
      </c>
      <c r="D8686" s="471"/>
      <c r="E8686" s="470"/>
      <c r="F8686" s="472" t="s">
        <v>756</v>
      </c>
      <c r="G8686" s="472" t="s">
        <v>756</v>
      </c>
      <c r="H8686" s="472">
        <v>4.3</v>
      </c>
      <c r="I8686" s="473"/>
    </row>
    <row r="8687" spans="1:9" ht="15" x14ac:dyDescent="0.25">
      <c r="A8687" s="468" t="s">
        <v>18119</v>
      </c>
      <c r="B8687" s="475" t="s">
        <v>18120</v>
      </c>
      <c r="C8687" s="476" t="s">
        <v>756</v>
      </c>
      <c r="D8687" s="471"/>
      <c r="E8687" s="470"/>
      <c r="F8687" s="472" t="s">
        <v>756</v>
      </c>
      <c r="G8687" s="472" t="s">
        <v>756</v>
      </c>
      <c r="H8687" s="472">
        <v>4.3</v>
      </c>
      <c r="I8687" s="473"/>
    </row>
    <row r="8688" spans="1:9" ht="15" x14ac:dyDescent="0.25">
      <c r="A8688" s="468" t="s">
        <v>18121</v>
      </c>
      <c r="B8688" s="475" t="s">
        <v>18122</v>
      </c>
      <c r="C8688" s="476" t="s">
        <v>756</v>
      </c>
      <c r="D8688" s="471"/>
      <c r="E8688" s="470"/>
      <c r="F8688" s="472" t="s">
        <v>756</v>
      </c>
      <c r="G8688" s="472" t="s">
        <v>756</v>
      </c>
      <c r="H8688" s="472">
        <v>4.3</v>
      </c>
      <c r="I8688" s="473"/>
    </row>
    <row r="8689" spans="1:9" ht="15" x14ac:dyDescent="0.25">
      <c r="A8689" s="468" t="s">
        <v>18123</v>
      </c>
      <c r="B8689" s="475" t="s">
        <v>108</v>
      </c>
      <c r="C8689" s="476" t="s">
        <v>756</v>
      </c>
      <c r="D8689" s="471"/>
      <c r="E8689" s="470"/>
      <c r="F8689" s="472" t="s">
        <v>756</v>
      </c>
      <c r="G8689" s="472" t="s">
        <v>756</v>
      </c>
      <c r="H8689" s="472">
        <v>4.3</v>
      </c>
      <c r="I8689" s="473"/>
    </row>
    <row r="8690" spans="1:9" ht="15" x14ac:dyDescent="0.25">
      <c r="A8690" s="468" t="s">
        <v>18124</v>
      </c>
      <c r="B8690" s="475" t="s">
        <v>18125</v>
      </c>
      <c r="C8690" s="476" t="s">
        <v>756</v>
      </c>
      <c r="D8690" s="471"/>
      <c r="E8690" s="470"/>
      <c r="F8690" s="472" t="s">
        <v>756</v>
      </c>
      <c r="G8690" s="472" t="s">
        <v>756</v>
      </c>
      <c r="H8690" s="472">
        <v>4.3</v>
      </c>
      <c r="I8690" s="473"/>
    </row>
    <row r="8691" spans="1:9" ht="15" x14ac:dyDescent="0.25">
      <c r="A8691" s="468" t="s">
        <v>18126</v>
      </c>
      <c r="B8691" s="475" t="s">
        <v>18127</v>
      </c>
      <c r="C8691" s="476" t="s">
        <v>756</v>
      </c>
      <c r="D8691" s="471"/>
      <c r="E8691" s="470"/>
      <c r="F8691" s="472" t="s">
        <v>756</v>
      </c>
      <c r="G8691" s="472" t="s">
        <v>756</v>
      </c>
      <c r="H8691" s="472">
        <v>4.3</v>
      </c>
      <c r="I8691" s="473"/>
    </row>
    <row r="8692" spans="1:9" ht="15" x14ac:dyDescent="0.25">
      <c r="A8692" s="468" t="s">
        <v>18128</v>
      </c>
      <c r="B8692" s="475" t="s">
        <v>38</v>
      </c>
      <c r="C8692" s="476" t="s">
        <v>756</v>
      </c>
      <c r="D8692" s="471"/>
      <c r="E8692" s="470"/>
      <c r="F8692" s="472" t="s">
        <v>756</v>
      </c>
      <c r="G8692" s="472" t="s">
        <v>756</v>
      </c>
      <c r="H8692" s="472">
        <v>4.3</v>
      </c>
      <c r="I8692" s="473"/>
    </row>
    <row r="8693" spans="1:9" ht="15" x14ac:dyDescent="0.25">
      <c r="A8693" s="468" t="s">
        <v>18129</v>
      </c>
      <c r="B8693" s="475" t="s">
        <v>18130</v>
      </c>
      <c r="C8693" s="476" t="s">
        <v>756</v>
      </c>
      <c r="D8693" s="471"/>
      <c r="E8693" s="470"/>
      <c r="F8693" s="472" t="s">
        <v>756</v>
      </c>
      <c r="G8693" s="472" t="s">
        <v>756</v>
      </c>
      <c r="H8693" s="472">
        <v>4.3</v>
      </c>
      <c r="I8693" s="473"/>
    </row>
    <row r="8694" spans="1:9" ht="15" x14ac:dyDescent="0.25">
      <c r="A8694" s="468" t="s">
        <v>18131</v>
      </c>
      <c r="B8694" s="475" t="s">
        <v>18132</v>
      </c>
      <c r="C8694" s="476" t="s">
        <v>756</v>
      </c>
      <c r="D8694" s="471"/>
      <c r="E8694" s="470"/>
      <c r="F8694" s="472" t="s">
        <v>756</v>
      </c>
      <c r="G8694" s="472" t="s">
        <v>756</v>
      </c>
      <c r="H8694" s="472">
        <v>4.3</v>
      </c>
      <c r="I8694" s="473"/>
    </row>
    <row r="8695" spans="1:9" ht="15" x14ac:dyDescent="0.25">
      <c r="A8695" s="468" t="s">
        <v>18133</v>
      </c>
      <c r="B8695" s="475" t="s">
        <v>18134</v>
      </c>
      <c r="C8695" s="476" t="s">
        <v>756</v>
      </c>
      <c r="D8695" s="471"/>
      <c r="E8695" s="470"/>
      <c r="F8695" s="472" t="s">
        <v>756</v>
      </c>
      <c r="G8695" s="472" t="s">
        <v>756</v>
      </c>
      <c r="H8695" s="472">
        <v>4.3</v>
      </c>
      <c r="I8695" s="473"/>
    </row>
    <row r="8696" spans="1:9" ht="15" x14ac:dyDescent="0.25">
      <c r="A8696" s="468" t="s">
        <v>18135</v>
      </c>
      <c r="B8696" s="475" t="s">
        <v>18136</v>
      </c>
      <c r="C8696" s="476" t="s">
        <v>756</v>
      </c>
      <c r="D8696" s="471"/>
      <c r="E8696" s="470"/>
      <c r="F8696" s="472" t="s">
        <v>756</v>
      </c>
      <c r="G8696" s="472" t="s">
        <v>756</v>
      </c>
      <c r="H8696" s="472">
        <v>4.3</v>
      </c>
      <c r="I8696" s="473"/>
    </row>
    <row r="8697" spans="1:9" ht="15" x14ac:dyDescent="0.25">
      <c r="A8697" s="468" t="s">
        <v>18137</v>
      </c>
      <c r="B8697" s="475" t="s">
        <v>18138</v>
      </c>
      <c r="C8697" s="476" t="s">
        <v>756</v>
      </c>
      <c r="D8697" s="471"/>
      <c r="E8697" s="470"/>
      <c r="F8697" s="472" t="s">
        <v>756</v>
      </c>
      <c r="G8697" s="472" t="s">
        <v>756</v>
      </c>
      <c r="H8697" s="472">
        <v>4.3</v>
      </c>
      <c r="I8697" s="473"/>
    </row>
    <row r="8698" spans="1:9" ht="15" x14ac:dyDescent="0.25">
      <c r="A8698" s="468" t="s">
        <v>18139</v>
      </c>
      <c r="B8698" s="475" t="s">
        <v>18140</v>
      </c>
      <c r="C8698" s="476" t="s">
        <v>756</v>
      </c>
      <c r="D8698" s="471"/>
      <c r="E8698" s="470"/>
      <c r="F8698" s="472" t="s">
        <v>756</v>
      </c>
      <c r="G8698" s="472" t="s">
        <v>756</v>
      </c>
      <c r="H8698" s="472">
        <v>4.3</v>
      </c>
      <c r="I8698" s="473"/>
    </row>
    <row r="8699" spans="1:9" ht="15" x14ac:dyDescent="0.25">
      <c r="A8699" s="468" t="s">
        <v>18141</v>
      </c>
      <c r="B8699" s="475" t="s">
        <v>18142</v>
      </c>
      <c r="C8699" s="476" t="s">
        <v>756</v>
      </c>
      <c r="D8699" s="471"/>
      <c r="E8699" s="470"/>
      <c r="F8699" s="472" t="s">
        <v>756</v>
      </c>
      <c r="G8699" s="472" t="s">
        <v>756</v>
      </c>
      <c r="H8699" s="472">
        <v>4.3</v>
      </c>
      <c r="I8699" s="473"/>
    </row>
    <row r="8700" spans="1:9" ht="15" x14ac:dyDescent="0.25">
      <c r="A8700" s="468" t="s">
        <v>18143</v>
      </c>
      <c r="B8700" s="475" t="s">
        <v>18144</v>
      </c>
      <c r="C8700" s="476" t="s">
        <v>756</v>
      </c>
      <c r="D8700" s="471"/>
      <c r="E8700" s="470"/>
      <c r="F8700" s="472" t="s">
        <v>756</v>
      </c>
      <c r="G8700" s="472" t="s">
        <v>756</v>
      </c>
      <c r="H8700" s="472">
        <v>4.3</v>
      </c>
      <c r="I8700" s="473"/>
    </row>
    <row r="8701" spans="1:9" ht="15" x14ac:dyDescent="0.25">
      <c r="A8701" s="468" t="s">
        <v>18145</v>
      </c>
      <c r="B8701" s="475" t="s">
        <v>40</v>
      </c>
      <c r="C8701" s="476" t="s">
        <v>756</v>
      </c>
      <c r="D8701" s="471"/>
      <c r="E8701" s="470"/>
      <c r="F8701" s="472" t="s">
        <v>756</v>
      </c>
      <c r="G8701" s="472" t="s">
        <v>756</v>
      </c>
      <c r="H8701" s="472">
        <v>4.3</v>
      </c>
      <c r="I8701" s="473"/>
    </row>
    <row r="8702" spans="1:9" ht="15" x14ac:dyDescent="0.25">
      <c r="A8702" s="468" t="s">
        <v>18146</v>
      </c>
      <c r="B8702" s="475" t="s">
        <v>18147</v>
      </c>
      <c r="C8702" s="476" t="s">
        <v>756</v>
      </c>
      <c r="D8702" s="471"/>
      <c r="E8702" s="470"/>
      <c r="F8702" s="472" t="s">
        <v>756</v>
      </c>
      <c r="G8702" s="472" t="s">
        <v>756</v>
      </c>
      <c r="H8702" s="472">
        <v>4.3</v>
      </c>
      <c r="I8702" s="473"/>
    </row>
    <row r="8703" spans="1:9" ht="15" x14ac:dyDescent="0.25">
      <c r="A8703" s="468" t="s">
        <v>18148</v>
      </c>
      <c r="B8703" s="475" t="s">
        <v>18149</v>
      </c>
      <c r="C8703" s="476" t="s">
        <v>756</v>
      </c>
      <c r="D8703" s="471"/>
      <c r="E8703" s="470"/>
      <c r="F8703" s="472" t="s">
        <v>756</v>
      </c>
      <c r="G8703" s="472" t="s">
        <v>756</v>
      </c>
      <c r="H8703" s="472">
        <v>4.3</v>
      </c>
      <c r="I8703" s="473"/>
    </row>
    <row r="8704" spans="1:9" ht="15" x14ac:dyDescent="0.25">
      <c r="A8704" s="468" t="s">
        <v>18150</v>
      </c>
      <c r="B8704" s="475" t="s">
        <v>408</v>
      </c>
      <c r="C8704" s="476" t="s">
        <v>756</v>
      </c>
      <c r="D8704" s="471"/>
      <c r="E8704" s="470"/>
      <c r="F8704" s="472" t="s">
        <v>756</v>
      </c>
      <c r="G8704" s="472" t="s">
        <v>756</v>
      </c>
      <c r="H8704" s="472">
        <v>4.3</v>
      </c>
      <c r="I8704" s="473"/>
    </row>
    <row r="8705" spans="1:9" ht="15" x14ac:dyDescent="0.25">
      <c r="A8705" s="468" t="s">
        <v>18151</v>
      </c>
      <c r="B8705" s="475" t="s">
        <v>18152</v>
      </c>
      <c r="C8705" s="476" t="s">
        <v>756</v>
      </c>
      <c r="D8705" s="471"/>
      <c r="E8705" s="470"/>
      <c r="F8705" s="472" t="s">
        <v>756</v>
      </c>
      <c r="G8705" s="472" t="s">
        <v>756</v>
      </c>
      <c r="H8705" s="472">
        <v>4.3</v>
      </c>
      <c r="I8705" s="473"/>
    </row>
    <row r="8706" spans="1:9" ht="15" x14ac:dyDescent="0.25">
      <c r="A8706" s="468" t="s">
        <v>18153</v>
      </c>
      <c r="B8706" s="475" t="s">
        <v>18154</v>
      </c>
      <c r="C8706" s="476" t="s">
        <v>756</v>
      </c>
      <c r="D8706" s="471"/>
      <c r="E8706" s="470"/>
      <c r="F8706" s="472" t="s">
        <v>756</v>
      </c>
      <c r="G8706" s="472" t="s">
        <v>756</v>
      </c>
      <c r="H8706" s="472">
        <v>4.3</v>
      </c>
      <c r="I8706" s="473"/>
    </row>
    <row r="8707" spans="1:9" ht="15" x14ac:dyDescent="0.25">
      <c r="A8707" s="468" t="s">
        <v>18155</v>
      </c>
      <c r="B8707" s="475" t="s">
        <v>64</v>
      </c>
      <c r="C8707" s="476" t="s">
        <v>756</v>
      </c>
      <c r="D8707" s="471"/>
      <c r="E8707" s="470"/>
      <c r="F8707" s="472" t="s">
        <v>756</v>
      </c>
      <c r="G8707" s="472" t="s">
        <v>756</v>
      </c>
      <c r="H8707" s="472">
        <v>4.3</v>
      </c>
      <c r="I8707" s="473"/>
    </row>
    <row r="8708" spans="1:9" ht="15" x14ac:dyDescent="0.25">
      <c r="A8708" s="468" t="s">
        <v>18156</v>
      </c>
      <c r="B8708" s="475" t="s">
        <v>18157</v>
      </c>
      <c r="C8708" s="476" t="s">
        <v>756</v>
      </c>
      <c r="D8708" s="471"/>
      <c r="E8708" s="470"/>
      <c r="F8708" s="472" t="s">
        <v>756</v>
      </c>
      <c r="G8708" s="472" t="s">
        <v>756</v>
      </c>
      <c r="H8708" s="472">
        <v>4.3</v>
      </c>
      <c r="I8708" s="473"/>
    </row>
    <row r="8709" spans="1:9" ht="15" x14ac:dyDescent="0.25">
      <c r="A8709" s="468" t="s">
        <v>18158</v>
      </c>
      <c r="B8709" s="475" t="s">
        <v>18159</v>
      </c>
      <c r="C8709" s="476" t="s">
        <v>756</v>
      </c>
      <c r="D8709" s="471"/>
      <c r="E8709" s="470"/>
      <c r="F8709" s="472" t="s">
        <v>756</v>
      </c>
      <c r="G8709" s="472" t="s">
        <v>756</v>
      </c>
      <c r="H8709" s="472">
        <v>4.3</v>
      </c>
      <c r="I8709" s="473"/>
    </row>
    <row r="8710" spans="1:9" ht="15" x14ac:dyDescent="0.25">
      <c r="A8710" s="468" t="s">
        <v>18160</v>
      </c>
      <c r="B8710" s="475" t="s">
        <v>18161</v>
      </c>
      <c r="C8710" s="476" t="s">
        <v>756</v>
      </c>
      <c r="D8710" s="471"/>
      <c r="E8710" s="470"/>
      <c r="F8710" s="472" t="s">
        <v>756</v>
      </c>
      <c r="G8710" s="472" t="s">
        <v>756</v>
      </c>
      <c r="H8710" s="472">
        <v>4.3</v>
      </c>
      <c r="I8710" s="473"/>
    </row>
    <row r="8711" spans="1:9" ht="15" x14ac:dyDescent="0.25">
      <c r="A8711" s="468" t="s">
        <v>18162</v>
      </c>
      <c r="B8711" s="475" t="s">
        <v>18163</v>
      </c>
      <c r="C8711" s="476" t="s">
        <v>756</v>
      </c>
      <c r="D8711" s="471"/>
      <c r="E8711" s="470"/>
      <c r="F8711" s="472" t="s">
        <v>756</v>
      </c>
      <c r="G8711" s="472" t="s">
        <v>756</v>
      </c>
      <c r="H8711" s="472">
        <v>4.3</v>
      </c>
      <c r="I8711" s="473"/>
    </row>
    <row r="8712" spans="1:9" ht="15" x14ac:dyDescent="0.25">
      <c r="A8712" s="468" t="s">
        <v>18164</v>
      </c>
      <c r="B8712" s="475" t="s">
        <v>18165</v>
      </c>
      <c r="C8712" s="476" t="s">
        <v>756</v>
      </c>
      <c r="D8712" s="471"/>
      <c r="E8712" s="470"/>
      <c r="F8712" s="472" t="s">
        <v>756</v>
      </c>
      <c r="G8712" s="472" t="s">
        <v>756</v>
      </c>
      <c r="H8712" s="472">
        <v>4.3</v>
      </c>
      <c r="I8712" s="473"/>
    </row>
    <row r="8713" spans="1:9" ht="15" x14ac:dyDescent="0.25">
      <c r="A8713" s="468" t="s">
        <v>18166</v>
      </c>
      <c r="B8713" s="475" t="s">
        <v>61</v>
      </c>
      <c r="C8713" s="476" t="s">
        <v>756</v>
      </c>
      <c r="D8713" s="471"/>
      <c r="E8713" s="470"/>
      <c r="F8713" s="472" t="s">
        <v>756</v>
      </c>
      <c r="G8713" s="472" t="s">
        <v>756</v>
      </c>
      <c r="H8713" s="472">
        <v>4.3</v>
      </c>
      <c r="I8713" s="473"/>
    </row>
    <row r="8714" spans="1:9" ht="15" x14ac:dyDescent="0.25">
      <c r="A8714" s="468" t="s">
        <v>18167</v>
      </c>
      <c r="B8714" s="475" t="s">
        <v>18168</v>
      </c>
      <c r="C8714" s="476" t="s">
        <v>756</v>
      </c>
      <c r="D8714" s="471"/>
      <c r="E8714" s="470"/>
      <c r="F8714" s="472" t="s">
        <v>756</v>
      </c>
      <c r="G8714" s="472" t="s">
        <v>756</v>
      </c>
      <c r="H8714" s="472">
        <v>4.3</v>
      </c>
      <c r="I8714" s="473"/>
    </row>
    <row r="8715" spans="1:9" ht="15" x14ac:dyDescent="0.25">
      <c r="A8715" s="468" t="s">
        <v>18169</v>
      </c>
      <c r="B8715" s="475" t="s">
        <v>18170</v>
      </c>
      <c r="C8715" s="476" t="s">
        <v>756</v>
      </c>
      <c r="D8715" s="471"/>
      <c r="E8715" s="470"/>
      <c r="F8715" s="472" t="s">
        <v>756</v>
      </c>
      <c r="G8715" s="472" t="s">
        <v>756</v>
      </c>
      <c r="H8715" s="472">
        <v>4.3</v>
      </c>
      <c r="I8715" s="473"/>
    </row>
    <row r="8716" spans="1:9" ht="15" x14ac:dyDescent="0.25">
      <c r="A8716" s="468" t="s">
        <v>18171</v>
      </c>
      <c r="B8716" s="475" t="s">
        <v>66</v>
      </c>
      <c r="C8716" s="476" t="s">
        <v>756</v>
      </c>
      <c r="D8716" s="471"/>
      <c r="E8716" s="470"/>
      <c r="F8716" s="472" t="s">
        <v>756</v>
      </c>
      <c r="G8716" s="472" t="s">
        <v>756</v>
      </c>
      <c r="H8716" s="472">
        <v>4.3</v>
      </c>
      <c r="I8716" s="473"/>
    </row>
    <row r="8717" spans="1:9" ht="15" x14ac:dyDescent="0.25">
      <c r="A8717" s="468" t="s">
        <v>18172</v>
      </c>
      <c r="B8717" s="475" t="s">
        <v>18173</v>
      </c>
      <c r="C8717" s="476" t="s">
        <v>756</v>
      </c>
      <c r="D8717" s="471"/>
      <c r="E8717" s="470"/>
      <c r="F8717" s="472" t="s">
        <v>756</v>
      </c>
      <c r="G8717" s="472" t="s">
        <v>756</v>
      </c>
      <c r="H8717" s="472">
        <v>4.3</v>
      </c>
      <c r="I8717" s="473"/>
    </row>
    <row r="8718" spans="1:9" ht="15" x14ac:dyDescent="0.25">
      <c r="A8718" s="468" t="s">
        <v>18174</v>
      </c>
      <c r="B8718" s="475" t="s">
        <v>18175</v>
      </c>
      <c r="C8718" s="476" t="s">
        <v>756</v>
      </c>
      <c r="D8718" s="471"/>
      <c r="E8718" s="470"/>
      <c r="F8718" s="472" t="s">
        <v>756</v>
      </c>
      <c r="G8718" s="472" t="s">
        <v>756</v>
      </c>
      <c r="H8718" s="472">
        <v>4.3</v>
      </c>
      <c r="I8718" s="473"/>
    </row>
    <row r="8719" spans="1:9" ht="15" x14ac:dyDescent="0.25">
      <c r="A8719" s="468" t="s">
        <v>18176</v>
      </c>
      <c r="B8719" s="475" t="s">
        <v>18177</v>
      </c>
      <c r="C8719" s="476" t="s">
        <v>756</v>
      </c>
      <c r="D8719" s="471"/>
      <c r="E8719" s="470"/>
      <c r="F8719" s="472" t="s">
        <v>756</v>
      </c>
      <c r="G8719" s="472" t="s">
        <v>756</v>
      </c>
      <c r="H8719" s="472">
        <v>4.3</v>
      </c>
      <c r="I8719" s="473"/>
    </row>
    <row r="8720" spans="1:9" ht="15" x14ac:dyDescent="0.25">
      <c r="A8720" s="468" t="s">
        <v>18178</v>
      </c>
      <c r="B8720" s="475" t="s">
        <v>18179</v>
      </c>
      <c r="C8720" s="476" t="s">
        <v>756</v>
      </c>
      <c r="D8720" s="471"/>
      <c r="E8720" s="470"/>
      <c r="F8720" s="472" t="s">
        <v>756</v>
      </c>
      <c r="G8720" s="472" t="s">
        <v>756</v>
      </c>
      <c r="H8720" s="472">
        <v>4.3</v>
      </c>
      <c r="I8720" s="473"/>
    </row>
    <row r="8721" spans="1:9" ht="15" x14ac:dyDescent="0.25">
      <c r="A8721" s="468" t="s">
        <v>18180</v>
      </c>
      <c r="B8721" s="475" t="s">
        <v>18181</v>
      </c>
      <c r="C8721" s="476" t="s">
        <v>756</v>
      </c>
      <c r="D8721" s="471"/>
      <c r="E8721" s="470"/>
      <c r="F8721" s="472" t="s">
        <v>756</v>
      </c>
      <c r="G8721" s="472" t="s">
        <v>756</v>
      </c>
      <c r="H8721" s="472">
        <v>4.3</v>
      </c>
      <c r="I8721" s="473"/>
    </row>
    <row r="8722" spans="1:9" ht="15" x14ac:dyDescent="0.25">
      <c r="A8722" s="468" t="s">
        <v>18182</v>
      </c>
      <c r="B8722" s="475" t="s">
        <v>18183</v>
      </c>
      <c r="C8722" s="476" t="s">
        <v>756</v>
      </c>
      <c r="D8722" s="471"/>
      <c r="E8722" s="470"/>
      <c r="F8722" s="472" t="s">
        <v>756</v>
      </c>
      <c r="G8722" s="472" t="s">
        <v>756</v>
      </c>
      <c r="H8722" s="472">
        <v>4.3</v>
      </c>
      <c r="I8722" s="473"/>
    </row>
    <row r="8723" spans="1:9" ht="15" x14ac:dyDescent="0.25">
      <c r="A8723" s="468" t="s">
        <v>18184</v>
      </c>
      <c r="B8723" s="475" t="s">
        <v>18185</v>
      </c>
      <c r="C8723" s="476" t="s">
        <v>756</v>
      </c>
      <c r="D8723" s="471"/>
      <c r="E8723" s="470"/>
      <c r="F8723" s="472" t="s">
        <v>756</v>
      </c>
      <c r="G8723" s="472" t="s">
        <v>756</v>
      </c>
      <c r="H8723" s="472">
        <v>4.3</v>
      </c>
      <c r="I8723" s="473"/>
    </row>
    <row r="8724" spans="1:9" ht="15" x14ac:dyDescent="0.25">
      <c r="A8724" s="468" t="s">
        <v>18186</v>
      </c>
      <c r="B8724" s="475" t="s">
        <v>18187</v>
      </c>
      <c r="C8724" s="476" t="s">
        <v>756</v>
      </c>
      <c r="D8724" s="471"/>
      <c r="E8724" s="470"/>
      <c r="F8724" s="472" t="s">
        <v>756</v>
      </c>
      <c r="G8724" s="472" t="s">
        <v>756</v>
      </c>
      <c r="H8724" s="472">
        <v>4.3</v>
      </c>
      <c r="I8724" s="473"/>
    </row>
    <row r="8725" spans="1:9" ht="15" x14ac:dyDescent="0.25">
      <c r="A8725" s="468" t="s">
        <v>18188</v>
      </c>
      <c r="B8725" s="475" t="s">
        <v>18189</v>
      </c>
      <c r="C8725" s="476" t="s">
        <v>756</v>
      </c>
      <c r="D8725" s="471"/>
      <c r="E8725" s="470"/>
      <c r="F8725" s="472" t="s">
        <v>756</v>
      </c>
      <c r="G8725" s="472" t="s">
        <v>756</v>
      </c>
      <c r="H8725" s="472">
        <v>4.3</v>
      </c>
      <c r="I8725" s="473"/>
    </row>
    <row r="8726" spans="1:9" ht="15" x14ac:dyDescent="0.25">
      <c r="A8726" s="468" t="s">
        <v>18190</v>
      </c>
      <c r="B8726" s="475" t="s">
        <v>18191</v>
      </c>
      <c r="C8726" s="476" t="s">
        <v>756</v>
      </c>
      <c r="D8726" s="471"/>
      <c r="E8726" s="470"/>
      <c r="F8726" s="472" t="s">
        <v>756</v>
      </c>
      <c r="G8726" s="472" t="s">
        <v>756</v>
      </c>
      <c r="H8726" s="472">
        <v>4.3</v>
      </c>
      <c r="I8726" s="473"/>
    </row>
    <row r="8727" spans="1:9" ht="15" x14ac:dyDescent="0.25">
      <c r="A8727" s="468" t="s">
        <v>18192</v>
      </c>
      <c r="B8727" s="475" t="s">
        <v>18193</v>
      </c>
      <c r="C8727" s="476" t="s">
        <v>756</v>
      </c>
      <c r="D8727" s="471"/>
      <c r="E8727" s="470"/>
      <c r="F8727" s="472" t="s">
        <v>756</v>
      </c>
      <c r="G8727" s="472" t="s">
        <v>756</v>
      </c>
      <c r="H8727" s="472">
        <v>4.3</v>
      </c>
      <c r="I8727" s="473"/>
    </row>
    <row r="8728" spans="1:9" ht="15" x14ac:dyDescent="0.25">
      <c r="A8728" s="468" t="s">
        <v>18194</v>
      </c>
      <c r="B8728" s="475" t="s">
        <v>18195</v>
      </c>
      <c r="C8728" s="476" t="s">
        <v>756</v>
      </c>
      <c r="D8728" s="471"/>
      <c r="E8728" s="470"/>
      <c r="F8728" s="472" t="s">
        <v>756</v>
      </c>
      <c r="G8728" s="472" t="s">
        <v>756</v>
      </c>
      <c r="H8728" s="472">
        <v>4.3</v>
      </c>
      <c r="I8728" s="473"/>
    </row>
    <row r="8729" spans="1:9" ht="15" x14ac:dyDescent="0.25">
      <c r="A8729" s="468" t="s">
        <v>18196</v>
      </c>
      <c r="B8729" s="475" t="s">
        <v>18197</v>
      </c>
      <c r="C8729" s="476" t="s">
        <v>756</v>
      </c>
      <c r="D8729" s="471"/>
      <c r="E8729" s="470"/>
      <c r="F8729" s="472" t="s">
        <v>756</v>
      </c>
      <c r="G8729" s="472" t="s">
        <v>756</v>
      </c>
      <c r="H8729" s="472">
        <v>4.3</v>
      </c>
      <c r="I8729" s="473"/>
    </row>
    <row r="8730" spans="1:9" ht="15" x14ac:dyDescent="0.25">
      <c r="A8730" s="468" t="s">
        <v>18198</v>
      </c>
      <c r="B8730" s="475" t="s">
        <v>18199</v>
      </c>
      <c r="C8730" s="476" t="s">
        <v>756</v>
      </c>
      <c r="D8730" s="471"/>
      <c r="E8730" s="470"/>
      <c r="F8730" s="472" t="s">
        <v>756</v>
      </c>
      <c r="G8730" s="472" t="s">
        <v>756</v>
      </c>
      <c r="H8730" s="472">
        <v>4.3</v>
      </c>
      <c r="I8730" s="473"/>
    </row>
    <row r="8731" spans="1:9" ht="15" x14ac:dyDescent="0.25">
      <c r="A8731" s="468" t="s">
        <v>18200</v>
      </c>
      <c r="B8731" s="475" t="s">
        <v>18201</v>
      </c>
      <c r="C8731" s="476" t="s">
        <v>756</v>
      </c>
      <c r="D8731" s="471"/>
      <c r="E8731" s="470"/>
      <c r="F8731" s="472" t="s">
        <v>756</v>
      </c>
      <c r="G8731" s="472" t="s">
        <v>756</v>
      </c>
      <c r="H8731" s="472">
        <v>4.3</v>
      </c>
      <c r="I8731" s="473"/>
    </row>
    <row r="8732" spans="1:9" ht="15" x14ac:dyDescent="0.25">
      <c r="A8732" s="468" t="s">
        <v>18202</v>
      </c>
      <c r="B8732" s="475" t="s">
        <v>18203</v>
      </c>
      <c r="C8732" s="476" t="s">
        <v>756</v>
      </c>
      <c r="D8732" s="471"/>
      <c r="E8732" s="470"/>
      <c r="F8732" s="472" t="s">
        <v>756</v>
      </c>
      <c r="G8732" s="472" t="s">
        <v>756</v>
      </c>
      <c r="H8732" s="472">
        <v>4.3</v>
      </c>
      <c r="I8732" s="473"/>
    </row>
    <row r="8733" spans="1:9" ht="15" x14ac:dyDescent="0.25">
      <c r="A8733" s="468" t="s">
        <v>18204</v>
      </c>
      <c r="B8733" s="475" t="s">
        <v>18205</v>
      </c>
      <c r="C8733" s="476" t="s">
        <v>756</v>
      </c>
      <c r="D8733" s="471"/>
      <c r="E8733" s="470"/>
      <c r="F8733" s="472" t="s">
        <v>756</v>
      </c>
      <c r="G8733" s="472" t="s">
        <v>756</v>
      </c>
      <c r="H8733" s="472">
        <v>4.3</v>
      </c>
      <c r="I8733" s="473"/>
    </row>
    <row r="8734" spans="1:9" ht="15" x14ac:dyDescent="0.25">
      <c r="A8734" s="468" t="s">
        <v>18206</v>
      </c>
      <c r="B8734" s="475" t="s">
        <v>18207</v>
      </c>
      <c r="C8734" s="476" t="s">
        <v>756</v>
      </c>
      <c r="D8734" s="471"/>
      <c r="E8734" s="470"/>
      <c r="F8734" s="472" t="s">
        <v>756</v>
      </c>
      <c r="G8734" s="472" t="s">
        <v>756</v>
      </c>
      <c r="H8734" s="472">
        <v>4.3</v>
      </c>
      <c r="I8734" s="473"/>
    </row>
    <row r="8735" spans="1:9" ht="15" x14ac:dyDescent="0.25">
      <c r="A8735" s="468" t="s">
        <v>18208</v>
      </c>
      <c r="B8735" s="475" t="s">
        <v>18209</v>
      </c>
      <c r="C8735" s="476" t="s">
        <v>756</v>
      </c>
      <c r="D8735" s="471"/>
      <c r="E8735" s="470"/>
      <c r="F8735" s="472" t="s">
        <v>756</v>
      </c>
      <c r="G8735" s="472" t="s">
        <v>756</v>
      </c>
      <c r="H8735" s="472">
        <v>4.3</v>
      </c>
      <c r="I8735" s="473"/>
    </row>
    <row r="8736" spans="1:9" ht="15" x14ac:dyDescent="0.25">
      <c r="A8736" s="468" t="s">
        <v>18210</v>
      </c>
      <c r="B8736" s="475" t="s">
        <v>18211</v>
      </c>
      <c r="C8736" s="476" t="s">
        <v>756</v>
      </c>
      <c r="D8736" s="471"/>
      <c r="E8736" s="470"/>
      <c r="F8736" s="472" t="s">
        <v>756</v>
      </c>
      <c r="G8736" s="472" t="s">
        <v>756</v>
      </c>
      <c r="H8736" s="472">
        <v>4.3</v>
      </c>
      <c r="I8736" s="473"/>
    </row>
    <row r="8737" spans="1:9" ht="15" x14ac:dyDescent="0.25">
      <c r="A8737" s="468" t="s">
        <v>18212</v>
      </c>
      <c r="B8737" s="475" t="s">
        <v>18213</v>
      </c>
      <c r="C8737" s="476" t="s">
        <v>756</v>
      </c>
      <c r="D8737" s="471"/>
      <c r="E8737" s="470"/>
      <c r="F8737" s="472" t="s">
        <v>756</v>
      </c>
      <c r="G8737" s="472" t="s">
        <v>756</v>
      </c>
      <c r="H8737" s="472">
        <v>4.3</v>
      </c>
      <c r="I8737" s="473"/>
    </row>
    <row r="8738" spans="1:9" ht="15" x14ac:dyDescent="0.25">
      <c r="A8738" s="468" t="s">
        <v>18214</v>
      </c>
      <c r="B8738" s="475" t="s">
        <v>18215</v>
      </c>
      <c r="C8738" s="476" t="s">
        <v>756</v>
      </c>
      <c r="D8738" s="471"/>
      <c r="E8738" s="470"/>
      <c r="F8738" s="472" t="s">
        <v>756</v>
      </c>
      <c r="G8738" s="472" t="s">
        <v>756</v>
      </c>
      <c r="H8738" s="472">
        <v>4.3</v>
      </c>
      <c r="I8738" s="473"/>
    </row>
    <row r="8739" spans="1:9" ht="15" x14ac:dyDescent="0.25">
      <c r="A8739" s="468" t="s">
        <v>18216</v>
      </c>
      <c r="B8739" s="475" t="s">
        <v>18217</v>
      </c>
      <c r="C8739" s="476" t="s">
        <v>756</v>
      </c>
      <c r="D8739" s="471"/>
      <c r="E8739" s="470"/>
      <c r="F8739" s="472" t="s">
        <v>756</v>
      </c>
      <c r="G8739" s="472" t="s">
        <v>756</v>
      </c>
      <c r="H8739" s="472">
        <v>4.3</v>
      </c>
      <c r="I8739" s="473"/>
    </row>
    <row r="8740" spans="1:9" ht="15" x14ac:dyDescent="0.25">
      <c r="A8740" s="468" t="s">
        <v>18218</v>
      </c>
      <c r="B8740" s="475" t="s">
        <v>18219</v>
      </c>
      <c r="C8740" s="476" t="s">
        <v>756</v>
      </c>
      <c r="D8740" s="471"/>
      <c r="E8740" s="470"/>
      <c r="F8740" s="472" t="s">
        <v>756</v>
      </c>
      <c r="G8740" s="472" t="s">
        <v>756</v>
      </c>
      <c r="H8740" s="472">
        <v>4.3</v>
      </c>
      <c r="I8740" s="473"/>
    </row>
    <row r="8741" spans="1:9" ht="15" x14ac:dyDescent="0.25">
      <c r="A8741" s="468" t="s">
        <v>18220</v>
      </c>
      <c r="B8741" s="475" t="s">
        <v>18221</v>
      </c>
      <c r="C8741" s="476" t="s">
        <v>756</v>
      </c>
      <c r="D8741" s="471"/>
      <c r="E8741" s="470"/>
      <c r="F8741" s="472" t="s">
        <v>756</v>
      </c>
      <c r="G8741" s="472" t="s">
        <v>756</v>
      </c>
      <c r="H8741" s="472">
        <v>4.3</v>
      </c>
      <c r="I8741" s="473"/>
    </row>
    <row r="8742" spans="1:9" ht="15" x14ac:dyDescent="0.25">
      <c r="A8742" s="468" t="s">
        <v>18222</v>
      </c>
      <c r="B8742" s="475" t="s">
        <v>18223</v>
      </c>
      <c r="C8742" s="476" t="s">
        <v>756</v>
      </c>
      <c r="D8742" s="471"/>
      <c r="E8742" s="470"/>
      <c r="F8742" s="472" t="s">
        <v>756</v>
      </c>
      <c r="G8742" s="472" t="s">
        <v>756</v>
      </c>
      <c r="H8742" s="472">
        <v>4.3</v>
      </c>
      <c r="I8742" s="473"/>
    </row>
    <row r="8743" spans="1:9" ht="15" x14ac:dyDescent="0.25">
      <c r="A8743" s="468" t="s">
        <v>18224</v>
      </c>
      <c r="B8743" s="475" t="s">
        <v>18225</v>
      </c>
      <c r="C8743" s="476" t="s">
        <v>756</v>
      </c>
      <c r="D8743" s="471"/>
      <c r="E8743" s="470"/>
      <c r="F8743" s="472" t="s">
        <v>756</v>
      </c>
      <c r="G8743" s="472" t="s">
        <v>756</v>
      </c>
      <c r="H8743" s="472">
        <v>4.3</v>
      </c>
      <c r="I8743" s="473"/>
    </row>
    <row r="8744" spans="1:9" ht="15" x14ac:dyDescent="0.25">
      <c r="A8744" s="468" t="s">
        <v>18226</v>
      </c>
      <c r="B8744" s="475" t="s">
        <v>18227</v>
      </c>
      <c r="C8744" s="476" t="s">
        <v>756</v>
      </c>
      <c r="D8744" s="471"/>
      <c r="E8744" s="470"/>
      <c r="F8744" s="472" t="s">
        <v>756</v>
      </c>
      <c r="G8744" s="472" t="s">
        <v>756</v>
      </c>
      <c r="H8744" s="472">
        <v>4.3</v>
      </c>
      <c r="I8744" s="473"/>
    </row>
    <row r="8745" spans="1:9" ht="15" x14ac:dyDescent="0.25">
      <c r="A8745" s="468" t="s">
        <v>18228</v>
      </c>
      <c r="B8745" s="475" t="s">
        <v>18229</v>
      </c>
      <c r="C8745" s="476" t="s">
        <v>756</v>
      </c>
      <c r="D8745" s="471"/>
      <c r="E8745" s="470"/>
      <c r="F8745" s="472" t="s">
        <v>756</v>
      </c>
      <c r="G8745" s="472" t="s">
        <v>756</v>
      </c>
      <c r="H8745" s="472">
        <v>4.3</v>
      </c>
      <c r="I8745" s="473"/>
    </row>
    <row r="8746" spans="1:9" ht="15" x14ac:dyDescent="0.25">
      <c r="A8746" s="468" t="s">
        <v>18230</v>
      </c>
      <c r="B8746" s="475" t="s">
        <v>18231</v>
      </c>
      <c r="C8746" s="476" t="s">
        <v>756</v>
      </c>
      <c r="D8746" s="471"/>
      <c r="E8746" s="470"/>
      <c r="F8746" s="472" t="s">
        <v>756</v>
      </c>
      <c r="G8746" s="472" t="s">
        <v>756</v>
      </c>
      <c r="H8746" s="472">
        <v>4.3</v>
      </c>
      <c r="I8746" s="473"/>
    </row>
    <row r="8747" spans="1:9" ht="15" x14ac:dyDescent="0.25">
      <c r="A8747" s="468" t="s">
        <v>18232</v>
      </c>
      <c r="B8747" s="475" t="s">
        <v>18233</v>
      </c>
      <c r="C8747" s="476" t="s">
        <v>756</v>
      </c>
      <c r="D8747" s="471"/>
      <c r="E8747" s="470"/>
      <c r="F8747" s="472" t="s">
        <v>756</v>
      </c>
      <c r="G8747" s="472" t="s">
        <v>756</v>
      </c>
      <c r="H8747" s="472">
        <v>4.3</v>
      </c>
      <c r="I8747" s="473"/>
    </row>
    <row r="8748" spans="1:9" ht="15" x14ac:dyDescent="0.25">
      <c r="A8748" s="468" t="s">
        <v>18234</v>
      </c>
      <c r="B8748" s="475" t="s">
        <v>18235</v>
      </c>
      <c r="C8748" s="476" t="s">
        <v>756</v>
      </c>
      <c r="D8748" s="471"/>
      <c r="E8748" s="470"/>
      <c r="F8748" s="472" t="s">
        <v>756</v>
      </c>
      <c r="G8748" s="472" t="s">
        <v>756</v>
      </c>
      <c r="H8748" s="472">
        <v>4.3</v>
      </c>
      <c r="I8748" s="473"/>
    </row>
    <row r="8749" spans="1:9" ht="15" x14ac:dyDescent="0.25">
      <c r="A8749" s="468" t="s">
        <v>18236</v>
      </c>
      <c r="B8749" s="475" t="s">
        <v>18237</v>
      </c>
      <c r="C8749" s="476" t="s">
        <v>756</v>
      </c>
      <c r="D8749" s="471"/>
      <c r="E8749" s="470"/>
      <c r="F8749" s="472" t="s">
        <v>756</v>
      </c>
      <c r="G8749" s="472" t="s">
        <v>756</v>
      </c>
      <c r="H8749" s="472">
        <v>4.3</v>
      </c>
      <c r="I8749" s="473"/>
    </row>
    <row r="8750" spans="1:9" ht="15" x14ac:dyDescent="0.25">
      <c r="A8750" s="468" t="s">
        <v>18238</v>
      </c>
      <c r="B8750" s="475" t="s">
        <v>18239</v>
      </c>
      <c r="C8750" s="476" t="s">
        <v>756</v>
      </c>
      <c r="D8750" s="471"/>
      <c r="E8750" s="470"/>
      <c r="F8750" s="472" t="s">
        <v>756</v>
      </c>
      <c r="G8750" s="472" t="s">
        <v>756</v>
      </c>
      <c r="H8750" s="472">
        <v>4.3</v>
      </c>
      <c r="I8750" s="473"/>
    </row>
    <row r="8751" spans="1:9" ht="15" x14ac:dyDescent="0.25">
      <c r="A8751" s="468" t="s">
        <v>18240</v>
      </c>
      <c r="B8751" s="475" t="s">
        <v>18241</v>
      </c>
      <c r="C8751" s="476" t="s">
        <v>756</v>
      </c>
      <c r="D8751" s="471"/>
      <c r="E8751" s="470"/>
      <c r="F8751" s="472" t="s">
        <v>756</v>
      </c>
      <c r="G8751" s="472" t="s">
        <v>756</v>
      </c>
      <c r="H8751" s="472">
        <v>4.3</v>
      </c>
      <c r="I8751" s="473"/>
    </row>
    <row r="8752" spans="1:9" ht="15" x14ac:dyDescent="0.25">
      <c r="A8752" s="468" t="s">
        <v>18242</v>
      </c>
      <c r="B8752" s="475" t="s">
        <v>18243</v>
      </c>
      <c r="C8752" s="476" t="s">
        <v>756</v>
      </c>
      <c r="D8752" s="471"/>
      <c r="E8752" s="470"/>
      <c r="F8752" s="472" t="s">
        <v>756</v>
      </c>
      <c r="G8752" s="472" t="s">
        <v>756</v>
      </c>
      <c r="H8752" s="472">
        <v>4.3</v>
      </c>
      <c r="I8752" s="473"/>
    </row>
    <row r="8753" spans="1:9" ht="15" x14ac:dyDescent="0.25">
      <c r="A8753" s="468" t="s">
        <v>18244</v>
      </c>
      <c r="B8753" s="475" t="s">
        <v>18245</v>
      </c>
      <c r="C8753" s="476" t="s">
        <v>756</v>
      </c>
      <c r="D8753" s="471"/>
      <c r="E8753" s="470"/>
      <c r="F8753" s="472" t="s">
        <v>756</v>
      </c>
      <c r="G8753" s="472" t="s">
        <v>756</v>
      </c>
      <c r="H8753" s="472">
        <v>4.3</v>
      </c>
      <c r="I8753" s="473"/>
    </row>
    <row r="8754" spans="1:9" ht="15" x14ac:dyDescent="0.25">
      <c r="A8754" s="468" t="s">
        <v>18246</v>
      </c>
      <c r="B8754" s="475" t="s">
        <v>18247</v>
      </c>
      <c r="C8754" s="476" t="s">
        <v>756</v>
      </c>
      <c r="D8754" s="471"/>
      <c r="E8754" s="470"/>
      <c r="F8754" s="472" t="s">
        <v>756</v>
      </c>
      <c r="G8754" s="472" t="s">
        <v>756</v>
      </c>
      <c r="H8754" s="472">
        <v>4.3</v>
      </c>
      <c r="I8754" s="473"/>
    </row>
    <row r="8755" spans="1:9" ht="15" x14ac:dyDescent="0.25">
      <c r="A8755" s="468" t="s">
        <v>18248</v>
      </c>
      <c r="B8755" s="475" t="s">
        <v>18249</v>
      </c>
      <c r="C8755" s="476" t="s">
        <v>756</v>
      </c>
      <c r="D8755" s="471"/>
      <c r="E8755" s="470"/>
      <c r="F8755" s="472" t="s">
        <v>756</v>
      </c>
      <c r="G8755" s="472" t="s">
        <v>756</v>
      </c>
      <c r="H8755" s="472">
        <v>4.3</v>
      </c>
      <c r="I8755" s="473"/>
    </row>
    <row r="8756" spans="1:9" ht="15" x14ac:dyDescent="0.25">
      <c r="A8756" s="468" t="s">
        <v>18250</v>
      </c>
      <c r="B8756" s="475" t="s">
        <v>18251</v>
      </c>
      <c r="C8756" s="476" t="s">
        <v>756</v>
      </c>
      <c r="D8756" s="471"/>
      <c r="E8756" s="470"/>
      <c r="F8756" s="472" t="s">
        <v>756</v>
      </c>
      <c r="G8756" s="472" t="s">
        <v>756</v>
      </c>
      <c r="H8756" s="472">
        <v>4.3</v>
      </c>
      <c r="I8756" s="473"/>
    </row>
    <row r="8757" spans="1:9" ht="15" x14ac:dyDescent="0.25">
      <c r="A8757" s="468" t="s">
        <v>18252</v>
      </c>
      <c r="B8757" s="475" t="s">
        <v>18253</v>
      </c>
      <c r="C8757" s="476" t="s">
        <v>756</v>
      </c>
      <c r="D8757" s="471"/>
      <c r="E8757" s="470"/>
      <c r="F8757" s="472" t="s">
        <v>756</v>
      </c>
      <c r="G8757" s="472" t="s">
        <v>756</v>
      </c>
      <c r="H8757" s="472">
        <v>4.3</v>
      </c>
      <c r="I8757" s="473"/>
    </row>
    <row r="8758" spans="1:9" ht="15" x14ac:dyDescent="0.25">
      <c r="A8758" s="468" t="s">
        <v>18254</v>
      </c>
      <c r="B8758" s="475" t="s">
        <v>18255</v>
      </c>
      <c r="C8758" s="476" t="s">
        <v>756</v>
      </c>
      <c r="D8758" s="471"/>
      <c r="E8758" s="470"/>
      <c r="F8758" s="472" t="s">
        <v>756</v>
      </c>
      <c r="G8758" s="472" t="s">
        <v>756</v>
      </c>
      <c r="H8758" s="472">
        <v>4.3</v>
      </c>
      <c r="I8758" s="473"/>
    </row>
    <row r="8759" spans="1:9" ht="15" x14ac:dyDescent="0.25">
      <c r="A8759" s="468" t="s">
        <v>18256</v>
      </c>
      <c r="B8759" s="475" t="s">
        <v>18257</v>
      </c>
      <c r="C8759" s="476" t="s">
        <v>756</v>
      </c>
      <c r="D8759" s="471"/>
      <c r="E8759" s="470"/>
      <c r="F8759" s="472" t="s">
        <v>756</v>
      </c>
      <c r="G8759" s="472" t="s">
        <v>756</v>
      </c>
      <c r="H8759" s="472">
        <v>4.3</v>
      </c>
      <c r="I8759" s="473"/>
    </row>
    <row r="8760" spans="1:9" ht="15" x14ac:dyDescent="0.25">
      <c r="A8760" s="468" t="s">
        <v>18258</v>
      </c>
      <c r="B8760" s="475" t="s">
        <v>18259</v>
      </c>
      <c r="C8760" s="476" t="s">
        <v>756</v>
      </c>
      <c r="D8760" s="471"/>
      <c r="E8760" s="470"/>
      <c r="F8760" s="472" t="s">
        <v>756</v>
      </c>
      <c r="G8760" s="472" t="s">
        <v>756</v>
      </c>
      <c r="H8760" s="472">
        <v>4.3</v>
      </c>
      <c r="I8760" s="473"/>
    </row>
    <row r="8761" spans="1:9" ht="15" x14ac:dyDescent="0.25">
      <c r="A8761" s="468" t="s">
        <v>18260</v>
      </c>
      <c r="B8761" s="475" t="s">
        <v>18261</v>
      </c>
      <c r="C8761" s="476" t="s">
        <v>756</v>
      </c>
      <c r="D8761" s="471"/>
      <c r="E8761" s="470"/>
      <c r="F8761" s="472" t="s">
        <v>756</v>
      </c>
      <c r="G8761" s="472" t="s">
        <v>756</v>
      </c>
      <c r="H8761" s="472">
        <v>4.3</v>
      </c>
      <c r="I8761" s="473"/>
    </row>
    <row r="8762" spans="1:9" ht="15" x14ac:dyDescent="0.25">
      <c r="A8762" s="468" t="s">
        <v>18262</v>
      </c>
      <c r="B8762" s="475" t="s">
        <v>18263</v>
      </c>
      <c r="C8762" s="476" t="s">
        <v>756</v>
      </c>
      <c r="D8762" s="471"/>
      <c r="E8762" s="470"/>
      <c r="F8762" s="472" t="s">
        <v>756</v>
      </c>
      <c r="G8762" s="472" t="s">
        <v>756</v>
      </c>
      <c r="H8762" s="472">
        <v>4.3</v>
      </c>
      <c r="I8762" s="473"/>
    </row>
    <row r="8763" spans="1:9" ht="15" x14ac:dyDescent="0.25">
      <c r="A8763" s="468" t="s">
        <v>18264</v>
      </c>
      <c r="B8763" s="475" t="s">
        <v>18265</v>
      </c>
      <c r="C8763" s="476" t="s">
        <v>756</v>
      </c>
      <c r="D8763" s="471"/>
      <c r="E8763" s="470"/>
      <c r="F8763" s="472" t="s">
        <v>756</v>
      </c>
      <c r="G8763" s="472" t="s">
        <v>756</v>
      </c>
      <c r="H8763" s="472">
        <v>4.3</v>
      </c>
      <c r="I8763" s="473"/>
    </row>
    <row r="8764" spans="1:9" ht="15" x14ac:dyDescent="0.25">
      <c r="A8764" s="468" t="s">
        <v>18266</v>
      </c>
      <c r="B8764" s="475" t="s">
        <v>18267</v>
      </c>
      <c r="C8764" s="476" t="s">
        <v>756</v>
      </c>
      <c r="D8764" s="471"/>
      <c r="E8764" s="470"/>
      <c r="F8764" s="472" t="s">
        <v>756</v>
      </c>
      <c r="G8764" s="472" t="s">
        <v>756</v>
      </c>
      <c r="H8764" s="472">
        <v>4.3</v>
      </c>
      <c r="I8764" s="473"/>
    </row>
    <row r="8765" spans="1:9" ht="15" x14ac:dyDescent="0.25">
      <c r="A8765" s="468" t="s">
        <v>18268</v>
      </c>
      <c r="B8765" s="475" t="s">
        <v>18269</v>
      </c>
      <c r="C8765" s="476" t="s">
        <v>756</v>
      </c>
      <c r="D8765" s="471"/>
      <c r="E8765" s="470"/>
      <c r="F8765" s="472" t="s">
        <v>756</v>
      </c>
      <c r="G8765" s="472" t="s">
        <v>756</v>
      </c>
      <c r="H8765" s="472">
        <v>4.3</v>
      </c>
      <c r="I8765" s="473"/>
    </row>
    <row r="8766" spans="1:9" ht="15" x14ac:dyDescent="0.25">
      <c r="A8766" s="468" t="s">
        <v>18270</v>
      </c>
      <c r="B8766" s="475" t="s">
        <v>18271</v>
      </c>
      <c r="C8766" s="476" t="s">
        <v>756</v>
      </c>
      <c r="D8766" s="471"/>
      <c r="E8766" s="470"/>
      <c r="F8766" s="472" t="s">
        <v>756</v>
      </c>
      <c r="G8766" s="472" t="s">
        <v>756</v>
      </c>
      <c r="H8766" s="472">
        <v>4.3</v>
      </c>
      <c r="I8766" s="473"/>
    </row>
    <row r="8767" spans="1:9" ht="15" x14ac:dyDescent="0.25">
      <c r="A8767" s="468" t="s">
        <v>18272</v>
      </c>
      <c r="B8767" s="475" t="s">
        <v>18273</v>
      </c>
      <c r="C8767" s="476" t="s">
        <v>756</v>
      </c>
      <c r="D8767" s="471"/>
      <c r="E8767" s="470"/>
      <c r="F8767" s="472" t="s">
        <v>756</v>
      </c>
      <c r="G8767" s="472" t="s">
        <v>756</v>
      </c>
      <c r="H8767" s="472">
        <v>4.3</v>
      </c>
      <c r="I8767" s="473"/>
    </row>
    <row r="8768" spans="1:9" ht="15" x14ac:dyDescent="0.25">
      <c r="A8768" s="468" t="s">
        <v>18274</v>
      </c>
      <c r="B8768" s="475" t="s">
        <v>18275</v>
      </c>
      <c r="C8768" s="476" t="s">
        <v>756</v>
      </c>
      <c r="D8768" s="471"/>
      <c r="E8768" s="470"/>
      <c r="F8768" s="472" t="s">
        <v>756</v>
      </c>
      <c r="G8768" s="472" t="s">
        <v>756</v>
      </c>
      <c r="H8768" s="472">
        <v>4.3</v>
      </c>
      <c r="I8768" s="473"/>
    </row>
    <row r="8769" spans="1:9" ht="15" x14ac:dyDescent="0.25">
      <c r="A8769" s="468" t="s">
        <v>18276</v>
      </c>
      <c r="B8769" s="475" t="s">
        <v>18277</v>
      </c>
      <c r="C8769" s="476" t="s">
        <v>756</v>
      </c>
      <c r="D8769" s="471"/>
      <c r="E8769" s="470"/>
      <c r="F8769" s="472" t="s">
        <v>756</v>
      </c>
      <c r="G8769" s="472" t="s">
        <v>756</v>
      </c>
      <c r="H8769" s="472">
        <v>4.3</v>
      </c>
      <c r="I8769" s="473"/>
    </row>
    <row r="8770" spans="1:9" ht="15" x14ac:dyDescent="0.25">
      <c r="A8770" s="468" t="s">
        <v>18278</v>
      </c>
      <c r="B8770" s="475" t="s">
        <v>18279</v>
      </c>
      <c r="C8770" s="476" t="s">
        <v>756</v>
      </c>
      <c r="D8770" s="471"/>
      <c r="E8770" s="470"/>
      <c r="F8770" s="472" t="s">
        <v>756</v>
      </c>
      <c r="G8770" s="472" t="s">
        <v>756</v>
      </c>
      <c r="H8770" s="472">
        <v>4.3</v>
      </c>
      <c r="I8770" s="473"/>
    </row>
    <row r="8771" spans="1:9" ht="25.5" x14ac:dyDescent="0.25">
      <c r="A8771" s="468" t="s">
        <v>18280</v>
      </c>
      <c r="B8771" s="475" t="s">
        <v>18281</v>
      </c>
      <c r="C8771" s="476" t="s">
        <v>756</v>
      </c>
      <c r="D8771" s="471"/>
      <c r="E8771" s="470"/>
      <c r="F8771" s="472" t="s">
        <v>756</v>
      </c>
      <c r="G8771" s="472" t="s">
        <v>756</v>
      </c>
      <c r="H8771" s="472">
        <v>4.3</v>
      </c>
      <c r="I8771" s="473"/>
    </row>
    <row r="8772" spans="1:9" ht="15" x14ac:dyDescent="0.25">
      <c r="A8772" s="468" t="s">
        <v>18282</v>
      </c>
      <c r="B8772" s="475" t="s">
        <v>18283</v>
      </c>
      <c r="C8772" s="476" t="s">
        <v>756</v>
      </c>
      <c r="D8772" s="471"/>
      <c r="E8772" s="470"/>
      <c r="F8772" s="472" t="s">
        <v>756</v>
      </c>
      <c r="G8772" s="472" t="s">
        <v>756</v>
      </c>
      <c r="H8772" s="472">
        <v>4.3</v>
      </c>
      <c r="I8772" s="473"/>
    </row>
    <row r="8773" spans="1:9" ht="15" x14ac:dyDescent="0.25">
      <c r="A8773" s="468" t="s">
        <v>18284</v>
      </c>
      <c r="B8773" s="475" t="s">
        <v>18285</v>
      </c>
      <c r="C8773" s="476" t="s">
        <v>756</v>
      </c>
      <c r="D8773" s="471"/>
      <c r="E8773" s="470"/>
      <c r="F8773" s="472" t="s">
        <v>756</v>
      </c>
      <c r="G8773" s="472" t="s">
        <v>756</v>
      </c>
      <c r="H8773" s="472">
        <v>4.3</v>
      </c>
      <c r="I8773" s="473"/>
    </row>
    <row r="8774" spans="1:9" ht="15" x14ac:dyDescent="0.25">
      <c r="A8774" s="468" t="s">
        <v>18286</v>
      </c>
      <c r="B8774" s="475" t="s">
        <v>18287</v>
      </c>
      <c r="C8774" s="476" t="s">
        <v>756</v>
      </c>
      <c r="D8774" s="471"/>
      <c r="E8774" s="470"/>
      <c r="F8774" s="472" t="s">
        <v>756</v>
      </c>
      <c r="G8774" s="472" t="s">
        <v>756</v>
      </c>
      <c r="H8774" s="472">
        <v>4.3</v>
      </c>
      <c r="I8774" s="473"/>
    </row>
    <row r="8775" spans="1:9" ht="15" x14ac:dyDescent="0.25">
      <c r="A8775" s="468" t="s">
        <v>18288</v>
      </c>
      <c r="B8775" s="475" t="s">
        <v>18289</v>
      </c>
      <c r="C8775" s="476" t="s">
        <v>756</v>
      </c>
      <c r="D8775" s="471"/>
      <c r="E8775" s="470"/>
      <c r="F8775" s="472" t="s">
        <v>756</v>
      </c>
      <c r="G8775" s="472" t="s">
        <v>756</v>
      </c>
      <c r="H8775" s="472">
        <v>4.3</v>
      </c>
      <c r="I8775" s="473"/>
    </row>
    <row r="8776" spans="1:9" ht="15" x14ac:dyDescent="0.25">
      <c r="A8776" s="468" t="s">
        <v>18290</v>
      </c>
      <c r="B8776" s="475" t="s">
        <v>18291</v>
      </c>
      <c r="C8776" s="476" t="s">
        <v>756</v>
      </c>
      <c r="D8776" s="471"/>
      <c r="E8776" s="470"/>
      <c r="F8776" s="472" t="s">
        <v>756</v>
      </c>
      <c r="G8776" s="472" t="s">
        <v>756</v>
      </c>
      <c r="H8776" s="472">
        <v>4.3</v>
      </c>
      <c r="I8776" s="473"/>
    </row>
    <row r="8777" spans="1:9" ht="15" x14ac:dyDescent="0.25">
      <c r="A8777" s="468" t="s">
        <v>18292</v>
      </c>
      <c r="B8777" s="475" t="s">
        <v>18293</v>
      </c>
      <c r="C8777" s="476" t="s">
        <v>756</v>
      </c>
      <c r="D8777" s="471"/>
      <c r="E8777" s="470"/>
      <c r="F8777" s="472" t="s">
        <v>756</v>
      </c>
      <c r="G8777" s="472" t="s">
        <v>756</v>
      </c>
      <c r="H8777" s="472">
        <v>4.3</v>
      </c>
      <c r="I8777" s="473"/>
    </row>
    <row r="8778" spans="1:9" ht="15" x14ac:dyDescent="0.25">
      <c r="A8778" s="468" t="s">
        <v>18294</v>
      </c>
      <c r="B8778" s="475" t="s">
        <v>18295</v>
      </c>
      <c r="C8778" s="476" t="s">
        <v>756</v>
      </c>
      <c r="D8778" s="471"/>
      <c r="E8778" s="470"/>
      <c r="F8778" s="472" t="s">
        <v>756</v>
      </c>
      <c r="G8778" s="472" t="s">
        <v>756</v>
      </c>
      <c r="H8778" s="472">
        <v>4.3</v>
      </c>
      <c r="I8778" s="473"/>
    </row>
    <row r="8779" spans="1:9" ht="15" x14ac:dyDescent="0.25">
      <c r="A8779" s="468" t="s">
        <v>18296</v>
      </c>
      <c r="B8779" s="475" t="s">
        <v>18297</v>
      </c>
      <c r="C8779" s="476" t="s">
        <v>756</v>
      </c>
      <c r="D8779" s="471"/>
      <c r="E8779" s="470"/>
      <c r="F8779" s="472" t="s">
        <v>756</v>
      </c>
      <c r="G8779" s="472" t="s">
        <v>756</v>
      </c>
      <c r="H8779" s="472">
        <v>4.3</v>
      </c>
      <c r="I8779" s="473"/>
    </row>
    <row r="8780" spans="1:9" ht="15" x14ac:dyDescent="0.25">
      <c r="A8780" s="468" t="s">
        <v>18298</v>
      </c>
      <c r="B8780" s="475" t="s">
        <v>18299</v>
      </c>
      <c r="C8780" s="476" t="s">
        <v>756</v>
      </c>
      <c r="D8780" s="471"/>
      <c r="E8780" s="470"/>
      <c r="F8780" s="472" t="s">
        <v>756</v>
      </c>
      <c r="G8780" s="472" t="s">
        <v>756</v>
      </c>
      <c r="H8780" s="472">
        <v>4.3</v>
      </c>
      <c r="I8780" s="473"/>
    </row>
    <row r="8781" spans="1:9" ht="15" x14ac:dyDescent="0.25">
      <c r="A8781" s="468" t="s">
        <v>18300</v>
      </c>
      <c r="B8781" s="475" t="s">
        <v>18301</v>
      </c>
      <c r="C8781" s="476" t="s">
        <v>756</v>
      </c>
      <c r="D8781" s="471"/>
      <c r="E8781" s="470"/>
      <c r="F8781" s="472" t="s">
        <v>756</v>
      </c>
      <c r="G8781" s="472" t="s">
        <v>756</v>
      </c>
      <c r="H8781" s="472">
        <v>4.3</v>
      </c>
      <c r="I8781" s="473"/>
    </row>
    <row r="8782" spans="1:9" ht="15" x14ac:dyDescent="0.25">
      <c r="A8782" s="468" t="s">
        <v>18302</v>
      </c>
      <c r="B8782" s="475" t="s">
        <v>18303</v>
      </c>
      <c r="C8782" s="476" t="s">
        <v>756</v>
      </c>
      <c r="D8782" s="471"/>
      <c r="E8782" s="470"/>
      <c r="F8782" s="472" t="s">
        <v>756</v>
      </c>
      <c r="G8782" s="472" t="s">
        <v>756</v>
      </c>
      <c r="H8782" s="472">
        <v>4.3</v>
      </c>
      <c r="I8782" s="473"/>
    </row>
    <row r="8783" spans="1:9" ht="15" x14ac:dyDescent="0.25">
      <c r="A8783" s="468" t="s">
        <v>18304</v>
      </c>
      <c r="B8783" s="475" t="s">
        <v>18305</v>
      </c>
      <c r="C8783" s="476" t="s">
        <v>756</v>
      </c>
      <c r="D8783" s="471"/>
      <c r="E8783" s="470"/>
      <c r="F8783" s="472" t="s">
        <v>756</v>
      </c>
      <c r="G8783" s="472" t="s">
        <v>756</v>
      </c>
      <c r="H8783" s="472">
        <v>4.3</v>
      </c>
      <c r="I8783" s="473"/>
    </row>
    <row r="8784" spans="1:9" ht="15" x14ac:dyDescent="0.25">
      <c r="A8784" s="468" t="s">
        <v>18306</v>
      </c>
      <c r="B8784" s="475" t="s">
        <v>18307</v>
      </c>
      <c r="C8784" s="476" t="s">
        <v>756</v>
      </c>
      <c r="D8784" s="471"/>
      <c r="E8784" s="470"/>
      <c r="F8784" s="472" t="s">
        <v>756</v>
      </c>
      <c r="G8784" s="472" t="s">
        <v>756</v>
      </c>
      <c r="H8784" s="472">
        <v>4.3</v>
      </c>
      <c r="I8784" s="473"/>
    </row>
    <row r="8785" spans="1:9" ht="15" x14ac:dyDescent="0.25">
      <c r="A8785" s="468" t="s">
        <v>18308</v>
      </c>
      <c r="B8785" s="475" t="s">
        <v>18309</v>
      </c>
      <c r="C8785" s="476" t="s">
        <v>756</v>
      </c>
      <c r="D8785" s="471"/>
      <c r="E8785" s="470"/>
      <c r="F8785" s="472" t="s">
        <v>756</v>
      </c>
      <c r="G8785" s="472" t="s">
        <v>756</v>
      </c>
      <c r="H8785" s="472">
        <v>4.3</v>
      </c>
      <c r="I8785" s="473"/>
    </row>
    <row r="8786" spans="1:9" ht="15" x14ac:dyDescent="0.25">
      <c r="A8786" s="468" t="s">
        <v>18310</v>
      </c>
      <c r="B8786" s="475" t="s">
        <v>18311</v>
      </c>
      <c r="C8786" s="476" t="s">
        <v>756</v>
      </c>
      <c r="D8786" s="471"/>
      <c r="E8786" s="470"/>
      <c r="F8786" s="472" t="s">
        <v>756</v>
      </c>
      <c r="G8786" s="472" t="s">
        <v>756</v>
      </c>
      <c r="H8786" s="472">
        <v>4.3</v>
      </c>
      <c r="I8786" s="473"/>
    </row>
    <row r="8787" spans="1:9" ht="15" x14ac:dyDescent="0.25">
      <c r="A8787" s="468" t="s">
        <v>18312</v>
      </c>
      <c r="B8787" s="475" t="s">
        <v>18313</v>
      </c>
      <c r="C8787" s="476" t="s">
        <v>756</v>
      </c>
      <c r="D8787" s="471"/>
      <c r="E8787" s="470"/>
      <c r="F8787" s="472" t="s">
        <v>756</v>
      </c>
      <c r="G8787" s="472" t="s">
        <v>756</v>
      </c>
      <c r="H8787" s="472">
        <v>4.3</v>
      </c>
      <c r="I8787" s="473"/>
    </row>
    <row r="8788" spans="1:9" ht="15" x14ac:dyDescent="0.25">
      <c r="A8788" s="468" t="s">
        <v>18314</v>
      </c>
      <c r="B8788" s="475" t="s">
        <v>18315</v>
      </c>
      <c r="C8788" s="476" t="s">
        <v>756</v>
      </c>
      <c r="D8788" s="471"/>
      <c r="E8788" s="470"/>
      <c r="F8788" s="472" t="s">
        <v>756</v>
      </c>
      <c r="G8788" s="472" t="s">
        <v>756</v>
      </c>
      <c r="H8788" s="472">
        <v>4.3</v>
      </c>
      <c r="I8788" s="473"/>
    </row>
    <row r="8789" spans="1:9" ht="15" x14ac:dyDescent="0.25">
      <c r="A8789" s="468" t="s">
        <v>18316</v>
      </c>
      <c r="B8789" s="475" t="s">
        <v>18317</v>
      </c>
      <c r="C8789" s="476" t="s">
        <v>756</v>
      </c>
      <c r="D8789" s="471"/>
      <c r="E8789" s="470"/>
      <c r="F8789" s="472" t="s">
        <v>756</v>
      </c>
      <c r="G8789" s="472" t="s">
        <v>756</v>
      </c>
      <c r="H8789" s="472">
        <v>4.3</v>
      </c>
      <c r="I8789" s="473"/>
    </row>
    <row r="8790" spans="1:9" ht="15" x14ac:dyDescent="0.25">
      <c r="A8790" s="468" t="s">
        <v>18318</v>
      </c>
      <c r="B8790" s="475" t="s">
        <v>18319</v>
      </c>
      <c r="C8790" s="476" t="s">
        <v>756</v>
      </c>
      <c r="D8790" s="471"/>
      <c r="E8790" s="470"/>
      <c r="F8790" s="472" t="s">
        <v>756</v>
      </c>
      <c r="G8790" s="472" t="s">
        <v>756</v>
      </c>
      <c r="H8790" s="472">
        <v>4.3</v>
      </c>
      <c r="I8790" s="473"/>
    </row>
    <row r="8791" spans="1:9" ht="15" x14ac:dyDescent="0.25">
      <c r="A8791" s="468" t="s">
        <v>18320</v>
      </c>
      <c r="B8791" s="475" t="s">
        <v>18321</v>
      </c>
      <c r="C8791" s="476" t="s">
        <v>756</v>
      </c>
      <c r="D8791" s="471"/>
      <c r="E8791" s="470"/>
      <c r="F8791" s="472" t="s">
        <v>756</v>
      </c>
      <c r="G8791" s="472" t="s">
        <v>756</v>
      </c>
      <c r="H8791" s="472">
        <v>4.3</v>
      </c>
      <c r="I8791" s="473"/>
    </row>
    <row r="8792" spans="1:9" ht="15" x14ac:dyDescent="0.25">
      <c r="A8792" s="468" t="s">
        <v>18322</v>
      </c>
      <c r="B8792" s="475" t="s">
        <v>18323</v>
      </c>
      <c r="C8792" s="476" t="s">
        <v>756</v>
      </c>
      <c r="D8792" s="471"/>
      <c r="E8792" s="470"/>
      <c r="F8792" s="472" t="s">
        <v>756</v>
      </c>
      <c r="G8792" s="472" t="s">
        <v>756</v>
      </c>
      <c r="H8792" s="472">
        <v>4.3</v>
      </c>
      <c r="I8792" s="473"/>
    </row>
    <row r="8793" spans="1:9" ht="15" x14ac:dyDescent="0.25">
      <c r="A8793" s="468" t="s">
        <v>18324</v>
      </c>
      <c r="B8793" s="475" t="s">
        <v>18325</v>
      </c>
      <c r="C8793" s="476" t="s">
        <v>756</v>
      </c>
      <c r="D8793" s="471"/>
      <c r="E8793" s="470"/>
      <c r="F8793" s="472" t="s">
        <v>756</v>
      </c>
      <c r="G8793" s="472" t="s">
        <v>756</v>
      </c>
      <c r="H8793" s="472">
        <v>4.3</v>
      </c>
      <c r="I8793" s="473"/>
    </row>
    <row r="8794" spans="1:9" ht="15" x14ac:dyDescent="0.25">
      <c r="A8794" s="468" t="s">
        <v>18326</v>
      </c>
      <c r="B8794" s="475" t="s">
        <v>18327</v>
      </c>
      <c r="C8794" s="476" t="s">
        <v>756</v>
      </c>
      <c r="D8794" s="471"/>
      <c r="E8794" s="470"/>
      <c r="F8794" s="472" t="s">
        <v>756</v>
      </c>
      <c r="G8794" s="472" t="s">
        <v>756</v>
      </c>
      <c r="H8794" s="472">
        <v>4.3</v>
      </c>
      <c r="I8794" s="473"/>
    </row>
    <row r="8795" spans="1:9" ht="15" x14ac:dyDescent="0.25">
      <c r="A8795" s="468" t="s">
        <v>18328</v>
      </c>
      <c r="B8795" s="475" t="s">
        <v>18329</v>
      </c>
      <c r="C8795" s="476" t="s">
        <v>756</v>
      </c>
      <c r="D8795" s="471"/>
      <c r="E8795" s="470"/>
      <c r="F8795" s="472" t="s">
        <v>756</v>
      </c>
      <c r="G8795" s="472" t="s">
        <v>756</v>
      </c>
      <c r="H8795" s="472">
        <v>4.3</v>
      </c>
      <c r="I8795" s="473"/>
    </row>
    <row r="8796" spans="1:9" ht="15" x14ac:dyDescent="0.25">
      <c r="A8796" s="468" t="s">
        <v>18330</v>
      </c>
      <c r="B8796" s="475" t="s">
        <v>18331</v>
      </c>
      <c r="C8796" s="476" t="s">
        <v>756</v>
      </c>
      <c r="D8796" s="471"/>
      <c r="E8796" s="470"/>
      <c r="F8796" s="472" t="s">
        <v>756</v>
      </c>
      <c r="G8796" s="472" t="s">
        <v>756</v>
      </c>
      <c r="H8796" s="472">
        <v>4.3</v>
      </c>
      <c r="I8796" s="473"/>
    </row>
    <row r="8797" spans="1:9" ht="15" x14ac:dyDescent="0.25">
      <c r="A8797" s="468" t="s">
        <v>18332</v>
      </c>
      <c r="B8797" s="475" t="s">
        <v>18333</v>
      </c>
      <c r="C8797" s="476" t="s">
        <v>756</v>
      </c>
      <c r="D8797" s="471"/>
      <c r="E8797" s="470"/>
      <c r="F8797" s="472" t="s">
        <v>756</v>
      </c>
      <c r="G8797" s="472" t="s">
        <v>756</v>
      </c>
      <c r="H8797" s="472">
        <v>4.3</v>
      </c>
      <c r="I8797" s="473"/>
    </row>
    <row r="8798" spans="1:9" ht="15" x14ac:dyDescent="0.25">
      <c r="A8798" s="468" t="s">
        <v>18334</v>
      </c>
      <c r="B8798" s="475" t="s">
        <v>18335</v>
      </c>
      <c r="C8798" s="476" t="s">
        <v>756</v>
      </c>
      <c r="D8798" s="471"/>
      <c r="E8798" s="470"/>
      <c r="F8798" s="472" t="s">
        <v>756</v>
      </c>
      <c r="G8798" s="472" t="s">
        <v>756</v>
      </c>
      <c r="H8798" s="472">
        <v>4.3</v>
      </c>
      <c r="I8798" s="473"/>
    </row>
    <row r="8799" spans="1:9" ht="15" x14ac:dyDescent="0.25">
      <c r="A8799" s="468" t="s">
        <v>18336</v>
      </c>
      <c r="B8799" s="475" t="s">
        <v>412</v>
      </c>
      <c r="C8799" s="476" t="s">
        <v>756</v>
      </c>
      <c r="D8799" s="471"/>
      <c r="E8799" s="470"/>
      <c r="F8799" s="472" t="s">
        <v>756</v>
      </c>
      <c r="G8799" s="472" t="s">
        <v>756</v>
      </c>
      <c r="H8799" s="472">
        <v>4.3</v>
      </c>
      <c r="I8799" s="473"/>
    </row>
    <row r="8800" spans="1:9" ht="15" x14ac:dyDescent="0.25">
      <c r="A8800" s="468" t="s">
        <v>18337</v>
      </c>
      <c r="B8800" s="475" t="s">
        <v>18338</v>
      </c>
      <c r="C8800" s="476" t="s">
        <v>756</v>
      </c>
      <c r="D8800" s="471"/>
      <c r="E8800" s="470"/>
      <c r="F8800" s="472" t="s">
        <v>756</v>
      </c>
      <c r="G8800" s="472" t="s">
        <v>756</v>
      </c>
      <c r="H8800" s="472">
        <v>4.3</v>
      </c>
      <c r="I8800" s="473"/>
    </row>
    <row r="8801" spans="1:9" ht="15" x14ac:dyDescent="0.25">
      <c r="A8801" s="468" t="s">
        <v>18339</v>
      </c>
      <c r="B8801" s="475" t="s">
        <v>18340</v>
      </c>
      <c r="C8801" s="476" t="s">
        <v>756</v>
      </c>
      <c r="D8801" s="471"/>
      <c r="E8801" s="470"/>
      <c r="F8801" s="472" t="s">
        <v>756</v>
      </c>
      <c r="G8801" s="472" t="s">
        <v>756</v>
      </c>
      <c r="H8801" s="472">
        <v>4.3</v>
      </c>
      <c r="I8801" s="473"/>
    </row>
    <row r="8802" spans="1:9" ht="15" x14ac:dyDescent="0.25">
      <c r="A8802" s="468" t="s">
        <v>18341</v>
      </c>
      <c r="B8802" s="475" t="s">
        <v>18342</v>
      </c>
      <c r="C8802" s="476" t="s">
        <v>756</v>
      </c>
      <c r="D8802" s="471"/>
      <c r="E8802" s="470"/>
      <c r="F8802" s="472" t="s">
        <v>756</v>
      </c>
      <c r="G8802" s="472" t="s">
        <v>756</v>
      </c>
      <c r="H8802" s="472">
        <v>4.3</v>
      </c>
      <c r="I8802" s="473"/>
    </row>
    <row r="8803" spans="1:9" ht="15" x14ac:dyDescent="0.25">
      <c r="A8803" s="468" t="s">
        <v>18343</v>
      </c>
      <c r="B8803" s="475" t="s">
        <v>18344</v>
      </c>
      <c r="C8803" s="476" t="s">
        <v>756</v>
      </c>
      <c r="D8803" s="471"/>
      <c r="E8803" s="470"/>
      <c r="F8803" s="472" t="s">
        <v>756</v>
      </c>
      <c r="G8803" s="472" t="s">
        <v>756</v>
      </c>
      <c r="H8803" s="472">
        <v>4.3</v>
      </c>
      <c r="I8803" s="473"/>
    </row>
    <row r="8804" spans="1:9" ht="15" x14ac:dyDescent="0.25">
      <c r="A8804" s="468" t="s">
        <v>18345</v>
      </c>
      <c r="B8804" s="475" t="s">
        <v>18346</v>
      </c>
      <c r="C8804" s="476" t="s">
        <v>756</v>
      </c>
      <c r="D8804" s="471"/>
      <c r="E8804" s="470"/>
      <c r="F8804" s="472" t="s">
        <v>756</v>
      </c>
      <c r="G8804" s="472" t="s">
        <v>756</v>
      </c>
      <c r="H8804" s="472">
        <v>4.3</v>
      </c>
      <c r="I8804" s="473"/>
    </row>
    <row r="8805" spans="1:9" ht="15" x14ac:dyDescent="0.25">
      <c r="A8805" s="468" t="s">
        <v>18347</v>
      </c>
      <c r="B8805" s="475" t="s">
        <v>18348</v>
      </c>
      <c r="C8805" s="476" t="s">
        <v>756</v>
      </c>
      <c r="D8805" s="471"/>
      <c r="E8805" s="470"/>
      <c r="F8805" s="472" t="s">
        <v>756</v>
      </c>
      <c r="G8805" s="472" t="s">
        <v>756</v>
      </c>
      <c r="H8805" s="472">
        <v>4.3</v>
      </c>
      <c r="I8805" s="473"/>
    </row>
    <row r="8806" spans="1:9" ht="15" x14ac:dyDescent="0.25">
      <c r="A8806" s="468" t="s">
        <v>18349</v>
      </c>
      <c r="B8806" s="475" t="s">
        <v>34</v>
      </c>
      <c r="C8806" s="476" t="s">
        <v>756</v>
      </c>
      <c r="D8806" s="471"/>
      <c r="E8806" s="470"/>
      <c r="F8806" s="472" t="s">
        <v>756</v>
      </c>
      <c r="G8806" s="472" t="s">
        <v>756</v>
      </c>
      <c r="H8806" s="472">
        <v>4.3</v>
      </c>
      <c r="I8806" s="473"/>
    </row>
    <row r="8807" spans="1:9" ht="15" x14ac:dyDescent="0.25">
      <c r="A8807" s="468" t="s">
        <v>18350</v>
      </c>
      <c r="B8807" s="475" t="s">
        <v>18351</v>
      </c>
      <c r="C8807" s="476" t="s">
        <v>756</v>
      </c>
      <c r="D8807" s="471"/>
      <c r="E8807" s="470"/>
      <c r="F8807" s="472" t="s">
        <v>756</v>
      </c>
      <c r="G8807" s="472" t="s">
        <v>756</v>
      </c>
      <c r="H8807" s="472">
        <v>4.3</v>
      </c>
      <c r="I8807" s="473"/>
    </row>
    <row r="8808" spans="1:9" ht="15" x14ac:dyDescent="0.25">
      <c r="A8808" s="468" t="s">
        <v>18352</v>
      </c>
      <c r="B8808" s="475" t="s">
        <v>18353</v>
      </c>
      <c r="C8808" s="476" t="s">
        <v>756</v>
      </c>
      <c r="D8808" s="471"/>
      <c r="E8808" s="470"/>
      <c r="F8808" s="472" t="s">
        <v>756</v>
      </c>
      <c r="G8808" s="472" t="s">
        <v>756</v>
      </c>
      <c r="H8808" s="472">
        <v>4.3</v>
      </c>
      <c r="I8808" s="473"/>
    </row>
    <row r="8809" spans="1:9" ht="15" x14ac:dyDescent="0.25">
      <c r="A8809" s="468" t="s">
        <v>18354</v>
      </c>
      <c r="B8809" s="475" t="s">
        <v>18355</v>
      </c>
      <c r="C8809" s="476" t="s">
        <v>756</v>
      </c>
      <c r="D8809" s="471"/>
      <c r="E8809" s="470"/>
      <c r="F8809" s="472" t="s">
        <v>756</v>
      </c>
      <c r="G8809" s="472" t="s">
        <v>756</v>
      </c>
      <c r="H8809" s="472">
        <v>4.3</v>
      </c>
      <c r="I8809" s="473"/>
    </row>
    <row r="8810" spans="1:9" ht="15" x14ac:dyDescent="0.25">
      <c r="A8810" s="468" t="s">
        <v>18356</v>
      </c>
      <c r="B8810" s="475" t="s">
        <v>18357</v>
      </c>
      <c r="C8810" s="476" t="s">
        <v>756</v>
      </c>
      <c r="D8810" s="471"/>
      <c r="E8810" s="470"/>
      <c r="F8810" s="472" t="s">
        <v>756</v>
      </c>
      <c r="G8810" s="472" t="s">
        <v>756</v>
      </c>
      <c r="H8810" s="472">
        <v>4.3</v>
      </c>
      <c r="I8810" s="473"/>
    </row>
    <row r="8811" spans="1:9" ht="15" x14ac:dyDescent="0.25">
      <c r="A8811" s="468" t="s">
        <v>18358</v>
      </c>
      <c r="B8811" s="475" t="s">
        <v>69</v>
      </c>
      <c r="C8811" s="476" t="s">
        <v>756</v>
      </c>
      <c r="D8811" s="471"/>
      <c r="E8811" s="470"/>
      <c r="F8811" s="472" t="s">
        <v>756</v>
      </c>
      <c r="G8811" s="472" t="s">
        <v>756</v>
      </c>
      <c r="H8811" s="472">
        <v>4.3</v>
      </c>
      <c r="I8811" s="473"/>
    </row>
    <row r="8812" spans="1:9" ht="15" x14ac:dyDescent="0.25">
      <c r="A8812" s="468" t="s">
        <v>18359</v>
      </c>
      <c r="B8812" s="475" t="s">
        <v>18360</v>
      </c>
      <c r="C8812" s="476" t="s">
        <v>756</v>
      </c>
      <c r="D8812" s="471"/>
      <c r="E8812" s="470"/>
      <c r="F8812" s="472" t="s">
        <v>756</v>
      </c>
      <c r="G8812" s="472" t="s">
        <v>756</v>
      </c>
      <c r="H8812" s="472">
        <v>4.3</v>
      </c>
      <c r="I8812" s="473"/>
    </row>
    <row r="8813" spans="1:9" ht="15" x14ac:dyDescent="0.25">
      <c r="A8813" s="468" t="s">
        <v>18361</v>
      </c>
      <c r="B8813" s="475" t="s">
        <v>18362</v>
      </c>
      <c r="C8813" s="476" t="s">
        <v>756</v>
      </c>
      <c r="D8813" s="471"/>
      <c r="E8813" s="470"/>
      <c r="F8813" s="472" t="s">
        <v>756</v>
      </c>
      <c r="G8813" s="472" t="s">
        <v>756</v>
      </c>
      <c r="H8813" s="472">
        <v>4.3</v>
      </c>
      <c r="I8813" s="473"/>
    </row>
    <row r="8814" spans="1:9" ht="15" x14ac:dyDescent="0.25">
      <c r="A8814" s="468" t="s">
        <v>18363</v>
      </c>
      <c r="B8814" s="475" t="s">
        <v>70</v>
      </c>
      <c r="C8814" s="476" t="s">
        <v>756</v>
      </c>
      <c r="D8814" s="471"/>
      <c r="E8814" s="470"/>
      <c r="F8814" s="472" t="s">
        <v>756</v>
      </c>
      <c r="G8814" s="472" t="s">
        <v>756</v>
      </c>
      <c r="H8814" s="472">
        <v>4.3</v>
      </c>
      <c r="I8814" s="473"/>
    </row>
    <row r="8815" spans="1:9" ht="15" x14ac:dyDescent="0.25">
      <c r="A8815" s="468" t="s">
        <v>18364</v>
      </c>
      <c r="B8815" s="475" t="s">
        <v>71</v>
      </c>
      <c r="C8815" s="476" t="s">
        <v>756</v>
      </c>
      <c r="D8815" s="471"/>
      <c r="E8815" s="470"/>
      <c r="F8815" s="472" t="s">
        <v>756</v>
      </c>
      <c r="G8815" s="472" t="s">
        <v>756</v>
      </c>
      <c r="H8815" s="472">
        <v>4.3</v>
      </c>
      <c r="I8815" s="473"/>
    </row>
    <row r="8816" spans="1:9" ht="15" x14ac:dyDescent="0.25">
      <c r="A8816" s="468" t="s">
        <v>18365</v>
      </c>
      <c r="B8816" s="475" t="s">
        <v>18366</v>
      </c>
      <c r="C8816" s="476" t="s">
        <v>756</v>
      </c>
      <c r="D8816" s="471"/>
      <c r="E8816" s="470"/>
      <c r="F8816" s="472" t="s">
        <v>756</v>
      </c>
      <c r="G8816" s="472" t="s">
        <v>756</v>
      </c>
      <c r="H8816" s="472">
        <v>4.3</v>
      </c>
      <c r="I8816" s="473"/>
    </row>
    <row r="8817" spans="1:9" ht="15" x14ac:dyDescent="0.25">
      <c r="A8817" s="468" t="s">
        <v>18367</v>
      </c>
      <c r="B8817" s="475" t="s">
        <v>18368</v>
      </c>
      <c r="C8817" s="476" t="s">
        <v>756</v>
      </c>
      <c r="D8817" s="471"/>
      <c r="E8817" s="470"/>
      <c r="F8817" s="472" t="s">
        <v>756</v>
      </c>
      <c r="G8817" s="472" t="s">
        <v>756</v>
      </c>
      <c r="H8817" s="472">
        <v>4.3</v>
      </c>
      <c r="I8817" s="473"/>
    </row>
    <row r="8818" spans="1:9" ht="15" x14ac:dyDescent="0.25">
      <c r="A8818" s="468" t="s">
        <v>18369</v>
      </c>
      <c r="B8818" s="475" t="s">
        <v>18370</v>
      </c>
      <c r="C8818" s="476" t="s">
        <v>756</v>
      </c>
      <c r="D8818" s="471"/>
      <c r="E8818" s="470"/>
      <c r="F8818" s="472" t="s">
        <v>756</v>
      </c>
      <c r="G8818" s="472" t="s">
        <v>756</v>
      </c>
      <c r="H8818" s="472">
        <v>4.3</v>
      </c>
      <c r="I8818" s="473"/>
    </row>
    <row r="8819" spans="1:9" ht="15" x14ac:dyDescent="0.25">
      <c r="A8819" s="468" t="s">
        <v>18371</v>
      </c>
      <c r="B8819" s="475" t="s">
        <v>18372</v>
      </c>
      <c r="C8819" s="476" t="s">
        <v>756</v>
      </c>
      <c r="D8819" s="471"/>
      <c r="E8819" s="470"/>
      <c r="F8819" s="472" t="s">
        <v>756</v>
      </c>
      <c r="G8819" s="472" t="s">
        <v>756</v>
      </c>
      <c r="H8819" s="472">
        <v>4.3</v>
      </c>
      <c r="I8819" s="473"/>
    </row>
    <row r="8820" spans="1:9" ht="15" x14ac:dyDescent="0.25">
      <c r="A8820" s="468" t="s">
        <v>18373</v>
      </c>
      <c r="B8820" s="475" t="s">
        <v>18374</v>
      </c>
      <c r="C8820" s="476" t="s">
        <v>756</v>
      </c>
      <c r="D8820" s="471"/>
      <c r="E8820" s="470"/>
      <c r="F8820" s="472" t="s">
        <v>756</v>
      </c>
      <c r="G8820" s="472" t="s">
        <v>756</v>
      </c>
      <c r="H8820" s="472">
        <v>4.3</v>
      </c>
      <c r="I8820" s="473"/>
    </row>
    <row r="8821" spans="1:9" ht="15" x14ac:dyDescent="0.25">
      <c r="A8821" s="468" t="s">
        <v>18375</v>
      </c>
      <c r="B8821" s="475" t="s">
        <v>18376</v>
      </c>
      <c r="C8821" s="476" t="s">
        <v>756</v>
      </c>
      <c r="D8821" s="471"/>
      <c r="E8821" s="470"/>
      <c r="F8821" s="472" t="s">
        <v>756</v>
      </c>
      <c r="G8821" s="472" t="s">
        <v>756</v>
      </c>
      <c r="H8821" s="472">
        <v>4.3</v>
      </c>
      <c r="I8821" s="473"/>
    </row>
    <row r="8822" spans="1:9" ht="15" x14ac:dyDescent="0.25">
      <c r="A8822" s="468" t="s">
        <v>18377</v>
      </c>
      <c r="B8822" s="475" t="s">
        <v>18378</v>
      </c>
      <c r="C8822" s="476" t="s">
        <v>756</v>
      </c>
      <c r="D8822" s="471"/>
      <c r="E8822" s="470"/>
      <c r="F8822" s="472" t="s">
        <v>756</v>
      </c>
      <c r="G8822" s="472" t="s">
        <v>756</v>
      </c>
      <c r="H8822" s="472">
        <v>4.3</v>
      </c>
      <c r="I8822" s="473"/>
    </row>
    <row r="8823" spans="1:9" ht="15" x14ac:dyDescent="0.25">
      <c r="A8823" s="468" t="s">
        <v>18379</v>
      </c>
      <c r="B8823" s="475" t="s">
        <v>18380</v>
      </c>
      <c r="C8823" s="476" t="s">
        <v>756</v>
      </c>
      <c r="D8823" s="471"/>
      <c r="E8823" s="470"/>
      <c r="F8823" s="472" t="s">
        <v>756</v>
      </c>
      <c r="G8823" s="472" t="s">
        <v>756</v>
      </c>
      <c r="H8823" s="472">
        <v>4.3</v>
      </c>
      <c r="I8823" s="473"/>
    </row>
    <row r="8824" spans="1:9" ht="15" x14ac:dyDescent="0.25">
      <c r="A8824" s="468" t="s">
        <v>18381</v>
      </c>
      <c r="B8824" s="475" t="s">
        <v>49</v>
      </c>
      <c r="C8824" s="476" t="s">
        <v>756</v>
      </c>
      <c r="D8824" s="471"/>
      <c r="E8824" s="470"/>
      <c r="F8824" s="472" t="s">
        <v>756</v>
      </c>
      <c r="G8824" s="472" t="s">
        <v>756</v>
      </c>
      <c r="H8824" s="472">
        <v>4.3</v>
      </c>
      <c r="I8824" s="473"/>
    </row>
    <row r="8825" spans="1:9" ht="15" x14ac:dyDescent="0.25">
      <c r="A8825" s="468" t="s">
        <v>18382</v>
      </c>
      <c r="B8825" s="475" t="s">
        <v>18383</v>
      </c>
      <c r="C8825" s="476" t="s">
        <v>756</v>
      </c>
      <c r="D8825" s="471"/>
      <c r="E8825" s="470"/>
      <c r="F8825" s="472" t="s">
        <v>756</v>
      </c>
      <c r="G8825" s="472" t="s">
        <v>756</v>
      </c>
      <c r="H8825" s="472">
        <v>4.3</v>
      </c>
      <c r="I8825" s="473"/>
    </row>
    <row r="8826" spans="1:9" ht="15" x14ac:dyDescent="0.25">
      <c r="A8826" s="468" t="s">
        <v>18384</v>
      </c>
      <c r="B8826" s="475" t="s">
        <v>18385</v>
      </c>
      <c r="C8826" s="476" t="s">
        <v>756</v>
      </c>
      <c r="D8826" s="471"/>
      <c r="E8826" s="470"/>
      <c r="F8826" s="472" t="s">
        <v>756</v>
      </c>
      <c r="G8826" s="472" t="s">
        <v>756</v>
      </c>
      <c r="H8826" s="472">
        <v>4.3</v>
      </c>
      <c r="I8826" s="473"/>
    </row>
    <row r="8827" spans="1:9" ht="15" x14ac:dyDescent="0.25">
      <c r="A8827" s="468" t="s">
        <v>18386</v>
      </c>
      <c r="B8827" s="475" t="s">
        <v>18387</v>
      </c>
      <c r="C8827" s="476" t="s">
        <v>756</v>
      </c>
      <c r="D8827" s="471"/>
      <c r="E8827" s="470"/>
      <c r="F8827" s="472" t="s">
        <v>756</v>
      </c>
      <c r="G8827" s="472" t="s">
        <v>756</v>
      </c>
      <c r="H8827" s="472">
        <v>4.3</v>
      </c>
      <c r="I8827" s="473"/>
    </row>
    <row r="8828" spans="1:9" ht="15" x14ac:dyDescent="0.25">
      <c r="A8828" s="468" t="s">
        <v>18388</v>
      </c>
      <c r="B8828" s="475" t="s">
        <v>18389</v>
      </c>
      <c r="C8828" s="476" t="s">
        <v>756</v>
      </c>
      <c r="D8828" s="471"/>
      <c r="E8828" s="470"/>
      <c r="F8828" s="472" t="s">
        <v>756</v>
      </c>
      <c r="G8828" s="472" t="s">
        <v>756</v>
      </c>
      <c r="H8828" s="472">
        <v>4.3</v>
      </c>
      <c r="I8828" s="473"/>
    </row>
    <row r="8829" spans="1:9" ht="15" x14ac:dyDescent="0.25">
      <c r="A8829" s="468" t="s">
        <v>18390</v>
      </c>
      <c r="B8829" s="475" t="s">
        <v>18391</v>
      </c>
      <c r="C8829" s="476" t="s">
        <v>756</v>
      </c>
      <c r="D8829" s="471"/>
      <c r="E8829" s="470"/>
      <c r="F8829" s="472" t="s">
        <v>756</v>
      </c>
      <c r="G8829" s="472" t="s">
        <v>756</v>
      </c>
      <c r="H8829" s="472">
        <v>4.3</v>
      </c>
      <c r="I8829" s="473"/>
    </row>
    <row r="8830" spans="1:9" ht="15" x14ac:dyDescent="0.25">
      <c r="A8830" s="468" t="s">
        <v>18392</v>
      </c>
      <c r="B8830" s="475" t="s">
        <v>18393</v>
      </c>
      <c r="C8830" s="476" t="s">
        <v>756</v>
      </c>
      <c r="D8830" s="471"/>
      <c r="E8830" s="470"/>
      <c r="F8830" s="472" t="s">
        <v>756</v>
      </c>
      <c r="G8830" s="472" t="s">
        <v>756</v>
      </c>
      <c r="H8830" s="472">
        <v>4.3</v>
      </c>
      <c r="I8830" s="473"/>
    </row>
    <row r="8831" spans="1:9" ht="15" x14ac:dyDescent="0.25">
      <c r="A8831" s="468" t="s">
        <v>18394</v>
      </c>
      <c r="B8831" s="475" t="s">
        <v>18395</v>
      </c>
      <c r="C8831" s="476" t="s">
        <v>756</v>
      </c>
      <c r="D8831" s="471"/>
      <c r="E8831" s="470"/>
      <c r="F8831" s="472" t="s">
        <v>756</v>
      </c>
      <c r="G8831" s="472" t="s">
        <v>756</v>
      </c>
      <c r="H8831" s="472">
        <v>4.3</v>
      </c>
      <c r="I8831" s="473"/>
    </row>
    <row r="8832" spans="1:9" ht="15" x14ac:dyDescent="0.25">
      <c r="A8832" s="468" t="s">
        <v>18396</v>
      </c>
      <c r="B8832" s="475" t="s">
        <v>18397</v>
      </c>
      <c r="C8832" s="476" t="s">
        <v>756</v>
      </c>
      <c r="D8832" s="471"/>
      <c r="E8832" s="470"/>
      <c r="F8832" s="472" t="s">
        <v>756</v>
      </c>
      <c r="G8832" s="472" t="s">
        <v>756</v>
      </c>
      <c r="H8832" s="472">
        <v>4.3</v>
      </c>
      <c r="I8832" s="473"/>
    </row>
    <row r="8833" spans="1:9" ht="15" x14ac:dyDescent="0.25">
      <c r="A8833" s="468" t="s">
        <v>18398</v>
      </c>
      <c r="B8833" s="475" t="s">
        <v>18399</v>
      </c>
      <c r="C8833" s="476" t="s">
        <v>756</v>
      </c>
      <c r="D8833" s="471"/>
      <c r="E8833" s="470"/>
      <c r="F8833" s="472" t="s">
        <v>756</v>
      </c>
      <c r="G8833" s="472" t="s">
        <v>756</v>
      </c>
      <c r="H8833" s="472">
        <v>4.3</v>
      </c>
      <c r="I8833" s="473"/>
    </row>
    <row r="8834" spans="1:9" ht="15" x14ac:dyDescent="0.25">
      <c r="A8834" s="468" t="s">
        <v>18400</v>
      </c>
      <c r="B8834" s="475" t="s">
        <v>18401</v>
      </c>
      <c r="C8834" s="476" t="s">
        <v>756</v>
      </c>
      <c r="D8834" s="471"/>
      <c r="E8834" s="470"/>
      <c r="F8834" s="472" t="s">
        <v>756</v>
      </c>
      <c r="G8834" s="472" t="s">
        <v>756</v>
      </c>
      <c r="H8834" s="472">
        <v>4.3</v>
      </c>
      <c r="I8834" s="473"/>
    </row>
    <row r="8835" spans="1:9" ht="15" x14ac:dyDescent="0.25">
      <c r="A8835" s="468" t="s">
        <v>18402</v>
      </c>
      <c r="B8835" s="475" t="s">
        <v>18403</v>
      </c>
      <c r="C8835" s="476" t="s">
        <v>756</v>
      </c>
      <c r="D8835" s="471"/>
      <c r="E8835" s="470"/>
      <c r="F8835" s="472" t="s">
        <v>756</v>
      </c>
      <c r="G8835" s="472" t="s">
        <v>756</v>
      </c>
      <c r="H8835" s="472">
        <v>4.3</v>
      </c>
      <c r="I8835" s="473"/>
    </row>
    <row r="8836" spans="1:9" ht="15" x14ac:dyDescent="0.25">
      <c r="A8836" s="468" t="s">
        <v>18404</v>
      </c>
      <c r="B8836" s="475" t="s">
        <v>18405</v>
      </c>
      <c r="C8836" s="476" t="s">
        <v>756</v>
      </c>
      <c r="D8836" s="471"/>
      <c r="E8836" s="470"/>
      <c r="F8836" s="472" t="s">
        <v>756</v>
      </c>
      <c r="G8836" s="472" t="s">
        <v>756</v>
      </c>
      <c r="H8836" s="472">
        <v>4.3</v>
      </c>
      <c r="I8836" s="473"/>
    </row>
    <row r="8837" spans="1:9" ht="15" x14ac:dyDescent="0.25">
      <c r="A8837" s="468" t="s">
        <v>18406</v>
      </c>
      <c r="B8837" s="475" t="s">
        <v>18407</v>
      </c>
      <c r="C8837" s="476" t="s">
        <v>756</v>
      </c>
      <c r="D8837" s="471"/>
      <c r="E8837" s="470"/>
      <c r="F8837" s="472" t="s">
        <v>756</v>
      </c>
      <c r="G8837" s="472" t="s">
        <v>756</v>
      </c>
      <c r="H8837" s="472">
        <v>4.3</v>
      </c>
      <c r="I8837" s="473"/>
    </row>
    <row r="8838" spans="1:9" ht="15" x14ac:dyDescent="0.25">
      <c r="A8838" s="468" t="s">
        <v>18408</v>
      </c>
      <c r="B8838" s="475" t="s">
        <v>158</v>
      </c>
      <c r="C8838" s="476" t="s">
        <v>756</v>
      </c>
      <c r="D8838" s="471"/>
      <c r="E8838" s="470"/>
      <c r="F8838" s="472" t="s">
        <v>756</v>
      </c>
      <c r="G8838" s="472" t="s">
        <v>756</v>
      </c>
      <c r="H8838" s="472">
        <v>4.3</v>
      </c>
      <c r="I8838" s="473"/>
    </row>
    <row r="8839" spans="1:9" ht="15" x14ac:dyDescent="0.25">
      <c r="A8839" s="468" t="s">
        <v>18409</v>
      </c>
      <c r="B8839" s="475" t="s">
        <v>46</v>
      </c>
      <c r="C8839" s="476" t="s">
        <v>756</v>
      </c>
      <c r="D8839" s="471"/>
      <c r="E8839" s="470"/>
      <c r="F8839" s="472" t="s">
        <v>756</v>
      </c>
      <c r="G8839" s="472" t="s">
        <v>756</v>
      </c>
      <c r="H8839" s="472">
        <v>4.3</v>
      </c>
      <c r="I8839" s="473"/>
    </row>
    <row r="8840" spans="1:9" ht="15" x14ac:dyDescent="0.25">
      <c r="A8840" s="468" t="s">
        <v>18410</v>
      </c>
      <c r="B8840" s="475" t="s">
        <v>18411</v>
      </c>
      <c r="C8840" s="476" t="s">
        <v>756</v>
      </c>
      <c r="D8840" s="471"/>
      <c r="E8840" s="470"/>
      <c r="F8840" s="472" t="s">
        <v>756</v>
      </c>
      <c r="G8840" s="472" t="s">
        <v>756</v>
      </c>
      <c r="H8840" s="472">
        <v>4.3</v>
      </c>
      <c r="I8840" s="473"/>
    </row>
    <row r="8841" spans="1:9" ht="15" x14ac:dyDescent="0.25">
      <c r="A8841" s="468" t="s">
        <v>18412</v>
      </c>
      <c r="B8841" s="475" t="s">
        <v>18413</v>
      </c>
      <c r="C8841" s="476" t="s">
        <v>756</v>
      </c>
      <c r="D8841" s="471"/>
      <c r="E8841" s="470"/>
      <c r="F8841" s="472" t="s">
        <v>756</v>
      </c>
      <c r="G8841" s="472" t="s">
        <v>756</v>
      </c>
      <c r="H8841" s="472">
        <v>4.3</v>
      </c>
      <c r="I8841" s="473"/>
    </row>
    <row r="8842" spans="1:9" ht="15" x14ac:dyDescent="0.25">
      <c r="A8842" s="468" t="s">
        <v>18414</v>
      </c>
      <c r="B8842" s="475" t="s">
        <v>18415</v>
      </c>
      <c r="C8842" s="476" t="s">
        <v>756</v>
      </c>
      <c r="D8842" s="471"/>
      <c r="E8842" s="470"/>
      <c r="F8842" s="472" t="s">
        <v>756</v>
      </c>
      <c r="G8842" s="472" t="s">
        <v>756</v>
      </c>
      <c r="H8842" s="472">
        <v>4.3</v>
      </c>
      <c r="I8842" s="473"/>
    </row>
    <row r="8843" spans="1:9" ht="15" x14ac:dyDescent="0.25">
      <c r="A8843" s="468" t="s">
        <v>18416</v>
      </c>
      <c r="B8843" s="475" t="s">
        <v>18417</v>
      </c>
      <c r="C8843" s="476" t="s">
        <v>756</v>
      </c>
      <c r="D8843" s="471"/>
      <c r="E8843" s="470"/>
      <c r="F8843" s="472" t="s">
        <v>756</v>
      </c>
      <c r="G8843" s="472" t="s">
        <v>756</v>
      </c>
      <c r="H8843" s="472">
        <v>4.3</v>
      </c>
      <c r="I8843" s="473"/>
    </row>
    <row r="8844" spans="1:9" ht="15" x14ac:dyDescent="0.25">
      <c r="A8844" s="468" t="s">
        <v>18418</v>
      </c>
      <c r="B8844" s="475" t="s">
        <v>18419</v>
      </c>
      <c r="C8844" s="476" t="s">
        <v>756</v>
      </c>
      <c r="D8844" s="471"/>
      <c r="E8844" s="470"/>
      <c r="F8844" s="472" t="s">
        <v>756</v>
      </c>
      <c r="G8844" s="472" t="s">
        <v>756</v>
      </c>
      <c r="H8844" s="472">
        <v>4.3</v>
      </c>
      <c r="I8844" s="473"/>
    </row>
    <row r="8845" spans="1:9" ht="15" x14ac:dyDescent="0.25">
      <c r="A8845" s="468" t="s">
        <v>18420</v>
      </c>
      <c r="B8845" s="475" t="s">
        <v>18421</v>
      </c>
      <c r="C8845" s="476" t="s">
        <v>756</v>
      </c>
      <c r="D8845" s="471"/>
      <c r="E8845" s="470"/>
      <c r="F8845" s="472" t="s">
        <v>756</v>
      </c>
      <c r="G8845" s="472" t="s">
        <v>756</v>
      </c>
      <c r="H8845" s="472">
        <v>4.3</v>
      </c>
      <c r="I8845" s="473"/>
    </row>
    <row r="8846" spans="1:9" ht="15" x14ac:dyDescent="0.25">
      <c r="A8846" s="468" t="s">
        <v>18422</v>
      </c>
      <c r="B8846" s="475" t="s">
        <v>18423</v>
      </c>
      <c r="C8846" s="476" t="s">
        <v>756</v>
      </c>
      <c r="D8846" s="471"/>
      <c r="E8846" s="470"/>
      <c r="F8846" s="472" t="s">
        <v>756</v>
      </c>
      <c r="G8846" s="472" t="s">
        <v>756</v>
      </c>
      <c r="H8846" s="472">
        <v>4.3</v>
      </c>
      <c r="I8846" s="473"/>
    </row>
    <row r="8847" spans="1:9" ht="15" x14ac:dyDescent="0.25">
      <c r="A8847" s="468" t="s">
        <v>18424</v>
      </c>
      <c r="B8847" s="475" t="s">
        <v>18425</v>
      </c>
      <c r="C8847" s="476" t="s">
        <v>756</v>
      </c>
      <c r="D8847" s="471"/>
      <c r="E8847" s="470"/>
      <c r="F8847" s="472" t="s">
        <v>756</v>
      </c>
      <c r="G8847" s="472" t="s">
        <v>756</v>
      </c>
      <c r="H8847" s="472">
        <v>4.3</v>
      </c>
      <c r="I8847" s="473"/>
    </row>
    <row r="8848" spans="1:9" ht="15" x14ac:dyDescent="0.25">
      <c r="A8848" s="468" t="s">
        <v>18426</v>
      </c>
      <c r="B8848" s="475" t="s">
        <v>18427</v>
      </c>
      <c r="C8848" s="476" t="s">
        <v>756</v>
      </c>
      <c r="D8848" s="471"/>
      <c r="E8848" s="470"/>
      <c r="F8848" s="472" t="s">
        <v>756</v>
      </c>
      <c r="G8848" s="472" t="s">
        <v>756</v>
      </c>
      <c r="H8848" s="472">
        <v>4.3</v>
      </c>
      <c r="I8848" s="473"/>
    </row>
    <row r="8849" spans="1:9" ht="15" x14ac:dyDescent="0.25">
      <c r="A8849" s="468" t="s">
        <v>18428</v>
      </c>
      <c r="B8849" s="475" t="s">
        <v>18429</v>
      </c>
      <c r="C8849" s="476" t="s">
        <v>756</v>
      </c>
      <c r="D8849" s="471"/>
      <c r="E8849" s="470"/>
      <c r="F8849" s="472" t="s">
        <v>756</v>
      </c>
      <c r="G8849" s="472" t="s">
        <v>756</v>
      </c>
      <c r="H8849" s="472">
        <v>4.3</v>
      </c>
      <c r="I8849" s="473"/>
    </row>
    <row r="8850" spans="1:9" ht="15" x14ac:dyDescent="0.25">
      <c r="A8850" s="468" t="s">
        <v>18430</v>
      </c>
      <c r="B8850" s="475" t="s">
        <v>18431</v>
      </c>
      <c r="C8850" s="476" t="s">
        <v>756</v>
      </c>
      <c r="D8850" s="471"/>
      <c r="E8850" s="470"/>
      <c r="F8850" s="472" t="s">
        <v>756</v>
      </c>
      <c r="G8850" s="472" t="s">
        <v>756</v>
      </c>
      <c r="H8850" s="472">
        <v>4.3</v>
      </c>
      <c r="I8850" s="473"/>
    </row>
    <row r="8851" spans="1:9" ht="15" x14ac:dyDescent="0.25">
      <c r="A8851" s="468" t="s">
        <v>18432</v>
      </c>
      <c r="B8851" s="475" t="s">
        <v>18433</v>
      </c>
      <c r="C8851" s="476" t="s">
        <v>756</v>
      </c>
      <c r="D8851" s="471"/>
      <c r="E8851" s="470"/>
      <c r="F8851" s="472" t="s">
        <v>756</v>
      </c>
      <c r="G8851" s="472" t="s">
        <v>756</v>
      </c>
      <c r="H8851" s="472">
        <v>4.3</v>
      </c>
      <c r="I8851" s="473"/>
    </row>
    <row r="8852" spans="1:9" ht="15" x14ac:dyDescent="0.25">
      <c r="A8852" s="468" t="s">
        <v>18434</v>
      </c>
      <c r="B8852" s="475" t="s">
        <v>18435</v>
      </c>
      <c r="C8852" s="476" t="s">
        <v>756</v>
      </c>
      <c r="D8852" s="471"/>
      <c r="E8852" s="470"/>
      <c r="F8852" s="472" t="s">
        <v>756</v>
      </c>
      <c r="G8852" s="472" t="s">
        <v>756</v>
      </c>
      <c r="H8852" s="472">
        <v>4.3</v>
      </c>
      <c r="I8852" s="473"/>
    </row>
    <row r="8853" spans="1:9" ht="15" x14ac:dyDescent="0.25">
      <c r="A8853" s="468" t="s">
        <v>18436</v>
      </c>
      <c r="B8853" s="475" t="s">
        <v>18437</v>
      </c>
      <c r="C8853" s="476" t="s">
        <v>756</v>
      </c>
      <c r="D8853" s="471"/>
      <c r="E8853" s="470"/>
      <c r="F8853" s="472" t="s">
        <v>756</v>
      </c>
      <c r="G8853" s="472" t="s">
        <v>756</v>
      </c>
      <c r="H8853" s="472">
        <v>4.3</v>
      </c>
      <c r="I8853" s="473"/>
    </row>
    <row r="8854" spans="1:9" ht="15" x14ac:dyDescent="0.25">
      <c r="A8854" s="468" t="s">
        <v>18438</v>
      </c>
      <c r="B8854" s="469" t="s">
        <v>18439</v>
      </c>
      <c r="C8854" s="476" t="s">
        <v>756</v>
      </c>
      <c r="D8854" s="471"/>
      <c r="E8854" s="470"/>
      <c r="F8854" s="472" t="s">
        <v>756</v>
      </c>
      <c r="G8854" s="472" t="s">
        <v>756</v>
      </c>
      <c r="H8854" s="472">
        <v>4.3</v>
      </c>
      <c r="I8854" s="473"/>
    </row>
    <row r="8855" spans="1:9" ht="15" x14ac:dyDescent="0.25">
      <c r="A8855" s="468" t="s">
        <v>18440</v>
      </c>
      <c r="B8855" s="475" t="s">
        <v>18441</v>
      </c>
      <c r="C8855" s="476" t="s">
        <v>756</v>
      </c>
      <c r="D8855" s="471"/>
      <c r="E8855" s="470"/>
      <c r="F8855" s="472" t="s">
        <v>756</v>
      </c>
      <c r="G8855" s="472" t="s">
        <v>756</v>
      </c>
      <c r="H8855" s="472">
        <v>4.3</v>
      </c>
      <c r="I8855" s="473"/>
    </row>
    <row r="8856" spans="1:9" ht="15" x14ac:dyDescent="0.25">
      <c r="A8856" s="468" t="s">
        <v>18442</v>
      </c>
      <c r="B8856" s="475" t="s">
        <v>18443</v>
      </c>
      <c r="C8856" s="476" t="s">
        <v>756</v>
      </c>
      <c r="D8856" s="471"/>
      <c r="E8856" s="470"/>
      <c r="F8856" s="472" t="s">
        <v>756</v>
      </c>
      <c r="G8856" s="472" t="s">
        <v>756</v>
      </c>
      <c r="H8856" s="472">
        <v>4.3</v>
      </c>
      <c r="I8856" s="473"/>
    </row>
    <row r="8857" spans="1:9" ht="15" x14ac:dyDescent="0.25">
      <c r="A8857" s="468" t="s">
        <v>18444</v>
      </c>
      <c r="B8857" s="475" t="s">
        <v>18445</v>
      </c>
      <c r="C8857" s="476" t="s">
        <v>756</v>
      </c>
      <c r="D8857" s="471"/>
      <c r="E8857" s="470"/>
      <c r="F8857" s="472" t="s">
        <v>756</v>
      </c>
      <c r="G8857" s="472" t="s">
        <v>756</v>
      </c>
      <c r="H8857" s="472">
        <v>4.3</v>
      </c>
      <c r="I8857" s="473"/>
    </row>
    <row r="8858" spans="1:9" ht="15" x14ac:dyDescent="0.25">
      <c r="A8858" s="468" t="s">
        <v>18446</v>
      </c>
      <c r="B8858" s="475" t="s">
        <v>18447</v>
      </c>
      <c r="C8858" s="476" t="s">
        <v>756</v>
      </c>
      <c r="D8858" s="471"/>
      <c r="E8858" s="470"/>
      <c r="F8858" s="472" t="s">
        <v>756</v>
      </c>
      <c r="G8858" s="472" t="s">
        <v>756</v>
      </c>
      <c r="H8858" s="472">
        <v>4.3</v>
      </c>
      <c r="I8858" s="473"/>
    </row>
    <row r="8859" spans="1:9" ht="15" x14ac:dyDescent="0.25">
      <c r="A8859" s="468" t="s">
        <v>18448</v>
      </c>
      <c r="B8859" s="475" t="s">
        <v>18449</v>
      </c>
      <c r="C8859" s="476" t="s">
        <v>756</v>
      </c>
      <c r="D8859" s="471"/>
      <c r="E8859" s="470"/>
      <c r="F8859" s="472" t="s">
        <v>756</v>
      </c>
      <c r="G8859" s="472" t="s">
        <v>756</v>
      </c>
      <c r="H8859" s="472">
        <v>4.3</v>
      </c>
      <c r="I8859" s="473"/>
    </row>
    <row r="8860" spans="1:9" ht="15" x14ac:dyDescent="0.25">
      <c r="A8860" s="468" t="s">
        <v>18450</v>
      </c>
      <c r="B8860" s="469" t="s">
        <v>18451</v>
      </c>
      <c r="C8860" s="476" t="s">
        <v>756</v>
      </c>
      <c r="D8860" s="471"/>
      <c r="E8860" s="470"/>
      <c r="F8860" s="472" t="s">
        <v>756</v>
      </c>
      <c r="G8860" s="472" t="s">
        <v>756</v>
      </c>
      <c r="H8860" s="472">
        <v>4.4000000000000004</v>
      </c>
      <c r="I8860" s="473"/>
    </row>
    <row r="8861" spans="1:9" ht="15" x14ac:dyDescent="0.25">
      <c r="A8861" s="468" t="s">
        <v>18452</v>
      </c>
      <c r="B8861" s="475" t="s">
        <v>18453</v>
      </c>
      <c r="C8861" s="476" t="s">
        <v>756</v>
      </c>
      <c r="D8861" s="471"/>
      <c r="E8861" s="470"/>
      <c r="F8861" s="472" t="s">
        <v>756</v>
      </c>
      <c r="G8861" s="472" t="s">
        <v>756</v>
      </c>
      <c r="H8861" s="472">
        <v>4.3</v>
      </c>
      <c r="I8861" s="473"/>
    </row>
    <row r="8862" spans="1:9" ht="15" x14ac:dyDescent="0.25">
      <c r="A8862" s="468" t="s">
        <v>18454</v>
      </c>
      <c r="B8862" s="475" t="s">
        <v>18455</v>
      </c>
      <c r="C8862" s="476" t="s">
        <v>756</v>
      </c>
      <c r="D8862" s="471"/>
      <c r="E8862" s="470"/>
      <c r="F8862" s="472" t="s">
        <v>756</v>
      </c>
      <c r="G8862" s="472" t="s">
        <v>756</v>
      </c>
      <c r="H8862" s="472">
        <v>4.3</v>
      </c>
      <c r="I8862" s="473"/>
    </row>
    <row r="8863" spans="1:9" ht="15" x14ac:dyDescent="0.25">
      <c r="A8863" s="468" t="s">
        <v>18456</v>
      </c>
      <c r="B8863" s="475" t="s">
        <v>18457</v>
      </c>
      <c r="C8863" s="476" t="s">
        <v>756</v>
      </c>
      <c r="D8863" s="471"/>
      <c r="E8863" s="470"/>
      <c r="F8863" s="472" t="s">
        <v>756</v>
      </c>
      <c r="G8863" s="472" t="s">
        <v>756</v>
      </c>
      <c r="H8863" s="472">
        <v>4.3</v>
      </c>
      <c r="I8863" s="473"/>
    </row>
    <row r="8864" spans="1:9" ht="15" x14ac:dyDescent="0.25">
      <c r="A8864" s="468" t="s">
        <v>18458</v>
      </c>
      <c r="B8864" s="475" t="s">
        <v>18459</v>
      </c>
      <c r="C8864" s="476" t="s">
        <v>756</v>
      </c>
      <c r="D8864" s="471"/>
      <c r="E8864" s="470"/>
      <c r="F8864" s="472" t="s">
        <v>756</v>
      </c>
      <c r="G8864" s="472" t="s">
        <v>756</v>
      </c>
      <c r="H8864" s="472">
        <v>4.3</v>
      </c>
      <c r="I8864" s="473"/>
    </row>
    <row r="8865" spans="1:9" ht="15" x14ac:dyDescent="0.25">
      <c r="A8865" s="468" t="s">
        <v>18460</v>
      </c>
      <c r="B8865" s="475" t="s">
        <v>18461</v>
      </c>
      <c r="C8865" s="476" t="s">
        <v>756</v>
      </c>
      <c r="D8865" s="471"/>
      <c r="E8865" s="470"/>
      <c r="F8865" s="472" t="s">
        <v>756</v>
      </c>
      <c r="G8865" s="472" t="s">
        <v>756</v>
      </c>
      <c r="H8865" s="472">
        <v>4.3</v>
      </c>
      <c r="I8865" s="473"/>
    </row>
    <row r="8866" spans="1:9" ht="15" x14ac:dyDescent="0.25">
      <c r="A8866" s="468" t="s">
        <v>18462</v>
      </c>
      <c r="B8866" s="469" t="s">
        <v>18463</v>
      </c>
      <c r="C8866" s="476" t="s">
        <v>756</v>
      </c>
      <c r="D8866" s="471"/>
      <c r="E8866" s="470"/>
      <c r="F8866" s="472" t="s">
        <v>756</v>
      </c>
      <c r="G8866" s="472" t="s">
        <v>756</v>
      </c>
      <c r="H8866" s="472">
        <v>4.3</v>
      </c>
      <c r="I8866" s="473"/>
    </row>
    <row r="8867" spans="1:9" ht="15" x14ac:dyDescent="0.25">
      <c r="A8867" s="468" t="s">
        <v>18464</v>
      </c>
      <c r="B8867" s="469" t="s">
        <v>18465</v>
      </c>
      <c r="C8867" s="476" t="s">
        <v>756</v>
      </c>
      <c r="D8867" s="471"/>
      <c r="E8867" s="470"/>
      <c r="F8867" s="472" t="s">
        <v>756</v>
      </c>
      <c r="G8867" s="472" t="s">
        <v>756</v>
      </c>
      <c r="H8867" s="472">
        <v>4.3</v>
      </c>
      <c r="I8867" s="473"/>
    </row>
    <row r="8868" spans="1:9" ht="15" x14ac:dyDescent="0.25">
      <c r="A8868" s="468" t="s">
        <v>18466</v>
      </c>
      <c r="B8868" s="475" t="s">
        <v>18467</v>
      </c>
      <c r="C8868" s="476" t="s">
        <v>756</v>
      </c>
      <c r="D8868" s="471"/>
      <c r="E8868" s="470"/>
      <c r="F8868" s="472" t="s">
        <v>756</v>
      </c>
      <c r="G8868" s="472" t="s">
        <v>756</v>
      </c>
      <c r="H8868" s="472">
        <v>4.3</v>
      </c>
      <c r="I8868" s="473"/>
    </row>
    <row r="8869" spans="1:9" ht="15" x14ac:dyDescent="0.25">
      <c r="A8869" s="468" t="s">
        <v>18468</v>
      </c>
      <c r="B8869" s="469" t="s">
        <v>18469</v>
      </c>
      <c r="C8869" s="476" t="s">
        <v>756</v>
      </c>
      <c r="D8869" s="471"/>
      <c r="E8869" s="470"/>
      <c r="F8869" s="472" t="s">
        <v>756</v>
      </c>
      <c r="G8869" s="472" t="s">
        <v>756</v>
      </c>
      <c r="H8869" s="472">
        <v>4.4000000000000004</v>
      </c>
      <c r="I8869" s="473"/>
    </row>
    <row r="8870" spans="1:9" ht="15" x14ac:dyDescent="0.25">
      <c r="A8870" s="468" t="s">
        <v>18470</v>
      </c>
      <c r="B8870" s="475" t="s">
        <v>18471</v>
      </c>
      <c r="C8870" s="476" t="s">
        <v>756</v>
      </c>
      <c r="D8870" s="471"/>
      <c r="E8870" s="470"/>
      <c r="F8870" s="472" t="s">
        <v>756</v>
      </c>
      <c r="G8870" s="472" t="s">
        <v>756</v>
      </c>
      <c r="H8870" s="472">
        <v>4.3</v>
      </c>
      <c r="I8870" s="473"/>
    </row>
    <row r="8871" spans="1:9" ht="15" x14ac:dyDescent="0.25">
      <c r="A8871" s="468" t="s">
        <v>18472</v>
      </c>
      <c r="B8871" s="475" t="s">
        <v>18473</v>
      </c>
      <c r="C8871" s="476" t="s">
        <v>756</v>
      </c>
      <c r="D8871" s="471"/>
      <c r="E8871" s="470"/>
      <c r="F8871" s="472" t="s">
        <v>756</v>
      </c>
      <c r="G8871" s="472" t="s">
        <v>756</v>
      </c>
      <c r="H8871" s="472">
        <v>4.3</v>
      </c>
      <c r="I8871" s="473"/>
    </row>
    <row r="8872" spans="1:9" ht="15" x14ac:dyDescent="0.25">
      <c r="A8872" s="468" t="s">
        <v>18474</v>
      </c>
      <c r="B8872" s="475" t="s">
        <v>18475</v>
      </c>
      <c r="C8872" s="476" t="s">
        <v>756</v>
      </c>
      <c r="D8872" s="471"/>
      <c r="E8872" s="470"/>
      <c r="F8872" s="472" t="s">
        <v>756</v>
      </c>
      <c r="G8872" s="472" t="s">
        <v>756</v>
      </c>
      <c r="H8872" s="472">
        <v>4.3</v>
      </c>
      <c r="I8872" s="473"/>
    </row>
    <row r="8873" spans="1:9" ht="15" x14ac:dyDescent="0.25">
      <c r="A8873" s="468" t="s">
        <v>18476</v>
      </c>
      <c r="B8873" s="475" t="s">
        <v>18477</v>
      </c>
      <c r="C8873" s="476" t="s">
        <v>756</v>
      </c>
      <c r="D8873" s="471"/>
      <c r="E8873" s="470"/>
      <c r="F8873" s="472" t="s">
        <v>756</v>
      </c>
      <c r="G8873" s="472" t="s">
        <v>756</v>
      </c>
      <c r="H8873" s="472">
        <v>4.3</v>
      </c>
      <c r="I8873" s="473"/>
    </row>
    <row r="8874" spans="1:9" ht="15" x14ac:dyDescent="0.25">
      <c r="A8874" s="468" t="s">
        <v>18478</v>
      </c>
      <c r="B8874" s="475" t="s">
        <v>18479</v>
      </c>
      <c r="C8874" s="476" t="s">
        <v>756</v>
      </c>
      <c r="D8874" s="471"/>
      <c r="E8874" s="470"/>
      <c r="F8874" s="472" t="s">
        <v>756</v>
      </c>
      <c r="G8874" s="472" t="s">
        <v>756</v>
      </c>
      <c r="H8874" s="472">
        <v>4.3</v>
      </c>
      <c r="I8874" s="473"/>
    </row>
    <row r="8875" spans="1:9" ht="15" x14ac:dyDescent="0.25">
      <c r="A8875" s="468" t="s">
        <v>18480</v>
      </c>
      <c r="B8875" s="475" t="s">
        <v>68</v>
      </c>
      <c r="C8875" s="476" t="s">
        <v>756</v>
      </c>
      <c r="D8875" s="471"/>
      <c r="E8875" s="470"/>
      <c r="F8875" s="472" t="s">
        <v>756</v>
      </c>
      <c r="G8875" s="472" t="s">
        <v>756</v>
      </c>
      <c r="H8875" s="472">
        <v>4.3</v>
      </c>
      <c r="I8875" s="473"/>
    </row>
    <row r="8876" spans="1:9" ht="15" x14ac:dyDescent="0.25">
      <c r="A8876" s="468" t="s">
        <v>18481</v>
      </c>
      <c r="B8876" s="475" t="s">
        <v>18482</v>
      </c>
      <c r="C8876" s="476" t="s">
        <v>756</v>
      </c>
      <c r="D8876" s="471"/>
      <c r="E8876" s="470"/>
      <c r="F8876" s="472" t="s">
        <v>756</v>
      </c>
      <c r="G8876" s="472" t="s">
        <v>756</v>
      </c>
      <c r="H8876" s="472">
        <v>4.3</v>
      </c>
      <c r="I8876" s="473"/>
    </row>
    <row r="8877" spans="1:9" ht="15" x14ac:dyDescent="0.25">
      <c r="A8877" s="468" t="s">
        <v>18483</v>
      </c>
      <c r="B8877" s="475" t="s">
        <v>18484</v>
      </c>
      <c r="C8877" s="476" t="s">
        <v>756</v>
      </c>
      <c r="D8877" s="471"/>
      <c r="E8877" s="470"/>
      <c r="F8877" s="472" t="s">
        <v>756</v>
      </c>
      <c r="G8877" s="472" t="s">
        <v>756</v>
      </c>
      <c r="H8877" s="472">
        <v>4.3</v>
      </c>
      <c r="I8877" s="473"/>
    </row>
    <row r="8878" spans="1:9" ht="15" x14ac:dyDescent="0.25">
      <c r="A8878" s="468" t="s">
        <v>18485</v>
      </c>
      <c r="B8878" s="475" t="s">
        <v>18486</v>
      </c>
      <c r="C8878" s="476" t="s">
        <v>756</v>
      </c>
      <c r="D8878" s="471"/>
      <c r="E8878" s="470"/>
      <c r="F8878" s="472" t="s">
        <v>756</v>
      </c>
      <c r="G8878" s="472" t="s">
        <v>756</v>
      </c>
      <c r="H8878" s="472">
        <v>4.3</v>
      </c>
      <c r="I8878" s="473"/>
    </row>
    <row r="8879" spans="1:9" ht="15" x14ac:dyDescent="0.25">
      <c r="A8879" s="468" t="s">
        <v>18487</v>
      </c>
      <c r="B8879" s="475" t="s">
        <v>18488</v>
      </c>
      <c r="C8879" s="476" t="s">
        <v>756</v>
      </c>
      <c r="D8879" s="471"/>
      <c r="E8879" s="470"/>
      <c r="F8879" s="472" t="s">
        <v>756</v>
      </c>
      <c r="G8879" s="472" t="s">
        <v>756</v>
      </c>
      <c r="H8879" s="472">
        <v>4.3</v>
      </c>
      <c r="I8879" s="473"/>
    </row>
    <row r="8880" spans="1:9" ht="15" x14ac:dyDescent="0.25">
      <c r="A8880" s="468" t="s">
        <v>18489</v>
      </c>
      <c r="B8880" s="475" t="s">
        <v>18490</v>
      </c>
      <c r="C8880" s="476" t="s">
        <v>756</v>
      </c>
      <c r="D8880" s="471"/>
      <c r="E8880" s="470"/>
      <c r="F8880" s="472" t="s">
        <v>756</v>
      </c>
      <c r="G8880" s="472" t="s">
        <v>756</v>
      </c>
      <c r="H8880" s="472">
        <v>4.3</v>
      </c>
      <c r="I8880" s="473"/>
    </row>
    <row r="8881" spans="1:9" ht="15" x14ac:dyDescent="0.25">
      <c r="A8881" s="468" t="s">
        <v>18491</v>
      </c>
      <c r="B8881" s="475" t="s">
        <v>89</v>
      </c>
      <c r="C8881" s="476" t="s">
        <v>756</v>
      </c>
      <c r="D8881" s="471"/>
      <c r="E8881" s="470"/>
      <c r="F8881" s="472" t="s">
        <v>756</v>
      </c>
      <c r="G8881" s="472" t="s">
        <v>756</v>
      </c>
      <c r="H8881" s="472">
        <v>4.3</v>
      </c>
      <c r="I8881" s="473"/>
    </row>
    <row r="8882" spans="1:9" ht="15" x14ac:dyDescent="0.25">
      <c r="A8882" s="468" t="s">
        <v>18492</v>
      </c>
      <c r="B8882" s="475" t="s">
        <v>18493</v>
      </c>
      <c r="C8882" s="476" t="s">
        <v>756</v>
      </c>
      <c r="D8882" s="471"/>
      <c r="E8882" s="470"/>
      <c r="F8882" s="472" t="s">
        <v>756</v>
      </c>
      <c r="G8882" s="472" t="s">
        <v>756</v>
      </c>
      <c r="H8882" s="472">
        <v>4.3</v>
      </c>
      <c r="I8882" s="473"/>
    </row>
    <row r="8883" spans="1:9" ht="15" x14ac:dyDescent="0.25">
      <c r="A8883" s="468" t="s">
        <v>18494</v>
      </c>
      <c r="B8883" s="475" t="s">
        <v>18495</v>
      </c>
      <c r="C8883" s="476" t="s">
        <v>756</v>
      </c>
      <c r="D8883" s="471"/>
      <c r="E8883" s="470"/>
      <c r="F8883" s="472" t="s">
        <v>756</v>
      </c>
      <c r="G8883" s="472" t="s">
        <v>756</v>
      </c>
      <c r="H8883" s="472">
        <v>4.3</v>
      </c>
      <c r="I8883" s="473"/>
    </row>
    <row r="8884" spans="1:9" ht="15" x14ac:dyDescent="0.25">
      <c r="A8884" s="468" t="s">
        <v>18496</v>
      </c>
      <c r="B8884" s="475" t="s">
        <v>18497</v>
      </c>
      <c r="C8884" s="476" t="s">
        <v>756</v>
      </c>
      <c r="D8884" s="471"/>
      <c r="E8884" s="470"/>
      <c r="F8884" s="472" t="s">
        <v>756</v>
      </c>
      <c r="G8884" s="472" t="s">
        <v>756</v>
      </c>
      <c r="H8884" s="472">
        <v>4.3</v>
      </c>
      <c r="I8884" s="473"/>
    </row>
    <row r="8885" spans="1:9" ht="15" x14ac:dyDescent="0.25">
      <c r="A8885" s="468" t="s">
        <v>18498</v>
      </c>
      <c r="B8885" s="475" t="s">
        <v>18499</v>
      </c>
      <c r="C8885" s="476" t="s">
        <v>756</v>
      </c>
      <c r="D8885" s="471"/>
      <c r="E8885" s="470"/>
      <c r="F8885" s="472" t="s">
        <v>756</v>
      </c>
      <c r="G8885" s="472" t="s">
        <v>756</v>
      </c>
      <c r="H8885" s="472">
        <v>4.3</v>
      </c>
      <c r="I8885" s="473"/>
    </row>
    <row r="8886" spans="1:9" ht="15" x14ac:dyDescent="0.25">
      <c r="A8886" s="468" t="s">
        <v>18500</v>
      </c>
      <c r="B8886" s="475" t="s">
        <v>18501</v>
      </c>
      <c r="C8886" s="476" t="s">
        <v>756</v>
      </c>
      <c r="D8886" s="471"/>
      <c r="E8886" s="470"/>
      <c r="F8886" s="472" t="s">
        <v>756</v>
      </c>
      <c r="G8886" s="472" t="s">
        <v>756</v>
      </c>
      <c r="H8886" s="472">
        <v>4.3</v>
      </c>
      <c r="I8886" s="473"/>
    </row>
    <row r="8887" spans="1:9" ht="15" x14ac:dyDescent="0.25">
      <c r="A8887" s="468" t="s">
        <v>18502</v>
      </c>
      <c r="B8887" s="475" t="s">
        <v>18503</v>
      </c>
      <c r="C8887" s="476" t="s">
        <v>756</v>
      </c>
      <c r="D8887" s="471"/>
      <c r="E8887" s="470"/>
      <c r="F8887" s="472" t="s">
        <v>756</v>
      </c>
      <c r="G8887" s="472" t="s">
        <v>756</v>
      </c>
      <c r="H8887" s="472">
        <v>4.3</v>
      </c>
      <c r="I8887" s="473"/>
    </row>
    <row r="8888" spans="1:9" ht="15" x14ac:dyDescent="0.25">
      <c r="A8888" s="468" t="s">
        <v>18504</v>
      </c>
      <c r="B8888" s="475" t="s">
        <v>18505</v>
      </c>
      <c r="C8888" s="476" t="s">
        <v>756</v>
      </c>
      <c r="D8888" s="471"/>
      <c r="E8888" s="470"/>
      <c r="F8888" s="472" t="s">
        <v>756</v>
      </c>
      <c r="G8888" s="472" t="s">
        <v>756</v>
      </c>
      <c r="H8888" s="472">
        <v>4.3</v>
      </c>
      <c r="I8888" s="473"/>
    </row>
    <row r="8889" spans="1:9" ht="15" x14ac:dyDescent="0.25">
      <c r="A8889" s="468" t="s">
        <v>18506</v>
      </c>
      <c r="B8889" s="475" t="s">
        <v>18507</v>
      </c>
      <c r="C8889" s="476" t="s">
        <v>756</v>
      </c>
      <c r="D8889" s="471"/>
      <c r="E8889" s="470"/>
      <c r="F8889" s="472" t="s">
        <v>756</v>
      </c>
      <c r="G8889" s="472" t="s">
        <v>756</v>
      </c>
      <c r="H8889" s="472">
        <v>4.3</v>
      </c>
      <c r="I8889" s="473"/>
    </row>
    <row r="8890" spans="1:9" ht="15" x14ac:dyDescent="0.25">
      <c r="A8890" s="468" t="s">
        <v>18508</v>
      </c>
      <c r="B8890" s="475" t="s">
        <v>18509</v>
      </c>
      <c r="C8890" s="476" t="s">
        <v>756</v>
      </c>
      <c r="D8890" s="471"/>
      <c r="E8890" s="470"/>
      <c r="F8890" s="472" t="s">
        <v>756</v>
      </c>
      <c r="G8890" s="472" t="s">
        <v>756</v>
      </c>
      <c r="H8890" s="472">
        <v>4.3</v>
      </c>
      <c r="I8890" s="473"/>
    </row>
    <row r="8891" spans="1:9" ht="15" x14ac:dyDescent="0.25">
      <c r="A8891" s="468" t="s">
        <v>18510</v>
      </c>
      <c r="B8891" s="475" t="s">
        <v>18511</v>
      </c>
      <c r="C8891" s="476" t="s">
        <v>756</v>
      </c>
      <c r="D8891" s="471"/>
      <c r="E8891" s="470"/>
      <c r="F8891" s="472" t="s">
        <v>756</v>
      </c>
      <c r="G8891" s="472" t="s">
        <v>756</v>
      </c>
      <c r="H8891" s="472">
        <v>4.3</v>
      </c>
      <c r="I8891" s="473"/>
    </row>
    <row r="8892" spans="1:9" ht="25.5" x14ac:dyDescent="0.25">
      <c r="A8892" s="468" t="s">
        <v>18512</v>
      </c>
      <c r="B8892" s="475" t="s">
        <v>18513</v>
      </c>
      <c r="C8892" s="476" t="s">
        <v>756</v>
      </c>
      <c r="D8892" s="471"/>
      <c r="E8892" s="470"/>
      <c r="F8892" s="472" t="s">
        <v>756</v>
      </c>
      <c r="G8892" s="472" t="s">
        <v>756</v>
      </c>
      <c r="H8892" s="472">
        <v>4.3</v>
      </c>
      <c r="I8892" s="473"/>
    </row>
    <row r="8893" spans="1:9" ht="15" x14ac:dyDescent="0.25">
      <c r="A8893" s="468" t="s">
        <v>18514</v>
      </c>
      <c r="B8893" s="475" t="s">
        <v>18515</v>
      </c>
      <c r="C8893" s="476" t="s">
        <v>756</v>
      </c>
      <c r="D8893" s="471"/>
      <c r="E8893" s="470"/>
      <c r="F8893" s="472" t="s">
        <v>756</v>
      </c>
      <c r="G8893" s="472" t="s">
        <v>756</v>
      </c>
      <c r="H8893" s="472">
        <v>4.3</v>
      </c>
      <c r="I8893" s="473"/>
    </row>
    <row r="8894" spans="1:9" ht="15" x14ac:dyDescent="0.25">
      <c r="A8894" s="468" t="s">
        <v>18516</v>
      </c>
      <c r="B8894" s="475" t="s">
        <v>18517</v>
      </c>
      <c r="C8894" s="476" t="s">
        <v>756</v>
      </c>
      <c r="D8894" s="471"/>
      <c r="E8894" s="470"/>
      <c r="F8894" s="472" t="s">
        <v>756</v>
      </c>
      <c r="G8894" s="472" t="s">
        <v>756</v>
      </c>
      <c r="H8894" s="472">
        <v>4.3</v>
      </c>
      <c r="I8894" s="473"/>
    </row>
    <row r="8895" spans="1:9" ht="15" x14ac:dyDescent="0.25">
      <c r="A8895" s="468" t="s">
        <v>18518</v>
      </c>
      <c r="B8895" s="475" t="s">
        <v>18519</v>
      </c>
      <c r="C8895" s="476" t="s">
        <v>756</v>
      </c>
      <c r="D8895" s="471"/>
      <c r="E8895" s="470"/>
      <c r="F8895" s="472" t="s">
        <v>756</v>
      </c>
      <c r="G8895" s="472" t="s">
        <v>756</v>
      </c>
      <c r="H8895" s="472">
        <v>4.3</v>
      </c>
      <c r="I8895" s="473"/>
    </row>
    <row r="8896" spans="1:9" ht="15" x14ac:dyDescent="0.25">
      <c r="A8896" s="468" t="s">
        <v>18520</v>
      </c>
      <c r="B8896" s="475" t="s">
        <v>18521</v>
      </c>
      <c r="C8896" s="476" t="s">
        <v>756</v>
      </c>
      <c r="D8896" s="471"/>
      <c r="E8896" s="470"/>
      <c r="F8896" s="472" t="s">
        <v>756</v>
      </c>
      <c r="G8896" s="472" t="s">
        <v>756</v>
      </c>
      <c r="H8896" s="472">
        <v>4.3</v>
      </c>
      <c r="I8896" s="473"/>
    </row>
    <row r="8897" spans="1:9" ht="15" x14ac:dyDescent="0.25">
      <c r="A8897" s="468" t="s">
        <v>18522</v>
      </c>
      <c r="B8897" s="475" t="s">
        <v>18523</v>
      </c>
      <c r="C8897" s="476" t="s">
        <v>756</v>
      </c>
      <c r="D8897" s="471"/>
      <c r="E8897" s="470"/>
      <c r="F8897" s="472" t="s">
        <v>756</v>
      </c>
      <c r="G8897" s="472" t="s">
        <v>756</v>
      </c>
      <c r="H8897" s="472">
        <v>4.3</v>
      </c>
      <c r="I8897" s="473"/>
    </row>
    <row r="8898" spans="1:9" ht="15" x14ac:dyDescent="0.25">
      <c r="A8898" s="468" t="s">
        <v>18524</v>
      </c>
      <c r="B8898" s="475" t="s">
        <v>18525</v>
      </c>
      <c r="C8898" s="476" t="s">
        <v>756</v>
      </c>
      <c r="D8898" s="471"/>
      <c r="E8898" s="470"/>
      <c r="F8898" s="472" t="s">
        <v>756</v>
      </c>
      <c r="G8898" s="472" t="s">
        <v>756</v>
      </c>
      <c r="H8898" s="472">
        <v>4.3</v>
      </c>
      <c r="I8898" s="473"/>
    </row>
    <row r="8899" spans="1:9" ht="15" x14ac:dyDescent="0.25">
      <c r="A8899" s="468" t="s">
        <v>18526</v>
      </c>
      <c r="B8899" s="475" t="s">
        <v>18527</v>
      </c>
      <c r="C8899" s="476" t="s">
        <v>756</v>
      </c>
      <c r="D8899" s="471"/>
      <c r="E8899" s="470"/>
      <c r="F8899" s="472" t="s">
        <v>756</v>
      </c>
      <c r="G8899" s="472" t="s">
        <v>756</v>
      </c>
      <c r="H8899" s="472">
        <v>4.3</v>
      </c>
      <c r="I8899" s="473"/>
    </row>
    <row r="8900" spans="1:9" ht="15" x14ac:dyDescent="0.25">
      <c r="A8900" s="468" t="s">
        <v>18528</v>
      </c>
      <c r="B8900" s="475" t="s">
        <v>18529</v>
      </c>
      <c r="C8900" s="476" t="s">
        <v>756</v>
      </c>
      <c r="D8900" s="471"/>
      <c r="E8900" s="470"/>
      <c r="F8900" s="472" t="s">
        <v>756</v>
      </c>
      <c r="G8900" s="472" t="s">
        <v>756</v>
      </c>
      <c r="H8900" s="472">
        <v>4.3</v>
      </c>
      <c r="I8900" s="473"/>
    </row>
    <row r="8901" spans="1:9" ht="15" x14ac:dyDescent="0.25">
      <c r="A8901" s="468" t="s">
        <v>18530</v>
      </c>
      <c r="B8901" s="475" t="s">
        <v>18531</v>
      </c>
      <c r="C8901" s="476" t="s">
        <v>756</v>
      </c>
      <c r="D8901" s="471"/>
      <c r="E8901" s="470"/>
      <c r="F8901" s="472" t="s">
        <v>756</v>
      </c>
      <c r="G8901" s="472" t="s">
        <v>756</v>
      </c>
      <c r="H8901" s="472">
        <v>4.3</v>
      </c>
      <c r="I8901" s="473"/>
    </row>
    <row r="8902" spans="1:9" ht="15" x14ac:dyDescent="0.25">
      <c r="A8902" s="468" t="s">
        <v>18532</v>
      </c>
      <c r="B8902" s="475" t="s">
        <v>18533</v>
      </c>
      <c r="C8902" s="476" t="s">
        <v>756</v>
      </c>
      <c r="D8902" s="471"/>
      <c r="E8902" s="470"/>
      <c r="F8902" s="472" t="s">
        <v>756</v>
      </c>
      <c r="G8902" s="472" t="s">
        <v>756</v>
      </c>
      <c r="H8902" s="472">
        <v>4.3</v>
      </c>
      <c r="I8902" s="473"/>
    </row>
    <row r="8903" spans="1:9" ht="15" x14ac:dyDescent="0.25">
      <c r="A8903" s="468" t="s">
        <v>18534</v>
      </c>
      <c r="B8903" s="475" t="s">
        <v>18535</v>
      </c>
      <c r="C8903" s="476" t="s">
        <v>756</v>
      </c>
      <c r="D8903" s="471"/>
      <c r="E8903" s="470"/>
      <c r="F8903" s="472" t="s">
        <v>756</v>
      </c>
      <c r="G8903" s="472" t="s">
        <v>756</v>
      </c>
      <c r="H8903" s="472">
        <v>4.3</v>
      </c>
      <c r="I8903" s="473"/>
    </row>
    <row r="8904" spans="1:9" ht="15" x14ac:dyDescent="0.25">
      <c r="A8904" s="468" t="s">
        <v>18536</v>
      </c>
      <c r="B8904" s="475" t="s">
        <v>18537</v>
      </c>
      <c r="C8904" s="476" t="s">
        <v>756</v>
      </c>
      <c r="D8904" s="471"/>
      <c r="E8904" s="470"/>
      <c r="F8904" s="472" t="s">
        <v>756</v>
      </c>
      <c r="G8904" s="472" t="s">
        <v>756</v>
      </c>
      <c r="H8904" s="472">
        <v>4.3</v>
      </c>
      <c r="I8904" s="473"/>
    </row>
    <row r="8905" spans="1:9" ht="15" x14ac:dyDescent="0.25">
      <c r="A8905" s="468" t="s">
        <v>18538</v>
      </c>
      <c r="B8905" s="475" t="s">
        <v>18539</v>
      </c>
      <c r="C8905" s="476" t="s">
        <v>756</v>
      </c>
      <c r="D8905" s="471"/>
      <c r="E8905" s="470"/>
      <c r="F8905" s="472" t="s">
        <v>756</v>
      </c>
      <c r="G8905" s="472" t="s">
        <v>756</v>
      </c>
      <c r="H8905" s="472">
        <v>4.3</v>
      </c>
      <c r="I8905" s="473"/>
    </row>
    <row r="8906" spans="1:9" ht="15" x14ac:dyDescent="0.25">
      <c r="A8906" s="468" t="s">
        <v>18540</v>
      </c>
      <c r="B8906" s="475" t="s">
        <v>18541</v>
      </c>
      <c r="C8906" s="476" t="s">
        <v>756</v>
      </c>
      <c r="D8906" s="471"/>
      <c r="E8906" s="470"/>
      <c r="F8906" s="472" t="s">
        <v>756</v>
      </c>
      <c r="G8906" s="472" t="s">
        <v>756</v>
      </c>
      <c r="H8906" s="472">
        <v>4.3</v>
      </c>
      <c r="I8906" s="473"/>
    </row>
    <row r="8907" spans="1:9" ht="15" x14ac:dyDescent="0.25">
      <c r="A8907" s="468" t="s">
        <v>18542</v>
      </c>
      <c r="B8907" s="475" t="s">
        <v>18543</v>
      </c>
      <c r="C8907" s="476" t="s">
        <v>756</v>
      </c>
      <c r="D8907" s="471"/>
      <c r="E8907" s="470"/>
      <c r="F8907" s="472" t="s">
        <v>756</v>
      </c>
      <c r="G8907" s="472" t="s">
        <v>756</v>
      </c>
      <c r="H8907" s="472">
        <v>4.3</v>
      </c>
      <c r="I8907" s="473"/>
    </row>
    <row r="8908" spans="1:9" ht="15" x14ac:dyDescent="0.25">
      <c r="A8908" s="468" t="s">
        <v>18544</v>
      </c>
      <c r="B8908" s="475" t="s">
        <v>18545</v>
      </c>
      <c r="C8908" s="476" t="s">
        <v>756</v>
      </c>
      <c r="D8908" s="471"/>
      <c r="E8908" s="470"/>
      <c r="F8908" s="472" t="s">
        <v>756</v>
      </c>
      <c r="G8908" s="472" t="s">
        <v>756</v>
      </c>
      <c r="H8908" s="472">
        <v>4.3</v>
      </c>
      <c r="I8908" s="473"/>
    </row>
    <row r="8909" spans="1:9" ht="15" x14ac:dyDescent="0.25">
      <c r="A8909" s="468" t="s">
        <v>18546</v>
      </c>
      <c r="B8909" s="475" t="s">
        <v>18547</v>
      </c>
      <c r="C8909" s="476" t="s">
        <v>756</v>
      </c>
      <c r="D8909" s="471"/>
      <c r="E8909" s="470"/>
      <c r="F8909" s="472" t="s">
        <v>756</v>
      </c>
      <c r="G8909" s="472" t="s">
        <v>756</v>
      </c>
      <c r="H8909" s="472">
        <v>4.3</v>
      </c>
      <c r="I8909" s="473"/>
    </row>
    <row r="8910" spans="1:9" ht="15" x14ac:dyDescent="0.25">
      <c r="A8910" s="468" t="s">
        <v>18548</v>
      </c>
      <c r="B8910" s="475" t="s">
        <v>18549</v>
      </c>
      <c r="C8910" s="476" t="s">
        <v>756</v>
      </c>
      <c r="D8910" s="471"/>
      <c r="E8910" s="470"/>
      <c r="F8910" s="472" t="s">
        <v>756</v>
      </c>
      <c r="G8910" s="472" t="s">
        <v>756</v>
      </c>
      <c r="H8910" s="472">
        <v>4.3</v>
      </c>
      <c r="I8910" s="473"/>
    </row>
    <row r="8911" spans="1:9" ht="15" x14ac:dyDescent="0.25">
      <c r="A8911" s="468" t="s">
        <v>18550</v>
      </c>
      <c r="B8911" s="475" t="s">
        <v>18551</v>
      </c>
      <c r="C8911" s="476" t="s">
        <v>756</v>
      </c>
      <c r="D8911" s="471"/>
      <c r="E8911" s="470"/>
      <c r="F8911" s="472" t="s">
        <v>756</v>
      </c>
      <c r="G8911" s="472" t="s">
        <v>756</v>
      </c>
      <c r="H8911" s="472">
        <v>4.3</v>
      </c>
      <c r="I8911" s="473"/>
    </row>
    <row r="8912" spans="1:9" ht="15" x14ac:dyDescent="0.25">
      <c r="A8912" s="468" t="s">
        <v>18552</v>
      </c>
      <c r="B8912" s="475" t="s">
        <v>18553</v>
      </c>
      <c r="C8912" s="476" t="s">
        <v>756</v>
      </c>
      <c r="D8912" s="471"/>
      <c r="E8912" s="470"/>
      <c r="F8912" s="472" t="s">
        <v>756</v>
      </c>
      <c r="G8912" s="472" t="s">
        <v>756</v>
      </c>
      <c r="H8912" s="472">
        <v>4.3</v>
      </c>
      <c r="I8912" s="473"/>
    </row>
    <row r="8913" spans="1:9" ht="15" x14ac:dyDescent="0.25">
      <c r="A8913" s="468" t="s">
        <v>18554</v>
      </c>
      <c r="B8913" s="475" t="s">
        <v>18555</v>
      </c>
      <c r="C8913" s="476" t="s">
        <v>756</v>
      </c>
      <c r="D8913" s="471"/>
      <c r="E8913" s="470"/>
      <c r="F8913" s="472" t="s">
        <v>756</v>
      </c>
      <c r="G8913" s="472" t="s">
        <v>756</v>
      </c>
      <c r="H8913" s="472">
        <v>4.3</v>
      </c>
      <c r="I8913" s="473"/>
    </row>
    <row r="8914" spans="1:9" ht="15" x14ac:dyDescent="0.25">
      <c r="A8914" s="468" t="s">
        <v>18556</v>
      </c>
      <c r="B8914" s="475" t="s">
        <v>18557</v>
      </c>
      <c r="C8914" s="476" t="s">
        <v>756</v>
      </c>
      <c r="D8914" s="471"/>
      <c r="E8914" s="470"/>
      <c r="F8914" s="472" t="s">
        <v>756</v>
      </c>
      <c r="G8914" s="472" t="s">
        <v>756</v>
      </c>
      <c r="H8914" s="472">
        <v>4.3</v>
      </c>
      <c r="I8914" s="473"/>
    </row>
    <row r="8915" spans="1:9" ht="15" x14ac:dyDescent="0.25">
      <c r="A8915" s="468" t="s">
        <v>18558</v>
      </c>
      <c r="B8915" s="475" t="s">
        <v>18559</v>
      </c>
      <c r="C8915" s="476" t="s">
        <v>756</v>
      </c>
      <c r="D8915" s="471"/>
      <c r="E8915" s="470"/>
      <c r="F8915" s="472" t="s">
        <v>756</v>
      </c>
      <c r="G8915" s="472" t="s">
        <v>756</v>
      </c>
      <c r="H8915" s="472">
        <v>4.3</v>
      </c>
      <c r="I8915" s="473"/>
    </row>
    <row r="8916" spans="1:9" ht="15" x14ac:dyDescent="0.25">
      <c r="A8916" s="468" t="s">
        <v>18560</v>
      </c>
      <c r="B8916" s="475" t="s">
        <v>18561</v>
      </c>
      <c r="C8916" s="476" t="s">
        <v>756</v>
      </c>
      <c r="D8916" s="471"/>
      <c r="E8916" s="470"/>
      <c r="F8916" s="472" t="s">
        <v>756</v>
      </c>
      <c r="G8916" s="472" t="s">
        <v>756</v>
      </c>
      <c r="H8916" s="472">
        <v>4.3</v>
      </c>
      <c r="I8916" s="473"/>
    </row>
    <row r="8917" spans="1:9" ht="15" x14ac:dyDescent="0.25">
      <c r="A8917" s="468" t="s">
        <v>18562</v>
      </c>
      <c r="B8917" s="475" t="s">
        <v>18563</v>
      </c>
      <c r="C8917" s="476" t="s">
        <v>756</v>
      </c>
      <c r="D8917" s="471"/>
      <c r="E8917" s="470"/>
      <c r="F8917" s="472" t="s">
        <v>756</v>
      </c>
      <c r="G8917" s="472" t="s">
        <v>756</v>
      </c>
      <c r="H8917" s="472">
        <v>4.3</v>
      </c>
      <c r="I8917" s="473"/>
    </row>
    <row r="8918" spans="1:9" ht="15" x14ac:dyDescent="0.25">
      <c r="A8918" s="468" t="s">
        <v>18564</v>
      </c>
      <c r="B8918" s="475" t="s">
        <v>18565</v>
      </c>
      <c r="C8918" s="476" t="s">
        <v>756</v>
      </c>
      <c r="D8918" s="471"/>
      <c r="E8918" s="470"/>
      <c r="F8918" s="472" t="s">
        <v>756</v>
      </c>
      <c r="G8918" s="472" t="s">
        <v>756</v>
      </c>
      <c r="H8918" s="472">
        <v>4.3</v>
      </c>
      <c r="I8918" s="473"/>
    </row>
    <row r="8919" spans="1:9" ht="15" x14ac:dyDescent="0.25">
      <c r="A8919" s="468" t="s">
        <v>18566</v>
      </c>
      <c r="B8919" s="475" t="s">
        <v>18567</v>
      </c>
      <c r="C8919" s="476" t="s">
        <v>756</v>
      </c>
      <c r="D8919" s="471"/>
      <c r="E8919" s="470"/>
      <c r="F8919" s="472" t="s">
        <v>756</v>
      </c>
      <c r="G8919" s="472" t="s">
        <v>756</v>
      </c>
      <c r="H8919" s="472">
        <v>4.3</v>
      </c>
      <c r="I8919" s="473"/>
    </row>
    <row r="8920" spans="1:9" ht="15" x14ac:dyDescent="0.25">
      <c r="A8920" s="468" t="s">
        <v>18568</v>
      </c>
      <c r="B8920" s="475" t="s">
        <v>18569</v>
      </c>
      <c r="C8920" s="476" t="s">
        <v>756</v>
      </c>
      <c r="D8920" s="471"/>
      <c r="E8920" s="470"/>
      <c r="F8920" s="472" t="s">
        <v>756</v>
      </c>
      <c r="G8920" s="472" t="s">
        <v>756</v>
      </c>
      <c r="H8920" s="472">
        <v>4.3</v>
      </c>
      <c r="I8920" s="473"/>
    </row>
    <row r="8921" spans="1:9" ht="15" x14ac:dyDescent="0.25">
      <c r="A8921" s="468" t="s">
        <v>18570</v>
      </c>
      <c r="B8921" s="475" t="s">
        <v>18571</v>
      </c>
      <c r="C8921" s="476" t="s">
        <v>756</v>
      </c>
      <c r="D8921" s="471"/>
      <c r="E8921" s="470"/>
      <c r="F8921" s="472" t="s">
        <v>756</v>
      </c>
      <c r="G8921" s="472" t="s">
        <v>756</v>
      </c>
      <c r="H8921" s="472">
        <v>4.3</v>
      </c>
      <c r="I8921" s="473"/>
    </row>
    <row r="8922" spans="1:9" ht="15" x14ac:dyDescent="0.25">
      <c r="A8922" s="468" t="s">
        <v>18572</v>
      </c>
      <c r="B8922" s="475" t="s">
        <v>18573</v>
      </c>
      <c r="C8922" s="476" t="s">
        <v>756</v>
      </c>
      <c r="D8922" s="471"/>
      <c r="E8922" s="470"/>
      <c r="F8922" s="472" t="s">
        <v>756</v>
      </c>
      <c r="G8922" s="472" t="s">
        <v>756</v>
      </c>
      <c r="H8922" s="472">
        <v>4.3</v>
      </c>
      <c r="I8922" s="473"/>
    </row>
    <row r="8923" spans="1:9" ht="15" x14ac:dyDescent="0.25">
      <c r="A8923" s="468" t="s">
        <v>18574</v>
      </c>
      <c r="B8923" s="475" t="s">
        <v>18575</v>
      </c>
      <c r="C8923" s="476" t="s">
        <v>756</v>
      </c>
      <c r="D8923" s="471"/>
      <c r="E8923" s="470"/>
      <c r="F8923" s="472" t="s">
        <v>756</v>
      </c>
      <c r="G8923" s="472" t="s">
        <v>756</v>
      </c>
      <c r="H8923" s="472">
        <v>4.3</v>
      </c>
      <c r="I8923" s="473"/>
    </row>
    <row r="8924" spans="1:9" ht="15" x14ac:dyDescent="0.25">
      <c r="A8924" s="468" t="s">
        <v>18576</v>
      </c>
      <c r="B8924" s="475" t="s">
        <v>18577</v>
      </c>
      <c r="C8924" s="476" t="s">
        <v>756</v>
      </c>
      <c r="D8924" s="471"/>
      <c r="E8924" s="470"/>
      <c r="F8924" s="472" t="s">
        <v>756</v>
      </c>
      <c r="G8924" s="472" t="s">
        <v>756</v>
      </c>
      <c r="H8924" s="472">
        <v>4.3</v>
      </c>
      <c r="I8924" s="473"/>
    </row>
    <row r="8925" spans="1:9" ht="15" x14ac:dyDescent="0.25">
      <c r="A8925" s="468" t="s">
        <v>18578</v>
      </c>
      <c r="B8925" s="475" t="s">
        <v>18579</v>
      </c>
      <c r="C8925" s="476" t="s">
        <v>756</v>
      </c>
      <c r="D8925" s="471"/>
      <c r="E8925" s="470"/>
      <c r="F8925" s="472" t="s">
        <v>756</v>
      </c>
      <c r="G8925" s="472" t="s">
        <v>756</v>
      </c>
      <c r="H8925" s="472">
        <v>4.3</v>
      </c>
      <c r="I8925" s="473"/>
    </row>
    <row r="8926" spans="1:9" ht="15" x14ac:dyDescent="0.25">
      <c r="A8926" s="468" t="s">
        <v>18580</v>
      </c>
      <c r="B8926" s="475" t="s">
        <v>18581</v>
      </c>
      <c r="C8926" s="476" t="s">
        <v>756</v>
      </c>
      <c r="D8926" s="471"/>
      <c r="E8926" s="470"/>
      <c r="F8926" s="472" t="s">
        <v>756</v>
      </c>
      <c r="G8926" s="472" t="s">
        <v>756</v>
      </c>
      <c r="H8926" s="472">
        <v>4.3</v>
      </c>
      <c r="I8926" s="473"/>
    </row>
    <row r="8927" spans="1:9" ht="15" x14ac:dyDescent="0.25">
      <c r="A8927" s="468" t="s">
        <v>18582</v>
      </c>
      <c r="B8927" s="475" t="s">
        <v>18583</v>
      </c>
      <c r="C8927" s="476" t="s">
        <v>756</v>
      </c>
      <c r="D8927" s="471"/>
      <c r="E8927" s="470"/>
      <c r="F8927" s="472" t="s">
        <v>756</v>
      </c>
      <c r="G8927" s="472" t="s">
        <v>756</v>
      </c>
      <c r="H8927" s="472">
        <v>4.3</v>
      </c>
      <c r="I8927" s="473"/>
    </row>
    <row r="8928" spans="1:9" ht="15" x14ac:dyDescent="0.25">
      <c r="A8928" s="468" t="s">
        <v>18584</v>
      </c>
      <c r="B8928" s="475" t="s">
        <v>18585</v>
      </c>
      <c r="C8928" s="476" t="s">
        <v>756</v>
      </c>
      <c r="D8928" s="471"/>
      <c r="E8928" s="470"/>
      <c r="F8928" s="472" t="s">
        <v>756</v>
      </c>
      <c r="G8928" s="472" t="s">
        <v>756</v>
      </c>
      <c r="H8928" s="472">
        <v>4.3</v>
      </c>
      <c r="I8928" s="473"/>
    </row>
    <row r="8929" spans="1:9" ht="15" x14ac:dyDescent="0.25">
      <c r="A8929" s="468" t="s">
        <v>18586</v>
      </c>
      <c r="B8929" s="475" t="s">
        <v>18587</v>
      </c>
      <c r="C8929" s="476" t="s">
        <v>756</v>
      </c>
      <c r="D8929" s="471"/>
      <c r="E8929" s="470"/>
      <c r="F8929" s="472" t="s">
        <v>756</v>
      </c>
      <c r="G8929" s="472" t="s">
        <v>756</v>
      </c>
      <c r="H8929" s="472">
        <v>4.3</v>
      </c>
      <c r="I8929" s="473"/>
    </row>
    <row r="8930" spans="1:9" ht="15" x14ac:dyDescent="0.25">
      <c r="A8930" s="468" t="s">
        <v>18588</v>
      </c>
      <c r="B8930" s="475" t="s">
        <v>18589</v>
      </c>
      <c r="C8930" s="476" t="s">
        <v>756</v>
      </c>
      <c r="D8930" s="471"/>
      <c r="E8930" s="470"/>
      <c r="F8930" s="472" t="s">
        <v>756</v>
      </c>
      <c r="G8930" s="472" t="s">
        <v>756</v>
      </c>
      <c r="H8930" s="472">
        <v>4.3</v>
      </c>
      <c r="I8930" s="473"/>
    </row>
    <row r="8931" spans="1:9" ht="15" x14ac:dyDescent="0.25">
      <c r="A8931" s="468" t="s">
        <v>18590</v>
      </c>
      <c r="B8931" s="475" t="s">
        <v>18591</v>
      </c>
      <c r="C8931" s="476" t="s">
        <v>756</v>
      </c>
      <c r="D8931" s="471"/>
      <c r="E8931" s="470"/>
      <c r="F8931" s="472" t="s">
        <v>756</v>
      </c>
      <c r="G8931" s="472" t="s">
        <v>756</v>
      </c>
      <c r="H8931" s="472">
        <v>4.3</v>
      </c>
      <c r="I8931" s="473"/>
    </row>
    <row r="8932" spans="1:9" ht="15" x14ac:dyDescent="0.25">
      <c r="A8932" s="468" t="s">
        <v>18592</v>
      </c>
      <c r="B8932" s="475" t="s">
        <v>18593</v>
      </c>
      <c r="C8932" s="476" t="s">
        <v>756</v>
      </c>
      <c r="D8932" s="471"/>
      <c r="E8932" s="470"/>
      <c r="F8932" s="472" t="s">
        <v>756</v>
      </c>
      <c r="G8932" s="472" t="s">
        <v>756</v>
      </c>
      <c r="H8932" s="472">
        <v>4.3</v>
      </c>
      <c r="I8932" s="473"/>
    </row>
    <row r="8933" spans="1:9" ht="15" x14ac:dyDescent="0.25">
      <c r="A8933" s="468" t="s">
        <v>18594</v>
      </c>
      <c r="B8933" s="475" t="s">
        <v>18595</v>
      </c>
      <c r="C8933" s="476" t="s">
        <v>756</v>
      </c>
      <c r="D8933" s="471"/>
      <c r="E8933" s="470"/>
      <c r="F8933" s="472" t="s">
        <v>756</v>
      </c>
      <c r="G8933" s="472" t="s">
        <v>756</v>
      </c>
      <c r="H8933" s="472">
        <v>4.3</v>
      </c>
      <c r="I8933" s="473"/>
    </row>
    <row r="8934" spans="1:9" ht="15" x14ac:dyDescent="0.25">
      <c r="A8934" s="468" t="s">
        <v>18596</v>
      </c>
      <c r="B8934" s="475" t="s">
        <v>18597</v>
      </c>
      <c r="C8934" s="476" t="s">
        <v>756</v>
      </c>
      <c r="D8934" s="471"/>
      <c r="E8934" s="470"/>
      <c r="F8934" s="472" t="s">
        <v>756</v>
      </c>
      <c r="G8934" s="472" t="s">
        <v>756</v>
      </c>
      <c r="H8934" s="472">
        <v>4.3</v>
      </c>
      <c r="I8934" s="473"/>
    </row>
    <row r="8935" spans="1:9" ht="15" x14ac:dyDescent="0.25">
      <c r="A8935" s="468" t="s">
        <v>18598</v>
      </c>
      <c r="B8935" s="475" t="s">
        <v>18599</v>
      </c>
      <c r="C8935" s="476" t="s">
        <v>756</v>
      </c>
      <c r="D8935" s="471"/>
      <c r="E8935" s="470"/>
      <c r="F8935" s="472" t="s">
        <v>756</v>
      </c>
      <c r="G8935" s="472" t="s">
        <v>756</v>
      </c>
      <c r="H8935" s="472">
        <v>4.3</v>
      </c>
      <c r="I8935" s="473"/>
    </row>
    <row r="8936" spans="1:9" ht="15" x14ac:dyDescent="0.25">
      <c r="A8936" s="468" t="s">
        <v>18600</v>
      </c>
      <c r="B8936" s="475" t="s">
        <v>18601</v>
      </c>
      <c r="C8936" s="476" t="s">
        <v>756</v>
      </c>
      <c r="D8936" s="471"/>
      <c r="E8936" s="470"/>
      <c r="F8936" s="472" t="s">
        <v>756</v>
      </c>
      <c r="G8936" s="472" t="s">
        <v>756</v>
      </c>
      <c r="H8936" s="472">
        <v>4.3</v>
      </c>
      <c r="I8936" s="473"/>
    </row>
    <row r="8937" spans="1:9" ht="15" x14ac:dyDescent="0.25">
      <c r="A8937" s="468" t="s">
        <v>18602</v>
      </c>
      <c r="B8937" s="475" t="s">
        <v>18603</v>
      </c>
      <c r="C8937" s="476" t="s">
        <v>756</v>
      </c>
      <c r="D8937" s="471"/>
      <c r="E8937" s="470"/>
      <c r="F8937" s="472" t="s">
        <v>756</v>
      </c>
      <c r="G8937" s="472" t="s">
        <v>756</v>
      </c>
      <c r="H8937" s="472">
        <v>4.3</v>
      </c>
      <c r="I8937" s="473"/>
    </row>
    <row r="8938" spans="1:9" ht="15" x14ac:dyDescent="0.25">
      <c r="A8938" s="468" t="s">
        <v>18604</v>
      </c>
      <c r="B8938" s="475" t="s">
        <v>18605</v>
      </c>
      <c r="C8938" s="476" t="s">
        <v>756</v>
      </c>
      <c r="D8938" s="471"/>
      <c r="E8938" s="470"/>
      <c r="F8938" s="472" t="s">
        <v>756</v>
      </c>
      <c r="G8938" s="472" t="s">
        <v>756</v>
      </c>
      <c r="H8938" s="472">
        <v>4.3</v>
      </c>
      <c r="I8938" s="473"/>
    </row>
    <row r="8939" spans="1:9" ht="15" x14ac:dyDescent="0.25">
      <c r="A8939" s="468" t="s">
        <v>18606</v>
      </c>
      <c r="B8939" s="475" t="s">
        <v>18607</v>
      </c>
      <c r="C8939" s="476" t="s">
        <v>756</v>
      </c>
      <c r="D8939" s="471"/>
      <c r="E8939" s="470"/>
      <c r="F8939" s="472" t="s">
        <v>756</v>
      </c>
      <c r="G8939" s="472" t="s">
        <v>756</v>
      </c>
      <c r="H8939" s="472">
        <v>4.3</v>
      </c>
      <c r="I8939" s="473"/>
    </row>
    <row r="8940" spans="1:9" ht="15" x14ac:dyDescent="0.25">
      <c r="A8940" s="468" t="s">
        <v>18608</v>
      </c>
      <c r="B8940" s="475" t="s">
        <v>18609</v>
      </c>
      <c r="C8940" s="476" t="s">
        <v>756</v>
      </c>
      <c r="D8940" s="482"/>
      <c r="E8940" s="483"/>
      <c r="F8940" s="472" t="s">
        <v>8509</v>
      </c>
      <c r="G8940" s="472" t="s">
        <v>3</v>
      </c>
      <c r="H8940" s="472">
        <v>4.5999999999999996</v>
      </c>
      <c r="I8940" s="473"/>
    </row>
    <row r="8941" spans="1:9" ht="15" x14ac:dyDescent="0.25">
      <c r="A8941" s="468" t="s">
        <v>18610</v>
      </c>
      <c r="B8941" s="475" t="s">
        <v>18611</v>
      </c>
      <c r="C8941" s="476" t="s">
        <v>756</v>
      </c>
      <c r="D8941" s="471"/>
      <c r="E8941" s="470"/>
      <c r="F8941" s="472" t="s">
        <v>756</v>
      </c>
      <c r="G8941" s="472" t="s">
        <v>756</v>
      </c>
      <c r="H8941" s="472">
        <v>4.3</v>
      </c>
      <c r="I8941" s="473"/>
    </row>
    <row r="8942" spans="1:9" ht="15" x14ac:dyDescent="0.25">
      <c r="A8942" s="468" t="s">
        <v>18612</v>
      </c>
      <c r="B8942" s="475" t="s">
        <v>18613</v>
      </c>
      <c r="C8942" s="476" t="s">
        <v>756</v>
      </c>
      <c r="D8942" s="471"/>
      <c r="E8942" s="470"/>
      <c r="F8942" s="472" t="s">
        <v>756</v>
      </c>
      <c r="G8942" s="472" t="s">
        <v>756</v>
      </c>
      <c r="H8942" s="472">
        <v>4.3</v>
      </c>
      <c r="I8942" s="473"/>
    </row>
    <row r="8943" spans="1:9" ht="15" x14ac:dyDescent="0.25">
      <c r="A8943" s="468" t="s">
        <v>18614</v>
      </c>
      <c r="B8943" s="475" t="s">
        <v>18615</v>
      </c>
      <c r="C8943" s="476" t="s">
        <v>756</v>
      </c>
      <c r="D8943" s="471"/>
      <c r="E8943" s="470"/>
      <c r="F8943" s="472" t="s">
        <v>756</v>
      </c>
      <c r="G8943" s="472" t="s">
        <v>756</v>
      </c>
      <c r="H8943" s="472">
        <v>4.3</v>
      </c>
      <c r="I8943" s="473"/>
    </row>
    <row r="8944" spans="1:9" ht="15" x14ac:dyDescent="0.25">
      <c r="A8944" s="468" t="s">
        <v>18616</v>
      </c>
      <c r="B8944" s="475" t="s">
        <v>18617</v>
      </c>
      <c r="C8944" s="476" t="s">
        <v>756</v>
      </c>
      <c r="D8944" s="471"/>
      <c r="E8944" s="470"/>
      <c r="F8944" s="472" t="s">
        <v>756</v>
      </c>
      <c r="G8944" s="472" t="s">
        <v>756</v>
      </c>
      <c r="H8944" s="472">
        <v>4.3</v>
      </c>
      <c r="I8944" s="473"/>
    </row>
    <row r="8945" spans="1:9" ht="15" x14ac:dyDescent="0.25">
      <c r="A8945" s="468" t="s">
        <v>18618</v>
      </c>
      <c r="B8945" s="475" t="s">
        <v>18619</v>
      </c>
      <c r="C8945" s="476" t="s">
        <v>756</v>
      </c>
      <c r="D8945" s="471"/>
      <c r="E8945" s="470"/>
      <c r="F8945" s="472" t="s">
        <v>756</v>
      </c>
      <c r="G8945" s="472" t="s">
        <v>756</v>
      </c>
      <c r="H8945" s="472">
        <v>4.3</v>
      </c>
      <c r="I8945" s="473"/>
    </row>
    <row r="8946" spans="1:9" ht="15" x14ac:dyDescent="0.25">
      <c r="A8946" s="468" t="s">
        <v>18620</v>
      </c>
      <c r="B8946" s="475" t="s">
        <v>18621</v>
      </c>
      <c r="C8946" s="476" t="s">
        <v>756</v>
      </c>
      <c r="D8946" s="471"/>
      <c r="E8946" s="470"/>
      <c r="F8946" s="472" t="s">
        <v>756</v>
      </c>
      <c r="G8946" s="472" t="s">
        <v>756</v>
      </c>
      <c r="H8946" s="472">
        <v>4.3</v>
      </c>
      <c r="I8946" s="473"/>
    </row>
    <row r="8947" spans="1:9" ht="15" x14ac:dyDescent="0.25">
      <c r="A8947" s="468" t="s">
        <v>18622</v>
      </c>
      <c r="B8947" s="475" t="s">
        <v>18623</v>
      </c>
      <c r="C8947" s="476" t="s">
        <v>756</v>
      </c>
      <c r="D8947" s="471"/>
      <c r="E8947" s="470"/>
      <c r="F8947" s="472" t="s">
        <v>756</v>
      </c>
      <c r="G8947" s="472" t="s">
        <v>756</v>
      </c>
      <c r="H8947" s="472">
        <v>4.3</v>
      </c>
      <c r="I8947" s="473"/>
    </row>
    <row r="8948" spans="1:9" ht="15" x14ac:dyDescent="0.25">
      <c r="A8948" s="468" t="s">
        <v>18624</v>
      </c>
      <c r="B8948" s="475" t="s">
        <v>18625</v>
      </c>
      <c r="C8948" s="476" t="s">
        <v>756</v>
      </c>
      <c r="D8948" s="471"/>
      <c r="E8948" s="470"/>
      <c r="F8948" s="472" t="s">
        <v>756</v>
      </c>
      <c r="G8948" s="472" t="s">
        <v>756</v>
      </c>
      <c r="H8948" s="472">
        <v>4.3</v>
      </c>
      <c r="I8948" s="473"/>
    </row>
    <row r="8949" spans="1:9" ht="15" x14ac:dyDescent="0.25">
      <c r="A8949" s="468" t="s">
        <v>18626</v>
      </c>
      <c r="B8949" s="475" t="s">
        <v>18627</v>
      </c>
      <c r="C8949" s="476" t="s">
        <v>756</v>
      </c>
      <c r="D8949" s="471"/>
      <c r="E8949" s="470"/>
      <c r="F8949" s="472" t="s">
        <v>756</v>
      </c>
      <c r="G8949" s="472" t="s">
        <v>756</v>
      </c>
      <c r="H8949" s="472">
        <v>4.3</v>
      </c>
      <c r="I8949" s="473"/>
    </row>
    <row r="8950" spans="1:9" ht="15" x14ac:dyDescent="0.25">
      <c r="A8950" s="468" t="s">
        <v>18628</v>
      </c>
      <c r="B8950" s="475" t="s">
        <v>18629</v>
      </c>
      <c r="C8950" s="476" t="s">
        <v>756</v>
      </c>
      <c r="D8950" s="471"/>
      <c r="E8950" s="470"/>
      <c r="F8950" s="472" t="s">
        <v>756</v>
      </c>
      <c r="G8950" s="472" t="s">
        <v>756</v>
      </c>
      <c r="H8950" s="472">
        <v>4.3</v>
      </c>
      <c r="I8950" s="473"/>
    </row>
    <row r="8951" spans="1:9" ht="15" x14ac:dyDescent="0.25">
      <c r="A8951" s="468" t="s">
        <v>18630</v>
      </c>
      <c r="B8951" s="475" t="s">
        <v>18631</v>
      </c>
      <c r="C8951" s="476" t="s">
        <v>756</v>
      </c>
      <c r="D8951" s="471"/>
      <c r="E8951" s="470"/>
      <c r="F8951" s="472" t="s">
        <v>756</v>
      </c>
      <c r="G8951" s="472" t="s">
        <v>756</v>
      </c>
      <c r="H8951" s="472">
        <v>4.3</v>
      </c>
      <c r="I8951" s="473"/>
    </row>
    <row r="8952" spans="1:9" ht="15" x14ac:dyDescent="0.25">
      <c r="A8952" s="468" t="s">
        <v>18632</v>
      </c>
      <c r="B8952" s="475" t="s">
        <v>18633</v>
      </c>
      <c r="C8952" s="476" t="s">
        <v>756</v>
      </c>
      <c r="D8952" s="471"/>
      <c r="E8952" s="470"/>
      <c r="F8952" s="472" t="s">
        <v>756</v>
      </c>
      <c r="G8952" s="472" t="s">
        <v>756</v>
      </c>
      <c r="H8952" s="472">
        <v>4.3</v>
      </c>
      <c r="I8952" s="473"/>
    </row>
    <row r="8953" spans="1:9" ht="15" x14ac:dyDescent="0.25">
      <c r="A8953" s="468" t="s">
        <v>18634</v>
      </c>
      <c r="B8953" s="475" t="s">
        <v>18635</v>
      </c>
      <c r="C8953" s="476" t="s">
        <v>756</v>
      </c>
      <c r="D8953" s="471"/>
      <c r="E8953" s="470"/>
      <c r="F8953" s="472" t="s">
        <v>756</v>
      </c>
      <c r="G8953" s="472" t="s">
        <v>756</v>
      </c>
      <c r="H8953" s="472">
        <v>4.3</v>
      </c>
      <c r="I8953" s="473"/>
    </row>
    <row r="8954" spans="1:9" ht="15" x14ac:dyDescent="0.25">
      <c r="A8954" s="468" t="s">
        <v>18636</v>
      </c>
      <c r="B8954" s="475" t="s">
        <v>18637</v>
      </c>
      <c r="C8954" s="476" t="s">
        <v>756</v>
      </c>
      <c r="D8954" s="471"/>
      <c r="E8954" s="470"/>
      <c r="F8954" s="472" t="s">
        <v>756</v>
      </c>
      <c r="G8954" s="472" t="s">
        <v>756</v>
      </c>
      <c r="H8954" s="472">
        <v>4.3</v>
      </c>
      <c r="I8954" s="473"/>
    </row>
    <row r="8955" spans="1:9" ht="15" x14ac:dyDescent="0.25">
      <c r="A8955" s="468" t="s">
        <v>18638</v>
      </c>
      <c r="B8955" s="475" t="s">
        <v>18639</v>
      </c>
      <c r="C8955" s="476" t="s">
        <v>756</v>
      </c>
      <c r="D8955" s="471"/>
      <c r="E8955" s="470"/>
      <c r="F8955" s="472" t="s">
        <v>756</v>
      </c>
      <c r="G8955" s="472" t="s">
        <v>756</v>
      </c>
      <c r="H8955" s="472">
        <v>4.3</v>
      </c>
      <c r="I8955" s="473"/>
    </row>
    <row r="8956" spans="1:9" ht="15" x14ac:dyDescent="0.25">
      <c r="A8956" s="468" t="s">
        <v>18640</v>
      </c>
      <c r="B8956" s="475" t="s">
        <v>18641</v>
      </c>
      <c r="C8956" s="476" t="s">
        <v>756</v>
      </c>
      <c r="D8956" s="471"/>
      <c r="E8956" s="470"/>
      <c r="F8956" s="472" t="s">
        <v>756</v>
      </c>
      <c r="G8956" s="472" t="s">
        <v>756</v>
      </c>
      <c r="H8956" s="472">
        <v>4.3</v>
      </c>
      <c r="I8956" s="473"/>
    </row>
    <row r="8957" spans="1:9" ht="15" x14ac:dyDescent="0.25">
      <c r="A8957" s="468" t="s">
        <v>18642</v>
      </c>
      <c r="B8957" s="475" t="s">
        <v>18643</v>
      </c>
      <c r="C8957" s="476" t="s">
        <v>756</v>
      </c>
      <c r="D8957" s="471"/>
      <c r="E8957" s="470"/>
      <c r="F8957" s="472" t="s">
        <v>756</v>
      </c>
      <c r="G8957" s="472" t="s">
        <v>756</v>
      </c>
      <c r="H8957" s="472">
        <v>4.3</v>
      </c>
      <c r="I8957" s="473"/>
    </row>
    <row r="8958" spans="1:9" ht="15" x14ac:dyDescent="0.25">
      <c r="A8958" s="468" t="s">
        <v>18644</v>
      </c>
      <c r="B8958" s="475" t="s">
        <v>18645</v>
      </c>
      <c r="C8958" s="476" t="s">
        <v>756</v>
      </c>
      <c r="D8958" s="471"/>
      <c r="E8958" s="470"/>
      <c r="F8958" s="472" t="s">
        <v>756</v>
      </c>
      <c r="G8958" s="472" t="s">
        <v>756</v>
      </c>
      <c r="H8958" s="472">
        <v>4.3</v>
      </c>
      <c r="I8958" s="473"/>
    </row>
    <row r="8959" spans="1:9" ht="15" x14ac:dyDescent="0.25">
      <c r="A8959" s="468" t="s">
        <v>18646</v>
      </c>
      <c r="B8959" s="475" t="s">
        <v>18647</v>
      </c>
      <c r="C8959" s="476" t="s">
        <v>756</v>
      </c>
      <c r="D8959" s="471"/>
      <c r="E8959" s="470"/>
      <c r="F8959" s="472" t="s">
        <v>756</v>
      </c>
      <c r="G8959" s="472" t="s">
        <v>756</v>
      </c>
      <c r="H8959" s="472">
        <v>4.3</v>
      </c>
      <c r="I8959" s="473"/>
    </row>
    <row r="8960" spans="1:9" ht="15" x14ac:dyDescent="0.25">
      <c r="A8960" s="468" t="s">
        <v>18648</v>
      </c>
      <c r="B8960" s="475" t="s">
        <v>18649</v>
      </c>
      <c r="C8960" s="476" t="s">
        <v>756</v>
      </c>
      <c r="D8960" s="471"/>
      <c r="E8960" s="470"/>
      <c r="F8960" s="472" t="s">
        <v>756</v>
      </c>
      <c r="G8960" s="472" t="s">
        <v>756</v>
      </c>
      <c r="H8960" s="472">
        <v>4.3</v>
      </c>
      <c r="I8960" s="473"/>
    </row>
    <row r="8961" spans="1:9" ht="15" x14ac:dyDescent="0.25">
      <c r="A8961" s="468" t="s">
        <v>18650</v>
      </c>
      <c r="B8961" s="475" t="s">
        <v>18651</v>
      </c>
      <c r="C8961" s="476" t="s">
        <v>756</v>
      </c>
      <c r="D8961" s="471"/>
      <c r="E8961" s="470"/>
      <c r="F8961" s="472" t="s">
        <v>756</v>
      </c>
      <c r="G8961" s="472" t="s">
        <v>756</v>
      </c>
      <c r="H8961" s="472">
        <v>4.3</v>
      </c>
      <c r="I8961" s="473"/>
    </row>
    <row r="8962" spans="1:9" ht="15" x14ac:dyDescent="0.25">
      <c r="A8962" s="468" t="s">
        <v>18652</v>
      </c>
      <c r="B8962" s="475" t="s">
        <v>18653</v>
      </c>
      <c r="C8962" s="476" t="s">
        <v>756</v>
      </c>
      <c r="D8962" s="471"/>
      <c r="E8962" s="470"/>
      <c r="F8962" s="472" t="s">
        <v>756</v>
      </c>
      <c r="G8962" s="472" t="s">
        <v>756</v>
      </c>
      <c r="H8962" s="472">
        <v>4.3</v>
      </c>
      <c r="I8962" s="473"/>
    </row>
    <row r="8963" spans="1:9" ht="15" x14ac:dyDescent="0.25">
      <c r="A8963" s="468" t="s">
        <v>18654</v>
      </c>
      <c r="B8963" s="475" t="s">
        <v>18655</v>
      </c>
      <c r="C8963" s="476" t="s">
        <v>756</v>
      </c>
      <c r="D8963" s="471"/>
      <c r="E8963" s="470"/>
      <c r="F8963" s="472" t="s">
        <v>756</v>
      </c>
      <c r="G8963" s="472" t="s">
        <v>756</v>
      </c>
      <c r="H8963" s="472">
        <v>4.3</v>
      </c>
      <c r="I8963" s="473"/>
    </row>
    <row r="8964" spans="1:9" ht="15" x14ac:dyDescent="0.25">
      <c r="A8964" s="468" t="s">
        <v>18656</v>
      </c>
      <c r="B8964" s="475" t="s">
        <v>18657</v>
      </c>
      <c r="C8964" s="476" t="s">
        <v>756</v>
      </c>
      <c r="D8964" s="471"/>
      <c r="E8964" s="470"/>
      <c r="F8964" s="472" t="s">
        <v>756</v>
      </c>
      <c r="G8964" s="472" t="s">
        <v>756</v>
      </c>
      <c r="H8964" s="472">
        <v>4.3</v>
      </c>
      <c r="I8964" s="473"/>
    </row>
    <row r="8965" spans="1:9" ht="15" x14ac:dyDescent="0.25">
      <c r="A8965" s="468" t="s">
        <v>18658</v>
      </c>
      <c r="B8965" s="475" t="s">
        <v>18659</v>
      </c>
      <c r="C8965" s="476" t="s">
        <v>756</v>
      </c>
      <c r="D8965" s="471"/>
      <c r="E8965" s="470"/>
      <c r="F8965" s="472" t="s">
        <v>756</v>
      </c>
      <c r="G8965" s="472" t="s">
        <v>756</v>
      </c>
      <c r="H8965" s="472">
        <v>4.3</v>
      </c>
      <c r="I8965" s="473"/>
    </row>
    <row r="8966" spans="1:9" ht="15" x14ac:dyDescent="0.25">
      <c r="A8966" s="468" t="s">
        <v>18660</v>
      </c>
      <c r="B8966" s="475" t="s">
        <v>18661</v>
      </c>
      <c r="C8966" s="476" t="s">
        <v>756</v>
      </c>
      <c r="D8966" s="471"/>
      <c r="E8966" s="470"/>
      <c r="F8966" s="472" t="s">
        <v>756</v>
      </c>
      <c r="G8966" s="472" t="s">
        <v>756</v>
      </c>
      <c r="H8966" s="472">
        <v>4.3</v>
      </c>
      <c r="I8966" s="473"/>
    </row>
    <row r="8967" spans="1:9" ht="15" x14ac:dyDescent="0.25">
      <c r="A8967" s="468" t="s">
        <v>18662</v>
      </c>
      <c r="B8967" s="475" t="s">
        <v>18663</v>
      </c>
      <c r="C8967" s="476" t="s">
        <v>756</v>
      </c>
      <c r="D8967" s="471"/>
      <c r="E8967" s="470"/>
      <c r="F8967" s="472" t="s">
        <v>756</v>
      </c>
      <c r="G8967" s="472" t="s">
        <v>756</v>
      </c>
      <c r="H8967" s="472">
        <v>4.3</v>
      </c>
      <c r="I8967" s="473"/>
    </row>
    <row r="8968" spans="1:9" ht="15" x14ac:dyDescent="0.25">
      <c r="A8968" s="468" t="s">
        <v>18664</v>
      </c>
      <c r="B8968" s="475" t="s">
        <v>18665</v>
      </c>
      <c r="C8968" s="476" t="s">
        <v>756</v>
      </c>
      <c r="D8968" s="471"/>
      <c r="E8968" s="470"/>
      <c r="F8968" s="472" t="s">
        <v>756</v>
      </c>
      <c r="G8968" s="472" t="s">
        <v>756</v>
      </c>
      <c r="H8968" s="472">
        <v>4.3</v>
      </c>
      <c r="I8968" s="473"/>
    </row>
    <row r="8969" spans="1:9" ht="15" x14ac:dyDescent="0.25">
      <c r="A8969" s="468" t="s">
        <v>18666</v>
      </c>
      <c r="B8969" s="475" t="s">
        <v>18667</v>
      </c>
      <c r="C8969" s="476" t="s">
        <v>756</v>
      </c>
      <c r="D8969" s="471"/>
      <c r="E8969" s="470"/>
      <c r="F8969" s="472" t="s">
        <v>756</v>
      </c>
      <c r="G8969" s="472" t="s">
        <v>756</v>
      </c>
      <c r="H8969" s="472">
        <v>4.3</v>
      </c>
      <c r="I8969" s="473"/>
    </row>
    <row r="8970" spans="1:9" ht="15" x14ac:dyDescent="0.25">
      <c r="A8970" s="468" t="s">
        <v>18668</v>
      </c>
      <c r="B8970" s="475" t="s">
        <v>18669</v>
      </c>
      <c r="C8970" s="476" t="s">
        <v>756</v>
      </c>
      <c r="D8970" s="471"/>
      <c r="E8970" s="470"/>
      <c r="F8970" s="472" t="s">
        <v>756</v>
      </c>
      <c r="G8970" s="472" t="s">
        <v>756</v>
      </c>
      <c r="H8970" s="472">
        <v>4.3</v>
      </c>
      <c r="I8970" s="473"/>
    </row>
    <row r="8971" spans="1:9" ht="15" x14ac:dyDescent="0.25">
      <c r="A8971" s="468" t="s">
        <v>18670</v>
      </c>
      <c r="B8971" s="475" t="s">
        <v>18671</v>
      </c>
      <c r="C8971" s="476" t="s">
        <v>756</v>
      </c>
      <c r="D8971" s="471"/>
      <c r="E8971" s="470"/>
      <c r="F8971" s="472" t="s">
        <v>756</v>
      </c>
      <c r="G8971" s="472" t="s">
        <v>756</v>
      </c>
      <c r="H8971" s="472">
        <v>4.3</v>
      </c>
      <c r="I8971" s="473"/>
    </row>
    <row r="8972" spans="1:9" ht="15" x14ac:dyDescent="0.25">
      <c r="A8972" s="468" t="s">
        <v>18672</v>
      </c>
      <c r="B8972" s="475" t="s">
        <v>18673</v>
      </c>
      <c r="C8972" s="476" t="s">
        <v>756</v>
      </c>
      <c r="D8972" s="471"/>
      <c r="E8972" s="470"/>
      <c r="F8972" s="472" t="s">
        <v>756</v>
      </c>
      <c r="G8972" s="472" t="s">
        <v>756</v>
      </c>
      <c r="H8972" s="472">
        <v>4.3</v>
      </c>
      <c r="I8972" s="473"/>
    </row>
    <row r="8973" spans="1:9" ht="15" x14ac:dyDescent="0.25">
      <c r="A8973" s="468" t="s">
        <v>18674</v>
      </c>
      <c r="B8973" s="475" t="s">
        <v>18675</v>
      </c>
      <c r="C8973" s="476" t="s">
        <v>756</v>
      </c>
      <c r="D8973" s="471"/>
      <c r="E8973" s="470"/>
      <c r="F8973" s="472" t="s">
        <v>756</v>
      </c>
      <c r="G8973" s="472" t="s">
        <v>756</v>
      </c>
      <c r="H8973" s="472">
        <v>4.3</v>
      </c>
      <c r="I8973" s="473"/>
    </row>
    <row r="8974" spans="1:9" ht="15" x14ac:dyDescent="0.25">
      <c r="A8974" s="468" t="s">
        <v>18676</v>
      </c>
      <c r="B8974" s="475" t="s">
        <v>18677</v>
      </c>
      <c r="C8974" s="476" t="s">
        <v>756</v>
      </c>
      <c r="D8974" s="471"/>
      <c r="E8974" s="470"/>
      <c r="F8974" s="472" t="s">
        <v>756</v>
      </c>
      <c r="G8974" s="472" t="s">
        <v>756</v>
      </c>
      <c r="H8974" s="472">
        <v>4.3</v>
      </c>
      <c r="I8974" s="473"/>
    </row>
    <row r="8975" spans="1:9" ht="15" x14ac:dyDescent="0.25">
      <c r="A8975" s="468" t="s">
        <v>18678</v>
      </c>
      <c r="B8975" s="475" t="s">
        <v>18679</v>
      </c>
      <c r="C8975" s="476" t="s">
        <v>756</v>
      </c>
      <c r="D8975" s="471"/>
      <c r="E8975" s="470"/>
      <c r="F8975" s="472" t="s">
        <v>756</v>
      </c>
      <c r="G8975" s="472" t="s">
        <v>756</v>
      </c>
      <c r="H8975" s="472">
        <v>4.3</v>
      </c>
      <c r="I8975" s="473"/>
    </row>
    <row r="8976" spans="1:9" ht="15" x14ac:dyDescent="0.25">
      <c r="A8976" s="468" t="s">
        <v>18680</v>
      </c>
      <c r="B8976" s="475" t="s">
        <v>18681</v>
      </c>
      <c r="C8976" s="476" t="s">
        <v>756</v>
      </c>
      <c r="D8976" s="471"/>
      <c r="E8976" s="470"/>
      <c r="F8976" s="472" t="s">
        <v>756</v>
      </c>
      <c r="G8976" s="472" t="s">
        <v>756</v>
      </c>
      <c r="H8976" s="472">
        <v>4.3</v>
      </c>
      <c r="I8976" s="473"/>
    </row>
    <row r="8977" spans="1:9" ht="15" x14ac:dyDescent="0.25">
      <c r="A8977" s="468" t="s">
        <v>18682</v>
      </c>
      <c r="B8977" s="475" t="s">
        <v>18683</v>
      </c>
      <c r="C8977" s="476" t="s">
        <v>756</v>
      </c>
      <c r="D8977" s="471"/>
      <c r="E8977" s="470"/>
      <c r="F8977" s="472" t="s">
        <v>756</v>
      </c>
      <c r="G8977" s="472" t="s">
        <v>756</v>
      </c>
      <c r="H8977" s="472">
        <v>4.3</v>
      </c>
      <c r="I8977" s="473"/>
    </row>
    <row r="8978" spans="1:9" ht="15" x14ac:dyDescent="0.25">
      <c r="A8978" s="468" t="s">
        <v>18684</v>
      </c>
      <c r="B8978" s="475" t="s">
        <v>18685</v>
      </c>
      <c r="C8978" s="476" t="s">
        <v>756</v>
      </c>
      <c r="D8978" s="471"/>
      <c r="E8978" s="470"/>
      <c r="F8978" s="472" t="s">
        <v>756</v>
      </c>
      <c r="G8978" s="472" t="s">
        <v>756</v>
      </c>
      <c r="H8978" s="472">
        <v>4.3</v>
      </c>
      <c r="I8978" s="473"/>
    </row>
    <row r="8979" spans="1:9" ht="15" x14ac:dyDescent="0.25">
      <c r="A8979" s="468" t="s">
        <v>18686</v>
      </c>
      <c r="B8979" s="475" t="s">
        <v>18687</v>
      </c>
      <c r="C8979" s="476" t="s">
        <v>756</v>
      </c>
      <c r="D8979" s="471"/>
      <c r="E8979" s="470"/>
      <c r="F8979" s="472" t="s">
        <v>756</v>
      </c>
      <c r="G8979" s="472" t="s">
        <v>756</v>
      </c>
      <c r="H8979" s="472">
        <v>4.3</v>
      </c>
      <c r="I8979" s="473"/>
    </row>
    <row r="8980" spans="1:9" ht="15" x14ac:dyDescent="0.25">
      <c r="A8980" s="468" t="s">
        <v>18688</v>
      </c>
      <c r="B8980" s="475" t="s">
        <v>18689</v>
      </c>
      <c r="C8980" s="476" t="s">
        <v>756</v>
      </c>
      <c r="D8980" s="471"/>
      <c r="E8980" s="470"/>
      <c r="F8980" s="472" t="s">
        <v>756</v>
      </c>
      <c r="G8980" s="472" t="s">
        <v>756</v>
      </c>
      <c r="H8980" s="472">
        <v>4.3</v>
      </c>
      <c r="I8980" s="473"/>
    </row>
    <row r="8981" spans="1:9" ht="15" x14ac:dyDescent="0.25">
      <c r="A8981" s="468" t="s">
        <v>18690</v>
      </c>
      <c r="B8981" s="475" t="s">
        <v>18691</v>
      </c>
      <c r="C8981" s="476" t="s">
        <v>756</v>
      </c>
      <c r="D8981" s="471"/>
      <c r="E8981" s="470"/>
      <c r="F8981" s="472" t="s">
        <v>756</v>
      </c>
      <c r="G8981" s="472" t="s">
        <v>756</v>
      </c>
      <c r="H8981" s="472">
        <v>4.3</v>
      </c>
      <c r="I8981" s="473"/>
    </row>
    <row r="8982" spans="1:9" ht="15" x14ac:dyDescent="0.25">
      <c r="A8982" s="468" t="s">
        <v>18692</v>
      </c>
      <c r="B8982" s="475" t="s">
        <v>18693</v>
      </c>
      <c r="C8982" s="476" t="s">
        <v>756</v>
      </c>
      <c r="D8982" s="471"/>
      <c r="E8982" s="470"/>
      <c r="F8982" s="472" t="s">
        <v>756</v>
      </c>
      <c r="G8982" s="472" t="s">
        <v>756</v>
      </c>
      <c r="H8982" s="472">
        <v>4.3</v>
      </c>
      <c r="I8982" s="473"/>
    </row>
    <row r="8983" spans="1:9" ht="15" x14ac:dyDescent="0.25">
      <c r="A8983" s="468" t="s">
        <v>18694</v>
      </c>
      <c r="B8983" s="475" t="s">
        <v>18695</v>
      </c>
      <c r="C8983" s="476" t="s">
        <v>756</v>
      </c>
      <c r="D8983" s="471"/>
      <c r="E8983" s="470"/>
      <c r="F8983" s="472" t="s">
        <v>756</v>
      </c>
      <c r="G8983" s="472" t="s">
        <v>756</v>
      </c>
      <c r="H8983" s="472">
        <v>4.3</v>
      </c>
      <c r="I8983" s="473"/>
    </row>
    <row r="8984" spans="1:9" ht="15" x14ac:dyDescent="0.25">
      <c r="A8984" s="468" t="s">
        <v>18696</v>
      </c>
      <c r="B8984" s="475" t="s">
        <v>18697</v>
      </c>
      <c r="C8984" s="476" t="s">
        <v>756</v>
      </c>
      <c r="D8984" s="471"/>
      <c r="E8984" s="470"/>
      <c r="F8984" s="472" t="s">
        <v>756</v>
      </c>
      <c r="G8984" s="472" t="s">
        <v>756</v>
      </c>
      <c r="H8984" s="472">
        <v>4.3</v>
      </c>
      <c r="I8984" s="473"/>
    </row>
    <row r="8985" spans="1:9" ht="15" x14ac:dyDescent="0.25">
      <c r="A8985" s="468" t="s">
        <v>18698</v>
      </c>
      <c r="B8985" s="475" t="s">
        <v>18699</v>
      </c>
      <c r="C8985" s="476" t="s">
        <v>756</v>
      </c>
      <c r="D8985" s="471"/>
      <c r="E8985" s="470"/>
      <c r="F8985" s="472" t="s">
        <v>756</v>
      </c>
      <c r="G8985" s="472" t="s">
        <v>756</v>
      </c>
      <c r="H8985" s="472">
        <v>4.3</v>
      </c>
      <c r="I8985" s="473"/>
    </row>
    <row r="8986" spans="1:9" ht="15" x14ac:dyDescent="0.25">
      <c r="A8986" s="468" t="s">
        <v>18700</v>
      </c>
      <c r="B8986" s="475" t="s">
        <v>18701</v>
      </c>
      <c r="C8986" s="476" t="s">
        <v>756</v>
      </c>
      <c r="D8986" s="471"/>
      <c r="E8986" s="470"/>
      <c r="F8986" s="472" t="s">
        <v>756</v>
      </c>
      <c r="G8986" s="472" t="s">
        <v>756</v>
      </c>
      <c r="H8986" s="472">
        <v>4.3</v>
      </c>
      <c r="I8986" s="473"/>
    </row>
    <row r="8987" spans="1:9" ht="15" x14ac:dyDescent="0.25">
      <c r="A8987" s="468" t="s">
        <v>18702</v>
      </c>
      <c r="B8987" s="475" t="s">
        <v>18703</v>
      </c>
      <c r="C8987" s="476" t="s">
        <v>756</v>
      </c>
      <c r="D8987" s="471"/>
      <c r="E8987" s="470"/>
      <c r="F8987" s="472" t="s">
        <v>756</v>
      </c>
      <c r="G8987" s="472" t="s">
        <v>756</v>
      </c>
      <c r="H8987" s="472">
        <v>4.3</v>
      </c>
      <c r="I8987" s="473"/>
    </row>
    <row r="8988" spans="1:9" ht="15" x14ac:dyDescent="0.25">
      <c r="A8988" s="468" t="s">
        <v>18704</v>
      </c>
      <c r="B8988" s="475" t="s">
        <v>18705</v>
      </c>
      <c r="C8988" s="476" t="s">
        <v>756</v>
      </c>
      <c r="D8988" s="471"/>
      <c r="E8988" s="470"/>
      <c r="F8988" s="472" t="s">
        <v>756</v>
      </c>
      <c r="G8988" s="472" t="s">
        <v>756</v>
      </c>
      <c r="H8988" s="472">
        <v>4.3</v>
      </c>
      <c r="I8988" s="473"/>
    </row>
    <row r="8989" spans="1:9" ht="15" x14ac:dyDescent="0.25">
      <c r="A8989" s="468" t="s">
        <v>18706</v>
      </c>
      <c r="B8989" s="475" t="s">
        <v>18707</v>
      </c>
      <c r="C8989" s="476" t="s">
        <v>756</v>
      </c>
      <c r="D8989" s="471"/>
      <c r="E8989" s="470"/>
      <c r="F8989" s="472" t="s">
        <v>756</v>
      </c>
      <c r="G8989" s="472" t="s">
        <v>756</v>
      </c>
      <c r="H8989" s="472">
        <v>4.3</v>
      </c>
      <c r="I8989" s="473"/>
    </row>
    <row r="8990" spans="1:9" ht="15" x14ac:dyDescent="0.25">
      <c r="A8990" s="468" t="s">
        <v>18708</v>
      </c>
      <c r="B8990" s="475" t="s">
        <v>18709</v>
      </c>
      <c r="C8990" s="476" t="s">
        <v>756</v>
      </c>
      <c r="D8990" s="471"/>
      <c r="E8990" s="470"/>
      <c r="F8990" s="472" t="s">
        <v>756</v>
      </c>
      <c r="G8990" s="472" t="s">
        <v>756</v>
      </c>
      <c r="H8990" s="472">
        <v>4.3</v>
      </c>
      <c r="I8990" s="473"/>
    </row>
    <row r="8991" spans="1:9" ht="15" x14ac:dyDescent="0.25">
      <c r="A8991" s="468" t="s">
        <v>18710</v>
      </c>
      <c r="B8991" s="475" t="s">
        <v>18711</v>
      </c>
      <c r="C8991" s="476" t="s">
        <v>756</v>
      </c>
      <c r="D8991" s="471"/>
      <c r="E8991" s="470"/>
      <c r="F8991" s="472" t="s">
        <v>756</v>
      </c>
      <c r="G8991" s="472" t="s">
        <v>756</v>
      </c>
      <c r="H8991" s="472">
        <v>4.3</v>
      </c>
      <c r="I8991" s="473"/>
    </row>
    <row r="8992" spans="1:9" ht="15" x14ac:dyDescent="0.25">
      <c r="A8992" s="468" t="s">
        <v>18712</v>
      </c>
      <c r="B8992" s="475" t="s">
        <v>18713</v>
      </c>
      <c r="C8992" s="476" t="s">
        <v>756</v>
      </c>
      <c r="D8992" s="471"/>
      <c r="E8992" s="470"/>
      <c r="F8992" s="472" t="s">
        <v>756</v>
      </c>
      <c r="G8992" s="472" t="s">
        <v>756</v>
      </c>
      <c r="H8992" s="472">
        <v>4.3</v>
      </c>
      <c r="I8992" s="473"/>
    </row>
    <row r="8993" spans="1:9" ht="15" x14ac:dyDescent="0.25">
      <c r="A8993" s="468" t="s">
        <v>18714</v>
      </c>
      <c r="B8993" s="475" t="s">
        <v>18715</v>
      </c>
      <c r="C8993" s="476" t="s">
        <v>756</v>
      </c>
      <c r="D8993" s="471"/>
      <c r="E8993" s="470"/>
      <c r="F8993" s="472" t="s">
        <v>756</v>
      </c>
      <c r="G8993" s="472" t="s">
        <v>756</v>
      </c>
      <c r="H8993" s="472">
        <v>4.3</v>
      </c>
      <c r="I8993" s="473"/>
    </row>
    <row r="8994" spans="1:9" ht="15" x14ac:dyDescent="0.25">
      <c r="A8994" s="468" t="s">
        <v>18716</v>
      </c>
      <c r="B8994" s="475" t="s">
        <v>18717</v>
      </c>
      <c r="C8994" s="476" t="s">
        <v>756</v>
      </c>
      <c r="D8994" s="471"/>
      <c r="E8994" s="470"/>
      <c r="F8994" s="472" t="s">
        <v>756</v>
      </c>
      <c r="G8994" s="472" t="s">
        <v>756</v>
      </c>
      <c r="H8994" s="472">
        <v>4.3</v>
      </c>
      <c r="I8994" s="473"/>
    </row>
    <row r="8995" spans="1:9" ht="15" x14ac:dyDescent="0.25">
      <c r="A8995" s="468" t="s">
        <v>18718</v>
      </c>
      <c r="B8995" s="475" t="s">
        <v>18719</v>
      </c>
      <c r="C8995" s="476" t="s">
        <v>756</v>
      </c>
      <c r="D8995" s="471"/>
      <c r="E8995" s="470"/>
      <c r="F8995" s="472" t="s">
        <v>756</v>
      </c>
      <c r="G8995" s="472" t="s">
        <v>756</v>
      </c>
      <c r="H8995" s="472">
        <v>4.3</v>
      </c>
      <c r="I8995" s="473"/>
    </row>
    <row r="8996" spans="1:9" ht="15" x14ac:dyDescent="0.25">
      <c r="A8996" s="468" t="s">
        <v>18720</v>
      </c>
      <c r="B8996" s="475" t="s">
        <v>18721</v>
      </c>
      <c r="C8996" s="476" t="s">
        <v>756</v>
      </c>
      <c r="D8996" s="471"/>
      <c r="E8996" s="470"/>
      <c r="F8996" s="472" t="s">
        <v>756</v>
      </c>
      <c r="G8996" s="472" t="s">
        <v>756</v>
      </c>
      <c r="H8996" s="472">
        <v>4.3</v>
      </c>
      <c r="I8996" s="473"/>
    </row>
    <row r="8997" spans="1:9" ht="15" x14ac:dyDescent="0.25">
      <c r="A8997" s="468" t="s">
        <v>18722</v>
      </c>
      <c r="B8997" s="475" t="s">
        <v>18723</v>
      </c>
      <c r="C8997" s="476" t="s">
        <v>756</v>
      </c>
      <c r="D8997" s="471"/>
      <c r="E8997" s="470"/>
      <c r="F8997" s="472" t="s">
        <v>756</v>
      </c>
      <c r="G8997" s="472" t="s">
        <v>756</v>
      </c>
      <c r="H8997" s="472">
        <v>4.3</v>
      </c>
      <c r="I8997" s="473"/>
    </row>
    <row r="8998" spans="1:9" ht="15" x14ac:dyDescent="0.25">
      <c r="A8998" s="468" t="s">
        <v>18724</v>
      </c>
      <c r="B8998" s="475" t="s">
        <v>18725</v>
      </c>
      <c r="C8998" s="476" t="s">
        <v>756</v>
      </c>
      <c r="D8998" s="471"/>
      <c r="E8998" s="470"/>
      <c r="F8998" s="472" t="s">
        <v>756</v>
      </c>
      <c r="G8998" s="472" t="s">
        <v>756</v>
      </c>
      <c r="H8998" s="472">
        <v>4.3</v>
      </c>
      <c r="I8998" s="473"/>
    </row>
    <row r="8999" spans="1:9" ht="15" x14ac:dyDescent="0.25">
      <c r="A8999" s="468" t="s">
        <v>18726</v>
      </c>
      <c r="B8999" s="475" t="s">
        <v>18727</v>
      </c>
      <c r="C8999" s="476" t="s">
        <v>756</v>
      </c>
      <c r="D8999" s="471"/>
      <c r="E8999" s="470"/>
      <c r="F8999" s="472" t="s">
        <v>756</v>
      </c>
      <c r="G8999" s="472" t="s">
        <v>756</v>
      </c>
      <c r="H8999" s="472">
        <v>4.3</v>
      </c>
      <c r="I8999" s="473"/>
    </row>
    <row r="9000" spans="1:9" ht="15" x14ac:dyDescent="0.25">
      <c r="A9000" s="468" t="s">
        <v>18728</v>
      </c>
      <c r="B9000" s="475" t="s">
        <v>18729</v>
      </c>
      <c r="C9000" s="476" t="s">
        <v>756</v>
      </c>
      <c r="D9000" s="471"/>
      <c r="E9000" s="470"/>
      <c r="F9000" s="472" t="s">
        <v>756</v>
      </c>
      <c r="G9000" s="472" t="s">
        <v>756</v>
      </c>
      <c r="H9000" s="472">
        <v>4.3</v>
      </c>
      <c r="I9000" s="473"/>
    </row>
    <row r="9001" spans="1:9" ht="15" x14ac:dyDescent="0.25">
      <c r="A9001" s="468" t="s">
        <v>18730</v>
      </c>
      <c r="B9001" s="475" t="s">
        <v>18731</v>
      </c>
      <c r="C9001" s="476" t="s">
        <v>756</v>
      </c>
      <c r="D9001" s="471"/>
      <c r="E9001" s="470"/>
      <c r="F9001" s="472" t="s">
        <v>756</v>
      </c>
      <c r="G9001" s="472" t="s">
        <v>756</v>
      </c>
      <c r="H9001" s="472">
        <v>4.3</v>
      </c>
      <c r="I9001" s="473"/>
    </row>
    <row r="9002" spans="1:9" ht="15" x14ac:dyDescent="0.25">
      <c r="A9002" s="468" t="s">
        <v>18732</v>
      </c>
      <c r="B9002" s="475" t="s">
        <v>18733</v>
      </c>
      <c r="C9002" s="476" t="s">
        <v>756</v>
      </c>
      <c r="D9002" s="471"/>
      <c r="E9002" s="470"/>
      <c r="F9002" s="472" t="s">
        <v>756</v>
      </c>
      <c r="G9002" s="472" t="s">
        <v>756</v>
      </c>
      <c r="H9002" s="472">
        <v>4.3</v>
      </c>
      <c r="I9002" s="473"/>
    </row>
    <row r="9003" spans="1:9" ht="15" x14ac:dyDescent="0.25">
      <c r="A9003" s="468" t="s">
        <v>18734</v>
      </c>
      <c r="B9003" s="475" t="s">
        <v>18735</v>
      </c>
      <c r="C9003" s="476" t="s">
        <v>756</v>
      </c>
      <c r="D9003" s="471"/>
      <c r="E9003" s="470"/>
      <c r="F9003" s="472" t="s">
        <v>756</v>
      </c>
      <c r="G9003" s="472" t="s">
        <v>756</v>
      </c>
      <c r="H9003" s="472">
        <v>4.3</v>
      </c>
      <c r="I9003" s="473"/>
    </row>
    <row r="9004" spans="1:9" ht="15" x14ac:dyDescent="0.25">
      <c r="A9004" s="468" t="s">
        <v>18736</v>
      </c>
      <c r="B9004" s="475" t="s">
        <v>18737</v>
      </c>
      <c r="C9004" s="476" t="s">
        <v>756</v>
      </c>
      <c r="D9004" s="471"/>
      <c r="E9004" s="470"/>
      <c r="F9004" s="472" t="s">
        <v>756</v>
      </c>
      <c r="G9004" s="472" t="s">
        <v>756</v>
      </c>
      <c r="H9004" s="472">
        <v>4.3</v>
      </c>
      <c r="I9004" s="473"/>
    </row>
    <row r="9005" spans="1:9" ht="15" x14ac:dyDescent="0.25">
      <c r="A9005" s="468" t="s">
        <v>18738</v>
      </c>
      <c r="B9005" s="475" t="s">
        <v>18739</v>
      </c>
      <c r="C9005" s="476" t="s">
        <v>756</v>
      </c>
      <c r="D9005" s="471"/>
      <c r="E9005" s="470"/>
      <c r="F9005" s="472" t="s">
        <v>756</v>
      </c>
      <c r="G9005" s="472" t="s">
        <v>756</v>
      </c>
      <c r="H9005" s="472">
        <v>4.3</v>
      </c>
      <c r="I9005" s="473"/>
    </row>
    <row r="9006" spans="1:9" ht="15" x14ac:dyDescent="0.25">
      <c r="A9006" s="468" t="s">
        <v>18740</v>
      </c>
      <c r="B9006" s="475" t="s">
        <v>18741</v>
      </c>
      <c r="C9006" s="476" t="s">
        <v>756</v>
      </c>
      <c r="D9006" s="471"/>
      <c r="E9006" s="470"/>
      <c r="F9006" s="472" t="s">
        <v>756</v>
      </c>
      <c r="G9006" s="472" t="s">
        <v>756</v>
      </c>
      <c r="H9006" s="472">
        <v>4.3</v>
      </c>
      <c r="I9006" s="473"/>
    </row>
    <row r="9007" spans="1:9" ht="15" x14ac:dyDescent="0.25">
      <c r="A9007" s="468" t="s">
        <v>18742</v>
      </c>
      <c r="B9007" s="475" t="s">
        <v>18743</v>
      </c>
      <c r="C9007" s="476" t="s">
        <v>756</v>
      </c>
      <c r="D9007" s="471"/>
      <c r="E9007" s="470"/>
      <c r="F9007" s="472" t="s">
        <v>756</v>
      </c>
      <c r="G9007" s="472" t="s">
        <v>756</v>
      </c>
      <c r="H9007" s="472">
        <v>4.3</v>
      </c>
      <c r="I9007" s="473"/>
    </row>
    <row r="9008" spans="1:9" ht="15" x14ac:dyDescent="0.25">
      <c r="A9008" s="468" t="s">
        <v>18744</v>
      </c>
      <c r="B9008" s="475" t="s">
        <v>18745</v>
      </c>
      <c r="C9008" s="476" t="s">
        <v>756</v>
      </c>
      <c r="D9008" s="471"/>
      <c r="E9008" s="470"/>
      <c r="F9008" s="472" t="s">
        <v>756</v>
      </c>
      <c r="G9008" s="472" t="s">
        <v>756</v>
      </c>
      <c r="H9008" s="472">
        <v>4.3</v>
      </c>
      <c r="I9008" s="473"/>
    </row>
    <row r="9009" spans="1:9" ht="15" x14ac:dyDescent="0.25">
      <c r="A9009" s="468" t="s">
        <v>18746</v>
      </c>
      <c r="B9009" s="475" t="s">
        <v>18747</v>
      </c>
      <c r="C9009" s="476" t="s">
        <v>756</v>
      </c>
      <c r="D9009" s="471"/>
      <c r="E9009" s="470"/>
      <c r="F9009" s="472" t="s">
        <v>756</v>
      </c>
      <c r="G9009" s="472" t="s">
        <v>756</v>
      </c>
      <c r="H9009" s="472">
        <v>4.3</v>
      </c>
      <c r="I9009" s="473"/>
    </row>
    <row r="9010" spans="1:9" ht="15" x14ac:dyDescent="0.25">
      <c r="A9010" s="468" t="s">
        <v>18748</v>
      </c>
      <c r="B9010" s="475" t="s">
        <v>18749</v>
      </c>
      <c r="C9010" s="476" t="s">
        <v>756</v>
      </c>
      <c r="D9010" s="471"/>
      <c r="E9010" s="470"/>
      <c r="F9010" s="472" t="s">
        <v>756</v>
      </c>
      <c r="G9010" s="472" t="s">
        <v>756</v>
      </c>
      <c r="H9010" s="472">
        <v>4.3</v>
      </c>
      <c r="I9010" s="473"/>
    </row>
    <row r="9011" spans="1:9" ht="15" x14ac:dyDescent="0.25">
      <c r="A9011" s="468" t="s">
        <v>18750</v>
      </c>
      <c r="B9011" s="475" t="s">
        <v>18751</v>
      </c>
      <c r="C9011" s="476" t="s">
        <v>756</v>
      </c>
      <c r="D9011" s="471"/>
      <c r="E9011" s="470"/>
      <c r="F9011" s="472" t="s">
        <v>756</v>
      </c>
      <c r="G9011" s="472" t="s">
        <v>756</v>
      </c>
      <c r="H9011" s="472">
        <v>4.3</v>
      </c>
      <c r="I9011" s="473"/>
    </row>
    <row r="9012" spans="1:9" ht="15" x14ac:dyDescent="0.25">
      <c r="A9012" s="468" t="s">
        <v>18752</v>
      </c>
      <c r="B9012" s="475" t="s">
        <v>18753</v>
      </c>
      <c r="C9012" s="476" t="s">
        <v>756</v>
      </c>
      <c r="D9012" s="471"/>
      <c r="E9012" s="470"/>
      <c r="F9012" s="472" t="s">
        <v>756</v>
      </c>
      <c r="G9012" s="472" t="s">
        <v>756</v>
      </c>
      <c r="H9012" s="472">
        <v>4.3</v>
      </c>
      <c r="I9012" s="473"/>
    </row>
    <row r="9013" spans="1:9" ht="15" x14ac:dyDescent="0.25">
      <c r="A9013" s="468" t="s">
        <v>18754</v>
      </c>
      <c r="B9013" s="475" t="s">
        <v>18755</v>
      </c>
      <c r="C9013" s="476" t="s">
        <v>756</v>
      </c>
      <c r="D9013" s="471"/>
      <c r="E9013" s="470"/>
      <c r="F9013" s="472" t="s">
        <v>756</v>
      </c>
      <c r="G9013" s="472" t="s">
        <v>756</v>
      </c>
      <c r="H9013" s="472">
        <v>4.3</v>
      </c>
      <c r="I9013" s="473"/>
    </row>
    <row r="9014" spans="1:9" ht="15" x14ac:dyDescent="0.25">
      <c r="A9014" s="468" t="s">
        <v>18756</v>
      </c>
      <c r="B9014" s="475" t="s">
        <v>18757</v>
      </c>
      <c r="C9014" s="476" t="s">
        <v>756</v>
      </c>
      <c r="D9014" s="471"/>
      <c r="E9014" s="470"/>
      <c r="F9014" s="472" t="s">
        <v>756</v>
      </c>
      <c r="G9014" s="472" t="s">
        <v>756</v>
      </c>
      <c r="H9014" s="472">
        <v>4.3</v>
      </c>
      <c r="I9014" s="473"/>
    </row>
    <row r="9015" spans="1:9" ht="15" x14ac:dyDescent="0.25">
      <c r="A9015" s="468" t="s">
        <v>18758</v>
      </c>
      <c r="B9015" s="475" t="s">
        <v>18759</v>
      </c>
      <c r="C9015" s="476" t="s">
        <v>756</v>
      </c>
      <c r="D9015" s="471"/>
      <c r="E9015" s="470"/>
      <c r="F9015" s="472" t="s">
        <v>756</v>
      </c>
      <c r="G9015" s="472" t="s">
        <v>756</v>
      </c>
      <c r="H9015" s="472">
        <v>4.3</v>
      </c>
      <c r="I9015" s="473"/>
    </row>
    <row r="9016" spans="1:9" ht="15" x14ac:dyDescent="0.25">
      <c r="A9016" s="468" t="s">
        <v>18760</v>
      </c>
      <c r="B9016" s="475" t="s">
        <v>18761</v>
      </c>
      <c r="C9016" s="476" t="s">
        <v>756</v>
      </c>
      <c r="D9016" s="471"/>
      <c r="E9016" s="470"/>
      <c r="F9016" s="472" t="s">
        <v>756</v>
      </c>
      <c r="G9016" s="472" t="s">
        <v>756</v>
      </c>
      <c r="H9016" s="472">
        <v>4.3</v>
      </c>
      <c r="I9016" s="473"/>
    </row>
    <row r="9017" spans="1:9" ht="15" x14ac:dyDescent="0.25">
      <c r="A9017" s="468" t="s">
        <v>18762</v>
      </c>
      <c r="B9017" s="475" t="s">
        <v>18763</v>
      </c>
      <c r="C9017" s="476" t="s">
        <v>756</v>
      </c>
      <c r="D9017" s="471"/>
      <c r="E9017" s="470"/>
      <c r="F9017" s="472" t="s">
        <v>756</v>
      </c>
      <c r="G9017" s="472" t="s">
        <v>756</v>
      </c>
      <c r="H9017" s="472">
        <v>4.3</v>
      </c>
      <c r="I9017" s="473"/>
    </row>
    <row r="9018" spans="1:9" ht="15" x14ac:dyDescent="0.25">
      <c r="A9018" s="468" t="s">
        <v>18764</v>
      </c>
      <c r="B9018" s="475" t="s">
        <v>18765</v>
      </c>
      <c r="C9018" s="476" t="s">
        <v>756</v>
      </c>
      <c r="D9018" s="471"/>
      <c r="E9018" s="470"/>
      <c r="F9018" s="472" t="s">
        <v>756</v>
      </c>
      <c r="G9018" s="472" t="s">
        <v>756</v>
      </c>
      <c r="H9018" s="472">
        <v>4.3</v>
      </c>
      <c r="I9018" s="473"/>
    </row>
    <row r="9019" spans="1:9" ht="15" x14ac:dyDescent="0.25">
      <c r="A9019" s="468" t="s">
        <v>18766</v>
      </c>
      <c r="B9019" s="475" t="s">
        <v>18767</v>
      </c>
      <c r="C9019" s="476" t="s">
        <v>756</v>
      </c>
      <c r="D9019" s="471"/>
      <c r="E9019" s="470"/>
      <c r="F9019" s="472" t="s">
        <v>756</v>
      </c>
      <c r="G9019" s="472" t="s">
        <v>756</v>
      </c>
      <c r="H9019" s="472">
        <v>4.3</v>
      </c>
      <c r="I9019" s="473"/>
    </row>
    <row r="9020" spans="1:9" ht="15" x14ac:dyDescent="0.25">
      <c r="A9020" s="468" t="s">
        <v>18768</v>
      </c>
      <c r="B9020" s="475" t="s">
        <v>18769</v>
      </c>
      <c r="C9020" s="476" t="s">
        <v>756</v>
      </c>
      <c r="D9020" s="471"/>
      <c r="E9020" s="470"/>
      <c r="F9020" s="472" t="s">
        <v>756</v>
      </c>
      <c r="G9020" s="472" t="s">
        <v>756</v>
      </c>
      <c r="H9020" s="472">
        <v>4.3</v>
      </c>
      <c r="I9020" s="473"/>
    </row>
    <row r="9021" spans="1:9" ht="15" x14ac:dyDescent="0.25">
      <c r="A9021" s="468" t="s">
        <v>18770</v>
      </c>
      <c r="B9021" s="475" t="s">
        <v>18771</v>
      </c>
      <c r="C9021" s="476" t="s">
        <v>756</v>
      </c>
      <c r="D9021" s="471"/>
      <c r="E9021" s="470"/>
      <c r="F9021" s="472" t="s">
        <v>756</v>
      </c>
      <c r="G9021" s="472" t="s">
        <v>756</v>
      </c>
      <c r="H9021" s="472">
        <v>4.3</v>
      </c>
      <c r="I9021" s="473"/>
    </row>
    <row r="9022" spans="1:9" ht="15" x14ac:dyDescent="0.25">
      <c r="A9022" s="468" t="s">
        <v>18772</v>
      </c>
      <c r="B9022" s="475" t="s">
        <v>18773</v>
      </c>
      <c r="C9022" s="476" t="s">
        <v>756</v>
      </c>
      <c r="D9022" s="471"/>
      <c r="E9022" s="470"/>
      <c r="F9022" s="472" t="s">
        <v>756</v>
      </c>
      <c r="G9022" s="472" t="s">
        <v>756</v>
      </c>
      <c r="H9022" s="472">
        <v>4.3</v>
      </c>
      <c r="I9022" s="473"/>
    </row>
    <row r="9023" spans="1:9" ht="15" x14ac:dyDescent="0.25">
      <c r="A9023" s="468" t="s">
        <v>18774</v>
      </c>
      <c r="B9023" s="475" t="s">
        <v>18775</v>
      </c>
      <c r="C9023" s="476" t="s">
        <v>756</v>
      </c>
      <c r="D9023" s="471"/>
      <c r="E9023" s="470"/>
      <c r="F9023" s="472" t="s">
        <v>756</v>
      </c>
      <c r="G9023" s="472" t="s">
        <v>756</v>
      </c>
      <c r="H9023" s="472">
        <v>4.3</v>
      </c>
      <c r="I9023" s="473"/>
    </row>
    <row r="9024" spans="1:9" ht="15" x14ac:dyDescent="0.25">
      <c r="A9024" s="468" t="s">
        <v>18776</v>
      </c>
      <c r="B9024" s="475" t="s">
        <v>18777</v>
      </c>
      <c r="C9024" s="476" t="s">
        <v>756</v>
      </c>
      <c r="D9024" s="471"/>
      <c r="E9024" s="470"/>
      <c r="F9024" s="472" t="s">
        <v>756</v>
      </c>
      <c r="G9024" s="472" t="s">
        <v>756</v>
      </c>
      <c r="H9024" s="472">
        <v>4.3</v>
      </c>
      <c r="I9024" s="473"/>
    </row>
    <row r="9025" spans="1:9" ht="15" x14ac:dyDescent="0.25">
      <c r="A9025" s="468" t="s">
        <v>18778</v>
      </c>
      <c r="B9025" s="475" t="s">
        <v>18779</v>
      </c>
      <c r="C9025" s="476" t="s">
        <v>756</v>
      </c>
      <c r="D9025" s="471"/>
      <c r="E9025" s="470"/>
      <c r="F9025" s="472" t="s">
        <v>756</v>
      </c>
      <c r="G9025" s="472" t="s">
        <v>756</v>
      </c>
      <c r="H9025" s="472">
        <v>4.3</v>
      </c>
      <c r="I9025" s="473"/>
    </row>
    <row r="9026" spans="1:9" ht="15" x14ac:dyDescent="0.25">
      <c r="A9026" s="468" t="s">
        <v>18780</v>
      </c>
      <c r="B9026" s="475" t="s">
        <v>18781</v>
      </c>
      <c r="C9026" s="476" t="s">
        <v>756</v>
      </c>
      <c r="D9026" s="471"/>
      <c r="E9026" s="470"/>
      <c r="F9026" s="472" t="s">
        <v>756</v>
      </c>
      <c r="G9026" s="472" t="s">
        <v>756</v>
      </c>
      <c r="H9026" s="472">
        <v>4.3</v>
      </c>
      <c r="I9026" s="473"/>
    </row>
    <row r="9027" spans="1:9" ht="15" x14ac:dyDescent="0.25">
      <c r="A9027" s="468" t="s">
        <v>18782</v>
      </c>
      <c r="B9027" s="475" t="s">
        <v>18783</v>
      </c>
      <c r="C9027" s="476" t="s">
        <v>756</v>
      </c>
      <c r="D9027" s="471"/>
      <c r="E9027" s="470"/>
      <c r="F9027" s="472" t="s">
        <v>756</v>
      </c>
      <c r="G9027" s="472" t="s">
        <v>756</v>
      </c>
      <c r="H9027" s="472">
        <v>4.3</v>
      </c>
      <c r="I9027" s="473"/>
    </row>
    <row r="9028" spans="1:9" ht="15" x14ac:dyDescent="0.25">
      <c r="A9028" s="468" t="s">
        <v>18784</v>
      </c>
      <c r="B9028" s="475" t="s">
        <v>18785</v>
      </c>
      <c r="C9028" s="476" t="s">
        <v>756</v>
      </c>
      <c r="D9028" s="471"/>
      <c r="E9028" s="470"/>
      <c r="F9028" s="472" t="s">
        <v>756</v>
      </c>
      <c r="G9028" s="472" t="s">
        <v>756</v>
      </c>
      <c r="H9028" s="472">
        <v>4.3</v>
      </c>
      <c r="I9028" s="473"/>
    </row>
    <row r="9029" spans="1:9" ht="15" x14ac:dyDescent="0.25">
      <c r="A9029" s="468" t="s">
        <v>18786</v>
      </c>
      <c r="B9029" s="475" t="s">
        <v>18787</v>
      </c>
      <c r="C9029" s="476" t="s">
        <v>756</v>
      </c>
      <c r="D9029" s="471"/>
      <c r="E9029" s="470"/>
      <c r="F9029" s="472" t="s">
        <v>756</v>
      </c>
      <c r="G9029" s="472" t="s">
        <v>756</v>
      </c>
      <c r="H9029" s="472">
        <v>4.3</v>
      </c>
      <c r="I9029" s="473"/>
    </row>
    <row r="9030" spans="1:9" ht="15" x14ac:dyDescent="0.25">
      <c r="A9030" s="468" t="s">
        <v>18788</v>
      </c>
      <c r="B9030" s="475" t="s">
        <v>18789</v>
      </c>
      <c r="C9030" s="476" t="s">
        <v>756</v>
      </c>
      <c r="D9030" s="471"/>
      <c r="E9030" s="470"/>
      <c r="F9030" s="472" t="s">
        <v>756</v>
      </c>
      <c r="G9030" s="472" t="s">
        <v>756</v>
      </c>
      <c r="H9030" s="472">
        <v>4.3</v>
      </c>
      <c r="I9030" s="473"/>
    </row>
    <row r="9031" spans="1:9" ht="15" x14ac:dyDescent="0.25">
      <c r="A9031" s="468" t="s">
        <v>18790</v>
      </c>
      <c r="B9031" s="475" t="s">
        <v>18791</v>
      </c>
      <c r="C9031" s="476" t="s">
        <v>756</v>
      </c>
      <c r="D9031" s="471"/>
      <c r="E9031" s="470"/>
      <c r="F9031" s="472" t="s">
        <v>756</v>
      </c>
      <c r="G9031" s="472" t="s">
        <v>756</v>
      </c>
      <c r="H9031" s="472">
        <v>4.3</v>
      </c>
      <c r="I9031" s="473"/>
    </row>
    <row r="9032" spans="1:9" ht="15" x14ac:dyDescent="0.25">
      <c r="A9032" s="468" t="s">
        <v>18792</v>
      </c>
      <c r="B9032" s="475" t="s">
        <v>18793</v>
      </c>
      <c r="C9032" s="476" t="s">
        <v>756</v>
      </c>
      <c r="D9032" s="471"/>
      <c r="E9032" s="470"/>
      <c r="F9032" s="472" t="s">
        <v>756</v>
      </c>
      <c r="G9032" s="472" t="s">
        <v>756</v>
      </c>
      <c r="H9032" s="472">
        <v>4.3</v>
      </c>
      <c r="I9032" s="473"/>
    </row>
    <row r="9033" spans="1:9" ht="15" x14ac:dyDescent="0.25">
      <c r="A9033" s="468" t="s">
        <v>18794</v>
      </c>
      <c r="B9033" s="475" t="s">
        <v>18795</v>
      </c>
      <c r="C9033" s="476" t="s">
        <v>756</v>
      </c>
      <c r="D9033" s="471"/>
      <c r="E9033" s="470"/>
      <c r="F9033" s="472" t="s">
        <v>756</v>
      </c>
      <c r="G9033" s="472" t="s">
        <v>756</v>
      </c>
      <c r="H9033" s="472">
        <v>4.3</v>
      </c>
      <c r="I9033" s="473"/>
    </row>
    <row r="9034" spans="1:9" ht="15" x14ac:dyDescent="0.25">
      <c r="A9034" s="468" t="s">
        <v>18796</v>
      </c>
      <c r="B9034" s="475" t="s">
        <v>18797</v>
      </c>
      <c r="C9034" s="476" t="s">
        <v>756</v>
      </c>
      <c r="D9034" s="471"/>
      <c r="E9034" s="470"/>
      <c r="F9034" s="472" t="s">
        <v>756</v>
      </c>
      <c r="G9034" s="472" t="s">
        <v>756</v>
      </c>
      <c r="H9034" s="472">
        <v>4.3</v>
      </c>
      <c r="I9034" s="473"/>
    </row>
    <row r="9035" spans="1:9" ht="15" x14ac:dyDescent="0.25">
      <c r="A9035" s="468" t="s">
        <v>18798</v>
      </c>
      <c r="B9035" s="475" t="s">
        <v>18799</v>
      </c>
      <c r="C9035" s="476" t="s">
        <v>756</v>
      </c>
      <c r="D9035" s="471"/>
      <c r="E9035" s="470"/>
      <c r="F9035" s="472" t="s">
        <v>756</v>
      </c>
      <c r="G9035" s="472" t="s">
        <v>756</v>
      </c>
      <c r="H9035" s="472">
        <v>4.3</v>
      </c>
      <c r="I9035" s="473"/>
    </row>
    <row r="9036" spans="1:9" ht="15" x14ac:dyDescent="0.25">
      <c r="A9036" s="468" t="s">
        <v>18800</v>
      </c>
      <c r="B9036" s="475" t="s">
        <v>18801</v>
      </c>
      <c r="C9036" s="476" t="s">
        <v>756</v>
      </c>
      <c r="D9036" s="471"/>
      <c r="E9036" s="470"/>
      <c r="F9036" s="472" t="s">
        <v>756</v>
      </c>
      <c r="G9036" s="472" t="s">
        <v>756</v>
      </c>
      <c r="H9036" s="472">
        <v>4.3</v>
      </c>
      <c r="I9036" s="473"/>
    </row>
    <row r="9037" spans="1:9" ht="15" x14ac:dyDescent="0.25">
      <c r="A9037" s="468" t="s">
        <v>18802</v>
      </c>
      <c r="B9037" s="475" t="s">
        <v>18803</v>
      </c>
      <c r="C9037" s="476" t="s">
        <v>756</v>
      </c>
      <c r="D9037" s="471"/>
      <c r="E9037" s="470"/>
      <c r="F9037" s="472" t="s">
        <v>756</v>
      </c>
      <c r="G9037" s="472" t="s">
        <v>756</v>
      </c>
      <c r="H9037" s="472">
        <v>4.3</v>
      </c>
      <c r="I9037" s="473"/>
    </row>
    <row r="9038" spans="1:9" ht="15" x14ac:dyDescent="0.25">
      <c r="A9038" s="468" t="s">
        <v>18804</v>
      </c>
      <c r="B9038" s="475" t="s">
        <v>18805</v>
      </c>
      <c r="C9038" s="476" t="s">
        <v>756</v>
      </c>
      <c r="D9038" s="471"/>
      <c r="E9038" s="470"/>
      <c r="F9038" s="472" t="s">
        <v>756</v>
      </c>
      <c r="G9038" s="472" t="s">
        <v>756</v>
      </c>
      <c r="H9038" s="472">
        <v>4.3</v>
      </c>
      <c r="I9038" s="473"/>
    </row>
    <row r="9039" spans="1:9" ht="15" x14ac:dyDescent="0.25">
      <c r="A9039" s="468" t="s">
        <v>18806</v>
      </c>
      <c r="B9039" s="475" t="s">
        <v>18807</v>
      </c>
      <c r="C9039" s="476" t="s">
        <v>756</v>
      </c>
      <c r="D9039" s="471"/>
      <c r="E9039" s="470"/>
      <c r="F9039" s="472" t="s">
        <v>756</v>
      </c>
      <c r="G9039" s="472" t="s">
        <v>756</v>
      </c>
      <c r="H9039" s="472">
        <v>4.3</v>
      </c>
      <c r="I9039" s="473"/>
    </row>
    <row r="9040" spans="1:9" ht="15" x14ac:dyDescent="0.25">
      <c r="A9040" s="468" t="s">
        <v>18808</v>
      </c>
      <c r="B9040" s="475" t="s">
        <v>18809</v>
      </c>
      <c r="C9040" s="476" t="s">
        <v>756</v>
      </c>
      <c r="D9040" s="471"/>
      <c r="E9040" s="470"/>
      <c r="F9040" s="472" t="s">
        <v>756</v>
      </c>
      <c r="G9040" s="472" t="s">
        <v>756</v>
      </c>
      <c r="H9040" s="472">
        <v>4.3</v>
      </c>
      <c r="I9040" s="473"/>
    </row>
    <row r="9041" spans="1:9" ht="15" x14ac:dyDescent="0.25">
      <c r="A9041" s="468" t="s">
        <v>18810</v>
      </c>
      <c r="B9041" s="475" t="s">
        <v>18811</v>
      </c>
      <c r="C9041" s="476" t="s">
        <v>756</v>
      </c>
      <c r="D9041" s="471"/>
      <c r="E9041" s="470"/>
      <c r="F9041" s="472" t="s">
        <v>756</v>
      </c>
      <c r="G9041" s="472" t="s">
        <v>756</v>
      </c>
      <c r="H9041" s="472">
        <v>4.3</v>
      </c>
      <c r="I9041" s="473"/>
    </row>
    <row r="9042" spans="1:9" ht="15" x14ac:dyDescent="0.25">
      <c r="A9042" s="468" t="s">
        <v>18812</v>
      </c>
      <c r="B9042" s="475" t="s">
        <v>18813</v>
      </c>
      <c r="C9042" s="476" t="s">
        <v>756</v>
      </c>
      <c r="D9042" s="471"/>
      <c r="E9042" s="470"/>
      <c r="F9042" s="472" t="s">
        <v>756</v>
      </c>
      <c r="G9042" s="472" t="s">
        <v>756</v>
      </c>
      <c r="H9042" s="472">
        <v>4.3</v>
      </c>
      <c r="I9042" s="473"/>
    </row>
    <row r="9043" spans="1:9" ht="15" x14ac:dyDescent="0.25">
      <c r="A9043" s="468" t="s">
        <v>18814</v>
      </c>
      <c r="B9043" s="475" t="s">
        <v>18815</v>
      </c>
      <c r="C9043" s="476" t="s">
        <v>756</v>
      </c>
      <c r="D9043" s="471"/>
      <c r="E9043" s="470"/>
      <c r="F9043" s="472" t="s">
        <v>756</v>
      </c>
      <c r="G9043" s="472" t="s">
        <v>756</v>
      </c>
      <c r="H9043" s="472">
        <v>4.3</v>
      </c>
      <c r="I9043" s="473"/>
    </row>
    <row r="9044" spans="1:9" ht="15" x14ac:dyDescent="0.25">
      <c r="A9044" s="468" t="s">
        <v>18816</v>
      </c>
      <c r="B9044" s="475" t="s">
        <v>18817</v>
      </c>
      <c r="C9044" s="476" t="s">
        <v>756</v>
      </c>
      <c r="D9044" s="471"/>
      <c r="E9044" s="470"/>
      <c r="F9044" s="472" t="s">
        <v>756</v>
      </c>
      <c r="G9044" s="472" t="s">
        <v>756</v>
      </c>
      <c r="H9044" s="472">
        <v>4.3</v>
      </c>
      <c r="I9044" s="473"/>
    </row>
    <row r="9045" spans="1:9" ht="15" x14ac:dyDescent="0.25">
      <c r="A9045" s="468" t="s">
        <v>18818</v>
      </c>
      <c r="B9045" s="475" t="s">
        <v>18819</v>
      </c>
      <c r="C9045" s="476" t="s">
        <v>756</v>
      </c>
      <c r="D9045" s="471"/>
      <c r="E9045" s="470"/>
      <c r="F9045" s="472" t="s">
        <v>756</v>
      </c>
      <c r="G9045" s="472" t="s">
        <v>756</v>
      </c>
      <c r="H9045" s="472">
        <v>4.3</v>
      </c>
      <c r="I9045" s="473"/>
    </row>
    <row r="9046" spans="1:9" ht="15" x14ac:dyDescent="0.25">
      <c r="A9046" s="468" t="s">
        <v>18820</v>
      </c>
      <c r="B9046" s="475" t="s">
        <v>18821</v>
      </c>
      <c r="C9046" s="476" t="s">
        <v>756</v>
      </c>
      <c r="D9046" s="471"/>
      <c r="E9046" s="470"/>
      <c r="F9046" s="472" t="s">
        <v>756</v>
      </c>
      <c r="G9046" s="472" t="s">
        <v>756</v>
      </c>
      <c r="H9046" s="472">
        <v>4.3</v>
      </c>
      <c r="I9046" s="473"/>
    </row>
    <row r="9047" spans="1:9" ht="15" x14ac:dyDescent="0.25">
      <c r="A9047" s="468" t="s">
        <v>18822</v>
      </c>
      <c r="B9047" s="475" t="s">
        <v>18823</v>
      </c>
      <c r="C9047" s="476" t="s">
        <v>756</v>
      </c>
      <c r="D9047" s="471"/>
      <c r="E9047" s="470"/>
      <c r="F9047" s="472" t="s">
        <v>756</v>
      </c>
      <c r="G9047" s="472" t="s">
        <v>756</v>
      </c>
      <c r="H9047" s="472">
        <v>4.3</v>
      </c>
      <c r="I9047" s="473"/>
    </row>
    <row r="9048" spans="1:9" ht="15" x14ac:dyDescent="0.25">
      <c r="A9048" s="468" t="s">
        <v>18824</v>
      </c>
      <c r="B9048" s="475" t="s">
        <v>18825</v>
      </c>
      <c r="C9048" s="476" t="s">
        <v>756</v>
      </c>
      <c r="D9048" s="471"/>
      <c r="E9048" s="470"/>
      <c r="F9048" s="472" t="s">
        <v>756</v>
      </c>
      <c r="G9048" s="472" t="s">
        <v>756</v>
      </c>
      <c r="H9048" s="472">
        <v>4.3</v>
      </c>
      <c r="I9048" s="473"/>
    </row>
    <row r="9049" spans="1:9" ht="15" x14ac:dyDescent="0.25">
      <c r="A9049" s="468" t="s">
        <v>18826</v>
      </c>
      <c r="B9049" s="475" t="s">
        <v>18827</v>
      </c>
      <c r="C9049" s="476" t="s">
        <v>756</v>
      </c>
      <c r="D9049" s="471"/>
      <c r="E9049" s="470"/>
      <c r="F9049" s="472" t="s">
        <v>756</v>
      </c>
      <c r="G9049" s="472" t="s">
        <v>756</v>
      </c>
      <c r="H9049" s="472">
        <v>4.3</v>
      </c>
      <c r="I9049" s="473"/>
    </row>
    <row r="9050" spans="1:9" ht="15" x14ac:dyDescent="0.25">
      <c r="A9050" s="468" t="s">
        <v>18828</v>
      </c>
      <c r="B9050" s="475" t="s">
        <v>18829</v>
      </c>
      <c r="C9050" s="476" t="s">
        <v>756</v>
      </c>
      <c r="D9050" s="471"/>
      <c r="E9050" s="470"/>
      <c r="F9050" s="472" t="s">
        <v>756</v>
      </c>
      <c r="G9050" s="472" t="s">
        <v>756</v>
      </c>
      <c r="H9050" s="472">
        <v>4.3</v>
      </c>
      <c r="I9050" s="473"/>
    </row>
    <row r="9051" spans="1:9" ht="15" x14ac:dyDescent="0.25">
      <c r="A9051" s="468" t="s">
        <v>18830</v>
      </c>
      <c r="B9051" s="475" t="s">
        <v>18831</v>
      </c>
      <c r="C9051" s="476" t="s">
        <v>756</v>
      </c>
      <c r="D9051" s="471"/>
      <c r="E9051" s="470"/>
      <c r="F9051" s="472" t="s">
        <v>756</v>
      </c>
      <c r="G9051" s="472" t="s">
        <v>756</v>
      </c>
      <c r="H9051" s="472">
        <v>4.3</v>
      </c>
      <c r="I9051" s="473"/>
    </row>
    <row r="9052" spans="1:9" ht="15" x14ac:dyDescent="0.25">
      <c r="A9052" s="468" t="s">
        <v>18832</v>
      </c>
      <c r="B9052" s="475" t="s">
        <v>18833</v>
      </c>
      <c r="C9052" s="476" t="s">
        <v>756</v>
      </c>
      <c r="D9052" s="471"/>
      <c r="E9052" s="470"/>
      <c r="F9052" s="472" t="s">
        <v>756</v>
      </c>
      <c r="G9052" s="472" t="s">
        <v>756</v>
      </c>
      <c r="H9052" s="472">
        <v>4.3</v>
      </c>
      <c r="I9052" s="473"/>
    </row>
    <row r="9053" spans="1:9" ht="15" x14ac:dyDescent="0.25">
      <c r="A9053" s="468" t="s">
        <v>18834</v>
      </c>
      <c r="B9053" s="475" t="s">
        <v>18835</v>
      </c>
      <c r="C9053" s="476" t="s">
        <v>756</v>
      </c>
      <c r="D9053" s="471"/>
      <c r="E9053" s="470"/>
      <c r="F9053" s="472" t="s">
        <v>756</v>
      </c>
      <c r="G9053" s="472" t="s">
        <v>756</v>
      </c>
      <c r="H9053" s="472">
        <v>4.3</v>
      </c>
      <c r="I9053" s="473"/>
    </row>
    <row r="9054" spans="1:9" ht="15" x14ac:dyDescent="0.25">
      <c r="A9054" s="468" t="s">
        <v>18836</v>
      </c>
      <c r="B9054" s="475" t="s">
        <v>18837</v>
      </c>
      <c r="C9054" s="476" t="s">
        <v>756</v>
      </c>
      <c r="D9054" s="471"/>
      <c r="E9054" s="470"/>
      <c r="F9054" s="472" t="s">
        <v>756</v>
      </c>
      <c r="G9054" s="472" t="s">
        <v>756</v>
      </c>
      <c r="H9054" s="472">
        <v>4.3</v>
      </c>
      <c r="I9054" s="473"/>
    </row>
    <row r="9055" spans="1:9" ht="15" x14ac:dyDescent="0.25">
      <c r="A9055" s="468" t="s">
        <v>18838</v>
      </c>
      <c r="B9055" s="475" t="s">
        <v>18839</v>
      </c>
      <c r="C9055" s="476" t="s">
        <v>756</v>
      </c>
      <c r="D9055" s="471"/>
      <c r="E9055" s="470"/>
      <c r="F9055" s="472" t="s">
        <v>756</v>
      </c>
      <c r="G9055" s="472" t="s">
        <v>756</v>
      </c>
      <c r="H9055" s="472">
        <v>4.3</v>
      </c>
      <c r="I9055" s="473"/>
    </row>
    <row r="9056" spans="1:9" ht="15" x14ac:dyDescent="0.25">
      <c r="A9056" s="468" t="s">
        <v>18840</v>
      </c>
      <c r="B9056" s="475" t="s">
        <v>18841</v>
      </c>
      <c r="C9056" s="476" t="s">
        <v>756</v>
      </c>
      <c r="D9056" s="471"/>
      <c r="E9056" s="470"/>
      <c r="F9056" s="472" t="s">
        <v>756</v>
      </c>
      <c r="G9056" s="472" t="s">
        <v>756</v>
      </c>
      <c r="H9056" s="472">
        <v>4.3</v>
      </c>
      <c r="I9056" s="473"/>
    </row>
    <row r="9057" spans="1:9" ht="15" x14ac:dyDescent="0.25">
      <c r="A9057" s="468" t="s">
        <v>18842</v>
      </c>
      <c r="B9057" s="475" t="s">
        <v>18843</v>
      </c>
      <c r="C9057" s="476" t="s">
        <v>756</v>
      </c>
      <c r="D9057" s="471"/>
      <c r="E9057" s="470"/>
      <c r="F9057" s="472" t="s">
        <v>756</v>
      </c>
      <c r="G9057" s="472" t="s">
        <v>756</v>
      </c>
      <c r="H9057" s="472">
        <v>4.3</v>
      </c>
      <c r="I9057" s="473"/>
    </row>
    <row r="9058" spans="1:9" ht="15" x14ac:dyDescent="0.25">
      <c r="A9058" s="468" t="s">
        <v>18844</v>
      </c>
      <c r="B9058" s="475" t="s">
        <v>18845</v>
      </c>
      <c r="C9058" s="476" t="s">
        <v>756</v>
      </c>
      <c r="D9058" s="471"/>
      <c r="E9058" s="470"/>
      <c r="F9058" s="472" t="s">
        <v>756</v>
      </c>
      <c r="G9058" s="472" t="s">
        <v>756</v>
      </c>
      <c r="H9058" s="472">
        <v>4.3</v>
      </c>
      <c r="I9058" s="473"/>
    </row>
    <row r="9059" spans="1:9" ht="15" x14ac:dyDescent="0.25">
      <c r="A9059" s="468" t="s">
        <v>18846</v>
      </c>
      <c r="B9059" s="475" t="s">
        <v>18847</v>
      </c>
      <c r="C9059" s="476" t="s">
        <v>756</v>
      </c>
      <c r="D9059" s="471"/>
      <c r="E9059" s="470"/>
      <c r="F9059" s="472" t="s">
        <v>756</v>
      </c>
      <c r="G9059" s="472" t="s">
        <v>756</v>
      </c>
      <c r="H9059" s="472">
        <v>4.3</v>
      </c>
      <c r="I9059" s="473"/>
    </row>
    <row r="9060" spans="1:9" ht="15" x14ac:dyDescent="0.25">
      <c r="A9060" s="468" t="s">
        <v>18848</v>
      </c>
      <c r="B9060" s="475" t="s">
        <v>18849</v>
      </c>
      <c r="C9060" s="476" t="s">
        <v>756</v>
      </c>
      <c r="D9060" s="471"/>
      <c r="E9060" s="470"/>
      <c r="F9060" s="472" t="s">
        <v>756</v>
      </c>
      <c r="G9060" s="472" t="s">
        <v>756</v>
      </c>
      <c r="H9060" s="472">
        <v>4.3</v>
      </c>
      <c r="I9060" s="473"/>
    </row>
    <row r="9061" spans="1:9" ht="15" x14ac:dyDescent="0.25">
      <c r="A9061" s="468" t="s">
        <v>18850</v>
      </c>
      <c r="B9061" s="475" t="s">
        <v>18851</v>
      </c>
      <c r="C9061" s="476" t="s">
        <v>756</v>
      </c>
      <c r="D9061" s="471"/>
      <c r="E9061" s="470"/>
      <c r="F9061" s="472" t="s">
        <v>756</v>
      </c>
      <c r="G9061" s="472" t="s">
        <v>756</v>
      </c>
      <c r="H9061" s="472">
        <v>4.3</v>
      </c>
      <c r="I9061" s="473"/>
    </row>
    <row r="9062" spans="1:9" ht="15" x14ac:dyDescent="0.25">
      <c r="A9062" s="468" t="s">
        <v>18852</v>
      </c>
      <c r="B9062" s="475" t="s">
        <v>18853</v>
      </c>
      <c r="C9062" s="476" t="s">
        <v>756</v>
      </c>
      <c r="D9062" s="471"/>
      <c r="E9062" s="470"/>
      <c r="F9062" s="472" t="s">
        <v>756</v>
      </c>
      <c r="G9062" s="472" t="s">
        <v>756</v>
      </c>
      <c r="H9062" s="472">
        <v>4.3</v>
      </c>
      <c r="I9062" s="473"/>
    </row>
    <row r="9063" spans="1:9" ht="15" x14ac:dyDescent="0.25">
      <c r="A9063" s="468" t="s">
        <v>18854</v>
      </c>
      <c r="B9063" s="475" t="s">
        <v>18855</v>
      </c>
      <c r="C9063" s="476" t="s">
        <v>756</v>
      </c>
      <c r="D9063" s="471"/>
      <c r="E9063" s="470"/>
      <c r="F9063" s="472" t="s">
        <v>756</v>
      </c>
      <c r="G9063" s="472" t="s">
        <v>756</v>
      </c>
      <c r="H9063" s="472">
        <v>4.3</v>
      </c>
      <c r="I9063" s="473"/>
    </row>
    <row r="9064" spans="1:9" ht="15" x14ac:dyDescent="0.25">
      <c r="A9064" s="468" t="s">
        <v>18856</v>
      </c>
      <c r="B9064" s="475" t="s">
        <v>18857</v>
      </c>
      <c r="C9064" s="476" t="s">
        <v>756</v>
      </c>
      <c r="D9064" s="471"/>
      <c r="E9064" s="470"/>
      <c r="F9064" s="472" t="s">
        <v>756</v>
      </c>
      <c r="G9064" s="472" t="s">
        <v>756</v>
      </c>
      <c r="H9064" s="472">
        <v>4.3</v>
      </c>
      <c r="I9064" s="473"/>
    </row>
    <row r="9065" spans="1:9" ht="15" x14ac:dyDescent="0.25">
      <c r="A9065" s="468" t="s">
        <v>18858</v>
      </c>
      <c r="B9065" s="475" t="s">
        <v>18859</v>
      </c>
      <c r="C9065" s="476" t="s">
        <v>756</v>
      </c>
      <c r="D9065" s="471"/>
      <c r="E9065" s="470"/>
      <c r="F9065" s="472" t="s">
        <v>756</v>
      </c>
      <c r="G9065" s="472" t="s">
        <v>756</v>
      </c>
      <c r="H9065" s="472">
        <v>4.3</v>
      </c>
      <c r="I9065" s="473"/>
    </row>
    <row r="9066" spans="1:9" ht="15" x14ac:dyDescent="0.25">
      <c r="A9066" s="468" t="s">
        <v>18860</v>
      </c>
      <c r="B9066" s="475" t="s">
        <v>18861</v>
      </c>
      <c r="C9066" s="476" t="s">
        <v>756</v>
      </c>
      <c r="D9066" s="471"/>
      <c r="E9066" s="470"/>
      <c r="F9066" s="472" t="s">
        <v>756</v>
      </c>
      <c r="G9066" s="472" t="s">
        <v>756</v>
      </c>
      <c r="H9066" s="472">
        <v>4.3</v>
      </c>
      <c r="I9066" s="473"/>
    </row>
    <row r="9067" spans="1:9" ht="15" x14ac:dyDescent="0.25">
      <c r="A9067" s="468" t="s">
        <v>18862</v>
      </c>
      <c r="B9067" s="475" t="s">
        <v>18863</v>
      </c>
      <c r="C9067" s="476" t="s">
        <v>756</v>
      </c>
      <c r="D9067" s="471"/>
      <c r="E9067" s="470"/>
      <c r="F9067" s="472" t="s">
        <v>756</v>
      </c>
      <c r="G9067" s="472" t="s">
        <v>756</v>
      </c>
      <c r="H9067" s="472">
        <v>4.3</v>
      </c>
      <c r="I9067" s="473"/>
    </row>
    <row r="9068" spans="1:9" ht="15" x14ac:dyDescent="0.25">
      <c r="A9068" s="468" t="s">
        <v>18864</v>
      </c>
      <c r="B9068" s="475" t="s">
        <v>18865</v>
      </c>
      <c r="C9068" s="476" t="s">
        <v>756</v>
      </c>
      <c r="D9068" s="471"/>
      <c r="E9068" s="470"/>
      <c r="F9068" s="472" t="s">
        <v>756</v>
      </c>
      <c r="G9068" s="472" t="s">
        <v>756</v>
      </c>
      <c r="H9068" s="472">
        <v>4.3</v>
      </c>
      <c r="I9068" s="473"/>
    </row>
    <row r="9069" spans="1:9" ht="15" x14ac:dyDescent="0.25">
      <c r="A9069" s="468" t="s">
        <v>18866</v>
      </c>
      <c r="B9069" s="475" t="s">
        <v>18867</v>
      </c>
      <c r="C9069" s="476" t="s">
        <v>756</v>
      </c>
      <c r="D9069" s="471"/>
      <c r="E9069" s="470"/>
      <c r="F9069" s="472" t="s">
        <v>756</v>
      </c>
      <c r="G9069" s="472" t="s">
        <v>756</v>
      </c>
      <c r="H9069" s="472">
        <v>4.3</v>
      </c>
      <c r="I9069" s="473"/>
    </row>
    <row r="9070" spans="1:9" ht="15" x14ac:dyDescent="0.25">
      <c r="A9070" s="468" t="s">
        <v>18868</v>
      </c>
      <c r="B9070" s="475" t="s">
        <v>18869</v>
      </c>
      <c r="C9070" s="476" t="s">
        <v>756</v>
      </c>
      <c r="D9070" s="471"/>
      <c r="E9070" s="470"/>
      <c r="F9070" s="472" t="s">
        <v>756</v>
      </c>
      <c r="G9070" s="472" t="s">
        <v>756</v>
      </c>
      <c r="H9070" s="472">
        <v>4.3</v>
      </c>
      <c r="I9070" s="473"/>
    </row>
    <row r="9071" spans="1:9" ht="15" x14ac:dyDescent="0.25">
      <c r="A9071" s="468" t="s">
        <v>18870</v>
      </c>
      <c r="B9071" s="475" t="s">
        <v>18871</v>
      </c>
      <c r="C9071" s="476" t="s">
        <v>756</v>
      </c>
      <c r="D9071" s="471"/>
      <c r="E9071" s="470"/>
      <c r="F9071" s="472" t="s">
        <v>756</v>
      </c>
      <c r="G9071" s="472" t="s">
        <v>756</v>
      </c>
      <c r="H9071" s="472">
        <v>4.3</v>
      </c>
      <c r="I9071" s="473"/>
    </row>
    <row r="9072" spans="1:9" ht="15" x14ac:dyDescent="0.25">
      <c r="A9072" s="468" t="s">
        <v>18872</v>
      </c>
      <c r="B9072" s="475" t="s">
        <v>18873</v>
      </c>
      <c r="C9072" s="476" t="s">
        <v>756</v>
      </c>
      <c r="D9072" s="471"/>
      <c r="E9072" s="470"/>
      <c r="F9072" s="472" t="s">
        <v>756</v>
      </c>
      <c r="G9072" s="472" t="s">
        <v>756</v>
      </c>
      <c r="H9072" s="472">
        <v>4.3</v>
      </c>
      <c r="I9072" s="473"/>
    </row>
    <row r="9073" spans="1:9" ht="15" x14ac:dyDescent="0.25">
      <c r="A9073" s="468" t="s">
        <v>18874</v>
      </c>
      <c r="B9073" s="475" t="s">
        <v>18875</v>
      </c>
      <c r="C9073" s="476" t="s">
        <v>756</v>
      </c>
      <c r="D9073" s="471"/>
      <c r="E9073" s="470"/>
      <c r="F9073" s="472" t="s">
        <v>756</v>
      </c>
      <c r="G9073" s="472" t="s">
        <v>756</v>
      </c>
      <c r="H9073" s="472">
        <v>4.3</v>
      </c>
      <c r="I9073" s="473"/>
    </row>
    <row r="9074" spans="1:9" ht="15" x14ac:dyDescent="0.25">
      <c r="A9074" s="468" t="s">
        <v>18876</v>
      </c>
      <c r="B9074" s="475" t="s">
        <v>18877</v>
      </c>
      <c r="C9074" s="476" t="s">
        <v>756</v>
      </c>
      <c r="D9074" s="471"/>
      <c r="E9074" s="470"/>
      <c r="F9074" s="472" t="s">
        <v>756</v>
      </c>
      <c r="G9074" s="472" t="s">
        <v>756</v>
      </c>
      <c r="H9074" s="472">
        <v>4.3</v>
      </c>
      <c r="I9074" s="473"/>
    </row>
    <row r="9075" spans="1:9" ht="15" x14ac:dyDescent="0.25">
      <c r="A9075" s="468" t="s">
        <v>18878</v>
      </c>
      <c r="B9075" s="475" t="s">
        <v>18879</v>
      </c>
      <c r="C9075" s="476" t="s">
        <v>756</v>
      </c>
      <c r="D9075" s="471"/>
      <c r="E9075" s="470"/>
      <c r="F9075" s="472" t="s">
        <v>756</v>
      </c>
      <c r="G9075" s="472" t="s">
        <v>756</v>
      </c>
      <c r="H9075" s="472">
        <v>4.3</v>
      </c>
      <c r="I9075" s="473"/>
    </row>
    <row r="9076" spans="1:9" ht="15" x14ac:dyDescent="0.25">
      <c r="A9076" s="468" t="s">
        <v>18880</v>
      </c>
      <c r="B9076" s="475" t="s">
        <v>18881</v>
      </c>
      <c r="C9076" s="476" t="s">
        <v>756</v>
      </c>
      <c r="D9076" s="471"/>
      <c r="E9076" s="470"/>
      <c r="F9076" s="472" t="s">
        <v>756</v>
      </c>
      <c r="G9076" s="472" t="s">
        <v>756</v>
      </c>
      <c r="H9076" s="472">
        <v>4.3</v>
      </c>
      <c r="I9076" s="473"/>
    </row>
    <row r="9077" spans="1:9" ht="15" x14ac:dyDescent="0.25">
      <c r="A9077" s="468" t="s">
        <v>18882</v>
      </c>
      <c r="B9077" s="475" t="s">
        <v>18883</v>
      </c>
      <c r="C9077" s="476" t="s">
        <v>756</v>
      </c>
      <c r="D9077" s="471"/>
      <c r="E9077" s="470"/>
      <c r="F9077" s="472" t="s">
        <v>756</v>
      </c>
      <c r="G9077" s="472" t="s">
        <v>756</v>
      </c>
      <c r="H9077" s="472">
        <v>4.3</v>
      </c>
      <c r="I9077" s="473"/>
    </row>
    <row r="9078" spans="1:9" ht="15" x14ac:dyDescent="0.25">
      <c r="A9078" s="468" t="s">
        <v>18884</v>
      </c>
      <c r="B9078" s="475" t="s">
        <v>18885</v>
      </c>
      <c r="C9078" s="476" t="s">
        <v>756</v>
      </c>
      <c r="D9078" s="471"/>
      <c r="E9078" s="470"/>
      <c r="F9078" s="472" t="s">
        <v>756</v>
      </c>
      <c r="G9078" s="472" t="s">
        <v>756</v>
      </c>
      <c r="H9078" s="472">
        <v>4.3</v>
      </c>
      <c r="I9078" s="473"/>
    </row>
    <row r="9079" spans="1:9" ht="15" x14ac:dyDescent="0.25">
      <c r="A9079" s="468" t="s">
        <v>18886</v>
      </c>
      <c r="B9079" s="475" t="s">
        <v>18887</v>
      </c>
      <c r="C9079" s="476" t="s">
        <v>756</v>
      </c>
      <c r="D9079" s="471"/>
      <c r="E9079" s="470"/>
      <c r="F9079" s="472" t="s">
        <v>756</v>
      </c>
      <c r="G9079" s="472" t="s">
        <v>756</v>
      </c>
      <c r="H9079" s="472">
        <v>4.3</v>
      </c>
      <c r="I9079" s="473"/>
    </row>
    <row r="9080" spans="1:9" ht="15" x14ac:dyDescent="0.25">
      <c r="A9080" s="468" t="s">
        <v>18888</v>
      </c>
      <c r="B9080" s="475" t="s">
        <v>18889</v>
      </c>
      <c r="C9080" s="476" t="s">
        <v>756</v>
      </c>
      <c r="D9080" s="471"/>
      <c r="E9080" s="470"/>
      <c r="F9080" s="472" t="s">
        <v>756</v>
      </c>
      <c r="G9080" s="472" t="s">
        <v>756</v>
      </c>
      <c r="H9080" s="472">
        <v>4.3</v>
      </c>
      <c r="I9080" s="473"/>
    </row>
    <row r="9081" spans="1:9" ht="15" x14ac:dyDescent="0.25">
      <c r="A9081" s="468" t="s">
        <v>18890</v>
      </c>
      <c r="B9081" s="475" t="s">
        <v>18891</v>
      </c>
      <c r="C9081" s="476" t="s">
        <v>756</v>
      </c>
      <c r="D9081" s="471"/>
      <c r="E9081" s="470"/>
      <c r="F9081" s="472" t="s">
        <v>756</v>
      </c>
      <c r="G9081" s="472" t="s">
        <v>756</v>
      </c>
      <c r="H9081" s="472">
        <v>4.3</v>
      </c>
      <c r="I9081" s="473"/>
    </row>
    <row r="9082" spans="1:9" ht="15" x14ac:dyDescent="0.25">
      <c r="A9082" s="468" t="s">
        <v>18892</v>
      </c>
      <c r="B9082" s="475" t="s">
        <v>18893</v>
      </c>
      <c r="C9082" s="476" t="s">
        <v>756</v>
      </c>
      <c r="D9082" s="471"/>
      <c r="E9082" s="470"/>
      <c r="F9082" s="472" t="s">
        <v>756</v>
      </c>
      <c r="G9082" s="472" t="s">
        <v>756</v>
      </c>
      <c r="H9082" s="472">
        <v>4.3</v>
      </c>
      <c r="I9082" s="473"/>
    </row>
    <row r="9083" spans="1:9" ht="15" x14ac:dyDescent="0.25">
      <c r="A9083" s="468" t="s">
        <v>18894</v>
      </c>
      <c r="B9083" s="475" t="s">
        <v>18895</v>
      </c>
      <c r="C9083" s="476" t="s">
        <v>756</v>
      </c>
      <c r="D9083" s="471"/>
      <c r="E9083" s="470"/>
      <c r="F9083" s="472" t="s">
        <v>756</v>
      </c>
      <c r="G9083" s="472" t="s">
        <v>756</v>
      </c>
      <c r="H9083" s="472">
        <v>4.3</v>
      </c>
      <c r="I9083" s="473"/>
    </row>
    <row r="9084" spans="1:9" ht="15" x14ac:dyDescent="0.25">
      <c r="A9084" s="468" t="s">
        <v>18896</v>
      </c>
      <c r="B9084" s="475" t="s">
        <v>18897</v>
      </c>
      <c r="C9084" s="476" t="s">
        <v>756</v>
      </c>
      <c r="D9084" s="471"/>
      <c r="E9084" s="470"/>
      <c r="F9084" s="472" t="s">
        <v>756</v>
      </c>
      <c r="G9084" s="472" t="s">
        <v>756</v>
      </c>
      <c r="H9084" s="472">
        <v>4.3</v>
      </c>
      <c r="I9084" s="473"/>
    </row>
    <row r="9085" spans="1:9" ht="15" x14ac:dyDescent="0.25">
      <c r="A9085" s="468" t="s">
        <v>18898</v>
      </c>
      <c r="B9085" s="475" t="s">
        <v>18899</v>
      </c>
      <c r="C9085" s="476" t="s">
        <v>756</v>
      </c>
      <c r="D9085" s="471"/>
      <c r="E9085" s="470"/>
      <c r="F9085" s="472" t="s">
        <v>756</v>
      </c>
      <c r="G9085" s="472" t="s">
        <v>756</v>
      </c>
      <c r="H9085" s="472">
        <v>4.3</v>
      </c>
      <c r="I9085" s="473"/>
    </row>
    <row r="9086" spans="1:9" ht="15" x14ac:dyDescent="0.25">
      <c r="A9086" s="468" t="s">
        <v>18900</v>
      </c>
      <c r="B9086" s="475" t="s">
        <v>18901</v>
      </c>
      <c r="C9086" s="476" t="s">
        <v>756</v>
      </c>
      <c r="D9086" s="471"/>
      <c r="E9086" s="470"/>
      <c r="F9086" s="472" t="s">
        <v>756</v>
      </c>
      <c r="G9086" s="472" t="s">
        <v>756</v>
      </c>
      <c r="H9086" s="472">
        <v>4.3</v>
      </c>
      <c r="I9086" s="473"/>
    </row>
    <row r="9087" spans="1:9" ht="15" x14ac:dyDescent="0.25">
      <c r="A9087" s="468" t="s">
        <v>18902</v>
      </c>
      <c r="B9087" s="475" t="s">
        <v>18903</v>
      </c>
      <c r="C9087" s="476" t="s">
        <v>756</v>
      </c>
      <c r="D9087" s="471"/>
      <c r="E9087" s="470"/>
      <c r="F9087" s="472" t="s">
        <v>756</v>
      </c>
      <c r="G9087" s="472" t="s">
        <v>756</v>
      </c>
      <c r="H9087" s="472">
        <v>4.3</v>
      </c>
      <c r="I9087" s="473"/>
    </row>
    <row r="9088" spans="1:9" ht="15" x14ac:dyDescent="0.25">
      <c r="A9088" s="468" t="s">
        <v>18904</v>
      </c>
      <c r="B9088" s="475" t="s">
        <v>18905</v>
      </c>
      <c r="C9088" s="476" t="s">
        <v>756</v>
      </c>
      <c r="D9088" s="471"/>
      <c r="E9088" s="470"/>
      <c r="F9088" s="472" t="s">
        <v>756</v>
      </c>
      <c r="G9088" s="472" t="s">
        <v>756</v>
      </c>
      <c r="H9088" s="472">
        <v>4.3</v>
      </c>
      <c r="I9088" s="473"/>
    </row>
    <row r="9089" spans="1:9" ht="15" x14ac:dyDescent="0.25">
      <c r="A9089" s="468" t="s">
        <v>18906</v>
      </c>
      <c r="B9089" s="475" t="s">
        <v>18907</v>
      </c>
      <c r="C9089" s="476" t="s">
        <v>756</v>
      </c>
      <c r="D9089" s="471"/>
      <c r="E9089" s="470"/>
      <c r="F9089" s="472" t="s">
        <v>756</v>
      </c>
      <c r="G9089" s="472" t="s">
        <v>756</v>
      </c>
      <c r="H9089" s="472">
        <v>4.3</v>
      </c>
      <c r="I9089" s="473"/>
    </row>
    <row r="9090" spans="1:9" ht="15" x14ac:dyDescent="0.25">
      <c r="A9090" s="468" t="s">
        <v>18908</v>
      </c>
      <c r="B9090" s="475" t="s">
        <v>18909</v>
      </c>
      <c r="C9090" s="476" t="s">
        <v>756</v>
      </c>
      <c r="D9090" s="471"/>
      <c r="E9090" s="470"/>
      <c r="F9090" s="472" t="s">
        <v>756</v>
      </c>
      <c r="G9090" s="472" t="s">
        <v>756</v>
      </c>
      <c r="H9090" s="472">
        <v>4.3</v>
      </c>
      <c r="I9090" s="473"/>
    </row>
    <row r="9091" spans="1:9" ht="15" x14ac:dyDescent="0.25">
      <c r="A9091" s="468" t="s">
        <v>18910</v>
      </c>
      <c r="B9091" s="475" t="s">
        <v>18911</v>
      </c>
      <c r="C9091" s="476" t="s">
        <v>756</v>
      </c>
      <c r="D9091" s="471"/>
      <c r="E9091" s="470"/>
      <c r="F9091" s="472" t="s">
        <v>756</v>
      </c>
      <c r="G9091" s="472" t="s">
        <v>756</v>
      </c>
      <c r="H9091" s="472">
        <v>4.3</v>
      </c>
      <c r="I9091" s="473"/>
    </row>
    <row r="9092" spans="1:9" ht="25.5" x14ac:dyDescent="0.25">
      <c r="A9092" s="468" t="s">
        <v>18912</v>
      </c>
      <c r="B9092" s="475" t="s">
        <v>18913</v>
      </c>
      <c r="C9092" s="476" t="s">
        <v>756</v>
      </c>
      <c r="D9092" s="471"/>
      <c r="E9092" s="470"/>
      <c r="F9092" s="472" t="s">
        <v>756</v>
      </c>
      <c r="G9092" s="472" t="s">
        <v>756</v>
      </c>
      <c r="H9092" s="472">
        <v>4.3</v>
      </c>
      <c r="I9092" s="473"/>
    </row>
    <row r="9093" spans="1:9" ht="15" x14ac:dyDescent="0.25">
      <c r="A9093" s="468" t="s">
        <v>18914</v>
      </c>
      <c r="B9093" s="475" t="s">
        <v>18915</v>
      </c>
      <c r="C9093" s="476" t="s">
        <v>756</v>
      </c>
      <c r="D9093" s="471"/>
      <c r="E9093" s="470"/>
      <c r="F9093" s="472" t="s">
        <v>756</v>
      </c>
      <c r="G9093" s="472" t="s">
        <v>756</v>
      </c>
      <c r="H9093" s="472">
        <v>4.3</v>
      </c>
      <c r="I9093" s="473"/>
    </row>
    <row r="9094" spans="1:9" ht="15" x14ac:dyDescent="0.25">
      <c r="A9094" s="468" t="s">
        <v>18916</v>
      </c>
      <c r="B9094" s="475" t="s">
        <v>18917</v>
      </c>
      <c r="C9094" s="476" t="s">
        <v>756</v>
      </c>
      <c r="D9094" s="471"/>
      <c r="E9094" s="470"/>
      <c r="F9094" s="472" t="s">
        <v>756</v>
      </c>
      <c r="G9094" s="472" t="s">
        <v>756</v>
      </c>
      <c r="H9094" s="472">
        <v>4.3</v>
      </c>
      <c r="I9094" s="473"/>
    </row>
    <row r="9095" spans="1:9" ht="15" x14ac:dyDescent="0.25">
      <c r="A9095" s="468" t="s">
        <v>18918</v>
      </c>
      <c r="B9095" s="475" t="s">
        <v>18919</v>
      </c>
      <c r="C9095" s="476" t="s">
        <v>756</v>
      </c>
      <c r="D9095" s="471"/>
      <c r="E9095" s="470"/>
      <c r="F9095" s="472" t="s">
        <v>756</v>
      </c>
      <c r="G9095" s="472" t="s">
        <v>756</v>
      </c>
      <c r="H9095" s="472">
        <v>4.3</v>
      </c>
      <c r="I9095" s="473"/>
    </row>
    <row r="9096" spans="1:9" ht="15" x14ac:dyDescent="0.25">
      <c r="A9096" s="468" t="s">
        <v>18920</v>
      </c>
      <c r="B9096" s="475" t="s">
        <v>18921</v>
      </c>
      <c r="C9096" s="476" t="s">
        <v>756</v>
      </c>
      <c r="D9096" s="471"/>
      <c r="E9096" s="470"/>
      <c r="F9096" s="472" t="s">
        <v>756</v>
      </c>
      <c r="G9096" s="472" t="s">
        <v>756</v>
      </c>
      <c r="H9096" s="472">
        <v>4.3</v>
      </c>
      <c r="I9096" s="473"/>
    </row>
    <row r="9097" spans="1:9" ht="15" x14ac:dyDescent="0.25">
      <c r="A9097" s="468" t="s">
        <v>18922</v>
      </c>
      <c r="B9097" s="475" t="s">
        <v>18923</v>
      </c>
      <c r="C9097" s="476" t="s">
        <v>756</v>
      </c>
      <c r="D9097" s="471"/>
      <c r="E9097" s="470"/>
      <c r="F9097" s="472" t="s">
        <v>756</v>
      </c>
      <c r="G9097" s="472" t="s">
        <v>756</v>
      </c>
      <c r="H9097" s="472">
        <v>4.3</v>
      </c>
      <c r="I9097" s="473"/>
    </row>
    <row r="9098" spans="1:9" ht="15" x14ac:dyDescent="0.25">
      <c r="A9098" s="468" t="s">
        <v>18924</v>
      </c>
      <c r="B9098" s="475" t="s">
        <v>18925</v>
      </c>
      <c r="C9098" s="476" t="s">
        <v>756</v>
      </c>
      <c r="D9098" s="471"/>
      <c r="E9098" s="470"/>
      <c r="F9098" s="472" t="s">
        <v>756</v>
      </c>
      <c r="G9098" s="472" t="s">
        <v>756</v>
      </c>
      <c r="H9098" s="472">
        <v>4.3</v>
      </c>
      <c r="I9098" s="473"/>
    </row>
    <row r="9099" spans="1:9" ht="15" x14ac:dyDescent="0.25">
      <c r="A9099" s="468" t="s">
        <v>18926</v>
      </c>
      <c r="B9099" s="475" t="s">
        <v>18927</v>
      </c>
      <c r="C9099" s="476" t="s">
        <v>756</v>
      </c>
      <c r="D9099" s="471"/>
      <c r="E9099" s="470"/>
      <c r="F9099" s="472" t="s">
        <v>756</v>
      </c>
      <c r="G9099" s="472" t="s">
        <v>756</v>
      </c>
      <c r="H9099" s="472">
        <v>4.3</v>
      </c>
      <c r="I9099" s="473"/>
    </row>
    <row r="9100" spans="1:9" ht="15" x14ac:dyDescent="0.25">
      <c r="A9100" s="468" t="s">
        <v>18928</v>
      </c>
      <c r="B9100" s="475" t="s">
        <v>18929</v>
      </c>
      <c r="C9100" s="476" t="s">
        <v>756</v>
      </c>
      <c r="D9100" s="471"/>
      <c r="E9100" s="470"/>
      <c r="F9100" s="472" t="s">
        <v>756</v>
      </c>
      <c r="G9100" s="472" t="s">
        <v>756</v>
      </c>
      <c r="H9100" s="472">
        <v>4.3</v>
      </c>
      <c r="I9100" s="473"/>
    </row>
    <row r="9101" spans="1:9" ht="15" x14ac:dyDescent="0.25">
      <c r="A9101" s="468" t="s">
        <v>18930</v>
      </c>
      <c r="B9101" s="475" t="s">
        <v>18931</v>
      </c>
      <c r="C9101" s="476" t="s">
        <v>756</v>
      </c>
      <c r="D9101" s="471"/>
      <c r="E9101" s="470"/>
      <c r="F9101" s="472" t="s">
        <v>756</v>
      </c>
      <c r="G9101" s="472" t="s">
        <v>756</v>
      </c>
      <c r="H9101" s="472">
        <v>4.3</v>
      </c>
      <c r="I9101" s="473"/>
    </row>
    <row r="9102" spans="1:9" ht="15" x14ac:dyDescent="0.25">
      <c r="A9102" s="468" t="s">
        <v>18932</v>
      </c>
      <c r="B9102" s="475" t="s">
        <v>18933</v>
      </c>
      <c r="C9102" s="476" t="s">
        <v>756</v>
      </c>
      <c r="D9102" s="471"/>
      <c r="E9102" s="470"/>
      <c r="F9102" s="472" t="s">
        <v>756</v>
      </c>
      <c r="G9102" s="472" t="s">
        <v>756</v>
      </c>
      <c r="H9102" s="472">
        <v>4.3</v>
      </c>
      <c r="I9102" s="473"/>
    </row>
    <row r="9103" spans="1:9" ht="15" x14ac:dyDescent="0.25">
      <c r="A9103" s="468" t="s">
        <v>18934</v>
      </c>
      <c r="B9103" s="475" t="s">
        <v>18935</v>
      </c>
      <c r="C9103" s="476" t="s">
        <v>756</v>
      </c>
      <c r="D9103" s="471"/>
      <c r="E9103" s="470"/>
      <c r="F9103" s="472" t="s">
        <v>756</v>
      </c>
      <c r="G9103" s="472" t="s">
        <v>756</v>
      </c>
      <c r="H9103" s="472">
        <v>4.3</v>
      </c>
      <c r="I9103" s="473"/>
    </row>
    <row r="9104" spans="1:9" ht="15" x14ac:dyDescent="0.25">
      <c r="A9104" s="468" t="s">
        <v>18936</v>
      </c>
      <c r="B9104" s="475" t="s">
        <v>18937</v>
      </c>
      <c r="C9104" s="476" t="s">
        <v>756</v>
      </c>
      <c r="D9104" s="471"/>
      <c r="E9104" s="470"/>
      <c r="F9104" s="472" t="s">
        <v>756</v>
      </c>
      <c r="G9104" s="472" t="s">
        <v>756</v>
      </c>
      <c r="H9104" s="472">
        <v>4.3</v>
      </c>
      <c r="I9104" s="473"/>
    </row>
    <row r="9105" spans="1:9" ht="15" x14ac:dyDescent="0.25">
      <c r="A9105" s="468" t="s">
        <v>18938</v>
      </c>
      <c r="B9105" s="475" t="s">
        <v>18939</v>
      </c>
      <c r="C9105" s="476" t="s">
        <v>756</v>
      </c>
      <c r="D9105" s="471"/>
      <c r="E9105" s="470"/>
      <c r="F9105" s="472" t="s">
        <v>756</v>
      </c>
      <c r="G9105" s="472" t="s">
        <v>756</v>
      </c>
      <c r="H9105" s="472">
        <v>4.3</v>
      </c>
      <c r="I9105" s="473"/>
    </row>
    <row r="9106" spans="1:9" ht="15" x14ac:dyDescent="0.25">
      <c r="A9106" s="468" t="s">
        <v>18940</v>
      </c>
      <c r="B9106" s="475" t="s">
        <v>18941</v>
      </c>
      <c r="C9106" s="476" t="s">
        <v>756</v>
      </c>
      <c r="D9106" s="471"/>
      <c r="E9106" s="470"/>
      <c r="F9106" s="472" t="s">
        <v>756</v>
      </c>
      <c r="G9106" s="472" t="s">
        <v>756</v>
      </c>
      <c r="H9106" s="472">
        <v>4.3</v>
      </c>
      <c r="I9106" s="473"/>
    </row>
    <row r="9107" spans="1:9" ht="15" x14ac:dyDescent="0.25">
      <c r="A9107" s="468" t="s">
        <v>18942</v>
      </c>
      <c r="B9107" s="475" t="s">
        <v>18943</v>
      </c>
      <c r="C9107" s="476" t="s">
        <v>756</v>
      </c>
      <c r="D9107" s="471"/>
      <c r="E9107" s="470"/>
      <c r="F9107" s="472" t="s">
        <v>756</v>
      </c>
      <c r="G9107" s="472" t="s">
        <v>756</v>
      </c>
      <c r="H9107" s="472">
        <v>4.3</v>
      </c>
      <c r="I9107" s="473"/>
    </row>
    <row r="9108" spans="1:9" ht="15" x14ac:dyDescent="0.25">
      <c r="A9108" s="468" t="s">
        <v>18944</v>
      </c>
      <c r="B9108" s="475" t="s">
        <v>18945</v>
      </c>
      <c r="C9108" s="476" t="s">
        <v>756</v>
      </c>
      <c r="D9108" s="471"/>
      <c r="E9108" s="470"/>
      <c r="F9108" s="472" t="s">
        <v>756</v>
      </c>
      <c r="G9108" s="472" t="s">
        <v>756</v>
      </c>
      <c r="H9108" s="472">
        <v>4.3</v>
      </c>
      <c r="I9108" s="473"/>
    </row>
    <row r="9109" spans="1:9" ht="15" x14ac:dyDescent="0.25">
      <c r="A9109" s="468" t="s">
        <v>18946</v>
      </c>
      <c r="B9109" s="475" t="s">
        <v>18947</v>
      </c>
      <c r="C9109" s="476" t="s">
        <v>756</v>
      </c>
      <c r="D9109" s="471"/>
      <c r="E9109" s="470"/>
      <c r="F9109" s="472" t="s">
        <v>756</v>
      </c>
      <c r="G9109" s="472" t="s">
        <v>756</v>
      </c>
      <c r="H9109" s="472">
        <v>4.3</v>
      </c>
      <c r="I9109" s="473"/>
    </row>
    <row r="9110" spans="1:9" ht="15" x14ac:dyDescent="0.25">
      <c r="A9110" s="468" t="s">
        <v>18948</v>
      </c>
      <c r="B9110" s="475" t="s">
        <v>18949</v>
      </c>
      <c r="C9110" s="476" t="s">
        <v>756</v>
      </c>
      <c r="D9110" s="471"/>
      <c r="E9110" s="470"/>
      <c r="F9110" s="472" t="s">
        <v>756</v>
      </c>
      <c r="G9110" s="472" t="s">
        <v>756</v>
      </c>
      <c r="H9110" s="472">
        <v>4.3</v>
      </c>
      <c r="I9110" s="473"/>
    </row>
    <row r="9111" spans="1:9" ht="15" x14ac:dyDescent="0.25">
      <c r="A9111" s="468" t="s">
        <v>18950</v>
      </c>
      <c r="B9111" s="475" t="s">
        <v>18951</v>
      </c>
      <c r="C9111" s="476" t="s">
        <v>756</v>
      </c>
      <c r="D9111" s="471"/>
      <c r="E9111" s="470"/>
      <c r="F9111" s="472" t="s">
        <v>756</v>
      </c>
      <c r="G9111" s="472" t="s">
        <v>756</v>
      </c>
      <c r="H9111" s="472">
        <v>4.3</v>
      </c>
      <c r="I9111" s="473"/>
    </row>
    <row r="9112" spans="1:9" ht="15" x14ac:dyDescent="0.25">
      <c r="A9112" s="468" t="s">
        <v>18952</v>
      </c>
      <c r="B9112" s="475" t="s">
        <v>18953</v>
      </c>
      <c r="C9112" s="476" t="s">
        <v>756</v>
      </c>
      <c r="D9112" s="471"/>
      <c r="E9112" s="470"/>
      <c r="F9112" s="472" t="s">
        <v>756</v>
      </c>
      <c r="G9112" s="472" t="s">
        <v>756</v>
      </c>
      <c r="H9112" s="472">
        <v>4.3</v>
      </c>
      <c r="I9112" s="473"/>
    </row>
    <row r="9113" spans="1:9" ht="15" x14ac:dyDescent="0.25">
      <c r="A9113" s="468" t="s">
        <v>18954</v>
      </c>
      <c r="B9113" s="475" t="s">
        <v>18955</v>
      </c>
      <c r="C9113" s="476" t="s">
        <v>756</v>
      </c>
      <c r="D9113" s="471"/>
      <c r="E9113" s="470"/>
      <c r="F9113" s="472" t="s">
        <v>756</v>
      </c>
      <c r="G9113" s="472" t="s">
        <v>756</v>
      </c>
      <c r="H9113" s="472">
        <v>4.3</v>
      </c>
      <c r="I9113" s="473"/>
    </row>
    <row r="9114" spans="1:9" ht="15" x14ac:dyDescent="0.25">
      <c r="A9114" s="468" t="s">
        <v>18956</v>
      </c>
      <c r="B9114" s="475" t="s">
        <v>18957</v>
      </c>
      <c r="C9114" s="476" t="s">
        <v>756</v>
      </c>
      <c r="D9114" s="471"/>
      <c r="E9114" s="470"/>
      <c r="F9114" s="472" t="s">
        <v>756</v>
      </c>
      <c r="G9114" s="472" t="s">
        <v>756</v>
      </c>
      <c r="H9114" s="472">
        <v>4.3</v>
      </c>
      <c r="I9114" s="473"/>
    </row>
    <row r="9115" spans="1:9" ht="15" x14ac:dyDescent="0.25">
      <c r="A9115" s="468" t="s">
        <v>18958</v>
      </c>
      <c r="B9115" s="475" t="s">
        <v>18959</v>
      </c>
      <c r="C9115" s="476" t="s">
        <v>756</v>
      </c>
      <c r="D9115" s="471"/>
      <c r="E9115" s="470"/>
      <c r="F9115" s="472" t="s">
        <v>756</v>
      </c>
      <c r="G9115" s="472" t="s">
        <v>756</v>
      </c>
      <c r="H9115" s="472">
        <v>4.3</v>
      </c>
      <c r="I9115" s="473"/>
    </row>
    <row r="9116" spans="1:9" ht="15" x14ac:dyDescent="0.25">
      <c r="A9116" s="468" t="s">
        <v>18960</v>
      </c>
      <c r="B9116" s="475" t="s">
        <v>18961</v>
      </c>
      <c r="C9116" s="476" t="s">
        <v>756</v>
      </c>
      <c r="D9116" s="471"/>
      <c r="E9116" s="470"/>
      <c r="F9116" s="472" t="s">
        <v>756</v>
      </c>
      <c r="G9116" s="472" t="s">
        <v>756</v>
      </c>
      <c r="H9116" s="472">
        <v>4.3</v>
      </c>
      <c r="I9116" s="473"/>
    </row>
    <row r="9117" spans="1:9" ht="15" x14ac:dyDescent="0.25">
      <c r="A9117" s="468" t="s">
        <v>18962</v>
      </c>
      <c r="B9117" s="475" t="s">
        <v>18963</v>
      </c>
      <c r="C9117" s="476" t="s">
        <v>756</v>
      </c>
      <c r="D9117" s="471"/>
      <c r="E9117" s="470"/>
      <c r="F9117" s="472" t="s">
        <v>756</v>
      </c>
      <c r="G9117" s="472" t="s">
        <v>756</v>
      </c>
      <c r="H9117" s="472">
        <v>4.3</v>
      </c>
      <c r="I9117" s="473"/>
    </row>
    <row r="9118" spans="1:9" ht="15" x14ac:dyDescent="0.25">
      <c r="A9118" s="468" t="s">
        <v>18964</v>
      </c>
      <c r="B9118" s="475" t="s">
        <v>18965</v>
      </c>
      <c r="C9118" s="476" t="s">
        <v>756</v>
      </c>
      <c r="D9118" s="471"/>
      <c r="E9118" s="470"/>
      <c r="F9118" s="472" t="s">
        <v>756</v>
      </c>
      <c r="G9118" s="472" t="s">
        <v>756</v>
      </c>
      <c r="H9118" s="472">
        <v>4.3</v>
      </c>
      <c r="I9118" s="473"/>
    </row>
    <row r="9119" spans="1:9" ht="15" x14ac:dyDescent="0.25">
      <c r="A9119" s="468" t="s">
        <v>18966</v>
      </c>
      <c r="B9119" s="475" t="s">
        <v>18967</v>
      </c>
      <c r="C9119" s="476" t="s">
        <v>756</v>
      </c>
      <c r="D9119" s="471"/>
      <c r="E9119" s="470"/>
      <c r="F9119" s="472" t="s">
        <v>756</v>
      </c>
      <c r="G9119" s="472" t="s">
        <v>756</v>
      </c>
      <c r="H9119" s="472">
        <v>4.3</v>
      </c>
      <c r="I9119" s="473"/>
    </row>
    <row r="9120" spans="1:9" ht="15" x14ac:dyDescent="0.25">
      <c r="A9120" s="468" t="s">
        <v>18968</v>
      </c>
      <c r="B9120" s="475" t="s">
        <v>18969</v>
      </c>
      <c r="C9120" s="476" t="s">
        <v>756</v>
      </c>
      <c r="D9120" s="471"/>
      <c r="E9120" s="470"/>
      <c r="F9120" s="472" t="s">
        <v>756</v>
      </c>
      <c r="G9120" s="472" t="s">
        <v>756</v>
      </c>
      <c r="H9120" s="472">
        <v>4.3</v>
      </c>
      <c r="I9120" s="473"/>
    </row>
    <row r="9121" spans="1:9" ht="15" x14ac:dyDescent="0.25">
      <c r="A9121" s="468" t="s">
        <v>18970</v>
      </c>
      <c r="B9121" s="475" t="s">
        <v>18971</v>
      </c>
      <c r="C9121" s="476" t="s">
        <v>756</v>
      </c>
      <c r="D9121" s="471"/>
      <c r="E9121" s="470"/>
      <c r="F9121" s="472" t="s">
        <v>756</v>
      </c>
      <c r="G9121" s="472" t="s">
        <v>756</v>
      </c>
      <c r="H9121" s="472">
        <v>4.3</v>
      </c>
      <c r="I9121" s="473"/>
    </row>
    <row r="9122" spans="1:9" ht="15" x14ac:dyDescent="0.25">
      <c r="A9122" s="468" t="s">
        <v>18972</v>
      </c>
      <c r="B9122" s="475" t="s">
        <v>18973</v>
      </c>
      <c r="C9122" s="476" t="s">
        <v>756</v>
      </c>
      <c r="D9122" s="471"/>
      <c r="E9122" s="470"/>
      <c r="F9122" s="472" t="s">
        <v>756</v>
      </c>
      <c r="G9122" s="472" t="s">
        <v>756</v>
      </c>
      <c r="H9122" s="472">
        <v>4.3</v>
      </c>
      <c r="I9122" s="473"/>
    </row>
    <row r="9123" spans="1:9" ht="15" x14ac:dyDescent="0.25">
      <c r="A9123" s="468" t="s">
        <v>18974</v>
      </c>
      <c r="B9123" s="475" t="s">
        <v>18975</v>
      </c>
      <c r="C9123" s="476" t="s">
        <v>756</v>
      </c>
      <c r="D9123" s="471"/>
      <c r="E9123" s="470"/>
      <c r="F9123" s="472" t="s">
        <v>756</v>
      </c>
      <c r="G9123" s="472" t="s">
        <v>756</v>
      </c>
      <c r="H9123" s="472">
        <v>4.3</v>
      </c>
      <c r="I9123" s="473"/>
    </row>
    <row r="9124" spans="1:9" ht="15" x14ac:dyDescent="0.25">
      <c r="A9124" s="468" t="s">
        <v>18976</v>
      </c>
      <c r="B9124" s="475" t="s">
        <v>18977</v>
      </c>
      <c r="C9124" s="476" t="s">
        <v>756</v>
      </c>
      <c r="D9124" s="471"/>
      <c r="E9124" s="470"/>
      <c r="F9124" s="472" t="s">
        <v>756</v>
      </c>
      <c r="G9124" s="472" t="s">
        <v>756</v>
      </c>
      <c r="H9124" s="472">
        <v>4.3</v>
      </c>
      <c r="I9124" s="473"/>
    </row>
    <row r="9125" spans="1:9" ht="15" x14ac:dyDescent="0.25">
      <c r="A9125" s="468" t="s">
        <v>18978</v>
      </c>
      <c r="B9125" s="475" t="s">
        <v>18979</v>
      </c>
      <c r="C9125" s="476" t="s">
        <v>756</v>
      </c>
      <c r="D9125" s="471"/>
      <c r="E9125" s="470"/>
      <c r="F9125" s="472" t="s">
        <v>756</v>
      </c>
      <c r="G9125" s="472" t="s">
        <v>756</v>
      </c>
      <c r="H9125" s="472">
        <v>4.3</v>
      </c>
      <c r="I9125" s="473"/>
    </row>
    <row r="9126" spans="1:9" ht="15" x14ac:dyDescent="0.25">
      <c r="A9126" s="468" t="s">
        <v>18980</v>
      </c>
      <c r="B9126" s="475" t="s">
        <v>18981</v>
      </c>
      <c r="C9126" s="476" t="s">
        <v>756</v>
      </c>
      <c r="D9126" s="471"/>
      <c r="E9126" s="470"/>
      <c r="F9126" s="472" t="s">
        <v>756</v>
      </c>
      <c r="G9126" s="472" t="s">
        <v>756</v>
      </c>
      <c r="H9126" s="472">
        <v>4.3</v>
      </c>
      <c r="I9126" s="473"/>
    </row>
    <row r="9127" spans="1:9" ht="15" x14ac:dyDescent="0.25">
      <c r="A9127" s="468" t="s">
        <v>18982</v>
      </c>
      <c r="B9127" s="475" t="s">
        <v>18983</v>
      </c>
      <c r="C9127" s="476" t="s">
        <v>756</v>
      </c>
      <c r="D9127" s="471"/>
      <c r="E9127" s="470"/>
      <c r="F9127" s="472" t="s">
        <v>756</v>
      </c>
      <c r="G9127" s="472" t="s">
        <v>756</v>
      </c>
      <c r="H9127" s="472">
        <v>4.3</v>
      </c>
      <c r="I9127" s="473"/>
    </row>
    <row r="9128" spans="1:9" ht="15" x14ac:dyDescent="0.25">
      <c r="A9128" s="468" t="s">
        <v>18984</v>
      </c>
      <c r="B9128" s="475" t="s">
        <v>18985</v>
      </c>
      <c r="C9128" s="476" t="s">
        <v>756</v>
      </c>
      <c r="D9128" s="471"/>
      <c r="E9128" s="470"/>
      <c r="F9128" s="472" t="s">
        <v>756</v>
      </c>
      <c r="G9128" s="472" t="s">
        <v>756</v>
      </c>
      <c r="H9128" s="472">
        <v>4.3</v>
      </c>
      <c r="I9128" s="473"/>
    </row>
    <row r="9129" spans="1:9" ht="15" x14ac:dyDescent="0.25">
      <c r="A9129" s="468" t="s">
        <v>18986</v>
      </c>
      <c r="B9129" s="475" t="s">
        <v>18987</v>
      </c>
      <c r="C9129" s="476" t="s">
        <v>756</v>
      </c>
      <c r="D9129" s="471"/>
      <c r="E9129" s="470"/>
      <c r="F9129" s="472" t="s">
        <v>756</v>
      </c>
      <c r="G9129" s="472" t="s">
        <v>756</v>
      </c>
      <c r="H9129" s="472">
        <v>4.3</v>
      </c>
      <c r="I9129" s="473"/>
    </row>
    <row r="9130" spans="1:9" ht="15" x14ac:dyDescent="0.25">
      <c r="A9130" s="468" t="s">
        <v>18988</v>
      </c>
      <c r="B9130" s="475" t="s">
        <v>18989</v>
      </c>
      <c r="C9130" s="476" t="s">
        <v>756</v>
      </c>
      <c r="D9130" s="471"/>
      <c r="E9130" s="470"/>
      <c r="F9130" s="472" t="s">
        <v>756</v>
      </c>
      <c r="G9130" s="472" t="s">
        <v>756</v>
      </c>
      <c r="H9130" s="472">
        <v>4.3</v>
      </c>
      <c r="I9130" s="473"/>
    </row>
    <row r="9131" spans="1:9" ht="15" x14ac:dyDescent="0.25">
      <c r="A9131" s="468" t="s">
        <v>18990</v>
      </c>
      <c r="B9131" s="475" t="s">
        <v>18991</v>
      </c>
      <c r="C9131" s="476" t="s">
        <v>756</v>
      </c>
      <c r="D9131" s="471"/>
      <c r="E9131" s="470"/>
      <c r="F9131" s="472" t="s">
        <v>756</v>
      </c>
      <c r="G9131" s="472" t="s">
        <v>756</v>
      </c>
      <c r="H9131" s="472">
        <v>4.3</v>
      </c>
      <c r="I9131" s="473"/>
    </row>
    <row r="9132" spans="1:9" ht="15" x14ac:dyDescent="0.25">
      <c r="A9132" s="468" t="s">
        <v>18992</v>
      </c>
      <c r="B9132" s="475" t="s">
        <v>18993</v>
      </c>
      <c r="C9132" s="476" t="s">
        <v>756</v>
      </c>
      <c r="D9132" s="471"/>
      <c r="E9132" s="470"/>
      <c r="F9132" s="472" t="s">
        <v>756</v>
      </c>
      <c r="G9132" s="472" t="s">
        <v>756</v>
      </c>
      <c r="H9132" s="472">
        <v>4.3</v>
      </c>
      <c r="I9132" s="473"/>
    </row>
    <row r="9133" spans="1:9" ht="15" x14ac:dyDescent="0.25">
      <c r="A9133" s="468" t="s">
        <v>18994</v>
      </c>
      <c r="B9133" s="475" t="s">
        <v>18995</v>
      </c>
      <c r="C9133" s="476" t="s">
        <v>756</v>
      </c>
      <c r="D9133" s="471"/>
      <c r="E9133" s="470"/>
      <c r="F9133" s="472" t="s">
        <v>756</v>
      </c>
      <c r="G9133" s="472" t="s">
        <v>756</v>
      </c>
      <c r="H9133" s="472">
        <v>4.3</v>
      </c>
      <c r="I9133" s="473"/>
    </row>
    <row r="9134" spans="1:9" ht="15" x14ac:dyDescent="0.25">
      <c r="A9134" s="468" t="s">
        <v>18996</v>
      </c>
      <c r="B9134" s="475" t="s">
        <v>18997</v>
      </c>
      <c r="C9134" s="476" t="s">
        <v>756</v>
      </c>
      <c r="D9134" s="471"/>
      <c r="E9134" s="470"/>
      <c r="F9134" s="472" t="s">
        <v>756</v>
      </c>
      <c r="G9134" s="472" t="s">
        <v>756</v>
      </c>
      <c r="H9134" s="472">
        <v>4.3</v>
      </c>
      <c r="I9134" s="473"/>
    </row>
    <row r="9135" spans="1:9" ht="15" x14ac:dyDescent="0.25">
      <c r="A9135" s="468" t="s">
        <v>18998</v>
      </c>
      <c r="B9135" s="475" t="s">
        <v>18999</v>
      </c>
      <c r="C9135" s="476" t="s">
        <v>756</v>
      </c>
      <c r="D9135" s="471"/>
      <c r="E9135" s="470"/>
      <c r="F9135" s="472" t="s">
        <v>756</v>
      </c>
      <c r="G9135" s="472" t="s">
        <v>756</v>
      </c>
      <c r="H9135" s="472">
        <v>4.3</v>
      </c>
      <c r="I9135" s="473"/>
    </row>
    <row r="9136" spans="1:9" ht="25.5" x14ac:dyDescent="0.25">
      <c r="A9136" s="468" t="s">
        <v>19000</v>
      </c>
      <c r="B9136" s="475" t="s">
        <v>19001</v>
      </c>
      <c r="C9136" s="476" t="s">
        <v>756</v>
      </c>
      <c r="D9136" s="471"/>
      <c r="E9136" s="470"/>
      <c r="F9136" s="472" t="s">
        <v>756</v>
      </c>
      <c r="G9136" s="472" t="s">
        <v>756</v>
      </c>
      <c r="H9136" s="472">
        <v>4.3</v>
      </c>
      <c r="I9136" s="473"/>
    </row>
    <row r="9137" spans="1:9" ht="15" x14ac:dyDescent="0.25">
      <c r="A9137" s="468" t="s">
        <v>19002</v>
      </c>
      <c r="B9137" s="475" t="s">
        <v>19003</v>
      </c>
      <c r="C9137" s="476" t="s">
        <v>756</v>
      </c>
      <c r="D9137" s="471"/>
      <c r="E9137" s="470"/>
      <c r="F9137" s="472" t="s">
        <v>756</v>
      </c>
      <c r="G9137" s="472" t="s">
        <v>756</v>
      </c>
      <c r="H9137" s="472">
        <v>4.3</v>
      </c>
      <c r="I9137" s="473"/>
    </row>
    <row r="9138" spans="1:9" ht="15" x14ac:dyDescent="0.25">
      <c r="A9138" s="468" t="s">
        <v>19004</v>
      </c>
      <c r="B9138" s="475" t="s">
        <v>19005</v>
      </c>
      <c r="C9138" s="476" t="s">
        <v>756</v>
      </c>
      <c r="D9138" s="471"/>
      <c r="E9138" s="470"/>
      <c r="F9138" s="472" t="s">
        <v>756</v>
      </c>
      <c r="G9138" s="472" t="s">
        <v>756</v>
      </c>
      <c r="H9138" s="472">
        <v>4.3</v>
      </c>
      <c r="I9138" s="473"/>
    </row>
    <row r="9139" spans="1:9" ht="15" x14ac:dyDescent="0.25">
      <c r="A9139" s="468" t="s">
        <v>19006</v>
      </c>
      <c r="B9139" s="475" t="s">
        <v>19007</v>
      </c>
      <c r="C9139" s="476" t="s">
        <v>756</v>
      </c>
      <c r="D9139" s="471"/>
      <c r="E9139" s="470"/>
      <c r="F9139" s="472" t="s">
        <v>756</v>
      </c>
      <c r="G9139" s="472" t="s">
        <v>756</v>
      </c>
      <c r="H9139" s="472">
        <v>4.3</v>
      </c>
      <c r="I9139" s="473"/>
    </row>
    <row r="9140" spans="1:9" ht="15" x14ac:dyDescent="0.25">
      <c r="A9140" s="468" t="s">
        <v>19008</v>
      </c>
      <c r="B9140" s="475" t="s">
        <v>19009</v>
      </c>
      <c r="C9140" s="476" t="s">
        <v>756</v>
      </c>
      <c r="D9140" s="471"/>
      <c r="E9140" s="470"/>
      <c r="F9140" s="472" t="s">
        <v>756</v>
      </c>
      <c r="G9140" s="472" t="s">
        <v>756</v>
      </c>
      <c r="H9140" s="472">
        <v>4.3</v>
      </c>
      <c r="I9140" s="473"/>
    </row>
    <row r="9141" spans="1:9" ht="15" x14ac:dyDescent="0.25">
      <c r="A9141" s="468" t="s">
        <v>19010</v>
      </c>
      <c r="B9141" s="475" t="s">
        <v>19011</v>
      </c>
      <c r="C9141" s="476" t="s">
        <v>756</v>
      </c>
      <c r="D9141" s="471"/>
      <c r="E9141" s="470"/>
      <c r="F9141" s="472" t="s">
        <v>756</v>
      </c>
      <c r="G9141" s="472" t="s">
        <v>756</v>
      </c>
      <c r="H9141" s="472">
        <v>4.3</v>
      </c>
      <c r="I9141" s="473"/>
    </row>
    <row r="9142" spans="1:9" ht="15" x14ac:dyDescent="0.25">
      <c r="A9142" s="468" t="s">
        <v>19012</v>
      </c>
      <c r="B9142" s="475" t="s">
        <v>19013</v>
      </c>
      <c r="C9142" s="476" t="s">
        <v>756</v>
      </c>
      <c r="D9142" s="471"/>
      <c r="E9142" s="470"/>
      <c r="F9142" s="472" t="s">
        <v>756</v>
      </c>
      <c r="G9142" s="472" t="s">
        <v>756</v>
      </c>
      <c r="H9142" s="472">
        <v>4.3</v>
      </c>
      <c r="I9142" s="473"/>
    </row>
    <row r="9143" spans="1:9" ht="15" x14ac:dyDescent="0.25">
      <c r="A9143" s="468" t="s">
        <v>19014</v>
      </c>
      <c r="B9143" s="475" t="s">
        <v>19015</v>
      </c>
      <c r="C9143" s="476" t="s">
        <v>756</v>
      </c>
      <c r="D9143" s="471"/>
      <c r="E9143" s="470"/>
      <c r="F9143" s="472" t="s">
        <v>756</v>
      </c>
      <c r="G9143" s="472" t="s">
        <v>756</v>
      </c>
      <c r="H9143" s="472">
        <v>4.3</v>
      </c>
      <c r="I9143" s="473"/>
    </row>
    <row r="9144" spans="1:9" ht="15" x14ac:dyDescent="0.25">
      <c r="A9144" s="468" t="s">
        <v>19016</v>
      </c>
      <c r="B9144" s="469" t="s">
        <v>19017</v>
      </c>
      <c r="C9144" s="476" t="s">
        <v>756</v>
      </c>
      <c r="D9144" s="471"/>
      <c r="E9144" s="470"/>
      <c r="F9144" s="472" t="s">
        <v>756</v>
      </c>
      <c r="G9144" s="472" t="s">
        <v>756</v>
      </c>
      <c r="H9144" s="472">
        <v>4.3</v>
      </c>
      <c r="I9144" s="473"/>
    </row>
    <row r="9145" spans="1:9" ht="15" x14ac:dyDescent="0.25">
      <c r="A9145" s="468" t="s">
        <v>19018</v>
      </c>
      <c r="B9145" s="475" t="s">
        <v>19019</v>
      </c>
      <c r="C9145" s="476" t="s">
        <v>756</v>
      </c>
      <c r="D9145" s="471"/>
      <c r="E9145" s="470"/>
      <c r="F9145" s="472" t="s">
        <v>756</v>
      </c>
      <c r="G9145" s="472" t="s">
        <v>756</v>
      </c>
      <c r="H9145" s="472">
        <v>4.3</v>
      </c>
      <c r="I9145" s="473"/>
    </row>
    <row r="9146" spans="1:9" ht="15" x14ac:dyDescent="0.25">
      <c r="A9146" s="468" t="s">
        <v>19020</v>
      </c>
      <c r="B9146" s="475" t="s">
        <v>19021</v>
      </c>
      <c r="C9146" s="476" t="s">
        <v>756</v>
      </c>
      <c r="D9146" s="471"/>
      <c r="E9146" s="470"/>
      <c r="F9146" s="472" t="s">
        <v>756</v>
      </c>
      <c r="G9146" s="472" t="s">
        <v>756</v>
      </c>
      <c r="H9146" s="472">
        <v>4.3</v>
      </c>
      <c r="I9146" s="473"/>
    </row>
    <row r="9147" spans="1:9" ht="15" x14ac:dyDescent="0.25">
      <c r="A9147" s="468" t="s">
        <v>19022</v>
      </c>
      <c r="B9147" s="475" t="s">
        <v>19023</v>
      </c>
      <c r="C9147" s="476" t="s">
        <v>756</v>
      </c>
      <c r="D9147" s="471"/>
      <c r="E9147" s="470"/>
      <c r="F9147" s="472" t="s">
        <v>756</v>
      </c>
      <c r="G9147" s="472" t="s">
        <v>756</v>
      </c>
      <c r="H9147" s="472">
        <v>4.3</v>
      </c>
      <c r="I9147" s="473"/>
    </row>
    <row r="9148" spans="1:9" ht="15" x14ac:dyDescent="0.25">
      <c r="A9148" s="468" t="s">
        <v>19024</v>
      </c>
      <c r="B9148" s="475" t="s">
        <v>19025</v>
      </c>
      <c r="C9148" s="476" t="s">
        <v>756</v>
      </c>
      <c r="D9148" s="471"/>
      <c r="E9148" s="470"/>
      <c r="F9148" s="472" t="s">
        <v>756</v>
      </c>
      <c r="G9148" s="472" t="s">
        <v>756</v>
      </c>
      <c r="H9148" s="472">
        <v>4.3</v>
      </c>
      <c r="I9148" s="473"/>
    </row>
    <row r="9149" spans="1:9" ht="15" x14ac:dyDescent="0.25">
      <c r="A9149" s="468" t="s">
        <v>19026</v>
      </c>
      <c r="B9149" s="475" t="s">
        <v>19027</v>
      </c>
      <c r="C9149" s="476" t="s">
        <v>756</v>
      </c>
      <c r="D9149" s="471"/>
      <c r="E9149" s="470"/>
      <c r="F9149" s="472" t="s">
        <v>756</v>
      </c>
      <c r="G9149" s="472" t="s">
        <v>756</v>
      </c>
      <c r="H9149" s="472">
        <v>4.3</v>
      </c>
      <c r="I9149" s="473"/>
    </row>
    <row r="9150" spans="1:9" ht="15" x14ac:dyDescent="0.25">
      <c r="A9150" s="468" t="s">
        <v>19028</v>
      </c>
      <c r="B9150" s="475" t="s">
        <v>19029</v>
      </c>
      <c r="C9150" s="476" t="s">
        <v>756</v>
      </c>
      <c r="D9150" s="471"/>
      <c r="E9150" s="470"/>
      <c r="F9150" s="472" t="s">
        <v>756</v>
      </c>
      <c r="G9150" s="472" t="s">
        <v>756</v>
      </c>
      <c r="H9150" s="472">
        <v>4.3</v>
      </c>
      <c r="I9150" s="473"/>
    </row>
    <row r="9151" spans="1:9" ht="15" x14ac:dyDescent="0.25">
      <c r="A9151" s="468" t="s">
        <v>19030</v>
      </c>
      <c r="B9151" s="475" t="s">
        <v>19031</v>
      </c>
      <c r="C9151" s="476" t="s">
        <v>756</v>
      </c>
      <c r="D9151" s="471"/>
      <c r="E9151" s="470"/>
      <c r="F9151" s="472" t="s">
        <v>756</v>
      </c>
      <c r="G9151" s="472" t="s">
        <v>756</v>
      </c>
      <c r="H9151" s="472">
        <v>4.3</v>
      </c>
      <c r="I9151" s="473"/>
    </row>
    <row r="9152" spans="1:9" ht="15" x14ac:dyDescent="0.25">
      <c r="A9152" s="468" t="s">
        <v>19032</v>
      </c>
      <c r="B9152" s="475" t="s">
        <v>19033</v>
      </c>
      <c r="C9152" s="476" t="s">
        <v>756</v>
      </c>
      <c r="D9152" s="471"/>
      <c r="E9152" s="470"/>
      <c r="F9152" s="472" t="s">
        <v>756</v>
      </c>
      <c r="G9152" s="472" t="s">
        <v>756</v>
      </c>
      <c r="H9152" s="472">
        <v>4.3</v>
      </c>
      <c r="I9152" s="473"/>
    </row>
    <row r="9153" spans="1:9" ht="15" x14ac:dyDescent="0.25">
      <c r="A9153" s="468" t="s">
        <v>19034</v>
      </c>
      <c r="B9153" s="475" t="s">
        <v>19035</v>
      </c>
      <c r="C9153" s="476" t="s">
        <v>756</v>
      </c>
      <c r="D9153" s="471"/>
      <c r="E9153" s="470"/>
      <c r="F9153" s="472" t="s">
        <v>756</v>
      </c>
      <c r="G9153" s="472" t="s">
        <v>756</v>
      </c>
      <c r="H9153" s="472">
        <v>4.3</v>
      </c>
      <c r="I9153" s="473"/>
    </row>
    <row r="9154" spans="1:9" ht="15" x14ac:dyDescent="0.25">
      <c r="A9154" s="468" t="s">
        <v>19036</v>
      </c>
      <c r="B9154" s="475" t="s">
        <v>19037</v>
      </c>
      <c r="C9154" s="476" t="s">
        <v>756</v>
      </c>
      <c r="D9154" s="471"/>
      <c r="E9154" s="470"/>
      <c r="F9154" s="472" t="s">
        <v>756</v>
      </c>
      <c r="G9154" s="472" t="s">
        <v>756</v>
      </c>
      <c r="H9154" s="472">
        <v>4.3</v>
      </c>
      <c r="I9154" s="473"/>
    </row>
    <row r="9155" spans="1:9" ht="15" x14ac:dyDescent="0.25">
      <c r="A9155" s="468" t="s">
        <v>19038</v>
      </c>
      <c r="B9155" s="475" t="s">
        <v>19039</v>
      </c>
      <c r="C9155" s="476" t="s">
        <v>756</v>
      </c>
      <c r="D9155" s="471"/>
      <c r="E9155" s="470"/>
      <c r="F9155" s="472" t="s">
        <v>756</v>
      </c>
      <c r="G9155" s="472" t="s">
        <v>756</v>
      </c>
      <c r="H9155" s="472">
        <v>4.3</v>
      </c>
      <c r="I9155" s="473"/>
    </row>
    <row r="9156" spans="1:9" ht="15" x14ac:dyDescent="0.25">
      <c r="A9156" s="468" t="s">
        <v>19040</v>
      </c>
      <c r="B9156" s="475" t="s">
        <v>19041</v>
      </c>
      <c r="C9156" s="476" t="s">
        <v>756</v>
      </c>
      <c r="D9156" s="471"/>
      <c r="E9156" s="470"/>
      <c r="F9156" s="472" t="s">
        <v>756</v>
      </c>
      <c r="G9156" s="472" t="s">
        <v>756</v>
      </c>
      <c r="H9156" s="472">
        <v>4.3</v>
      </c>
      <c r="I9156" s="473"/>
    </row>
    <row r="9157" spans="1:9" ht="15" x14ac:dyDescent="0.25">
      <c r="A9157" s="468" t="s">
        <v>19042</v>
      </c>
      <c r="B9157" s="475" t="s">
        <v>19043</v>
      </c>
      <c r="C9157" s="476" t="s">
        <v>756</v>
      </c>
      <c r="D9157" s="471"/>
      <c r="E9157" s="470"/>
      <c r="F9157" s="472" t="s">
        <v>756</v>
      </c>
      <c r="G9157" s="472" t="s">
        <v>756</v>
      </c>
      <c r="H9157" s="472">
        <v>4.3</v>
      </c>
      <c r="I9157" s="473"/>
    </row>
    <row r="9158" spans="1:9" ht="15" x14ac:dyDescent="0.25">
      <c r="A9158" s="468" t="s">
        <v>19044</v>
      </c>
      <c r="B9158" s="475" t="s">
        <v>19045</v>
      </c>
      <c r="C9158" s="476" t="s">
        <v>756</v>
      </c>
      <c r="D9158" s="471"/>
      <c r="E9158" s="470"/>
      <c r="F9158" s="472" t="s">
        <v>756</v>
      </c>
      <c r="G9158" s="472" t="s">
        <v>756</v>
      </c>
      <c r="H9158" s="472">
        <v>4.3</v>
      </c>
      <c r="I9158" s="473"/>
    </row>
    <row r="9159" spans="1:9" ht="15" x14ac:dyDescent="0.25">
      <c r="A9159" s="468" t="s">
        <v>19046</v>
      </c>
      <c r="B9159" s="475" t="s">
        <v>19047</v>
      </c>
      <c r="C9159" s="476" t="s">
        <v>756</v>
      </c>
      <c r="D9159" s="471"/>
      <c r="E9159" s="470"/>
      <c r="F9159" s="472" t="s">
        <v>756</v>
      </c>
      <c r="G9159" s="472" t="s">
        <v>756</v>
      </c>
      <c r="H9159" s="472">
        <v>4.3</v>
      </c>
      <c r="I9159" s="473"/>
    </row>
    <row r="9160" spans="1:9" ht="15" x14ac:dyDescent="0.25">
      <c r="A9160" s="468" t="s">
        <v>19048</v>
      </c>
      <c r="B9160" s="475" t="s">
        <v>19049</v>
      </c>
      <c r="C9160" s="476" t="s">
        <v>756</v>
      </c>
      <c r="D9160" s="471"/>
      <c r="E9160" s="470"/>
      <c r="F9160" s="472" t="s">
        <v>756</v>
      </c>
      <c r="G9160" s="472" t="s">
        <v>756</v>
      </c>
      <c r="H9160" s="472">
        <v>4.3</v>
      </c>
      <c r="I9160" s="473"/>
    </row>
    <row r="9161" spans="1:9" ht="15" x14ac:dyDescent="0.25">
      <c r="A9161" s="468" t="s">
        <v>19050</v>
      </c>
      <c r="B9161" s="475" t="s">
        <v>19051</v>
      </c>
      <c r="C9161" s="476" t="s">
        <v>756</v>
      </c>
      <c r="D9161" s="471"/>
      <c r="E9161" s="470"/>
      <c r="F9161" s="472" t="s">
        <v>756</v>
      </c>
      <c r="G9161" s="472" t="s">
        <v>756</v>
      </c>
      <c r="H9161" s="472">
        <v>4.3</v>
      </c>
      <c r="I9161" s="473"/>
    </row>
    <row r="9162" spans="1:9" ht="15" x14ac:dyDescent="0.25">
      <c r="A9162" s="468" t="s">
        <v>19052</v>
      </c>
      <c r="B9162" s="469" t="s">
        <v>19053</v>
      </c>
      <c r="C9162" s="476" t="s">
        <v>756</v>
      </c>
      <c r="D9162" s="471"/>
      <c r="E9162" s="470"/>
      <c r="F9162" s="472" t="s">
        <v>756</v>
      </c>
      <c r="G9162" s="472" t="s">
        <v>756</v>
      </c>
      <c r="H9162" s="472">
        <v>4.3</v>
      </c>
      <c r="I9162" s="473"/>
    </row>
    <row r="9163" spans="1:9" ht="15" x14ac:dyDescent="0.25">
      <c r="A9163" s="468" t="s">
        <v>19054</v>
      </c>
      <c r="B9163" s="475" t="s">
        <v>19055</v>
      </c>
      <c r="C9163" s="476" t="s">
        <v>756</v>
      </c>
      <c r="D9163" s="471"/>
      <c r="E9163" s="470"/>
      <c r="F9163" s="472" t="s">
        <v>756</v>
      </c>
      <c r="G9163" s="472" t="s">
        <v>756</v>
      </c>
      <c r="H9163" s="472">
        <v>4.3</v>
      </c>
      <c r="I9163" s="473"/>
    </row>
    <row r="9164" spans="1:9" ht="15" x14ac:dyDescent="0.25">
      <c r="A9164" s="468" t="s">
        <v>19056</v>
      </c>
      <c r="B9164" s="475" t="s">
        <v>19057</v>
      </c>
      <c r="C9164" s="476" t="s">
        <v>756</v>
      </c>
      <c r="D9164" s="471"/>
      <c r="E9164" s="470"/>
      <c r="F9164" s="472" t="s">
        <v>756</v>
      </c>
      <c r="G9164" s="472" t="s">
        <v>756</v>
      </c>
      <c r="H9164" s="472">
        <v>4.3</v>
      </c>
      <c r="I9164" s="473"/>
    </row>
    <row r="9165" spans="1:9" ht="15" x14ac:dyDescent="0.25">
      <c r="A9165" s="468" t="s">
        <v>19058</v>
      </c>
      <c r="B9165" s="475" t="s">
        <v>19059</v>
      </c>
      <c r="C9165" s="476" t="s">
        <v>756</v>
      </c>
      <c r="D9165" s="471"/>
      <c r="E9165" s="470"/>
      <c r="F9165" s="472" t="s">
        <v>756</v>
      </c>
      <c r="G9165" s="472" t="s">
        <v>756</v>
      </c>
      <c r="H9165" s="472">
        <v>4.3</v>
      </c>
      <c r="I9165" s="473"/>
    </row>
    <row r="9166" spans="1:9" ht="15" x14ac:dyDescent="0.25">
      <c r="A9166" s="468" t="s">
        <v>19060</v>
      </c>
      <c r="B9166" s="475" t="s">
        <v>19061</v>
      </c>
      <c r="C9166" s="476" t="s">
        <v>756</v>
      </c>
      <c r="D9166" s="471"/>
      <c r="E9166" s="470"/>
      <c r="F9166" s="472" t="s">
        <v>756</v>
      </c>
      <c r="G9166" s="472" t="s">
        <v>756</v>
      </c>
      <c r="H9166" s="472">
        <v>4.3</v>
      </c>
      <c r="I9166" s="473"/>
    </row>
    <row r="9167" spans="1:9" ht="15" x14ac:dyDescent="0.25">
      <c r="A9167" s="468" t="s">
        <v>19062</v>
      </c>
      <c r="B9167" s="475" t="s">
        <v>19063</v>
      </c>
      <c r="C9167" s="476" t="s">
        <v>756</v>
      </c>
      <c r="D9167" s="471"/>
      <c r="E9167" s="470"/>
      <c r="F9167" s="472" t="s">
        <v>756</v>
      </c>
      <c r="G9167" s="472" t="s">
        <v>756</v>
      </c>
      <c r="H9167" s="472">
        <v>4.3</v>
      </c>
      <c r="I9167" s="473"/>
    </row>
    <row r="9168" spans="1:9" ht="15" x14ac:dyDescent="0.25">
      <c r="A9168" s="468" t="s">
        <v>19064</v>
      </c>
      <c r="B9168" s="475" t="s">
        <v>19065</v>
      </c>
      <c r="C9168" s="476" t="s">
        <v>756</v>
      </c>
      <c r="D9168" s="471"/>
      <c r="E9168" s="470"/>
      <c r="F9168" s="472" t="s">
        <v>756</v>
      </c>
      <c r="G9168" s="472" t="s">
        <v>756</v>
      </c>
      <c r="H9168" s="472">
        <v>4.3</v>
      </c>
      <c r="I9168" s="473"/>
    </row>
    <row r="9169" spans="1:9" ht="15" x14ac:dyDescent="0.25">
      <c r="A9169" s="468" t="s">
        <v>19066</v>
      </c>
      <c r="B9169" s="475" t="s">
        <v>19067</v>
      </c>
      <c r="C9169" s="476" t="s">
        <v>756</v>
      </c>
      <c r="D9169" s="471"/>
      <c r="E9169" s="470"/>
      <c r="F9169" s="472" t="s">
        <v>756</v>
      </c>
      <c r="G9169" s="472" t="s">
        <v>756</v>
      </c>
      <c r="H9169" s="472">
        <v>4.3</v>
      </c>
      <c r="I9169" s="473"/>
    </row>
    <row r="9170" spans="1:9" ht="15" x14ac:dyDescent="0.25">
      <c r="A9170" s="468" t="s">
        <v>19068</v>
      </c>
      <c r="B9170" s="475" t="s">
        <v>19069</v>
      </c>
      <c r="C9170" s="476" t="s">
        <v>756</v>
      </c>
      <c r="D9170" s="471"/>
      <c r="E9170" s="470"/>
      <c r="F9170" s="472" t="s">
        <v>756</v>
      </c>
      <c r="G9170" s="472" t="s">
        <v>756</v>
      </c>
      <c r="H9170" s="472">
        <v>4.3</v>
      </c>
      <c r="I9170" s="473"/>
    </row>
    <row r="9171" spans="1:9" ht="15" x14ac:dyDescent="0.25">
      <c r="A9171" s="468" t="s">
        <v>19070</v>
      </c>
      <c r="B9171" s="475" t="s">
        <v>19071</v>
      </c>
      <c r="C9171" s="476" t="s">
        <v>756</v>
      </c>
      <c r="D9171" s="471"/>
      <c r="E9171" s="470"/>
      <c r="F9171" s="472" t="s">
        <v>756</v>
      </c>
      <c r="G9171" s="472" t="s">
        <v>756</v>
      </c>
      <c r="H9171" s="472">
        <v>4.3</v>
      </c>
      <c r="I9171" s="473"/>
    </row>
    <row r="9172" spans="1:9" ht="15" x14ac:dyDescent="0.25">
      <c r="A9172" s="468" t="s">
        <v>19072</v>
      </c>
      <c r="B9172" s="475" t="s">
        <v>19073</v>
      </c>
      <c r="C9172" s="476" t="s">
        <v>756</v>
      </c>
      <c r="D9172" s="471"/>
      <c r="E9172" s="470"/>
      <c r="F9172" s="472" t="s">
        <v>756</v>
      </c>
      <c r="G9172" s="472" t="s">
        <v>756</v>
      </c>
      <c r="H9172" s="472">
        <v>4.3</v>
      </c>
      <c r="I9172" s="473"/>
    </row>
    <row r="9173" spans="1:9" ht="15" x14ac:dyDescent="0.25">
      <c r="A9173" s="468" t="s">
        <v>19074</v>
      </c>
      <c r="B9173" s="475" t="s">
        <v>19075</v>
      </c>
      <c r="C9173" s="476" t="s">
        <v>756</v>
      </c>
      <c r="D9173" s="471"/>
      <c r="E9173" s="470"/>
      <c r="F9173" s="472" t="s">
        <v>756</v>
      </c>
      <c r="G9173" s="472" t="s">
        <v>756</v>
      </c>
      <c r="H9173" s="472">
        <v>4.3</v>
      </c>
      <c r="I9173" s="473"/>
    </row>
    <row r="9174" spans="1:9" ht="15" x14ac:dyDescent="0.25">
      <c r="A9174" s="468" t="s">
        <v>19076</v>
      </c>
      <c r="B9174" s="475" t="s">
        <v>19077</v>
      </c>
      <c r="C9174" s="476" t="s">
        <v>756</v>
      </c>
      <c r="D9174" s="471"/>
      <c r="E9174" s="470"/>
      <c r="F9174" s="472" t="s">
        <v>756</v>
      </c>
      <c r="G9174" s="472" t="s">
        <v>756</v>
      </c>
      <c r="H9174" s="472">
        <v>4.3</v>
      </c>
      <c r="I9174" s="473"/>
    </row>
    <row r="9175" spans="1:9" ht="15" x14ac:dyDescent="0.25">
      <c r="A9175" s="468" t="s">
        <v>19078</v>
      </c>
      <c r="B9175" s="475" t="s">
        <v>19079</v>
      </c>
      <c r="C9175" s="476" t="s">
        <v>756</v>
      </c>
      <c r="D9175" s="471"/>
      <c r="E9175" s="470"/>
      <c r="F9175" s="472" t="s">
        <v>756</v>
      </c>
      <c r="G9175" s="472" t="s">
        <v>756</v>
      </c>
      <c r="H9175" s="472">
        <v>4.3</v>
      </c>
      <c r="I9175" s="473"/>
    </row>
    <row r="9176" spans="1:9" ht="15" x14ac:dyDescent="0.25">
      <c r="A9176" s="468" t="s">
        <v>19080</v>
      </c>
      <c r="B9176" s="469" t="s">
        <v>19081</v>
      </c>
      <c r="C9176" s="472" t="s">
        <v>756</v>
      </c>
      <c r="D9176" s="479"/>
      <c r="E9176" s="472"/>
      <c r="F9176" s="472" t="s">
        <v>756</v>
      </c>
      <c r="G9176" s="472" t="s">
        <v>3</v>
      </c>
      <c r="H9176" s="472">
        <v>4.5</v>
      </c>
      <c r="I9176" s="473"/>
    </row>
    <row r="9177" spans="1:9" ht="15" x14ac:dyDescent="0.25">
      <c r="A9177" s="468" t="s">
        <v>19082</v>
      </c>
      <c r="B9177" s="475" t="s">
        <v>19083</v>
      </c>
      <c r="C9177" s="476" t="s">
        <v>756</v>
      </c>
      <c r="D9177" s="471"/>
      <c r="E9177" s="470"/>
      <c r="F9177" s="472" t="s">
        <v>756</v>
      </c>
      <c r="G9177" s="472" t="s">
        <v>756</v>
      </c>
      <c r="H9177" s="472">
        <v>4.3</v>
      </c>
      <c r="I9177" s="473"/>
    </row>
    <row r="9178" spans="1:9" ht="15" x14ac:dyDescent="0.25">
      <c r="A9178" s="468" t="s">
        <v>19084</v>
      </c>
      <c r="B9178" s="475" t="s">
        <v>19085</v>
      </c>
      <c r="C9178" s="476" t="s">
        <v>756</v>
      </c>
      <c r="D9178" s="471"/>
      <c r="E9178" s="470"/>
      <c r="F9178" s="472" t="s">
        <v>756</v>
      </c>
      <c r="G9178" s="472" t="s">
        <v>756</v>
      </c>
      <c r="H9178" s="472">
        <v>4.3</v>
      </c>
      <c r="I9178" s="473"/>
    </row>
    <row r="9179" spans="1:9" ht="15" x14ac:dyDescent="0.25">
      <c r="A9179" s="468" t="s">
        <v>19086</v>
      </c>
      <c r="B9179" s="475" t="s">
        <v>19087</v>
      </c>
      <c r="C9179" s="476" t="s">
        <v>756</v>
      </c>
      <c r="D9179" s="471"/>
      <c r="E9179" s="470"/>
      <c r="F9179" s="472" t="s">
        <v>756</v>
      </c>
      <c r="G9179" s="472" t="s">
        <v>756</v>
      </c>
      <c r="H9179" s="472">
        <v>4.3</v>
      </c>
      <c r="I9179" s="473"/>
    </row>
    <row r="9180" spans="1:9" ht="15" x14ac:dyDescent="0.25">
      <c r="A9180" s="468" t="s">
        <v>19088</v>
      </c>
      <c r="B9180" s="475" t="s">
        <v>19089</v>
      </c>
      <c r="C9180" s="476" t="s">
        <v>756</v>
      </c>
      <c r="D9180" s="471"/>
      <c r="E9180" s="470"/>
      <c r="F9180" s="472" t="s">
        <v>756</v>
      </c>
      <c r="G9180" s="472" t="s">
        <v>756</v>
      </c>
      <c r="H9180" s="472">
        <v>4.3</v>
      </c>
      <c r="I9180" s="473"/>
    </row>
    <row r="9181" spans="1:9" ht="15" x14ac:dyDescent="0.25">
      <c r="A9181" s="468" t="s">
        <v>19090</v>
      </c>
      <c r="B9181" s="475" t="s">
        <v>19091</v>
      </c>
      <c r="C9181" s="476" t="s">
        <v>756</v>
      </c>
      <c r="D9181" s="471"/>
      <c r="E9181" s="470"/>
      <c r="F9181" s="472" t="s">
        <v>756</v>
      </c>
      <c r="G9181" s="472" t="s">
        <v>756</v>
      </c>
      <c r="H9181" s="472">
        <v>4.3</v>
      </c>
      <c r="I9181" s="473"/>
    </row>
    <row r="9182" spans="1:9" ht="15" x14ac:dyDescent="0.25">
      <c r="A9182" s="468" t="s">
        <v>19092</v>
      </c>
      <c r="B9182" s="475" t="s">
        <v>19093</v>
      </c>
      <c r="C9182" s="476" t="s">
        <v>756</v>
      </c>
      <c r="D9182" s="471"/>
      <c r="E9182" s="470"/>
      <c r="F9182" s="472" t="s">
        <v>756</v>
      </c>
      <c r="G9182" s="472" t="s">
        <v>756</v>
      </c>
      <c r="H9182" s="472">
        <v>4.3</v>
      </c>
      <c r="I9182" s="473"/>
    </row>
    <row r="9183" spans="1:9" ht="15" x14ac:dyDescent="0.25">
      <c r="A9183" s="468" t="s">
        <v>19094</v>
      </c>
      <c r="B9183" s="475" t="s">
        <v>19095</v>
      </c>
      <c r="C9183" s="476" t="s">
        <v>756</v>
      </c>
      <c r="D9183" s="471"/>
      <c r="E9183" s="470"/>
      <c r="F9183" s="472" t="s">
        <v>756</v>
      </c>
      <c r="G9183" s="472" t="s">
        <v>756</v>
      </c>
      <c r="H9183" s="472">
        <v>4.3</v>
      </c>
      <c r="I9183" s="473"/>
    </row>
    <row r="9184" spans="1:9" ht="15" x14ac:dyDescent="0.25">
      <c r="A9184" s="468" t="s">
        <v>19096</v>
      </c>
      <c r="B9184" s="475" t="s">
        <v>19097</v>
      </c>
      <c r="C9184" s="476" t="s">
        <v>756</v>
      </c>
      <c r="D9184" s="471"/>
      <c r="E9184" s="470"/>
      <c r="F9184" s="472" t="s">
        <v>756</v>
      </c>
      <c r="G9184" s="472" t="s">
        <v>756</v>
      </c>
      <c r="H9184" s="472">
        <v>4.3</v>
      </c>
      <c r="I9184" s="473"/>
    </row>
    <row r="9185" spans="1:9" ht="15" x14ac:dyDescent="0.25">
      <c r="A9185" s="468" t="s">
        <v>19098</v>
      </c>
      <c r="B9185" s="475" t="s">
        <v>19099</v>
      </c>
      <c r="C9185" s="476" t="s">
        <v>756</v>
      </c>
      <c r="D9185" s="471"/>
      <c r="E9185" s="470"/>
      <c r="F9185" s="472" t="s">
        <v>756</v>
      </c>
      <c r="G9185" s="472" t="s">
        <v>756</v>
      </c>
      <c r="H9185" s="472">
        <v>4.3</v>
      </c>
      <c r="I9185" s="473"/>
    </row>
    <row r="9186" spans="1:9" ht="15" x14ac:dyDescent="0.25">
      <c r="A9186" s="468" t="s">
        <v>19100</v>
      </c>
      <c r="B9186" s="475" t="s">
        <v>19101</v>
      </c>
      <c r="C9186" s="476" t="s">
        <v>756</v>
      </c>
      <c r="D9186" s="471"/>
      <c r="E9186" s="470"/>
      <c r="F9186" s="472" t="s">
        <v>756</v>
      </c>
      <c r="G9186" s="472" t="s">
        <v>756</v>
      </c>
      <c r="H9186" s="472">
        <v>4.3</v>
      </c>
      <c r="I9186" s="473"/>
    </row>
    <row r="9187" spans="1:9" ht="15" x14ac:dyDescent="0.25">
      <c r="A9187" s="468" t="s">
        <v>19102</v>
      </c>
      <c r="B9187" s="475" t="s">
        <v>19103</v>
      </c>
      <c r="C9187" s="476" t="s">
        <v>756</v>
      </c>
      <c r="D9187" s="471"/>
      <c r="E9187" s="470"/>
      <c r="F9187" s="472" t="s">
        <v>756</v>
      </c>
      <c r="G9187" s="472" t="s">
        <v>756</v>
      </c>
      <c r="H9187" s="472">
        <v>4.3</v>
      </c>
      <c r="I9187" s="473"/>
    </row>
    <row r="9188" spans="1:9" ht="15" x14ac:dyDescent="0.25">
      <c r="A9188" s="468" t="s">
        <v>19104</v>
      </c>
      <c r="B9188" s="475" t="s">
        <v>19105</v>
      </c>
      <c r="C9188" s="476" t="s">
        <v>756</v>
      </c>
      <c r="D9188" s="471"/>
      <c r="E9188" s="470"/>
      <c r="F9188" s="472" t="s">
        <v>756</v>
      </c>
      <c r="G9188" s="472" t="s">
        <v>756</v>
      </c>
      <c r="H9188" s="472">
        <v>4.3</v>
      </c>
      <c r="I9188" s="473"/>
    </row>
    <row r="9189" spans="1:9" ht="15" x14ac:dyDescent="0.25">
      <c r="A9189" s="468" t="s">
        <v>19106</v>
      </c>
      <c r="B9189" s="475" t="s">
        <v>19107</v>
      </c>
      <c r="C9189" s="476" t="s">
        <v>756</v>
      </c>
      <c r="D9189" s="471"/>
      <c r="E9189" s="470"/>
      <c r="F9189" s="472" t="s">
        <v>756</v>
      </c>
      <c r="G9189" s="472" t="s">
        <v>756</v>
      </c>
      <c r="H9189" s="472">
        <v>4.3</v>
      </c>
      <c r="I9189" s="473"/>
    </row>
    <row r="9190" spans="1:9" ht="15" x14ac:dyDescent="0.25">
      <c r="A9190" s="468" t="s">
        <v>19108</v>
      </c>
      <c r="B9190" s="475" t="s">
        <v>19109</v>
      </c>
      <c r="C9190" s="476" t="s">
        <v>756</v>
      </c>
      <c r="D9190" s="471"/>
      <c r="E9190" s="470"/>
      <c r="F9190" s="472" t="s">
        <v>756</v>
      </c>
      <c r="G9190" s="472" t="s">
        <v>756</v>
      </c>
      <c r="H9190" s="472">
        <v>4.3</v>
      </c>
      <c r="I9190" s="473"/>
    </row>
    <row r="9191" spans="1:9" ht="15" x14ac:dyDescent="0.25">
      <c r="A9191" s="468" t="s">
        <v>19110</v>
      </c>
      <c r="B9191" s="475" t="s">
        <v>19111</v>
      </c>
      <c r="C9191" s="476" t="s">
        <v>756</v>
      </c>
      <c r="D9191" s="471"/>
      <c r="E9191" s="470"/>
      <c r="F9191" s="472" t="s">
        <v>756</v>
      </c>
      <c r="G9191" s="472" t="s">
        <v>756</v>
      </c>
      <c r="H9191" s="472">
        <v>4.3</v>
      </c>
      <c r="I9191" s="473"/>
    </row>
    <row r="9192" spans="1:9" ht="15" x14ac:dyDescent="0.25">
      <c r="A9192" s="468" t="s">
        <v>19112</v>
      </c>
      <c r="B9192" s="469" t="s">
        <v>19113</v>
      </c>
      <c r="C9192" s="476" t="s">
        <v>756</v>
      </c>
      <c r="D9192" s="471"/>
      <c r="E9192" s="470"/>
      <c r="F9192" s="472" t="s">
        <v>756</v>
      </c>
      <c r="G9192" s="472" t="s">
        <v>756</v>
      </c>
      <c r="H9192" s="472">
        <v>4.4000000000000004</v>
      </c>
      <c r="I9192" s="473"/>
    </row>
    <row r="9193" spans="1:9" ht="15" x14ac:dyDescent="0.25">
      <c r="A9193" s="468" t="s">
        <v>19114</v>
      </c>
      <c r="B9193" s="469" t="s">
        <v>19115</v>
      </c>
      <c r="C9193" s="476" t="s">
        <v>756</v>
      </c>
      <c r="D9193" s="471"/>
      <c r="E9193" s="470"/>
      <c r="F9193" s="472" t="s">
        <v>756</v>
      </c>
      <c r="G9193" s="472" t="s">
        <v>756</v>
      </c>
      <c r="H9193" s="472">
        <v>4.4000000000000004</v>
      </c>
      <c r="I9193" s="473"/>
    </row>
    <row r="9194" spans="1:9" ht="15" x14ac:dyDescent="0.25">
      <c r="A9194" s="468" t="s">
        <v>19116</v>
      </c>
      <c r="B9194" s="475" t="s">
        <v>19117</v>
      </c>
      <c r="C9194" s="476" t="s">
        <v>756</v>
      </c>
      <c r="D9194" s="471"/>
      <c r="E9194" s="470"/>
      <c r="F9194" s="472" t="s">
        <v>756</v>
      </c>
      <c r="G9194" s="472" t="s">
        <v>756</v>
      </c>
      <c r="H9194" s="472">
        <v>4.3</v>
      </c>
      <c r="I9194" s="473"/>
    </row>
    <row r="9195" spans="1:9" ht="15" x14ac:dyDescent="0.25">
      <c r="A9195" s="468" t="s">
        <v>19118</v>
      </c>
      <c r="B9195" s="475" t="s">
        <v>19119</v>
      </c>
      <c r="C9195" s="476" t="s">
        <v>756</v>
      </c>
      <c r="D9195" s="471"/>
      <c r="E9195" s="470"/>
      <c r="F9195" s="472" t="s">
        <v>756</v>
      </c>
      <c r="G9195" s="472" t="s">
        <v>756</v>
      </c>
      <c r="H9195" s="472">
        <v>4.3</v>
      </c>
      <c r="I9195" s="473"/>
    </row>
    <row r="9196" spans="1:9" ht="15" x14ac:dyDescent="0.25">
      <c r="A9196" s="468" t="s">
        <v>19120</v>
      </c>
      <c r="B9196" s="475" t="s">
        <v>19121</v>
      </c>
      <c r="C9196" s="476" t="s">
        <v>756</v>
      </c>
      <c r="D9196" s="471"/>
      <c r="E9196" s="470"/>
      <c r="F9196" s="472" t="s">
        <v>756</v>
      </c>
      <c r="G9196" s="472" t="s">
        <v>756</v>
      </c>
      <c r="H9196" s="472">
        <v>4.3</v>
      </c>
      <c r="I9196" s="473"/>
    </row>
    <row r="9197" spans="1:9" ht="15" x14ac:dyDescent="0.25">
      <c r="A9197" s="468" t="s">
        <v>19122</v>
      </c>
      <c r="B9197" s="475" t="s">
        <v>19123</v>
      </c>
      <c r="C9197" s="476" t="s">
        <v>756</v>
      </c>
      <c r="D9197" s="471"/>
      <c r="E9197" s="470"/>
      <c r="F9197" s="472" t="s">
        <v>756</v>
      </c>
      <c r="G9197" s="472" t="s">
        <v>756</v>
      </c>
      <c r="H9197" s="472">
        <v>4.3</v>
      </c>
      <c r="I9197" s="473"/>
    </row>
    <row r="9198" spans="1:9" ht="15" x14ac:dyDescent="0.25">
      <c r="A9198" s="468" t="s">
        <v>19124</v>
      </c>
      <c r="B9198" s="475" t="s">
        <v>19125</v>
      </c>
      <c r="C9198" s="476" t="s">
        <v>756</v>
      </c>
      <c r="D9198" s="471"/>
      <c r="E9198" s="470"/>
      <c r="F9198" s="472" t="s">
        <v>756</v>
      </c>
      <c r="G9198" s="472" t="s">
        <v>756</v>
      </c>
      <c r="H9198" s="472">
        <v>4.3</v>
      </c>
      <c r="I9198" s="473"/>
    </row>
    <row r="9199" spans="1:9" ht="15" x14ac:dyDescent="0.25">
      <c r="A9199" s="468" t="s">
        <v>19126</v>
      </c>
      <c r="B9199" s="475" t="s">
        <v>19127</v>
      </c>
      <c r="C9199" s="476" t="s">
        <v>756</v>
      </c>
      <c r="D9199" s="471"/>
      <c r="E9199" s="470"/>
      <c r="F9199" s="472" t="s">
        <v>756</v>
      </c>
      <c r="G9199" s="472" t="s">
        <v>756</v>
      </c>
      <c r="H9199" s="472">
        <v>4.3</v>
      </c>
      <c r="I9199" s="473"/>
    </row>
    <row r="9200" spans="1:9" ht="15" x14ac:dyDescent="0.25">
      <c r="A9200" s="468" t="s">
        <v>19128</v>
      </c>
      <c r="B9200" s="469" t="s">
        <v>19129</v>
      </c>
      <c r="C9200" s="472" t="s">
        <v>756</v>
      </c>
      <c r="D9200" s="479"/>
      <c r="E9200" s="472"/>
      <c r="F9200" s="472" t="s">
        <v>756</v>
      </c>
      <c r="G9200" s="472" t="s">
        <v>3</v>
      </c>
      <c r="H9200" s="472">
        <v>4.5</v>
      </c>
      <c r="I9200" s="473"/>
    </row>
    <row r="9201" spans="1:9" ht="25.5" x14ac:dyDescent="0.25">
      <c r="A9201" s="468" t="s">
        <v>19130</v>
      </c>
      <c r="B9201" s="469" t="s">
        <v>19131</v>
      </c>
      <c r="C9201" s="476" t="s">
        <v>756</v>
      </c>
      <c r="D9201" s="471"/>
      <c r="E9201" s="470"/>
      <c r="F9201" s="472" t="s">
        <v>756</v>
      </c>
      <c r="G9201" s="472" t="s">
        <v>756</v>
      </c>
      <c r="H9201" s="472">
        <v>4.4000000000000004</v>
      </c>
      <c r="I9201" s="473"/>
    </row>
    <row r="9202" spans="1:9" ht="25.5" x14ac:dyDescent="0.25">
      <c r="A9202" s="468" t="s">
        <v>19132</v>
      </c>
      <c r="B9202" s="469" t="s">
        <v>19133</v>
      </c>
      <c r="C9202" s="476" t="s">
        <v>756</v>
      </c>
      <c r="D9202" s="471"/>
      <c r="E9202" s="470"/>
      <c r="F9202" s="472" t="s">
        <v>756</v>
      </c>
      <c r="G9202" s="472" t="s">
        <v>756</v>
      </c>
      <c r="H9202" s="472">
        <v>4.4000000000000004</v>
      </c>
      <c r="I9202" s="473"/>
    </row>
    <row r="9203" spans="1:9" ht="15" x14ac:dyDescent="0.25">
      <c r="A9203" s="468" t="s">
        <v>19134</v>
      </c>
      <c r="B9203" s="475" t="s">
        <v>19135</v>
      </c>
      <c r="C9203" s="476" t="s">
        <v>756</v>
      </c>
      <c r="D9203" s="471"/>
      <c r="E9203" s="470"/>
      <c r="F9203" s="472" t="s">
        <v>756</v>
      </c>
      <c r="G9203" s="472" t="s">
        <v>756</v>
      </c>
      <c r="H9203" s="472">
        <v>4.3</v>
      </c>
      <c r="I9203" s="473"/>
    </row>
    <row r="9204" spans="1:9" ht="15" x14ac:dyDescent="0.25">
      <c r="A9204" s="468" t="s">
        <v>19136</v>
      </c>
      <c r="B9204" s="475" t="s">
        <v>19137</v>
      </c>
      <c r="C9204" s="476" t="s">
        <v>756</v>
      </c>
      <c r="D9204" s="471"/>
      <c r="E9204" s="470"/>
      <c r="F9204" s="472" t="s">
        <v>756</v>
      </c>
      <c r="G9204" s="472" t="s">
        <v>756</v>
      </c>
      <c r="H9204" s="472">
        <v>4.3</v>
      </c>
      <c r="I9204" s="473"/>
    </row>
    <row r="9205" spans="1:9" ht="15" x14ac:dyDescent="0.25">
      <c r="A9205" s="468" t="s">
        <v>19138</v>
      </c>
      <c r="B9205" s="475" t="s">
        <v>19139</v>
      </c>
      <c r="C9205" s="476" t="s">
        <v>756</v>
      </c>
      <c r="D9205" s="471"/>
      <c r="E9205" s="470"/>
      <c r="F9205" s="472" t="s">
        <v>756</v>
      </c>
      <c r="G9205" s="472" t="s">
        <v>756</v>
      </c>
      <c r="H9205" s="472">
        <v>4.3</v>
      </c>
      <c r="I9205" s="473"/>
    </row>
    <row r="9206" spans="1:9" ht="15" x14ac:dyDescent="0.25">
      <c r="A9206" s="468" t="s">
        <v>19140</v>
      </c>
      <c r="B9206" s="475" t="s">
        <v>19141</v>
      </c>
      <c r="C9206" s="476" t="s">
        <v>756</v>
      </c>
      <c r="D9206" s="471"/>
      <c r="E9206" s="470"/>
      <c r="F9206" s="472" t="s">
        <v>756</v>
      </c>
      <c r="G9206" s="472" t="s">
        <v>756</v>
      </c>
      <c r="H9206" s="472">
        <v>4.3</v>
      </c>
      <c r="I9206" s="473"/>
    </row>
    <row r="9207" spans="1:9" ht="15" x14ac:dyDescent="0.25">
      <c r="A9207" s="468" t="s">
        <v>19142</v>
      </c>
      <c r="B9207" s="475" t="s">
        <v>19143</v>
      </c>
      <c r="C9207" s="476" t="s">
        <v>756</v>
      </c>
      <c r="D9207" s="471"/>
      <c r="E9207" s="470"/>
      <c r="F9207" s="472" t="s">
        <v>756</v>
      </c>
      <c r="G9207" s="472" t="s">
        <v>756</v>
      </c>
      <c r="H9207" s="472">
        <v>4.3</v>
      </c>
      <c r="I9207" s="473"/>
    </row>
    <row r="9208" spans="1:9" ht="15" x14ac:dyDescent="0.25">
      <c r="A9208" s="468" t="s">
        <v>19144</v>
      </c>
      <c r="B9208" s="475" t="s">
        <v>19145</v>
      </c>
      <c r="C9208" s="476" t="s">
        <v>756</v>
      </c>
      <c r="D9208" s="471"/>
      <c r="E9208" s="470"/>
      <c r="F9208" s="472" t="s">
        <v>756</v>
      </c>
      <c r="G9208" s="472" t="s">
        <v>756</v>
      </c>
      <c r="H9208" s="472">
        <v>4.3</v>
      </c>
      <c r="I9208" s="473"/>
    </row>
    <row r="9209" spans="1:9" ht="15" x14ac:dyDescent="0.25">
      <c r="A9209" s="468" t="s">
        <v>19146</v>
      </c>
      <c r="B9209" s="475" t="s">
        <v>19147</v>
      </c>
      <c r="C9209" s="476" t="s">
        <v>756</v>
      </c>
      <c r="D9209" s="471"/>
      <c r="E9209" s="470"/>
      <c r="F9209" s="472" t="s">
        <v>756</v>
      </c>
      <c r="G9209" s="472" t="s">
        <v>756</v>
      </c>
      <c r="H9209" s="472">
        <v>4.3</v>
      </c>
      <c r="I9209" s="473"/>
    </row>
    <row r="9210" spans="1:9" ht="25.5" x14ac:dyDescent="0.25">
      <c r="A9210" s="468" t="s">
        <v>19148</v>
      </c>
      <c r="B9210" s="469" t="s">
        <v>19149</v>
      </c>
      <c r="C9210" s="476" t="s">
        <v>756</v>
      </c>
      <c r="D9210" s="471"/>
      <c r="E9210" s="470"/>
      <c r="F9210" s="472" t="s">
        <v>756</v>
      </c>
      <c r="G9210" s="472" t="s">
        <v>756</v>
      </c>
      <c r="H9210" s="472">
        <v>4.4000000000000004</v>
      </c>
      <c r="I9210" s="473"/>
    </row>
    <row r="9211" spans="1:9" ht="25.5" x14ac:dyDescent="0.25">
      <c r="A9211" s="468" t="s">
        <v>19150</v>
      </c>
      <c r="B9211" s="469" t="s">
        <v>19151</v>
      </c>
      <c r="C9211" s="476" t="s">
        <v>756</v>
      </c>
      <c r="D9211" s="471"/>
      <c r="E9211" s="470"/>
      <c r="F9211" s="472" t="s">
        <v>756</v>
      </c>
      <c r="G9211" s="472" t="s">
        <v>756</v>
      </c>
      <c r="H9211" s="472">
        <v>4.4000000000000004</v>
      </c>
      <c r="I9211" s="473"/>
    </row>
    <row r="9212" spans="1:9" ht="15" x14ac:dyDescent="0.25">
      <c r="A9212" s="468" t="s">
        <v>19152</v>
      </c>
      <c r="B9212" s="475" t="s">
        <v>19153</v>
      </c>
      <c r="C9212" s="476" t="s">
        <v>756</v>
      </c>
      <c r="D9212" s="471"/>
      <c r="E9212" s="470"/>
      <c r="F9212" s="472" t="s">
        <v>756</v>
      </c>
      <c r="G9212" s="472" t="s">
        <v>756</v>
      </c>
      <c r="H9212" s="472">
        <v>4.3</v>
      </c>
      <c r="I9212" s="473"/>
    </row>
    <row r="9213" spans="1:9" ht="15" x14ac:dyDescent="0.25">
      <c r="A9213" s="468" t="s">
        <v>19154</v>
      </c>
      <c r="B9213" s="475" t="s">
        <v>19155</v>
      </c>
      <c r="C9213" s="476" t="s">
        <v>756</v>
      </c>
      <c r="D9213" s="471"/>
      <c r="E9213" s="470"/>
      <c r="F9213" s="472" t="s">
        <v>756</v>
      </c>
      <c r="G9213" s="472" t="s">
        <v>756</v>
      </c>
      <c r="H9213" s="472">
        <v>4.3</v>
      </c>
      <c r="I9213" s="473"/>
    </row>
    <row r="9214" spans="1:9" ht="15" x14ac:dyDescent="0.25">
      <c r="A9214" s="468" t="s">
        <v>19156</v>
      </c>
      <c r="B9214" s="475" t="s">
        <v>19157</v>
      </c>
      <c r="C9214" s="476" t="s">
        <v>756</v>
      </c>
      <c r="D9214" s="471"/>
      <c r="E9214" s="470"/>
      <c r="F9214" s="472" t="s">
        <v>756</v>
      </c>
      <c r="G9214" s="472" t="s">
        <v>756</v>
      </c>
      <c r="H9214" s="472">
        <v>4.3</v>
      </c>
      <c r="I9214" s="473"/>
    </row>
    <row r="9215" spans="1:9" ht="15" x14ac:dyDescent="0.25">
      <c r="A9215" s="468" t="s">
        <v>19158</v>
      </c>
      <c r="B9215" s="475" t="s">
        <v>19159</v>
      </c>
      <c r="C9215" s="476" t="s">
        <v>756</v>
      </c>
      <c r="D9215" s="471"/>
      <c r="E9215" s="470"/>
      <c r="F9215" s="472" t="s">
        <v>756</v>
      </c>
      <c r="G9215" s="472" t="s">
        <v>756</v>
      </c>
      <c r="H9215" s="472">
        <v>4.3</v>
      </c>
      <c r="I9215" s="473"/>
    </row>
    <row r="9216" spans="1:9" ht="15" x14ac:dyDescent="0.25">
      <c r="A9216" s="468" t="s">
        <v>19160</v>
      </c>
      <c r="B9216" s="475" t="s">
        <v>19161</v>
      </c>
      <c r="C9216" s="476" t="s">
        <v>756</v>
      </c>
      <c r="D9216" s="471"/>
      <c r="E9216" s="470"/>
      <c r="F9216" s="472" t="s">
        <v>756</v>
      </c>
      <c r="G9216" s="472" t="s">
        <v>756</v>
      </c>
      <c r="H9216" s="472">
        <v>4.3</v>
      </c>
      <c r="I9216" s="473"/>
    </row>
    <row r="9217" spans="1:9" ht="15" x14ac:dyDescent="0.25">
      <c r="A9217" s="468" t="s">
        <v>19162</v>
      </c>
      <c r="B9217" s="475" t="s">
        <v>19163</v>
      </c>
      <c r="C9217" s="476" t="s">
        <v>756</v>
      </c>
      <c r="D9217" s="471"/>
      <c r="E9217" s="470"/>
      <c r="F9217" s="472" t="s">
        <v>756</v>
      </c>
      <c r="G9217" s="472" t="s">
        <v>756</v>
      </c>
      <c r="H9217" s="472">
        <v>4.3</v>
      </c>
      <c r="I9217" s="473"/>
    </row>
    <row r="9218" spans="1:9" ht="15" x14ac:dyDescent="0.25">
      <c r="A9218" s="468" t="s">
        <v>19164</v>
      </c>
      <c r="B9218" s="475" t="s">
        <v>19165</v>
      </c>
      <c r="C9218" s="476" t="s">
        <v>756</v>
      </c>
      <c r="D9218" s="471"/>
      <c r="E9218" s="470"/>
      <c r="F9218" s="472" t="s">
        <v>756</v>
      </c>
      <c r="G9218" s="472" t="s">
        <v>756</v>
      </c>
      <c r="H9218" s="472">
        <v>4.3</v>
      </c>
      <c r="I9218" s="473"/>
    </row>
    <row r="9219" spans="1:9" ht="15" x14ac:dyDescent="0.25">
      <c r="A9219" s="468" t="s">
        <v>19166</v>
      </c>
      <c r="B9219" s="475" t="s">
        <v>19167</v>
      </c>
      <c r="C9219" s="476" t="s">
        <v>756</v>
      </c>
      <c r="D9219" s="471"/>
      <c r="E9219" s="470"/>
      <c r="F9219" s="472" t="s">
        <v>756</v>
      </c>
      <c r="G9219" s="472" t="s">
        <v>756</v>
      </c>
      <c r="H9219" s="472">
        <v>4.3</v>
      </c>
      <c r="I9219" s="473"/>
    </row>
    <row r="9220" spans="1:9" ht="15" x14ac:dyDescent="0.25">
      <c r="A9220" s="468" t="s">
        <v>19168</v>
      </c>
      <c r="B9220" s="475" t="s">
        <v>19169</v>
      </c>
      <c r="C9220" s="476" t="s">
        <v>756</v>
      </c>
      <c r="D9220" s="471"/>
      <c r="E9220" s="470"/>
      <c r="F9220" s="472" t="s">
        <v>756</v>
      </c>
      <c r="G9220" s="472" t="s">
        <v>756</v>
      </c>
      <c r="H9220" s="472">
        <v>4.3</v>
      </c>
      <c r="I9220" s="473"/>
    </row>
    <row r="9221" spans="1:9" ht="15" x14ac:dyDescent="0.25">
      <c r="A9221" s="468" t="s">
        <v>19170</v>
      </c>
      <c r="B9221" s="475" t="s">
        <v>19171</v>
      </c>
      <c r="C9221" s="476" t="s">
        <v>756</v>
      </c>
      <c r="D9221" s="471"/>
      <c r="E9221" s="470"/>
      <c r="F9221" s="472" t="s">
        <v>756</v>
      </c>
      <c r="G9221" s="472" t="s">
        <v>756</v>
      </c>
      <c r="H9221" s="472">
        <v>4.3</v>
      </c>
      <c r="I9221" s="473"/>
    </row>
    <row r="9222" spans="1:9" ht="15" x14ac:dyDescent="0.25">
      <c r="A9222" s="468" t="s">
        <v>19172</v>
      </c>
      <c r="B9222" s="475" t="s">
        <v>19173</v>
      </c>
      <c r="C9222" s="476" t="s">
        <v>756</v>
      </c>
      <c r="D9222" s="471"/>
      <c r="E9222" s="470"/>
      <c r="F9222" s="472" t="s">
        <v>756</v>
      </c>
      <c r="G9222" s="472" t="s">
        <v>756</v>
      </c>
      <c r="H9222" s="472">
        <v>4.3</v>
      </c>
      <c r="I9222" s="473"/>
    </row>
    <row r="9223" spans="1:9" ht="15" x14ac:dyDescent="0.25">
      <c r="A9223" s="468" t="s">
        <v>19174</v>
      </c>
      <c r="B9223" s="475" t="s">
        <v>19175</v>
      </c>
      <c r="C9223" s="476" t="s">
        <v>756</v>
      </c>
      <c r="D9223" s="471"/>
      <c r="E9223" s="470"/>
      <c r="F9223" s="472" t="s">
        <v>756</v>
      </c>
      <c r="G9223" s="472" t="s">
        <v>756</v>
      </c>
      <c r="H9223" s="472">
        <v>4.3</v>
      </c>
      <c r="I9223" s="473"/>
    </row>
    <row r="9224" spans="1:9" ht="15" x14ac:dyDescent="0.25">
      <c r="A9224" s="468" t="s">
        <v>19176</v>
      </c>
      <c r="B9224" s="475" t="s">
        <v>19177</v>
      </c>
      <c r="C9224" s="476" t="s">
        <v>756</v>
      </c>
      <c r="D9224" s="471"/>
      <c r="E9224" s="470"/>
      <c r="F9224" s="472" t="s">
        <v>756</v>
      </c>
      <c r="G9224" s="472" t="s">
        <v>756</v>
      </c>
      <c r="H9224" s="472">
        <v>4.3</v>
      </c>
      <c r="I9224" s="473"/>
    </row>
    <row r="9225" spans="1:9" ht="15.75" thickBot="1" x14ac:dyDescent="0.3">
      <c r="A9225" s="497" t="s">
        <v>19178</v>
      </c>
      <c r="B9225" s="498" t="s">
        <v>19179</v>
      </c>
      <c r="C9225" s="499" t="s">
        <v>756</v>
      </c>
      <c r="D9225" s="500"/>
      <c r="E9225" s="501"/>
      <c r="F9225" s="502" t="s">
        <v>756</v>
      </c>
      <c r="G9225" s="502" t="s">
        <v>756</v>
      </c>
      <c r="H9225" s="502">
        <v>4.3</v>
      </c>
      <c r="I9225" s="503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B2" sqref="B2"/>
    </sheetView>
  </sheetViews>
  <sheetFormatPr defaultColWidth="0" defaultRowHeight="15" zeroHeight="1" x14ac:dyDescent="0.25"/>
  <cols>
    <col min="1" max="1" width="35.140625" bestFit="1" customWidth="1"/>
    <col min="2" max="2" width="1.5703125" customWidth="1"/>
    <col min="3" max="3" width="35.140625" bestFit="1" customWidth="1"/>
    <col min="4" max="4" width="19" bestFit="1" customWidth="1"/>
    <col min="5" max="5" width="35.140625" bestFit="1" customWidth="1"/>
    <col min="6" max="6" width="18.5703125" bestFit="1" customWidth="1"/>
    <col min="7" max="16384" width="9.140625" hidden="1"/>
  </cols>
  <sheetData>
    <row r="1" spans="1:6" x14ac:dyDescent="0.25">
      <c r="A1" s="189" t="s">
        <v>400</v>
      </c>
      <c r="B1" s="193"/>
      <c r="C1" s="189" t="s">
        <v>400</v>
      </c>
      <c r="D1" s="194" t="s">
        <v>421</v>
      </c>
      <c r="E1" s="189" t="s">
        <v>400</v>
      </c>
      <c r="F1" s="194" t="s">
        <v>422</v>
      </c>
    </row>
    <row r="2" spans="1:6" x14ac:dyDescent="0.25">
      <c r="A2" t="s">
        <v>401</v>
      </c>
      <c r="B2" s="193"/>
      <c r="C2" t="s">
        <v>401</v>
      </c>
      <c r="E2" t="s">
        <v>401</v>
      </c>
    </row>
    <row r="3" spans="1:6" x14ac:dyDescent="0.25">
      <c r="A3" t="s">
        <v>402</v>
      </c>
      <c r="B3" s="193"/>
      <c r="C3" t="s">
        <v>402</v>
      </c>
      <c r="E3" t="s">
        <v>402</v>
      </c>
    </row>
    <row r="4" spans="1:6" x14ac:dyDescent="0.25">
      <c r="A4" t="s">
        <v>403</v>
      </c>
      <c r="B4" s="193"/>
      <c r="C4" t="s">
        <v>403</v>
      </c>
      <c r="E4" t="s">
        <v>403</v>
      </c>
    </row>
    <row r="5" spans="1:6" x14ac:dyDescent="0.25">
      <c r="A5" t="s">
        <v>404</v>
      </c>
      <c r="B5" s="193"/>
      <c r="C5" t="s">
        <v>404</v>
      </c>
      <c r="E5" t="s">
        <v>404</v>
      </c>
    </row>
    <row r="6" spans="1:6" x14ac:dyDescent="0.25">
      <c r="A6" t="s">
        <v>405</v>
      </c>
      <c r="B6" s="193"/>
      <c r="C6" t="s">
        <v>405</v>
      </c>
      <c r="E6" t="s">
        <v>405</v>
      </c>
    </row>
    <row r="7" spans="1:6" x14ac:dyDescent="0.25">
      <c r="A7" t="s">
        <v>406</v>
      </c>
      <c r="B7" s="193"/>
      <c r="C7" t="s">
        <v>406</v>
      </c>
      <c r="E7" t="s">
        <v>406</v>
      </c>
    </row>
    <row r="8" spans="1:6" x14ac:dyDescent="0.25">
      <c r="A8" t="s">
        <v>407</v>
      </c>
      <c r="B8" s="193"/>
      <c r="C8" t="s">
        <v>407</v>
      </c>
      <c r="E8" t="s">
        <v>407</v>
      </c>
    </row>
    <row r="9" spans="1:6" x14ac:dyDescent="0.25">
      <c r="A9" t="s">
        <v>408</v>
      </c>
      <c r="B9" s="193"/>
      <c r="C9" t="s">
        <v>408</v>
      </c>
      <c r="E9" t="s">
        <v>408</v>
      </c>
    </row>
    <row r="10" spans="1:6" x14ac:dyDescent="0.25">
      <c r="A10" t="s">
        <v>409</v>
      </c>
      <c r="B10" s="193"/>
      <c r="C10" t="s">
        <v>409</v>
      </c>
      <c r="E10" t="s">
        <v>409</v>
      </c>
    </row>
    <row r="11" spans="1:6" x14ac:dyDescent="0.25">
      <c r="A11" t="s">
        <v>410</v>
      </c>
      <c r="B11" s="193"/>
      <c r="C11" t="s">
        <v>410</v>
      </c>
      <c r="E11" t="s">
        <v>410</v>
      </c>
    </row>
    <row r="12" spans="1:6" x14ac:dyDescent="0.25">
      <c r="A12" t="s">
        <v>33</v>
      </c>
      <c r="B12" s="193"/>
      <c r="C12" t="s">
        <v>33</v>
      </c>
      <c r="E12" t="s">
        <v>33</v>
      </c>
    </row>
    <row r="13" spans="1:6" x14ac:dyDescent="0.25">
      <c r="A13" t="s">
        <v>220</v>
      </c>
      <c r="B13" s="193"/>
      <c r="C13" t="s">
        <v>220</v>
      </c>
      <c r="E13" t="s">
        <v>220</v>
      </c>
    </row>
    <row r="14" spans="1:6" x14ac:dyDescent="0.25">
      <c r="A14" t="s">
        <v>31</v>
      </c>
      <c r="B14" s="193"/>
      <c r="C14" t="s">
        <v>31</v>
      </c>
      <c r="E14" t="s">
        <v>31</v>
      </c>
    </row>
    <row r="15" spans="1:6" x14ac:dyDescent="0.25">
      <c r="A15" t="s">
        <v>42</v>
      </c>
      <c r="B15" s="193"/>
      <c r="C15" t="s">
        <v>42</v>
      </c>
      <c r="E15" t="s">
        <v>42</v>
      </c>
    </row>
    <row r="16" spans="1:6" x14ac:dyDescent="0.25">
      <c r="A16" t="s">
        <v>411</v>
      </c>
      <c r="B16" s="193"/>
      <c r="C16" t="s">
        <v>411</v>
      </c>
      <c r="E16" t="s">
        <v>411</v>
      </c>
    </row>
    <row r="17" spans="1:6" x14ac:dyDescent="0.25">
      <c r="A17" t="s">
        <v>34</v>
      </c>
      <c r="B17" s="193"/>
      <c r="C17" t="s">
        <v>34</v>
      </c>
      <c r="E17" t="s">
        <v>34</v>
      </c>
    </row>
    <row r="18" spans="1:6" x14ac:dyDescent="0.25">
      <c r="A18" t="s">
        <v>222</v>
      </c>
      <c r="B18" s="193"/>
      <c r="C18" t="s">
        <v>222</v>
      </c>
      <c r="E18" t="s">
        <v>222</v>
      </c>
    </row>
    <row r="19" spans="1:6" x14ac:dyDescent="0.25">
      <c r="A19" t="s">
        <v>412</v>
      </c>
      <c r="B19" s="193"/>
      <c r="C19" t="s">
        <v>412</v>
      </c>
      <c r="E19" t="s">
        <v>412</v>
      </c>
    </row>
    <row r="20" spans="1:6" x14ac:dyDescent="0.25">
      <c r="A20" t="s">
        <v>413</v>
      </c>
      <c r="B20" s="193"/>
      <c r="C20" t="s">
        <v>413</v>
      </c>
      <c r="D20" t="s">
        <v>424</v>
      </c>
      <c r="E20" t="s">
        <v>413</v>
      </c>
      <c r="F20" t="s">
        <v>423</v>
      </c>
    </row>
    <row r="21" spans="1:6" x14ac:dyDescent="0.25">
      <c r="A21" t="s">
        <v>59</v>
      </c>
      <c r="B21" s="193"/>
      <c r="C21" t="s">
        <v>59</v>
      </c>
      <c r="E21" t="s">
        <v>59</v>
      </c>
    </row>
    <row r="22" spans="1:6" x14ac:dyDescent="0.25">
      <c r="A22" t="s">
        <v>414</v>
      </c>
      <c r="B22" s="193"/>
      <c r="C22" t="s">
        <v>414</v>
      </c>
      <c r="E22" t="s">
        <v>414</v>
      </c>
    </row>
    <row r="23" spans="1:6" x14ac:dyDescent="0.25">
      <c r="A23" t="s">
        <v>415</v>
      </c>
      <c r="B23" s="193"/>
      <c r="C23" t="s">
        <v>415</v>
      </c>
      <c r="E23" t="s">
        <v>415</v>
      </c>
    </row>
    <row r="24" spans="1:6" x14ac:dyDescent="0.25">
      <c r="A24" t="s">
        <v>416</v>
      </c>
      <c r="B24" s="193"/>
      <c r="C24" t="s">
        <v>416</v>
      </c>
      <c r="E24" t="s">
        <v>416</v>
      </c>
    </row>
    <row r="25" spans="1:6" x14ac:dyDescent="0.25">
      <c r="A25" t="s">
        <v>417</v>
      </c>
      <c r="B25" s="193"/>
      <c r="C25" t="s">
        <v>417</v>
      </c>
      <c r="E25" t="s">
        <v>417</v>
      </c>
    </row>
    <row r="26" spans="1:6" x14ac:dyDescent="0.25">
      <c r="A26" t="s">
        <v>418</v>
      </c>
      <c r="B26" s="193"/>
      <c r="C26" t="s">
        <v>418</v>
      </c>
      <c r="E26" t="s">
        <v>418</v>
      </c>
    </row>
    <row r="27" spans="1:6" x14ac:dyDescent="0.25">
      <c r="A27" t="s">
        <v>419</v>
      </c>
      <c r="B27" s="193"/>
      <c r="C27" t="s">
        <v>419</v>
      </c>
      <c r="E27" t="s">
        <v>419</v>
      </c>
    </row>
    <row r="28" spans="1:6" x14ac:dyDescent="0.25">
      <c r="A28" t="s">
        <v>420</v>
      </c>
      <c r="B28" s="193"/>
      <c r="C28" t="s">
        <v>420</v>
      </c>
      <c r="E28" t="s">
        <v>420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12"/>
  <sheetViews>
    <sheetView zoomScale="70" zoomScaleNormal="70" workbookViewId="0">
      <pane ySplit="7" topLeftCell="A233" activePane="bottomLeft" state="frozen"/>
      <selection pane="bottomLeft" activeCell="A237" sqref="A237"/>
    </sheetView>
  </sheetViews>
  <sheetFormatPr defaultColWidth="9.140625" defaultRowHeight="15" zeroHeight="1" x14ac:dyDescent="0.25"/>
  <cols>
    <col min="1" max="1" width="64.42578125" style="23" customWidth="1"/>
    <col min="2" max="2" width="22.42578125" style="23" customWidth="1"/>
    <col min="3" max="3" width="29.140625" style="23" customWidth="1"/>
    <col min="4" max="4" width="18.140625" style="23" bestFit="1" customWidth="1"/>
    <col min="5" max="5" width="28.28515625" style="23" customWidth="1"/>
    <col min="6" max="6" width="27.28515625" style="23" customWidth="1"/>
    <col min="7" max="7" width="20.5703125" style="23" bestFit="1" customWidth="1"/>
    <col min="8" max="8" width="15.28515625" style="23" bestFit="1" customWidth="1"/>
    <col min="9" max="9" width="17.140625" style="23" bestFit="1" customWidth="1"/>
    <col min="10" max="10" width="11.42578125" style="23" customWidth="1"/>
    <col min="11" max="11" width="10.5703125" style="23" customWidth="1"/>
    <col min="12" max="12" width="18.28515625" style="23" bestFit="1" customWidth="1"/>
    <col min="13" max="13" width="18.140625" style="23" bestFit="1" customWidth="1"/>
    <col min="14" max="14" width="19.7109375" style="23" bestFit="1" customWidth="1"/>
    <col min="15" max="15" width="10.7109375" style="23" customWidth="1"/>
    <col min="16" max="16" width="11.7109375" style="23" bestFit="1" customWidth="1"/>
    <col min="17" max="17" width="21" style="23" bestFit="1" customWidth="1"/>
    <col min="18" max="18" width="8.85546875" style="23" customWidth="1"/>
    <col min="19" max="19" width="7.42578125" style="23" customWidth="1"/>
    <col min="20" max="20" width="9.140625" style="23" customWidth="1"/>
    <col min="21" max="21" width="9.140625" style="23" hidden="1" customWidth="1"/>
    <col min="22" max="22" width="9.140625" style="107" hidden="1" customWidth="1"/>
    <col min="23" max="23" width="12.5703125" style="107" hidden="1" customWidth="1"/>
    <col min="24" max="24" width="38.42578125" style="107" hidden="1" customWidth="1"/>
    <col min="25" max="25" width="13.5703125" style="107" hidden="1" customWidth="1"/>
    <col min="26" max="26" width="9.28515625" style="107" hidden="1" customWidth="1"/>
    <col min="27" max="27" width="38.42578125" style="107" hidden="1" customWidth="1"/>
    <col min="28" max="28" width="10" style="23" hidden="1" customWidth="1"/>
    <col min="29" max="29" width="7" style="23" hidden="1" customWidth="1"/>
    <col min="30" max="31" width="10.140625" style="23" bestFit="1" customWidth="1"/>
    <col min="32" max="37" width="9.28515625" style="23" bestFit="1" customWidth="1"/>
    <col min="38" max="16384" width="9.140625" style="23"/>
  </cols>
  <sheetData>
    <row r="1" spans="1:39" x14ac:dyDescent="0.25">
      <c r="A1" s="22" t="s">
        <v>0</v>
      </c>
      <c r="B1" s="146" t="s">
        <v>1</v>
      </c>
      <c r="D1" s="23" t="s">
        <v>351</v>
      </c>
    </row>
    <row r="2" spans="1:39" ht="18.95" customHeight="1" x14ac:dyDescent="0.25">
      <c r="A2" s="22" t="s">
        <v>217</v>
      </c>
      <c r="B2" s="146">
        <v>2013</v>
      </c>
      <c r="D2" s="107"/>
      <c r="E2" s="23" t="s">
        <v>352</v>
      </c>
      <c r="I2" s="24"/>
    </row>
    <row r="3" spans="1:39" ht="18.95" customHeight="1" x14ac:dyDescent="0.25">
      <c r="H3" s="25"/>
      <c r="I3" s="25"/>
    </row>
    <row r="4" spans="1:39" ht="18.95" customHeight="1" x14ac:dyDescent="0.25">
      <c r="A4" s="26" t="s">
        <v>218</v>
      </c>
      <c r="B4" s="27"/>
      <c r="C4" s="27" t="s">
        <v>219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</row>
    <row r="5" spans="1:39" ht="18.95" customHeight="1" x14ac:dyDescent="0.25">
      <c r="A5" s="29"/>
      <c r="B5" s="645" t="s">
        <v>325</v>
      </c>
      <c r="C5" s="30" t="s">
        <v>33</v>
      </c>
      <c r="D5" s="30" t="s">
        <v>31</v>
      </c>
      <c r="E5" s="30" t="s">
        <v>31</v>
      </c>
      <c r="F5" s="30" t="s">
        <v>42</v>
      </c>
      <c r="G5" s="30" t="s">
        <v>42</v>
      </c>
      <c r="H5" s="30" t="s">
        <v>220</v>
      </c>
      <c r="I5" s="30" t="s">
        <v>221</v>
      </c>
      <c r="J5" s="30" t="s">
        <v>34</v>
      </c>
      <c r="K5" s="30" t="s">
        <v>222</v>
      </c>
      <c r="L5" s="30" t="s">
        <v>223</v>
      </c>
      <c r="M5" s="30" t="s">
        <v>224</v>
      </c>
      <c r="N5" s="31" t="s">
        <v>225</v>
      </c>
      <c r="O5" s="32"/>
      <c r="P5" s="31" t="s">
        <v>225</v>
      </c>
      <c r="Q5" s="33"/>
      <c r="R5" s="31" t="s">
        <v>225</v>
      </c>
      <c r="S5" s="33"/>
    </row>
    <row r="6" spans="1:39" ht="18.95" customHeight="1" x14ac:dyDescent="0.25">
      <c r="A6" s="34"/>
      <c r="B6" s="646"/>
      <c r="C6" s="35"/>
      <c r="D6" s="35" t="s">
        <v>226</v>
      </c>
      <c r="E6" s="35" t="s">
        <v>227</v>
      </c>
      <c r="F6" s="35" t="s">
        <v>226</v>
      </c>
      <c r="G6" s="35" t="s">
        <v>227</v>
      </c>
      <c r="H6" s="35"/>
      <c r="I6" s="35" t="s">
        <v>228</v>
      </c>
      <c r="J6" s="35"/>
      <c r="K6" s="35"/>
      <c r="L6" s="35" t="s">
        <v>229</v>
      </c>
      <c r="M6" s="36" t="s">
        <v>230</v>
      </c>
      <c r="N6" s="37" t="s">
        <v>231</v>
      </c>
      <c r="O6" s="38"/>
      <c r="P6" s="37" t="s">
        <v>231</v>
      </c>
      <c r="Q6" s="39"/>
      <c r="R6" s="37" t="s">
        <v>231</v>
      </c>
      <c r="S6" s="39"/>
    </row>
    <row r="7" spans="1:39" ht="18.95" customHeight="1" x14ac:dyDescent="0.25">
      <c r="A7" s="34"/>
      <c r="B7" s="647"/>
      <c r="C7" s="35"/>
      <c r="D7" s="35"/>
      <c r="E7" s="35"/>
      <c r="F7" s="35"/>
      <c r="G7" s="35"/>
      <c r="H7" s="35"/>
      <c r="I7" s="35"/>
      <c r="J7" s="35"/>
      <c r="K7" s="40"/>
      <c r="L7" s="40"/>
      <c r="M7" s="41"/>
      <c r="N7" s="42" t="s">
        <v>232</v>
      </c>
      <c r="O7" s="42" t="s">
        <v>233</v>
      </c>
      <c r="P7" s="42" t="s">
        <v>234</v>
      </c>
      <c r="Q7" s="42" t="s">
        <v>235</v>
      </c>
      <c r="R7" s="42" t="s">
        <v>236</v>
      </c>
      <c r="S7" s="42" t="s">
        <v>237</v>
      </c>
      <c r="V7" s="107" t="s">
        <v>346</v>
      </c>
    </row>
    <row r="8" spans="1:39" ht="18.95" customHeight="1" thickBot="1" x14ac:dyDescent="0.3">
      <c r="A8" s="43" t="s">
        <v>326</v>
      </c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</row>
    <row r="9" spans="1:39" ht="18.95" customHeight="1" x14ac:dyDescent="0.25">
      <c r="A9" s="45" t="s">
        <v>205</v>
      </c>
      <c r="B9" s="94">
        <v>249056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V9" s="638">
        <v>2004</v>
      </c>
      <c r="W9" s="639"/>
      <c r="X9" s="108">
        <v>0</v>
      </c>
      <c r="Y9" s="108"/>
      <c r="Z9" s="108">
        <v>0</v>
      </c>
      <c r="AA9" s="108">
        <v>0</v>
      </c>
      <c r="AB9" s="97">
        <v>0</v>
      </c>
      <c r="AC9" s="97">
        <v>0</v>
      </c>
      <c r="AD9" s="97">
        <v>0</v>
      </c>
      <c r="AE9" s="97">
        <v>0</v>
      </c>
      <c r="AF9" s="97">
        <v>0</v>
      </c>
      <c r="AG9" s="97">
        <v>0</v>
      </c>
      <c r="AH9" s="97">
        <v>0</v>
      </c>
      <c r="AI9" s="97">
        <v>0</v>
      </c>
      <c r="AJ9" s="97">
        <v>0</v>
      </c>
      <c r="AK9" s="97">
        <v>0</v>
      </c>
      <c r="AL9" s="96"/>
      <c r="AM9" s="96"/>
    </row>
    <row r="10" spans="1:39" ht="18.95" customHeight="1" x14ac:dyDescent="0.25">
      <c r="A10" s="45" t="s">
        <v>206</v>
      </c>
      <c r="B10" s="94">
        <v>253474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V10" s="640">
        <v>2005</v>
      </c>
      <c r="W10" s="641"/>
      <c r="X10" s="108">
        <v>0</v>
      </c>
      <c r="Y10" s="108"/>
      <c r="Z10" s="108">
        <v>0</v>
      </c>
      <c r="AA10" s="108">
        <v>0</v>
      </c>
      <c r="AB10" s="97">
        <v>0</v>
      </c>
      <c r="AC10" s="97">
        <v>0</v>
      </c>
      <c r="AD10" s="97">
        <v>0</v>
      </c>
      <c r="AE10" s="97">
        <v>0</v>
      </c>
      <c r="AF10" s="97">
        <v>0</v>
      </c>
      <c r="AG10" s="97">
        <v>0</v>
      </c>
      <c r="AH10" s="97">
        <v>0</v>
      </c>
      <c r="AI10" s="97">
        <v>0</v>
      </c>
      <c r="AJ10" s="97">
        <v>0</v>
      </c>
      <c r="AK10" s="97">
        <v>0</v>
      </c>
    </row>
    <row r="11" spans="1:39" ht="18.95" customHeight="1" x14ac:dyDescent="0.25">
      <c r="A11" s="45" t="s">
        <v>207</v>
      </c>
      <c r="B11" s="94">
        <v>257937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V11" s="640">
        <v>2006</v>
      </c>
      <c r="W11" s="641"/>
      <c r="X11" s="108">
        <v>0</v>
      </c>
      <c r="Y11" s="108"/>
      <c r="Z11" s="108">
        <v>0</v>
      </c>
      <c r="AA11" s="108">
        <v>0</v>
      </c>
      <c r="AB11" s="97">
        <v>0</v>
      </c>
      <c r="AC11" s="97">
        <v>0</v>
      </c>
      <c r="AD11" s="97">
        <v>0</v>
      </c>
      <c r="AE11" s="97">
        <v>0</v>
      </c>
      <c r="AF11" s="97">
        <v>0</v>
      </c>
      <c r="AG11" s="97">
        <v>0</v>
      </c>
      <c r="AH11" s="97">
        <v>0</v>
      </c>
      <c r="AI11" s="97">
        <v>0</v>
      </c>
      <c r="AJ11" s="97">
        <v>0</v>
      </c>
      <c r="AK11" s="97">
        <v>0</v>
      </c>
    </row>
    <row r="12" spans="1:39" ht="18.95" customHeight="1" x14ac:dyDescent="0.25">
      <c r="A12" s="45" t="s">
        <v>208</v>
      </c>
      <c r="B12" s="94">
        <v>260665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V12" s="640">
        <v>2007</v>
      </c>
      <c r="W12" s="641"/>
      <c r="X12" s="108">
        <v>0</v>
      </c>
      <c r="Y12" s="108"/>
      <c r="Z12" s="108">
        <v>0</v>
      </c>
      <c r="AA12" s="108">
        <v>0</v>
      </c>
      <c r="AB12" s="97">
        <v>0</v>
      </c>
      <c r="AC12" s="97">
        <v>0</v>
      </c>
      <c r="AD12" s="97">
        <v>0</v>
      </c>
      <c r="AE12" s="97">
        <v>0</v>
      </c>
      <c r="AF12" s="97">
        <v>0</v>
      </c>
      <c r="AG12" s="97">
        <v>0</v>
      </c>
      <c r="AH12" s="97">
        <v>0</v>
      </c>
      <c r="AI12" s="97">
        <v>0</v>
      </c>
      <c r="AJ12" s="97">
        <v>0</v>
      </c>
      <c r="AK12" s="97">
        <v>0</v>
      </c>
    </row>
    <row r="13" spans="1:39" ht="18.95" customHeight="1" x14ac:dyDescent="0.25">
      <c r="A13" s="45" t="s">
        <v>209</v>
      </c>
      <c r="B13" s="94">
        <v>268615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V13" s="640">
        <v>2008</v>
      </c>
      <c r="W13" s="641"/>
      <c r="X13" s="108">
        <v>0</v>
      </c>
      <c r="Y13" s="108"/>
      <c r="Z13" s="108">
        <v>0</v>
      </c>
      <c r="AA13" s="108">
        <v>0</v>
      </c>
      <c r="AB13" s="97">
        <v>0</v>
      </c>
      <c r="AC13" s="97">
        <v>0</v>
      </c>
      <c r="AD13" s="97">
        <v>0</v>
      </c>
      <c r="AE13" s="97">
        <v>0</v>
      </c>
      <c r="AF13" s="97">
        <v>0</v>
      </c>
      <c r="AG13" s="97">
        <v>0</v>
      </c>
      <c r="AH13" s="97">
        <v>0</v>
      </c>
      <c r="AI13" s="97">
        <v>0</v>
      </c>
      <c r="AJ13" s="97">
        <v>0</v>
      </c>
      <c r="AK13" s="97">
        <v>0</v>
      </c>
    </row>
    <row r="14" spans="1:39" ht="18.95" customHeight="1" x14ac:dyDescent="0.25">
      <c r="A14" s="45" t="s">
        <v>210</v>
      </c>
      <c r="B14" s="94">
        <v>273844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V14" s="640">
        <v>2009</v>
      </c>
      <c r="W14" s="641"/>
      <c r="X14" s="108">
        <v>0</v>
      </c>
      <c r="Y14" s="108"/>
      <c r="Z14" s="108">
        <v>0</v>
      </c>
      <c r="AA14" s="108">
        <v>0</v>
      </c>
      <c r="AB14" s="97">
        <v>0</v>
      </c>
      <c r="AC14" s="97">
        <v>0</v>
      </c>
      <c r="AD14" s="97">
        <v>0</v>
      </c>
      <c r="AE14" s="97">
        <v>0</v>
      </c>
      <c r="AF14" s="97">
        <v>0</v>
      </c>
      <c r="AG14" s="97">
        <v>0</v>
      </c>
      <c r="AH14" s="97">
        <v>0</v>
      </c>
      <c r="AI14" s="97">
        <v>0</v>
      </c>
      <c r="AJ14" s="97">
        <v>0</v>
      </c>
      <c r="AK14" s="97">
        <v>0</v>
      </c>
    </row>
    <row r="15" spans="1:39" ht="18.95" customHeight="1" x14ac:dyDescent="0.25">
      <c r="A15" s="45" t="s">
        <v>211</v>
      </c>
      <c r="B15" s="94">
        <v>275394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V15" s="640">
        <v>2010</v>
      </c>
      <c r="W15" s="641"/>
      <c r="X15" s="108">
        <v>0</v>
      </c>
      <c r="Y15" s="108"/>
      <c r="Z15" s="108">
        <v>0</v>
      </c>
      <c r="AA15" s="108">
        <v>0</v>
      </c>
      <c r="AB15" s="97">
        <v>0</v>
      </c>
      <c r="AC15" s="97">
        <v>0</v>
      </c>
      <c r="AD15" s="97">
        <v>0</v>
      </c>
      <c r="AE15" s="97">
        <v>0</v>
      </c>
      <c r="AF15" s="97">
        <v>0</v>
      </c>
      <c r="AG15" s="97">
        <v>0</v>
      </c>
      <c r="AH15" s="97">
        <v>0</v>
      </c>
      <c r="AI15" s="97">
        <v>0</v>
      </c>
      <c r="AJ15" s="97">
        <v>0</v>
      </c>
      <c r="AK15" s="97">
        <v>0</v>
      </c>
    </row>
    <row r="16" spans="1:39" ht="18.95" customHeight="1" x14ac:dyDescent="0.25">
      <c r="A16" s="45" t="s">
        <v>212</v>
      </c>
      <c r="B16" s="94">
        <v>282127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V16" s="640">
        <v>2011</v>
      </c>
      <c r="W16" s="641"/>
      <c r="X16" s="108">
        <v>0</v>
      </c>
      <c r="Y16" s="108"/>
      <c r="Z16" s="108">
        <v>0</v>
      </c>
      <c r="AA16" s="108">
        <v>0</v>
      </c>
      <c r="AB16" s="97">
        <v>0</v>
      </c>
      <c r="AC16" s="97">
        <v>0</v>
      </c>
      <c r="AD16" s="97">
        <v>0</v>
      </c>
      <c r="AE16" s="97">
        <v>0</v>
      </c>
      <c r="AF16" s="97">
        <v>0</v>
      </c>
      <c r="AG16" s="97">
        <v>0</v>
      </c>
      <c r="AH16" s="97">
        <v>0</v>
      </c>
      <c r="AI16" s="97">
        <v>0</v>
      </c>
      <c r="AJ16" s="97">
        <v>0</v>
      </c>
      <c r="AK16" s="97">
        <v>0</v>
      </c>
    </row>
    <row r="17" spans="1:37" ht="18.95" customHeight="1" x14ac:dyDescent="0.25">
      <c r="A17" s="45" t="s">
        <v>213</v>
      </c>
      <c r="B17" s="94">
        <v>286774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V17" s="640">
        <v>2012</v>
      </c>
      <c r="W17" s="641"/>
      <c r="X17" s="108">
        <v>0</v>
      </c>
      <c r="Y17" s="108"/>
      <c r="Z17" s="108">
        <v>0</v>
      </c>
      <c r="AA17" s="108">
        <v>0</v>
      </c>
      <c r="AB17" s="97">
        <v>0</v>
      </c>
      <c r="AC17" s="97">
        <v>0</v>
      </c>
      <c r="AD17" s="97">
        <v>0</v>
      </c>
      <c r="AE17" s="97">
        <v>0</v>
      </c>
      <c r="AF17" s="97">
        <v>0</v>
      </c>
      <c r="AG17" s="97">
        <v>0</v>
      </c>
      <c r="AH17" s="97">
        <v>0</v>
      </c>
      <c r="AI17" s="97">
        <v>0</v>
      </c>
      <c r="AJ17" s="97">
        <v>0</v>
      </c>
      <c r="AK17" s="97">
        <v>0</v>
      </c>
    </row>
    <row r="18" spans="1:37" ht="18.95" customHeight="1" x14ac:dyDescent="0.25">
      <c r="A18" s="45" t="s">
        <v>214</v>
      </c>
      <c r="B18" s="94">
        <v>281431.66666666669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V18" s="640"/>
      <c r="W18" s="641"/>
      <c r="X18" s="108">
        <v>0</v>
      </c>
      <c r="Y18" s="108"/>
      <c r="Z18" s="108">
        <v>0</v>
      </c>
      <c r="AA18" s="108">
        <v>0</v>
      </c>
      <c r="AB18" s="97">
        <v>0</v>
      </c>
      <c r="AC18" s="97">
        <v>0</v>
      </c>
      <c r="AD18" s="97">
        <v>0</v>
      </c>
      <c r="AE18" s="97">
        <v>0</v>
      </c>
      <c r="AF18" s="97">
        <v>0</v>
      </c>
      <c r="AG18" s="97">
        <v>0</v>
      </c>
      <c r="AH18" s="97">
        <v>0</v>
      </c>
      <c r="AI18" s="97">
        <v>0</v>
      </c>
      <c r="AJ18" s="97">
        <v>0</v>
      </c>
      <c r="AK18" s="97">
        <v>0</v>
      </c>
    </row>
    <row r="19" spans="1:37" ht="18.95" customHeight="1" x14ac:dyDescent="0.25">
      <c r="A19" s="45" t="s">
        <v>215</v>
      </c>
      <c r="B19" s="48">
        <v>291299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V19" s="640" t="s">
        <v>318</v>
      </c>
      <c r="W19" s="641"/>
      <c r="X19" s="108">
        <v>0</v>
      </c>
      <c r="Y19" s="108"/>
      <c r="Z19" s="108">
        <v>0</v>
      </c>
      <c r="AA19" s="108">
        <v>0</v>
      </c>
      <c r="AB19" s="97">
        <v>0</v>
      </c>
      <c r="AC19" s="97">
        <v>0</v>
      </c>
      <c r="AD19" s="97">
        <v>0</v>
      </c>
      <c r="AE19" s="97">
        <v>0</v>
      </c>
      <c r="AF19" s="97">
        <v>0</v>
      </c>
      <c r="AG19" s="97">
        <v>0</v>
      </c>
      <c r="AH19" s="97">
        <v>0</v>
      </c>
      <c r="AI19" s="97">
        <v>0</v>
      </c>
      <c r="AJ19" s="97">
        <v>0</v>
      </c>
      <c r="AK19" s="97">
        <v>0</v>
      </c>
    </row>
    <row r="20" spans="1:37" ht="18.95" customHeight="1" x14ac:dyDescent="0.25">
      <c r="A20" s="45" t="s">
        <v>216</v>
      </c>
      <c r="B20" s="48">
        <v>291299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V20" s="109" t="s">
        <v>319</v>
      </c>
      <c r="W20" s="110"/>
      <c r="X20" s="108">
        <v>0</v>
      </c>
      <c r="Y20" s="108"/>
      <c r="Z20" s="108">
        <v>0</v>
      </c>
      <c r="AA20" s="108">
        <v>0</v>
      </c>
      <c r="AB20" s="97">
        <v>0</v>
      </c>
      <c r="AC20" s="97">
        <v>0</v>
      </c>
      <c r="AD20" s="97">
        <v>0</v>
      </c>
      <c r="AE20" s="97">
        <v>0</v>
      </c>
      <c r="AF20" s="97">
        <v>0</v>
      </c>
      <c r="AG20" s="97">
        <v>0</v>
      </c>
      <c r="AH20" s="97">
        <v>0</v>
      </c>
      <c r="AI20" s="97">
        <v>0</v>
      </c>
      <c r="AJ20" s="97">
        <v>0</v>
      </c>
      <c r="AK20" s="97">
        <v>0</v>
      </c>
    </row>
    <row r="21" spans="1:37" ht="18.95" customHeight="1" x14ac:dyDescent="0.25">
      <c r="A21" s="45" t="s">
        <v>215</v>
      </c>
      <c r="B21" s="95">
        <v>1.0350612049106058</v>
      </c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V21" s="109" t="s">
        <v>320</v>
      </c>
      <c r="W21" s="110"/>
      <c r="X21" s="108">
        <v>0</v>
      </c>
      <c r="Y21" s="108"/>
      <c r="Z21" s="108">
        <v>0</v>
      </c>
      <c r="AA21" s="108">
        <v>0</v>
      </c>
      <c r="AB21" s="97">
        <v>0</v>
      </c>
      <c r="AC21" s="97">
        <v>0</v>
      </c>
      <c r="AD21" s="97">
        <v>0</v>
      </c>
      <c r="AE21" s="97">
        <v>0</v>
      </c>
      <c r="AF21" s="97">
        <v>0</v>
      </c>
      <c r="AG21" s="97">
        <v>0</v>
      </c>
      <c r="AH21" s="97">
        <v>0</v>
      </c>
      <c r="AI21" s="97">
        <v>0</v>
      </c>
      <c r="AJ21" s="97">
        <v>0</v>
      </c>
      <c r="AK21" s="97">
        <v>0</v>
      </c>
    </row>
    <row r="22" spans="1:37" ht="18.95" customHeight="1" thickBot="1" x14ac:dyDescent="0.3">
      <c r="A22" s="45" t="s">
        <v>216</v>
      </c>
      <c r="B22" s="95">
        <v>1.0350612049106058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V22" s="111" t="s">
        <v>321</v>
      </c>
      <c r="W22" s="112"/>
      <c r="X22" s="108">
        <v>0</v>
      </c>
      <c r="Y22" s="108"/>
      <c r="Z22" s="108">
        <v>0</v>
      </c>
      <c r="AA22" s="108">
        <v>0</v>
      </c>
      <c r="AB22" s="97">
        <v>0</v>
      </c>
      <c r="AC22" s="97">
        <v>0</v>
      </c>
      <c r="AD22" s="97">
        <v>0</v>
      </c>
      <c r="AE22" s="97">
        <v>0</v>
      </c>
      <c r="AF22" s="97">
        <v>0</v>
      </c>
      <c r="AG22" s="97">
        <v>0</v>
      </c>
      <c r="AH22" s="97">
        <v>0</v>
      </c>
      <c r="AI22" s="97">
        <v>0</v>
      </c>
      <c r="AJ22" s="97">
        <v>0</v>
      </c>
      <c r="AK22" s="97">
        <v>0</v>
      </c>
    </row>
    <row r="23" spans="1:37" ht="18.95" customHeight="1" x14ac:dyDescent="0.25">
      <c r="A23" s="45" t="s">
        <v>327</v>
      </c>
      <c r="B23" s="49">
        <v>53865817</v>
      </c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V23" s="113" t="s">
        <v>361</v>
      </c>
      <c r="W23" s="108">
        <v>53865817</v>
      </c>
      <c r="X23" s="108">
        <v>0</v>
      </c>
      <c r="Y23" s="108"/>
      <c r="Z23" s="108">
        <v>0</v>
      </c>
      <c r="AA23" s="108">
        <v>0</v>
      </c>
      <c r="AB23" s="97">
        <v>0</v>
      </c>
      <c r="AC23" s="97">
        <v>0</v>
      </c>
      <c r="AD23" s="97">
        <v>0</v>
      </c>
      <c r="AE23" s="97">
        <v>0</v>
      </c>
      <c r="AF23" s="97">
        <v>0</v>
      </c>
      <c r="AG23" s="97">
        <v>0</v>
      </c>
      <c r="AH23" s="97">
        <v>0</v>
      </c>
      <c r="AI23" s="97">
        <v>0</v>
      </c>
      <c r="AJ23" s="97">
        <v>0</v>
      </c>
      <c r="AK23" s="97">
        <v>0</v>
      </c>
    </row>
    <row r="24" spans="1:37" ht="18.95" customHeight="1" x14ac:dyDescent="0.25">
      <c r="A24" s="43" t="s">
        <v>238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V24" s="113" t="s">
        <v>362</v>
      </c>
      <c r="W24" s="108">
        <v>0</v>
      </c>
      <c r="X24" s="108">
        <v>0</v>
      </c>
      <c r="Y24" s="108"/>
      <c r="Z24" s="108">
        <v>0</v>
      </c>
      <c r="AA24" s="108">
        <v>0</v>
      </c>
      <c r="AB24" s="97">
        <v>0</v>
      </c>
      <c r="AC24" s="97">
        <v>0</v>
      </c>
      <c r="AD24" s="97">
        <v>0</v>
      </c>
      <c r="AE24" s="97">
        <v>0</v>
      </c>
      <c r="AF24" s="97">
        <v>0</v>
      </c>
      <c r="AG24" s="97">
        <v>0</v>
      </c>
      <c r="AH24" s="97">
        <v>0</v>
      </c>
      <c r="AI24" s="97">
        <v>0</v>
      </c>
      <c r="AJ24" s="97">
        <v>0</v>
      </c>
      <c r="AK24" s="97">
        <v>0</v>
      </c>
    </row>
    <row r="25" spans="1:37" ht="18.95" customHeight="1" x14ac:dyDescent="0.25">
      <c r="A25" s="45" t="s">
        <v>239</v>
      </c>
      <c r="B25" s="50"/>
      <c r="C25" s="46">
        <v>-0.4</v>
      </c>
      <c r="D25" s="50"/>
      <c r="E25" s="50"/>
      <c r="F25" s="50"/>
      <c r="G25" s="50"/>
      <c r="H25" s="46">
        <v>10.1</v>
      </c>
      <c r="I25" s="46">
        <v>-2.9</v>
      </c>
      <c r="J25" s="46">
        <v>9.1</v>
      </c>
      <c r="K25" s="46">
        <v>-1.6</v>
      </c>
      <c r="L25" s="46">
        <v>5.6</v>
      </c>
      <c r="M25" s="50"/>
      <c r="N25" s="46">
        <v>3.9</v>
      </c>
      <c r="O25" s="47"/>
      <c r="P25" s="47"/>
      <c r="Q25" s="47"/>
      <c r="R25" s="47"/>
      <c r="S25" s="47"/>
      <c r="V25" s="113" t="s">
        <v>363</v>
      </c>
      <c r="W25" s="108">
        <v>0</v>
      </c>
      <c r="X25" s="108">
        <v>-0.4</v>
      </c>
      <c r="Y25" s="108"/>
      <c r="Z25" s="108">
        <v>0</v>
      </c>
      <c r="AA25" s="108">
        <v>0</v>
      </c>
      <c r="AB25" s="97">
        <v>10.1</v>
      </c>
      <c r="AC25" s="97">
        <v>0</v>
      </c>
      <c r="AD25" s="97">
        <v>3.9</v>
      </c>
      <c r="AE25" s="97">
        <v>0</v>
      </c>
      <c r="AF25" s="97">
        <v>0</v>
      </c>
      <c r="AG25" s="97">
        <v>0</v>
      </c>
      <c r="AH25" s="97">
        <v>0</v>
      </c>
      <c r="AI25" s="97">
        <v>0</v>
      </c>
      <c r="AJ25" s="97">
        <v>0</v>
      </c>
      <c r="AK25" s="97">
        <v>0</v>
      </c>
    </row>
    <row r="26" spans="1:37" ht="18.95" customHeight="1" x14ac:dyDescent="0.25">
      <c r="A26" s="51" t="s">
        <v>347</v>
      </c>
      <c r="B26" s="50"/>
      <c r="C26" s="52">
        <v>19275</v>
      </c>
      <c r="D26" s="53"/>
      <c r="E26" s="53"/>
      <c r="F26" s="53"/>
      <c r="G26" s="53"/>
      <c r="H26" s="52">
        <v>5307</v>
      </c>
      <c r="I26" s="52">
        <v>18921</v>
      </c>
      <c r="J26" s="52">
        <v>36252</v>
      </c>
      <c r="K26" s="52">
        <v>6315</v>
      </c>
      <c r="L26" s="52">
        <v>13400</v>
      </c>
      <c r="M26" s="53"/>
      <c r="N26" s="52">
        <v>140345</v>
      </c>
      <c r="O26" s="47"/>
      <c r="P26" s="47"/>
      <c r="Q26" s="47"/>
      <c r="R26" s="47"/>
      <c r="S26" s="47"/>
      <c r="V26" s="113" t="s">
        <v>364</v>
      </c>
      <c r="W26" s="108">
        <v>0</v>
      </c>
      <c r="X26" s="108">
        <v>19275</v>
      </c>
      <c r="Y26" s="108"/>
      <c r="Z26" s="108">
        <v>0</v>
      </c>
      <c r="AA26" s="108">
        <v>0</v>
      </c>
      <c r="AB26" s="97">
        <v>5307</v>
      </c>
      <c r="AC26" s="97">
        <v>0</v>
      </c>
      <c r="AD26" s="97">
        <v>140345</v>
      </c>
      <c r="AE26" s="97">
        <v>0</v>
      </c>
      <c r="AF26" s="97">
        <v>0</v>
      </c>
      <c r="AG26" s="97">
        <v>0</v>
      </c>
      <c r="AH26" s="97">
        <v>0</v>
      </c>
      <c r="AI26" s="97">
        <v>0</v>
      </c>
      <c r="AJ26" s="97">
        <v>0</v>
      </c>
      <c r="AK26" s="97">
        <v>0</v>
      </c>
    </row>
    <row r="27" spans="1:37" ht="18.95" customHeight="1" x14ac:dyDescent="0.25">
      <c r="A27" s="51" t="s">
        <v>348</v>
      </c>
      <c r="B27" s="50"/>
      <c r="C27" s="52">
        <v>19753</v>
      </c>
      <c r="D27" s="53"/>
      <c r="E27" s="53"/>
      <c r="F27" s="53"/>
      <c r="G27" s="53"/>
      <c r="H27" s="52">
        <v>5512</v>
      </c>
      <c r="I27" s="52">
        <v>19413</v>
      </c>
      <c r="J27" s="52">
        <v>36666</v>
      </c>
      <c r="K27" s="52">
        <v>6483</v>
      </c>
      <c r="L27" s="52">
        <v>13958</v>
      </c>
      <c r="M27" s="53"/>
      <c r="N27" s="52">
        <v>143441</v>
      </c>
      <c r="O27" s="47"/>
      <c r="P27" s="47"/>
      <c r="Q27" s="47"/>
      <c r="R27" s="47"/>
      <c r="S27" s="47"/>
      <c r="V27" s="113" t="s">
        <v>364</v>
      </c>
      <c r="W27" s="108">
        <v>0</v>
      </c>
      <c r="X27" s="108">
        <v>19753</v>
      </c>
      <c r="Y27" s="108"/>
      <c r="Z27" s="108">
        <v>0</v>
      </c>
      <c r="AA27" s="108">
        <v>0</v>
      </c>
      <c r="AB27" s="97">
        <v>5512</v>
      </c>
      <c r="AC27" s="97">
        <v>0</v>
      </c>
      <c r="AD27" s="97">
        <v>143441</v>
      </c>
      <c r="AE27" s="97">
        <v>0</v>
      </c>
      <c r="AF27" s="97">
        <v>0</v>
      </c>
      <c r="AG27" s="97">
        <v>0</v>
      </c>
      <c r="AH27" s="97">
        <v>0</v>
      </c>
      <c r="AI27" s="97">
        <v>0</v>
      </c>
      <c r="AJ27" s="97">
        <v>0</v>
      </c>
      <c r="AK27" s="97">
        <v>0</v>
      </c>
    </row>
    <row r="28" spans="1:37" ht="18.95" customHeight="1" x14ac:dyDescent="0.25">
      <c r="A28" s="51" t="s">
        <v>349</v>
      </c>
      <c r="B28" s="50"/>
      <c r="C28" s="52">
        <v>20073</v>
      </c>
      <c r="D28" s="53"/>
      <c r="E28" s="53"/>
      <c r="F28" s="53"/>
      <c r="G28" s="53"/>
      <c r="H28" s="52">
        <v>5635</v>
      </c>
      <c r="I28" s="52">
        <v>19680</v>
      </c>
      <c r="J28" s="52">
        <v>37485</v>
      </c>
      <c r="K28" s="52">
        <v>6522</v>
      </c>
      <c r="L28" s="52">
        <v>14094</v>
      </c>
      <c r="M28" s="53"/>
      <c r="N28" s="52">
        <v>146311</v>
      </c>
      <c r="O28" s="47"/>
      <c r="P28" s="47"/>
      <c r="Q28" s="47"/>
      <c r="R28" s="47"/>
      <c r="S28" s="47"/>
      <c r="V28" s="113" t="s">
        <v>364</v>
      </c>
      <c r="W28" s="108">
        <v>0</v>
      </c>
      <c r="X28" s="108">
        <v>20073</v>
      </c>
      <c r="Y28" s="108"/>
      <c r="Z28" s="108">
        <v>0</v>
      </c>
      <c r="AA28" s="108">
        <v>0</v>
      </c>
      <c r="AB28" s="97">
        <v>5635</v>
      </c>
      <c r="AC28" s="97">
        <v>0</v>
      </c>
      <c r="AD28" s="97">
        <v>146311</v>
      </c>
      <c r="AE28" s="97">
        <v>0</v>
      </c>
      <c r="AF28" s="97">
        <v>0</v>
      </c>
      <c r="AG28" s="97">
        <v>0</v>
      </c>
      <c r="AH28" s="97">
        <v>0</v>
      </c>
      <c r="AI28" s="97">
        <v>0</v>
      </c>
      <c r="AJ28" s="97">
        <v>0</v>
      </c>
      <c r="AK28" s="97">
        <v>0</v>
      </c>
    </row>
    <row r="29" spans="1:37" ht="18.95" customHeight="1" x14ac:dyDescent="0.25">
      <c r="A29" s="51" t="s">
        <v>350</v>
      </c>
      <c r="B29" s="50"/>
      <c r="C29" s="52">
        <v>19617</v>
      </c>
      <c r="D29" s="53"/>
      <c r="E29" s="53"/>
      <c r="F29" s="53"/>
      <c r="G29" s="53"/>
      <c r="H29" s="52">
        <v>6041</v>
      </c>
      <c r="I29" s="52">
        <v>18768</v>
      </c>
      <c r="J29" s="52">
        <v>40150</v>
      </c>
      <c r="K29" s="52">
        <v>6340</v>
      </c>
      <c r="L29" s="52">
        <v>14592</v>
      </c>
      <c r="M29" s="53"/>
      <c r="N29" s="52">
        <v>148937</v>
      </c>
      <c r="O29" s="47"/>
      <c r="P29" s="47"/>
      <c r="Q29" s="47"/>
      <c r="R29" s="47"/>
      <c r="S29" s="47"/>
      <c r="V29" s="113" t="s">
        <v>364</v>
      </c>
      <c r="W29" s="108">
        <v>0</v>
      </c>
      <c r="X29" s="108">
        <v>19617</v>
      </c>
      <c r="Y29" s="108"/>
      <c r="Z29" s="108">
        <v>0</v>
      </c>
      <c r="AA29" s="108">
        <v>0</v>
      </c>
      <c r="AB29" s="97">
        <v>6041</v>
      </c>
      <c r="AC29" s="97">
        <v>0</v>
      </c>
      <c r="AD29" s="97">
        <v>148937</v>
      </c>
      <c r="AE29" s="97">
        <v>0</v>
      </c>
      <c r="AF29" s="97">
        <v>0</v>
      </c>
      <c r="AG29" s="97">
        <v>0</v>
      </c>
      <c r="AH29" s="97">
        <v>0</v>
      </c>
      <c r="AI29" s="97">
        <v>0</v>
      </c>
      <c r="AJ29" s="97">
        <v>0</v>
      </c>
      <c r="AK29" s="97">
        <v>0</v>
      </c>
    </row>
    <row r="30" spans="1:37" ht="18.95" customHeight="1" x14ac:dyDescent="0.25">
      <c r="A30" s="54" t="s">
        <v>240</v>
      </c>
      <c r="B30" s="50"/>
      <c r="C30" s="52" t="s">
        <v>365</v>
      </c>
      <c r="D30" s="55"/>
      <c r="E30" s="55"/>
      <c r="F30" s="55"/>
      <c r="G30" s="55"/>
      <c r="H30" s="52" t="s">
        <v>366</v>
      </c>
      <c r="I30" s="52" t="s">
        <v>366</v>
      </c>
      <c r="J30" s="52" t="s">
        <v>366</v>
      </c>
      <c r="K30" s="52" t="s">
        <v>365</v>
      </c>
      <c r="L30" s="52" t="s">
        <v>366</v>
      </c>
      <c r="M30" s="56"/>
      <c r="N30" s="52" t="s">
        <v>366</v>
      </c>
      <c r="O30" s="47"/>
      <c r="P30" s="47"/>
      <c r="Q30" s="47"/>
      <c r="R30" s="47"/>
      <c r="S30" s="47"/>
      <c r="V30" s="113" t="s">
        <v>367</v>
      </c>
      <c r="W30" s="108">
        <v>0</v>
      </c>
      <c r="X30" s="108" t="s">
        <v>365</v>
      </c>
      <c r="Y30" s="108"/>
      <c r="Z30" s="108">
        <v>0</v>
      </c>
      <c r="AA30" s="108">
        <v>0</v>
      </c>
      <c r="AB30" s="97" t="s">
        <v>366</v>
      </c>
      <c r="AC30" s="97">
        <v>0</v>
      </c>
      <c r="AD30" s="97" t="s">
        <v>366</v>
      </c>
      <c r="AE30" s="97">
        <v>0</v>
      </c>
      <c r="AF30" s="97">
        <v>0</v>
      </c>
      <c r="AG30" s="97">
        <v>0</v>
      </c>
      <c r="AH30" s="97">
        <v>0</v>
      </c>
      <c r="AI30" s="97">
        <v>0</v>
      </c>
      <c r="AJ30" s="97">
        <v>0</v>
      </c>
      <c r="AK30" s="97">
        <v>0</v>
      </c>
    </row>
    <row r="31" spans="1:37" ht="18.95" customHeight="1" x14ac:dyDescent="0.25">
      <c r="A31" s="57" t="s">
        <v>241</v>
      </c>
      <c r="B31" s="50"/>
      <c r="C31" s="46">
        <v>3</v>
      </c>
      <c r="D31" s="46">
        <v>5.3</v>
      </c>
      <c r="E31" s="46">
        <v>23.8</v>
      </c>
      <c r="F31" s="46">
        <v>5.9</v>
      </c>
      <c r="G31" s="46">
        <v>6.8</v>
      </c>
      <c r="H31" s="46">
        <v>8.5</v>
      </c>
      <c r="I31" s="46">
        <v>-2.2999999999999998</v>
      </c>
      <c r="J31" s="50"/>
      <c r="K31" s="46">
        <v>-4.4000000000000004</v>
      </c>
      <c r="L31" s="46">
        <v>3</v>
      </c>
      <c r="M31" s="58"/>
      <c r="N31" s="50"/>
      <c r="O31" s="46">
        <v>3.1</v>
      </c>
      <c r="P31" s="55"/>
      <c r="Q31" s="56"/>
      <c r="R31" s="55"/>
      <c r="S31" s="56"/>
      <c r="V31" s="113" t="s">
        <v>363</v>
      </c>
      <c r="W31" s="108">
        <v>0</v>
      </c>
      <c r="X31" s="108">
        <v>3</v>
      </c>
      <c r="Y31" s="108"/>
      <c r="Z31" s="108">
        <v>5.3</v>
      </c>
      <c r="AA31" s="108">
        <v>23.8</v>
      </c>
      <c r="AB31" s="97">
        <v>8.5</v>
      </c>
      <c r="AC31" s="97">
        <v>0</v>
      </c>
      <c r="AD31" s="97">
        <v>0</v>
      </c>
      <c r="AE31" s="97">
        <v>3.1</v>
      </c>
      <c r="AF31" s="97">
        <v>0</v>
      </c>
      <c r="AG31" s="97">
        <v>0</v>
      </c>
      <c r="AH31" s="97">
        <v>0</v>
      </c>
      <c r="AI31" s="97">
        <v>0</v>
      </c>
      <c r="AJ31" s="97">
        <v>0</v>
      </c>
      <c r="AK31" s="97">
        <v>0</v>
      </c>
    </row>
    <row r="32" spans="1:37" ht="18.95" customHeight="1" x14ac:dyDescent="0.25">
      <c r="A32" s="51" t="s">
        <v>347</v>
      </c>
      <c r="B32" s="50"/>
      <c r="C32" s="59">
        <v>15446</v>
      </c>
      <c r="D32" s="52">
        <v>41782</v>
      </c>
      <c r="E32" s="59">
        <v>4717</v>
      </c>
      <c r="F32" s="52">
        <v>2371</v>
      </c>
      <c r="G32" s="59">
        <v>23218</v>
      </c>
      <c r="H32" s="52">
        <v>5666</v>
      </c>
      <c r="I32" s="59">
        <v>14907</v>
      </c>
      <c r="J32" s="53"/>
      <c r="K32" s="60">
        <v>2445</v>
      </c>
      <c r="L32" s="61">
        <v>10469</v>
      </c>
      <c r="M32" s="62"/>
      <c r="N32" s="53"/>
      <c r="O32" s="60">
        <v>135049</v>
      </c>
      <c r="P32" s="55"/>
      <c r="Q32" s="56"/>
      <c r="R32" s="55"/>
      <c r="S32" s="56"/>
      <c r="V32" s="113" t="s">
        <v>364</v>
      </c>
      <c r="W32" s="108">
        <v>0</v>
      </c>
      <c r="X32" s="108">
        <v>15446</v>
      </c>
      <c r="Y32" s="108"/>
      <c r="Z32" s="108">
        <v>41782</v>
      </c>
      <c r="AA32" s="108">
        <v>4717</v>
      </c>
      <c r="AB32" s="97">
        <v>5666</v>
      </c>
      <c r="AC32" s="97">
        <v>0</v>
      </c>
      <c r="AD32" s="97">
        <v>0</v>
      </c>
      <c r="AE32" s="97">
        <v>135049</v>
      </c>
      <c r="AF32" s="97">
        <v>0</v>
      </c>
      <c r="AG32" s="97">
        <v>0</v>
      </c>
      <c r="AH32" s="97">
        <v>0</v>
      </c>
      <c r="AI32" s="97">
        <v>0</v>
      </c>
      <c r="AJ32" s="97">
        <v>0</v>
      </c>
      <c r="AK32" s="97">
        <v>0</v>
      </c>
    </row>
    <row r="33" spans="1:37" ht="18.95" customHeight="1" x14ac:dyDescent="0.25">
      <c r="A33" s="51" t="s">
        <v>348</v>
      </c>
      <c r="B33" s="50"/>
      <c r="C33" s="59">
        <v>16202</v>
      </c>
      <c r="D33" s="52">
        <v>42079</v>
      </c>
      <c r="E33" s="59">
        <v>5023</v>
      </c>
      <c r="F33" s="52">
        <v>2576</v>
      </c>
      <c r="G33" s="59">
        <v>23915</v>
      </c>
      <c r="H33" s="52">
        <v>5769</v>
      </c>
      <c r="I33" s="59">
        <v>15460</v>
      </c>
      <c r="J33" s="53"/>
      <c r="K33" s="60">
        <v>2550</v>
      </c>
      <c r="L33" s="61">
        <v>10918</v>
      </c>
      <c r="M33" s="62"/>
      <c r="N33" s="53"/>
      <c r="O33" s="60">
        <v>138686</v>
      </c>
      <c r="P33" s="55"/>
      <c r="Q33" s="56"/>
      <c r="R33" s="55"/>
      <c r="S33" s="56"/>
      <c r="V33" s="113" t="s">
        <v>364</v>
      </c>
      <c r="W33" s="108">
        <v>0</v>
      </c>
      <c r="X33" s="108">
        <v>16202</v>
      </c>
      <c r="Y33" s="108"/>
      <c r="Z33" s="108">
        <v>42079</v>
      </c>
      <c r="AA33" s="108">
        <v>5023</v>
      </c>
      <c r="AB33" s="97">
        <v>5769</v>
      </c>
      <c r="AC33" s="97">
        <v>0</v>
      </c>
      <c r="AD33" s="97">
        <v>0</v>
      </c>
      <c r="AE33" s="97">
        <v>138686</v>
      </c>
      <c r="AF33" s="97">
        <v>0</v>
      </c>
      <c r="AG33" s="97">
        <v>0</v>
      </c>
      <c r="AH33" s="97">
        <v>0</v>
      </c>
      <c r="AI33" s="97">
        <v>0</v>
      </c>
      <c r="AJ33" s="97">
        <v>0</v>
      </c>
      <c r="AK33" s="97">
        <v>0</v>
      </c>
    </row>
    <row r="34" spans="1:37" ht="18.95" customHeight="1" x14ac:dyDescent="0.25">
      <c r="A34" s="51" t="s">
        <v>349</v>
      </c>
      <c r="B34" s="50"/>
      <c r="C34" s="59">
        <v>16830</v>
      </c>
      <c r="D34" s="52">
        <v>42901</v>
      </c>
      <c r="E34" s="59">
        <v>5524</v>
      </c>
      <c r="F34" s="52">
        <v>2532</v>
      </c>
      <c r="G34" s="59">
        <v>24516</v>
      </c>
      <c r="H34" s="52">
        <v>5834</v>
      </c>
      <c r="I34" s="59">
        <v>15364</v>
      </c>
      <c r="J34" s="53"/>
      <c r="K34" s="60">
        <v>2481</v>
      </c>
      <c r="L34" s="61">
        <v>10896</v>
      </c>
      <c r="M34" s="62"/>
      <c r="N34" s="53"/>
      <c r="O34" s="60">
        <v>140463</v>
      </c>
      <c r="P34" s="55"/>
      <c r="Q34" s="56"/>
      <c r="R34" s="55"/>
      <c r="S34" s="56"/>
      <c r="V34" s="113" t="s">
        <v>364</v>
      </c>
      <c r="W34" s="108">
        <v>0</v>
      </c>
      <c r="X34" s="108">
        <v>16830</v>
      </c>
      <c r="Y34" s="108"/>
      <c r="Z34" s="108">
        <v>42901</v>
      </c>
      <c r="AA34" s="108">
        <v>5524</v>
      </c>
      <c r="AB34" s="97">
        <v>5834</v>
      </c>
      <c r="AC34" s="97">
        <v>0</v>
      </c>
      <c r="AD34" s="97">
        <v>0</v>
      </c>
      <c r="AE34" s="97">
        <v>140463</v>
      </c>
      <c r="AF34" s="97">
        <v>0</v>
      </c>
      <c r="AG34" s="97">
        <v>0</v>
      </c>
      <c r="AH34" s="97">
        <v>0</v>
      </c>
      <c r="AI34" s="97">
        <v>0</v>
      </c>
      <c r="AJ34" s="97">
        <v>0</v>
      </c>
      <c r="AK34" s="97">
        <v>0</v>
      </c>
    </row>
    <row r="35" spans="1:37" ht="18.95" customHeight="1" x14ac:dyDescent="0.25">
      <c r="A35" s="51" t="s">
        <v>350</v>
      </c>
      <c r="B35" s="50"/>
      <c r="C35" s="59">
        <v>16650</v>
      </c>
      <c r="D35" s="52">
        <v>44481</v>
      </c>
      <c r="E35" s="59">
        <v>6301</v>
      </c>
      <c r="F35" s="52">
        <v>2640</v>
      </c>
      <c r="G35" s="59">
        <v>25518</v>
      </c>
      <c r="H35" s="52">
        <v>6248</v>
      </c>
      <c r="I35" s="59">
        <v>14887</v>
      </c>
      <c r="J35" s="53"/>
      <c r="K35" s="60">
        <v>2383</v>
      </c>
      <c r="L35" s="61">
        <v>11080</v>
      </c>
      <c r="M35" s="62"/>
      <c r="N35" s="53"/>
      <c r="O35" s="60">
        <v>142362</v>
      </c>
      <c r="P35" s="55"/>
      <c r="Q35" s="56"/>
      <c r="R35" s="55"/>
      <c r="S35" s="56"/>
      <c r="V35" s="113" t="s">
        <v>364</v>
      </c>
      <c r="W35" s="108">
        <v>0</v>
      </c>
      <c r="X35" s="108">
        <v>16650</v>
      </c>
      <c r="Y35" s="108"/>
      <c r="Z35" s="108">
        <v>44481</v>
      </c>
      <c r="AA35" s="108">
        <v>6301</v>
      </c>
      <c r="AB35" s="97">
        <v>6248</v>
      </c>
      <c r="AC35" s="97">
        <v>0</v>
      </c>
      <c r="AD35" s="97">
        <v>0</v>
      </c>
      <c r="AE35" s="97">
        <v>142362</v>
      </c>
      <c r="AF35" s="97">
        <v>0</v>
      </c>
      <c r="AG35" s="97">
        <v>0</v>
      </c>
      <c r="AH35" s="97">
        <v>0</v>
      </c>
      <c r="AI35" s="97">
        <v>0</v>
      </c>
      <c r="AJ35" s="97">
        <v>0</v>
      </c>
      <c r="AK35" s="97">
        <v>0</v>
      </c>
    </row>
    <row r="36" spans="1:37" ht="18.95" customHeight="1" x14ac:dyDescent="0.25">
      <c r="A36" s="54" t="s">
        <v>240</v>
      </c>
      <c r="B36" s="50"/>
      <c r="C36" s="52" t="s">
        <v>366</v>
      </c>
      <c r="D36" s="52" t="s">
        <v>366</v>
      </c>
      <c r="E36" s="52" t="s">
        <v>366</v>
      </c>
      <c r="F36" s="52" t="s">
        <v>366</v>
      </c>
      <c r="G36" s="52" t="s">
        <v>366</v>
      </c>
      <c r="H36" s="52" t="s">
        <v>366</v>
      </c>
      <c r="I36" s="52" t="s">
        <v>366</v>
      </c>
      <c r="J36" s="55"/>
      <c r="K36" s="52" t="s">
        <v>365</v>
      </c>
      <c r="L36" s="52" t="s">
        <v>366</v>
      </c>
      <c r="M36" s="56"/>
      <c r="N36" s="55"/>
      <c r="O36" s="52" t="s">
        <v>366</v>
      </c>
      <c r="P36" s="55"/>
      <c r="Q36" s="56"/>
      <c r="R36" s="55"/>
      <c r="S36" s="56"/>
      <c r="V36" s="113" t="s">
        <v>367</v>
      </c>
      <c r="W36" s="108">
        <v>0</v>
      </c>
      <c r="X36" s="108" t="s">
        <v>366</v>
      </c>
      <c r="Y36" s="108"/>
      <c r="Z36" s="108" t="s">
        <v>366</v>
      </c>
      <c r="AA36" s="108" t="s">
        <v>366</v>
      </c>
      <c r="AB36" s="97" t="s">
        <v>366</v>
      </c>
      <c r="AC36" s="97">
        <v>0</v>
      </c>
      <c r="AD36" s="97">
        <v>0</v>
      </c>
      <c r="AE36" s="97" t="s">
        <v>366</v>
      </c>
      <c r="AF36" s="97">
        <v>0</v>
      </c>
      <c r="AG36" s="97">
        <v>0</v>
      </c>
      <c r="AH36" s="97">
        <v>0</v>
      </c>
      <c r="AI36" s="97">
        <v>0</v>
      </c>
      <c r="AJ36" s="97">
        <v>0</v>
      </c>
      <c r="AK36" s="97">
        <v>0</v>
      </c>
    </row>
    <row r="37" spans="1:37" ht="18.95" customHeight="1" x14ac:dyDescent="0.25">
      <c r="A37" s="63" t="s">
        <v>242</v>
      </c>
      <c r="B37" s="44"/>
      <c r="C37" s="44"/>
      <c r="D37" s="64"/>
      <c r="E37" s="44"/>
      <c r="F37" s="64"/>
      <c r="G37" s="44"/>
      <c r="H37" s="64"/>
      <c r="I37" s="44"/>
      <c r="J37" s="64"/>
      <c r="K37" s="44"/>
      <c r="L37" s="64"/>
      <c r="M37" s="44"/>
      <c r="N37" s="64"/>
      <c r="O37" s="44"/>
      <c r="P37" s="44"/>
      <c r="Q37" s="44"/>
      <c r="R37" s="44"/>
      <c r="S37" s="44"/>
      <c r="V37" s="113" t="s">
        <v>368</v>
      </c>
      <c r="W37" s="108">
        <v>0</v>
      </c>
      <c r="X37" s="108">
        <v>0</v>
      </c>
      <c r="Y37" s="108"/>
      <c r="Z37" s="108">
        <v>0</v>
      </c>
      <c r="AA37" s="108">
        <v>0</v>
      </c>
      <c r="AB37" s="97">
        <v>0</v>
      </c>
      <c r="AC37" s="97">
        <v>0</v>
      </c>
      <c r="AD37" s="97">
        <v>0</v>
      </c>
      <c r="AE37" s="97">
        <v>0</v>
      </c>
      <c r="AF37" s="97">
        <v>0</v>
      </c>
      <c r="AG37" s="97">
        <v>0</v>
      </c>
      <c r="AH37" s="97">
        <v>0</v>
      </c>
      <c r="AI37" s="97">
        <v>0</v>
      </c>
      <c r="AJ37" s="97">
        <v>0</v>
      </c>
      <c r="AK37" s="97">
        <v>0</v>
      </c>
    </row>
    <row r="38" spans="1:37" s="69" customFormat="1" ht="18.95" customHeight="1" x14ac:dyDescent="0.25">
      <c r="A38" s="65" t="s">
        <v>243</v>
      </c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7">
        <v>325</v>
      </c>
      <c r="O38" s="67">
        <v>303</v>
      </c>
      <c r="P38" s="68"/>
      <c r="Q38" s="68"/>
      <c r="R38" s="68"/>
      <c r="S38" s="68"/>
      <c r="V38" s="113" t="s">
        <v>369</v>
      </c>
      <c r="W38" s="108">
        <v>0</v>
      </c>
      <c r="X38" s="108">
        <v>0</v>
      </c>
      <c r="Y38" s="108"/>
      <c r="Z38" s="108">
        <v>0</v>
      </c>
      <c r="AA38" s="108">
        <v>0</v>
      </c>
      <c r="AB38" s="97">
        <v>0</v>
      </c>
      <c r="AC38" s="97">
        <v>0</v>
      </c>
      <c r="AD38" s="97">
        <v>325</v>
      </c>
      <c r="AE38" s="97">
        <v>303</v>
      </c>
      <c r="AF38" s="97">
        <v>0</v>
      </c>
      <c r="AG38" s="97">
        <v>0</v>
      </c>
      <c r="AH38" s="97">
        <v>0</v>
      </c>
      <c r="AI38" s="97">
        <v>0</v>
      </c>
      <c r="AJ38" s="97">
        <v>0</v>
      </c>
      <c r="AK38" s="97">
        <v>0</v>
      </c>
    </row>
    <row r="39" spans="1:37" s="69" customFormat="1" ht="18.95" customHeight="1" x14ac:dyDescent="0.25">
      <c r="A39" s="65" t="s">
        <v>244</v>
      </c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46">
        <v>18.583959469813934</v>
      </c>
      <c r="O39" s="46">
        <v>18.194810575808706</v>
      </c>
      <c r="P39" s="68"/>
      <c r="Q39" s="68"/>
      <c r="R39" s="68"/>
      <c r="S39" s="68"/>
      <c r="V39" s="113" t="s">
        <v>369</v>
      </c>
      <c r="W39" s="108">
        <v>0</v>
      </c>
      <c r="X39" s="108">
        <v>0</v>
      </c>
      <c r="Y39" s="108"/>
      <c r="Z39" s="108">
        <v>0</v>
      </c>
      <c r="AA39" s="108">
        <v>0</v>
      </c>
      <c r="AB39" s="97">
        <v>0</v>
      </c>
      <c r="AC39" s="97">
        <v>0</v>
      </c>
      <c r="AD39" s="97">
        <v>18.583959469813934</v>
      </c>
      <c r="AE39" s="97">
        <v>18.194810575808706</v>
      </c>
      <c r="AF39" s="97">
        <v>0</v>
      </c>
      <c r="AG39" s="97">
        <v>0</v>
      </c>
      <c r="AH39" s="97">
        <v>0</v>
      </c>
      <c r="AI39" s="97">
        <v>0</v>
      </c>
      <c r="AJ39" s="97">
        <v>0</v>
      </c>
      <c r="AK39" s="97">
        <v>0</v>
      </c>
    </row>
    <row r="40" spans="1:37" s="107" customFormat="1" ht="18.95" customHeight="1" x14ac:dyDescent="0.25">
      <c r="A40" s="140" t="s">
        <v>245</v>
      </c>
      <c r="B40" s="141"/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2">
        <v>18.899999999999999</v>
      </c>
      <c r="O40" s="142">
        <v>17.8</v>
      </c>
      <c r="P40" s="143"/>
      <c r="Q40" s="143"/>
      <c r="R40" s="143"/>
      <c r="S40" s="143"/>
      <c r="V40" s="113" t="s">
        <v>370</v>
      </c>
      <c r="W40" s="108">
        <v>0</v>
      </c>
      <c r="X40" s="108">
        <v>0</v>
      </c>
      <c r="Y40" s="108"/>
      <c r="Z40" s="108">
        <v>0</v>
      </c>
      <c r="AA40" s="108">
        <v>0</v>
      </c>
      <c r="AB40" s="108">
        <v>0</v>
      </c>
      <c r="AC40" s="108">
        <v>0</v>
      </c>
      <c r="AD40" s="108">
        <v>18.899999999999999</v>
      </c>
      <c r="AE40" s="108">
        <v>17.8</v>
      </c>
      <c r="AF40" s="108">
        <v>0</v>
      </c>
      <c r="AG40" s="108">
        <v>0</v>
      </c>
      <c r="AH40" s="108">
        <v>0</v>
      </c>
      <c r="AI40" s="108">
        <v>0</v>
      </c>
      <c r="AJ40" s="108">
        <v>0</v>
      </c>
      <c r="AK40" s="108">
        <v>0</v>
      </c>
    </row>
    <row r="41" spans="1:37" ht="18.95" customHeight="1" x14ac:dyDescent="0.25">
      <c r="A41" s="70" t="s">
        <v>246</v>
      </c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48">
        <v>206</v>
      </c>
      <c r="O41" s="48">
        <v>139</v>
      </c>
      <c r="P41" s="68"/>
      <c r="Q41" s="68"/>
      <c r="R41" s="68"/>
      <c r="S41" s="68"/>
      <c r="V41" s="113" t="s">
        <v>369</v>
      </c>
      <c r="W41" s="108">
        <v>0</v>
      </c>
      <c r="X41" s="108">
        <v>0</v>
      </c>
      <c r="Y41" s="108"/>
      <c r="Z41" s="108">
        <v>0</v>
      </c>
      <c r="AA41" s="108">
        <v>0</v>
      </c>
      <c r="AB41" s="97">
        <v>0</v>
      </c>
      <c r="AC41" s="97">
        <v>0</v>
      </c>
      <c r="AD41" s="97">
        <v>206</v>
      </c>
      <c r="AE41" s="97">
        <v>139</v>
      </c>
      <c r="AF41" s="97">
        <v>0</v>
      </c>
      <c r="AG41" s="97">
        <v>0</v>
      </c>
      <c r="AH41" s="97">
        <v>0</v>
      </c>
      <c r="AI41" s="97">
        <v>0</v>
      </c>
      <c r="AJ41" s="97">
        <v>0</v>
      </c>
      <c r="AK41" s="97">
        <v>0</v>
      </c>
    </row>
    <row r="42" spans="1:37" ht="18.95" customHeight="1" x14ac:dyDescent="0.25">
      <c r="A42" s="70" t="s">
        <v>247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46">
        <v>12.62267277130168</v>
      </c>
      <c r="O42" s="46">
        <v>8.9335351412494735</v>
      </c>
      <c r="P42" s="68"/>
      <c r="Q42" s="68"/>
      <c r="R42" s="68"/>
      <c r="S42" s="68"/>
      <c r="V42" s="113" t="s">
        <v>369</v>
      </c>
      <c r="W42" s="108">
        <v>0</v>
      </c>
      <c r="X42" s="108">
        <v>0</v>
      </c>
      <c r="Y42" s="108"/>
      <c r="Z42" s="108">
        <v>0</v>
      </c>
      <c r="AA42" s="108">
        <v>0</v>
      </c>
      <c r="AB42" s="97">
        <v>0</v>
      </c>
      <c r="AC42" s="97">
        <v>0</v>
      </c>
      <c r="AD42" s="97">
        <v>12.62267277130168</v>
      </c>
      <c r="AE42" s="97">
        <v>8.9335351412494735</v>
      </c>
      <c r="AF42" s="97">
        <v>0</v>
      </c>
      <c r="AG42" s="97">
        <v>0</v>
      </c>
      <c r="AH42" s="97">
        <v>0</v>
      </c>
      <c r="AI42" s="97">
        <v>0</v>
      </c>
      <c r="AJ42" s="97">
        <v>0</v>
      </c>
      <c r="AK42" s="97">
        <v>0</v>
      </c>
    </row>
    <row r="43" spans="1:37" s="107" customFormat="1" ht="18.95" customHeight="1" x14ac:dyDescent="0.25">
      <c r="A43" s="140" t="s">
        <v>245</v>
      </c>
      <c r="B43" s="144"/>
      <c r="C43" s="144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2">
        <v>11.9</v>
      </c>
      <c r="O43" s="142">
        <v>8</v>
      </c>
      <c r="P43" s="143"/>
      <c r="Q43" s="143"/>
      <c r="R43" s="143"/>
      <c r="S43" s="143"/>
      <c r="V43" s="113" t="s">
        <v>370</v>
      </c>
      <c r="W43" s="108">
        <v>0</v>
      </c>
      <c r="X43" s="108">
        <v>0</v>
      </c>
      <c r="Y43" s="108"/>
      <c r="Z43" s="108">
        <v>0</v>
      </c>
      <c r="AA43" s="108">
        <v>0</v>
      </c>
      <c r="AB43" s="108">
        <v>0</v>
      </c>
      <c r="AC43" s="108">
        <v>0</v>
      </c>
      <c r="AD43" s="108">
        <v>11.9</v>
      </c>
      <c r="AE43" s="108">
        <v>8</v>
      </c>
      <c r="AF43" s="108">
        <v>0</v>
      </c>
      <c r="AG43" s="108">
        <v>0</v>
      </c>
      <c r="AH43" s="108">
        <v>0</v>
      </c>
      <c r="AI43" s="108">
        <v>0</v>
      </c>
      <c r="AJ43" s="108">
        <v>0</v>
      </c>
      <c r="AK43" s="108">
        <v>0</v>
      </c>
    </row>
    <row r="44" spans="1:37" ht="18.95" customHeight="1" x14ac:dyDescent="0.25">
      <c r="A44" s="65" t="s">
        <v>248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48">
        <v>166</v>
      </c>
      <c r="O44" s="48">
        <v>174</v>
      </c>
      <c r="P44" s="68"/>
      <c r="Q44" s="68"/>
      <c r="R44" s="68"/>
      <c r="S44" s="68"/>
      <c r="V44" s="113" t="s">
        <v>369</v>
      </c>
      <c r="W44" s="108">
        <v>0</v>
      </c>
      <c r="X44" s="108">
        <v>0</v>
      </c>
      <c r="Y44" s="108"/>
      <c r="Z44" s="108">
        <v>0</v>
      </c>
      <c r="AA44" s="108">
        <v>0</v>
      </c>
      <c r="AB44" s="97">
        <v>0</v>
      </c>
      <c r="AC44" s="97">
        <v>0</v>
      </c>
      <c r="AD44" s="97">
        <v>166</v>
      </c>
      <c r="AE44" s="97">
        <v>174</v>
      </c>
      <c r="AF44" s="97">
        <v>0</v>
      </c>
      <c r="AG44" s="97">
        <v>0</v>
      </c>
      <c r="AH44" s="97">
        <v>0</v>
      </c>
      <c r="AI44" s="97">
        <v>0</v>
      </c>
      <c r="AJ44" s="97">
        <v>0</v>
      </c>
      <c r="AK44" s="97">
        <v>0</v>
      </c>
    </row>
    <row r="45" spans="1:37" ht="18.95" customHeight="1" x14ac:dyDescent="0.25">
      <c r="A45" s="73" t="s">
        <v>249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46">
        <v>10.894354296214868</v>
      </c>
      <c r="O45" s="46">
        <v>11.977960552583248</v>
      </c>
      <c r="P45" s="68"/>
      <c r="Q45" s="68"/>
      <c r="R45" s="68"/>
      <c r="S45" s="68"/>
      <c r="V45" s="113" t="s">
        <v>369</v>
      </c>
      <c r="W45" s="108">
        <v>0</v>
      </c>
      <c r="X45" s="108">
        <v>0</v>
      </c>
      <c r="Y45" s="108"/>
      <c r="Z45" s="108">
        <v>0</v>
      </c>
      <c r="AA45" s="108">
        <v>0</v>
      </c>
      <c r="AB45" s="97">
        <v>0</v>
      </c>
      <c r="AC45" s="97">
        <v>0</v>
      </c>
      <c r="AD45" s="97">
        <v>10.894354296214868</v>
      </c>
      <c r="AE45" s="97">
        <v>11.977960552583248</v>
      </c>
      <c r="AF45" s="97">
        <v>0</v>
      </c>
      <c r="AG45" s="97">
        <v>0</v>
      </c>
      <c r="AH45" s="97">
        <v>0</v>
      </c>
      <c r="AI45" s="97">
        <v>0</v>
      </c>
      <c r="AJ45" s="97">
        <v>0</v>
      </c>
      <c r="AK45" s="97">
        <v>0</v>
      </c>
    </row>
    <row r="46" spans="1:37" s="107" customFormat="1" ht="18.95" customHeight="1" x14ac:dyDescent="0.25">
      <c r="A46" s="140" t="s">
        <v>245</v>
      </c>
      <c r="B46" s="145"/>
      <c r="C46" s="145"/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2">
        <v>12</v>
      </c>
      <c r="O46" s="142">
        <v>10.6</v>
      </c>
      <c r="P46" s="143"/>
      <c r="Q46" s="143"/>
      <c r="R46" s="143"/>
      <c r="S46" s="143"/>
      <c r="V46" s="113" t="s">
        <v>370</v>
      </c>
      <c r="W46" s="108">
        <v>0</v>
      </c>
      <c r="X46" s="108">
        <v>0</v>
      </c>
      <c r="Y46" s="108"/>
      <c r="Z46" s="108">
        <v>0</v>
      </c>
      <c r="AA46" s="108">
        <v>0</v>
      </c>
      <c r="AB46" s="108">
        <v>0</v>
      </c>
      <c r="AC46" s="108">
        <v>0</v>
      </c>
      <c r="AD46" s="108">
        <v>12</v>
      </c>
      <c r="AE46" s="108">
        <v>10.6</v>
      </c>
      <c r="AF46" s="108">
        <v>0</v>
      </c>
      <c r="AG46" s="108">
        <v>0</v>
      </c>
      <c r="AH46" s="108">
        <v>0</v>
      </c>
      <c r="AI46" s="108">
        <v>0</v>
      </c>
      <c r="AJ46" s="108">
        <v>0</v>
      </c>
      <c r="AK46" s="108">
        <v>0</v>
      </c>
    </row>
    <row r="47" spans="1:37" ht="18.95" customHeight="1" x14ac:dyDescent="0.25">
      <c r="A47" s="43" t="s">
        <v>250</v>
      </c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V47" s="113" t="s">
        <v>371</v>
      </c>
      <c r="W47" s="108">
        <v>0</v>
      </c>
      <c r="X47" s="108">
        <v>0</v>
      </c>
      <c r="Y47" s="108"/>
      <c r="Z47" s="108">
        <v>0</v>
      </c>
      <c r="AA47" s="108">
        <v>0</v>
      </c>
      <c r="AB47" s="97">
        <v>0</v>
      </c>
      <c r="AC47" s="97">
        <v>0</v>
      </c>
      <c r="AD47" s="97">
        <v>0</v>
      </c>
      <c r="AE47" s="97">
        <v>0</v>
      </c>
      <c r="AF47" s="97">
        <v>0</v>
      </c>
      <c r="AG47" s="97">
        <v>0</v>
      </c>
      <c r="AH47" s="97">
        <v>0</v>
      </c>
      <c r="AI47" s="97">
        <v>0</v>
      </c>
      <c r="AJ47" s="97">
        <v>0</v>
      </c>
      <c r="AK47" s="97">
        <v>0</v>
      </c>
    </row>
    <row r="48" spans="1:37" ht="18.95" customHeight="1" x14ac:dyDescent="0.25">
      <c r="A48" s="70" t="s">
        <v>251</v>
      </c>
      <c r="B48" s="75"/>
      <c r="C48" s="75">
        <v>2.91</v>
      </c>
      <c r="D48" s="75">
        <v>0.69899999999999995</v>
      </c>
      <c r="E48" s="76"/>
      <c r="F48" s="75">
        <v>0.64400000000000002</v>
      </c>
      <c r="G48" s="76"/>
      <c r="H48" s="75">
        <v>0.19500000000000001</v>
      </c>
      <c r="I48" s="75">
        <v>1.85</v>
      </c>
      <c r="J48" s="75">
        <v>1.49</v>
      </c>
      <c r="K48" s="75">
        <v>2.4</v>
      </c>
      <c r="L48" s="75">
        <v>2.77</v>
      </c>
      <c r="M48" s="75">
        <v>13.4</v>
      </c>
      <c r="N48" s="77">
        <v>2.16</v>
      </c>
      <c r="O48" s="77">
        <v>2.35</v>
      </c>
      <c r="P48" s="75">
        <v>0.96699999999999997</v>
      </c>
      <c r="Q48" s="75">
        <v>5.57</v>
      </c>
      <c r="R48" s="75">
        <v>0.71699999999999997</v>
      </c>
      <c r="S48" s="75">
        <v>6.86</v>
      </c>
      <c r="V48" s="113" t="s">
        <v>372</v>
      </c>
      <c r="W48" s="108">
        <v>0</v>
      </c>
      <c r="X48" s="108">
        <v>2.91</v>
      </c>
      <c r="Y48" s="108"/>
      <c r="Z48" s="108">
        <v>0.69899999999999995</v>
      </c>
      <c r="AA48" s="108">
        <v>0</v>
      </c>
      <c r="AB48" s="97">
        <v>0.19500000000000001</v>
      </c>
      <c r="AC48" s="97">
        <v>13.4</v>
      </c>
      <c r="AD48" s="97">
        <v>2.16</v>
      </c>
      <c r="AE48" s="97">
        <v>2.35</v>
      </c>
      <c r="AF48" s="97">
        <v>0.96699999999999997</v>
      </c>
      <c r="AG48" s="97">
        <v>5.57</v>
      </c>
      <c r="AH48" s="97">
        <v>0.71699999999999997</v>
      </c>
      <c r="AI48" s="97">
        <v>6.86</v>
      </c>
      <c r="AJ48" s="97">
        <v>0</v>
      </c>
      <c r="AK48" s="97">
        <v>0</v>
      </c>
    </row>
    <row r="49" spans="1:37" ht="18.95" customHeight="1" x14ac:dyDescent="0.25">
      <c r="A49" s="70" t="s">
        <v>252</v>
      </c>
      <c r="B49" s="75"/>
      <c r="C49" s="75">
        <v>3.01</v>
      </c>
      <c r="D49" s="75">
        <v>0.79400000000000004</v>
      </c>
      <c r="E49" s="76"/>
      <c r="F49" s="75">
        <v>1.26</v>
      </c>
      <c r="G49" s="76"/>
      <c r="H49" s="75">
        <v>0.26200000000000001</v>
      </c>
      <c r="I49" s="75">
        <v>1.55</v>
      </c>
      <c r="J49" s="75">
        <v>1.73</v>
      </c>
      <c r="K49" s="75">
        <v>2.98</v>
      </c>
      <c r="L49" s="75">
        <v>2.9</v>
      </c>
      <c r="M49" s="75">
        <v>14.4</v>
      </c>
      <c r="N49" s="78">
        <v>2.35</v>
      </c>
      <c r="O49" s="78">
        <v>2.59</v>
      </c>
      <c r="P49" s="75">
        <v>1</v>
      </c>
      <c r="Q49" s="75">
        <v>5.58</v>
      </c>
      <c r="R49" s="75">
        <v>0.82599999999999996</v>
      </c>
      <c r="S49" s="75">
        <v>6.84</v>
      </c>
      <c r="V49" s="113" t="s">
        <v>372</v>
      </c>
      <c r="W49" s="108">
        <v>0</v>
      </c>
      <c r="X49" s="108">
        <v>3.01</v>
      </c>
      <c r="Y49" s="108"/>
      <c r="Z49" s="108">
        <v>0.79400000000000004</v>
      </c>
      <c r="AA49" s="108">
        <v>0</v>
      </c>
      <c r="AB49" s="97">
        <v>0.26200000000000001</v>
      </c>
      <c r="AC49" s="97">
        <v>14.4</v>
      </c>
      <c r="AD49" s="97">
        <v>2.35</v>
      </c>
      <c r="AE49" s="97">
        <v>2.59</v>
      </c>
      <c r="AF49" s="97">
        <v>1</v>
      </c>
      <c r="AG49" s="97">
        <v>5.58</v>
      </c>
      <c r="AH49" s="97">
        <v>0.82599999999999996</v>
      </c>
      <c r="AI49" s="97">
        <v>6.84</v>
      </c>
      <c r="AJ49" s="97">
        <v>0</v>
      </c>
      <c r="AK49" s="97">
        <v>0</v>
      </c>
    </row>
    <row r="50" spans="1:37" s="151" customFormat="1" ht="18.95" customHeight="1" x14ac:dyDescent="0.25">
      <c r="A50" s="147" t="s">
        <v>245</v>
      </c>
      <c r="B50" s="148"/>
      <c r="C50" s="148">
        <v>2.1508963917712909</v>
      </c>
      <c r="D50" s="148">
        <v>0.55510289060904361</v>
      </c>
      <c r="E50" s="149"/>
      <c r="F50" s="148">
        <v>0.46489694993444652</v>
      </c>
      <c r="G50" s="149"/>
      <c r="H50" s="148">
        <v>0.13949461441198166</v>
      </c>
      <c r="I50" s="148">
        <v>1.2131240052403101</v>
      </c>
      <c r="J50" s="148">
        <v>0.98163325085084041</v>
      </c>
      <c r="K50" s="148">
        <v>1.2543918576028608</v>
      </c>
      <c r="L50" s="148">
        <v>1.5001298286580571</v>
      </c>
      <c r="M50" s="148">
        <v>7.9253114035011301</v>
      </c>
      <c r="N50" s="150">
        <v>2</v>
      </c>
      <c r="O50" s="150">
        <v>2</v>
      </c>
      <c r="P50" s="148">
        <v>0.68897648490177776</v>
      </c>
      <c r="Q50" s="148">
        <v>3.4678619219009246</v>
      </c>
      <c r="R50" s="148">
        <v>0.58814222389386417</v>
      </c>
      <c r="S50" s="148">
        <v>4.6521495725453477</v>
      </c>
      <c r="V50" s="113" t="s">
        <v>370</v>
      </c>
      <c r="W50" s="108">
        <v>0</v>
      </c>
      <c r="X50" s="108">
        <v>2.1508963917712909</v>
      </c>
      <c r="Y50" s="108"/>
      <c r="Z50" s="108">
        <v>0.55510289060904361</v>
      </c>
      <c r="AA50" s="108">
        <v>0</v>
      </c>
      <c r="AB50" s="108">
        <v>0.13949461441198166</v>
      </c>
      <c r="AC50" s="108">
        <v>7.9253114035011301</v>
      </c>
      <c r="AD50" s="108">
        <v>2</v>
      </c>
      <c r="AE50" s="108">
        <v>2</v>
      </c>
      <c r="AF50" s="108">
        <v>0.68897648490177776</v>
      </c>
      <c r="AG50" s="108">
        <v>3.4678619219009246</v>
      </c>
      <c r="AH50" s="108">
        <v>0.58814222389386417</v>
      </c>
      <c r="AI50" s="108">
        <v>4.6521495725453477</v>
      </c>
      <c r="AJ50" s="108">
        <v>0</v>
      </c>
      <c r="AK50" s="108">
        <v>0</v>
      </c>
    </row>
    <row r="51" spans="1:37" ht="18.95" customHeight="1" x14ac:dyDescent="0.25">
      <c r="A51" s="79" t="s">
        <v>253</v>
      </c>
      <c r="B51" s="75"/>
      <c r="C51" s="75">
        <v>4.49</v>
      </c>
      <c r="D51" s="75">
        <v>0.80300000000000005</v>
      </c>
      <c r="E51" s="80"/>
      <c r="F51" s="75">
        <v>0.99099999999999999</v>
      </c>
      <c r="G51" s="80"/>
      <c r="H51" s="75">
        <v>0.28499999999999998</v>
      </c>
      <c r="I51" s="75">
        <v>2.68</v>
      </c>
      <c r="J51" s="75">
        <v>1.73</v>
      </c>
      <c r="K51" s="75">
        <v>2.88</v>
      </c>
      <c r="L51" s="75">
        <v>3.64</v>
      </c>
      <c r="M51" s="75">
        <v>19.7</v>
      </c>
      <c r="N51" s="77">
        <v>3</v>
      </c>
      <c r="O51" s="77">
        <v>3.09</v>
      </c>
      <c r="P51" s="75">
        <v>1.49</v>
      </c>
      <c r="Q51" s="75">
        <v>7.52</v>
      </c>
      <c r="R51" s="75">
        <v>1.0900000000000001</v>
      </c>
      <c r="S51" s="75">
        <v>8.9700000000000006</v>
      </c>
      <c r="V51" s="113" t="s">
        <v>373</v>
      </c>
      <c r="W51" s="108">
        <v>0</v>
      </c>
      <c r="X51" s="108">
        <v>4.49</v>
      </c>
      <c r="Y51" s="108"/>
      <c r="Z51" s="108">
        <v>0.80300000000000005</v>
      </c>
      <c r="AA51" s="108">
        <v>0</v>
      </c>
      <c r="AB51" s="97">
        <v>0.28499999999999998</v>
      </c>
      <c r="AC51" s="97">
        <v>19.7</v>
      </c>
      <c r="AD51" s="97">
        <v>3</v>
      </c>
      <c r="AE51" s="97">
        <v>3.09</v>
      </c>
      <c r="AF51" s="97">
        <v>1.49</v>
      </c>
      <c r="AG51" s="97">
        <v>7.52</v>
      </c>
      <c r="AH51" s="97">
        <v>1.0900000000000001</v>
      </c>
      <c r="AI51" s="97">
        <v>8.9700000000000006</v>
      </c>
      <c r="AJ51" s="97">
        <v>0</v>
      </c>
      <c r="AK51" s="97">
        <v>0</v>
      </c>
    </row>
    <row r="52" spans="1:37" ht="18.95" customHeight="1" x14ac:dyDescent="0.25">
      <c r="A52" s="43" t="s">
        <v>254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V52" s="113" t="s">
        <v>374</v>
      </c>
      <c r="W52" s="108">
        <v>0</v>
      </c>
      <c r="X52" s="108">
        <v>0</v>
      </c>
      <c r="Y52" s="108"/>
      <c r="Z52" s="108">
        <v>0</v>
      </c>
      <c r="AA52" s="108">
        <v>0</v>
      </c>
      <c r="AB52" s="97">
        <v>0</v>
      </c>
      <c r="AC52" s="97">
        <v>0</v>
      </c>
      <c r="AD52" s="97">
        <v>0</v>
      </c>
      <c r="AE52" s="97">
        <v>0</v>
      </c>
      <c r="AF52" s="97">
        <v>0</v>
      </c>
      <c r="AG52" s="97">
        <v>0</v>
      </c>
      <c r="AH52" s="97">
        <v>0</v>
      </c>
      <c r="AI52" s="97">
        <v>0</v>
      </c>
      <c r="AJ52" s="97">
        <v>0</v>
      </c>
      <c r="AK52" s="97">
        <v>0</v>
      </c>
    </row>
    <row r="53" spans="1:37" ht="18.95" customHeight="1" x14ac:dyDescent="0.25">
      <c r="A53" s="79" t="s">
        <v>255</v>
      </c>
      <c r="B53" s="82"/>
      <c r="C53" s="82">
        <v>70.400000000000006</v>
      </c>
      <c r="D53" s="82">
        <v>98.2</v>
      </c>
      <c r="E53" s="82">
        <v>99.6</v>
      </c>
      <c r="F53" s="82">
        <v>97.5</v>
      </c>
      <c r="G53" s="82">
        <v>100</v>
      </c>
      <c r="H53" s="82">
        <v>98.9</v>
      </c>
      <c r="I53" s="82">
        <v>88.3</v>
      </c>
      <c r="J53" s="82">
        <v>85.8</v>
      </c>
      <c r="K53" s="82">
        <v>90.8</v>
      </c>
      <c r="L53" s="75">
        <v>82.4</v>
      </c>
      <c r="M53" s="76"/>
      <c r="N53" s="75">
        <v>83.1</v>
      </c>
      <c r="O53" s="75">
        <v>86.1</v>
      </c>
      <c r="P53" s="83"/>
      <c r="Q53" s="83"/>
      <c r="R53" s="83"/>
      <c r="S53" s="83"/>
      <c r="V53" s="113" t="s">
        <v>375</v>
      </c>
      <c r="W53" s="108">
        <v>0</v>
      </c>
      <c r="X53" s="108">
        <v>70.400000000000006</v>
      </c>
      <c r="Y53" s="108"/>
      <c r="Z53" s="108">
        <v>98.2</v>
      </c>
      <c r="AA53" s="108">
        <v>99.6</v>
      </c>
      <c r="AB53" s="97">
        <v>98.9</v>
      </c>
      <c r="AC53" s="97">
        <v>0</v>
      </c>
      <c r="AD53" s="97">
        <v>83.1</v>
      </c>
      <c r="AE53" s="97">
        <v>86.1</v>
      </c>
      <c r="AF53" s="97">
        <v>0</v>
      </c>
      <c r="AG53" s="97">
        <v>0</v>
      </c>
      <c r="AH53" s="97">
        <v>0</v>
      </c>
      <c r="AI53" s="97">
        <v>0</v>
      </c>
      <c r="AJ53" s="97">
        <v>0</v>
      </c>
      <c r="AK53" s="97">
        <v>0</v>
      </c>
    </row>
    <row r="54" spans="1:37" s="107" customFormat="1" ht="18.75" customHeight="1" x14ac:dyDescent="0.25">
      <c r="A54" s="147" t="s">
        <v>245</v>
      </c>
      <c r="B54" s="152"/>
      <c r="C54" s="152">
        <v>69.417593563040825</v>
      </c>
      <c r="D54" s="152">
        <v>97.298583035777611</v>
      </c>
      <c r="E54" s="152">
        <v>99.319245787441631</v>
      </c>
      <c r="F54" s="152">
        <v>96.337575918964163</v>
      </c>
      <c r="G54" s="152">
        <v>99.779159010468788</v>
      </c>
      <c r="H54" s="152">
        <v>97.737330289614945</v>
      </c>
      <c r="I54" s="152">
        <v>89.250317969448176</v>
      </c>
      <c r="J54" s="152">
        <v>87.102188071701036</v>
      </c>
      <c r="K54" s="152">
        <v>88.343463194484741</v>
      </c>
      <c r="L54" s="152">
        <v>86.424805111329704</v>
      </c>
      <c r="M54" s="153"/>
      <c r="N54" s="152">
        <v>83.272811811888232</v>
      </c>
      <c r="O54" s="152">
        <v>85.653626713443771</v>
      </c>
      <c r="P54" s="154"/>
      <c r="Q54" s="154"/>
      <c r="R54" s="154"/>
      <c r="S54" s="154"/>
      <c r="V54" s="113" t="s">
        <v>370</v>
      </c>
      <c r="W54" s="108">
        <v>0</v>
      </c>
      <c r="X54" s="108">
        <v>69.417593563040825</v>
      </c>
      <c r="Y54" s="108"/>
      <c r="Z54" s="108">
        <v>97.298583035777611</v>
      </c>
      <c r="AA54" s="108">
        <v>99.319245787441631</v>
      </c>
      <c r="AB54" s="108">
        <v>97.737330289614945</v>
      </c>
      <c r="AC54" s="108">
        <v>0</v>
      </c>
      <c r="AD54" s="108">
        <v>83.272811811888232</v>
      </c>
      <c r="AE54" s="108">
        <v>85.653626713443771</v>
      </c>
      <c r="AF54" s="108">
        <v>0</v>
      </c>
      <c r="AG54" s="108">
        <v>0</v>
      </c>
      <c r="AH54" s="108">
        <v>0</v>
      </c>
      <c r="AI54" s="108">
        <v>0</v>
      </c>
      <c r="AJ54" s="108">
        <v>0</v>
      </c>
      <c r="AK54" s="108">
        <v>0</v>
      </c>
    </row>
    <row r="55" spans="1:37" ht="18.95" customHeight="1" x14ac:dyDescent="0.25">
      <c r="A55" s="43" t="s">
        <v>256</v>
      </c>
      <c r="B55" s="44"/>
      <c r="C55" s="44"/>
      <c r="D55" s="44"/>
      <c r="E55" s="64"/>
      <c r="F55" s="64"/>
      <c r="G55" s="44"/>
      <c r="H55" s="44"/>
      <c r="I55" s="44"/>
      <c r="J55" s="44"/>
      <c r="K55" s="44"/>
      <c r="L55" s="44"/>
      <c r="M55" s="44"/>
      <c r="N55" s="44"/>
      <c r="O55" s="44"/>
      <c r="P55" s="44" t="s">
        <v>257</v>
      </c>
      <c r="Q55" s="44" t="s">
        <v>257</v>
      </c>
      <c r="R55" s="44"/>
      <c r="S55" s="44"/>
      <c r="V55" s="113" t="s">
        <v>376</v>
      </c>
      <c r="W55" s="108">
        <v>0</v>
      </c>
      <c r="X55" s="108">
        <v>0</v>
      </c>
      <c r="Y55" s="108"/>
      <c r="Z55" s="108">
        <v>0</v>
      </c>
      <c r="AA55" s="108">
        <v>0</v>
      </c>
      <c r="AB55" s="97">
        <v>0</v>
      </c>
      <c r="AC55" s="97">
        <v>0</v>
      </c>
      <c r="AD55" s="97">
        <v>0</v>
      </c>
      <c r="AE55" s="97">
        <v>0</v>
      </c>
      <c r="AF55" s="97" t="s">
        <v>257</v>
      </c>
      <c r="AG55" s="97" t="s">
        <v>257</v>
      </c>
      <c r="AH55" s="97">
        <v>0</v>
      </c>
      <c r="AI55" s="97">
        <v>0</v>
      </c>
      <c r="AJ55" s="97">
        <v>0</v>
      </c>
      <c r="AK55" s="97">
        <v>0</v>
      </c>
    </row>
    <row r="56" spans="1:37" ht="18.95" customHeight="1" x14ac:dyDescent="0.25">
      <c r="A56" s="84" t="s">
        <v>258</v>
      </c>
      <c r="B56" s="85"/>
      <c r="C56" s="85">
        <v>3.5</v>
      </c>
      <c r="D56" s="85">
        <v>1.25</v>
      </c>
      <c r="E56" s="85">
        <v>0</v>
      </c>
      <c r="F56" s="85">
        <v>1.17</v>
      </c>
      <c r="G56" s="85">
        <v>0</v>
      </c>
      <c r="H56" s="85">
        <v>0</v>
      </c>
      <c r="I56" s="85">
        <v>1.62</v>
      </c>
      <c r="J56" s="85">
        <v>0.441</v>
      </c>
      <c r="K56" s="85">
        <v>1.5</v>
      </c>
      <c r="L56" s="85">
        <v>1.41</v>
      </c>
      <c r="M56" s="80"/>
      <c r="N56" s="85">
        <v>2.09</v>
      </c>
      <c r="O56" s="85">
        <v>2.33</v>
      </c>
      <c r="P56" s="68"/>
      <c r="Q56" s="68"/>
      <c r="R56" s="71"/>
      <c r="S56" s="68"/>
      <c r="V56" s="113" t="s">
        <v>377</v>
      </c>
      <c r="W56" s="108">
        <v>0</v>
      </c>
      <c r="X56" s="108">
        <v>3.5</v>
      </c>
      <c r="Y56" s="108"/>
      <c r="Z56" s="108">
        <v>1.25</v>
      </c>
      <c r="AA56" s="108">
        <v>0</v>
      </c>
      <c r="AB56" s="97">
        <v>0</v>
      </c>
      <c r="AC56" s="97">
        <v>0</v>
      </c>
      <c r="AD56" s="97">
        <v>2.09</v>
      </c>
      <c r="AE56" s="97">
        <v>2.33</v>
      </c>
      <c r="AF56" s="97">
        <v>0</v>
      </c>
      <c r="AG56" s="97">
        <v>0</v>
      </c>
      <c r="AH56" s="97">
        <v>0</v>
      </c>
      <c r="AI56" s="97">
        <v>0</v>
      </c>
      <c r="AJ56" s="97">
        <v>0</v>
      </c>
      <c r="AK56" s="97">
        <v>0</v>
      </c>
    </row>
    <row r="57" spans="1:37" s="159" customFormat="1" ht="18.95" customHeight="1" x14ac:dyDescent="0.25">
      <c r="A57" s="147" t="s">
        <v>245</v>
      </c>
      <c r="B57" s="155"/>
      <c r="C57" s="155">
        <v>5.7221980631769389</v>
      </c>
      <c r="D57" s="155">
        <v>2.8602514722137697</v>
      </c>
      <c r="E57" s="155">
        <v>0.65757951656812286</v>
      </c>
      <c r="F57" s="155">
        <v>1.6818803938262403</v>
      </c>
      <c r="G57" s="155">
        <v>0.47319138676292971</v>
      </c>
      <c r="H57" s="155">
        <v>5.8783321941216675E-3</v>
      </c>
      <c r="I57" s="155">
        <v>2.1175042341688428</v>
      </c>
      <c r="J57" s="155">
        <v>1.6328927877525157</v>
      </c>
      <c r="K57" s="155">
        <v>2.6441002422939164</v>
      </c>
      <c r="L57" s="155">
        <v>2.8359822478114611</v>
      </c>
      <c r="M57" s="156"/>
      <c r="N57" s="155">
        <v>3.1744008020175745</v>
      </c>
      <c r="O57" s="155">
        <v>3.7002376170854636</v>
      </c>
      <c r="P57" s="157"/>
      <c r="Q57" s="157"/>
      <c r="R57" s="158"/>
      <c r="S57" s="157"/>
      <c r="V57" s="113" t="s">
        <v>370</v>
      </c>
      <c r="W57" s="108">
        <v>0</v>
      </c>
      <c r="X57" s="108">
        <v>5.7221980631769389</v>
      </c>
      <c r="Y57" s="108"/>
      <c r="Z57" s="108">
        <v>2.8602514722137697</v>
      </c>
      <c r="AA57" s="108">
        <v>0.65757951656812286</v>
      </c>
      <c r="AB57" s="108">
        <v>5.8783321941216675E-3</v>
      </c>
      <c r="AC57" s="108">
        <v>0</v>
      </c>
      <c r="AD57" s="108">
        <v>3.1744008020175745</v>
      </c>
      <c r="AE57" s="108">
        <v>3.7002376170854636</v>
      </c>
      <c r="AF57" s="108">
        <v>0</v>
      </c>
      <c r="AG57" s="108">
        <v>0</v>
      </c>
      <c r="AH57" s="108">
        <v>0</v>
      </c>
      <c r="AI57" s="108">
        <v>0</v>
      </c>
      <c r="AJ57" s="108">
        <v>0</v>
      </c>
      <c r="AK57" s="108">
        <v>0</v>
      </c>
    </row>
    <row r="58" spans="1:37" ht="18.95" customHeight="1" x14ac:dyDescent="0.25">
      <c r="A58" s="86" t="s">
        <v>259</v>
      </c>
      <c r="B58" s="87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71"/>
      <c r="N58" s="87"/>
      <c r="O58" s="87"/>
      <c r="P58" s="71"/>
      <c r="Q58" s="71"/>
      <c r="R58" s="71"/>
      <c r="S58" s="71"/>
      <c r="V58" s="113" t="s">
        <v>377</v>
      </c>
      <c r="W58" s="108">
        <v>0</v>
      </c>
      <c r="X58" s="108">
        <v>0</v>
      </c>
      <c r="Y58" s="108"/>
      <c r="Z58" s="108">
        <v>0</v>
      </c>
      <c r="AA58" s="108">
        <v>0</v>
      </c>
      <c r="AB58" s="97">
        <v>0</v>
      </c>
      <c r="AC58" s="97">
        <v>0</v>
      </c>
      <c r="AD58" s="97">
        <v>0</v>
      </c>
      <c r="AE58" s="97">
        <v>0</v>
      </c>
      <c r="AF58" s="97">
        <v>0</v>
      </c>
      <c r="AG58" s="97">
        <v>0</v>
      </c>
      <c r="AH58" s="97">
        <v>0</v>
      </c>
      <c r="AI58" s="97">
        <v>0</v>
      </c>
      <c r="AJ58" s="97">
        <v>0</v>
      </c>
      <c r="AK58" s="97">
        <v>0</v>
      </c>
    </row>
    <row r="59" spans="1:37" ht="18.95" customHeight="1" x14ac:dyDescent="0.25">
      <c r="A59" s="43" t="s">
        <v>260</v>
      </c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V59" s="113" t="s">
        <v>378</v>
      </c>
      <c r="W59" s="108">
        <v>0</v>
      </c>
      <c r="X59" s="108">
        <v>0</v>
      </c>
      <c r="Y59" s="108"/>
      <c r="Z59" s="108">
        <v>0</v>
      </c>
      <c r="AA59" s="108">
        <v>0</v>
      </c>
      <c r="AB59" s="97">
        <v>0</v>
      </c>
      <c r="AC59" s="97">
        <v>0</v>
      </c>
      <c r="AD59" s="97">
        <v>0</v>
      </c>
      <c r="AE59" s="97">
        <v>0</v>
      </c>
      <c r="AF59" s="97">
        <v>0</v>
      </c>
      <c r="AG59" s="97">
        <v>0</v>
      </c>
      <c r="AH59" s="97">
        <v>0</v>
      </c>
      <c r="AI59" s="97">
        <v>0</v>
      </c>
      <c r="AJ59" s="97">
        <v>0</v>
      </c>
      <c r="AK59" s="97">
        <v>0</v>
      </c>
    </row>
    <row r="60" spans="1:37" ht="18.95" customHeight="1" x14ac:dyDescent="0.25">
      <c r="A60" s="84" t="s">
        <v>261</v>
      </c>
      <c r="B60" s="88"/>
      <c r="C60" s="88">
        <v>0.78707916287534119</v>
      </c>
      <c r="D60" s="88">
        <v>0.21460848452148107</v>
      </c>
      <c r="E60" s="89"/>
      <c r="F60" s="88">
        <v>0.27310606060606063</v>
      </c>
      <c r="G60" s="89"/>
      <c r="H60" s="88">
        <v>0.16111970054520303</v>
      </c>
      <c r="I60" s="88">
        <v>0.38621304412420143</v>
      </c>
      <c r="J60" s="88">
        <v>0.22884184308841843</v>
      </c>
      <c r="K60" s="88">
        <v>0.4852688295311246</v>
      </c>
      <c r="L60" s="88">
        <v>0.41033032097226552</v>
      </c>
      <c r="M60" s="89"/>
      <c r="N60" s="88">
        <v>0.47107837542047981</v>
      </c>
      <c r="O60" s="88">
        <v>0.43702673466233966</v>
      </c>
      <c r="P60" s="68"/>
      <c r="Q60" s="68"/>
      <c r="R60" s="68"/>
      <c r="S60" s="68"/>
      <c r="V60" s="113" t="s">
        <v>379</v>
      </c>
      <c r="W60" s="108">
        <v>0</v>
      </c>
      <c r="X60" s="108">
        <v>0.78707916287534119</v>
      </c>
      <c r="Y60" s="108"/>
      <c r="Z60" s="108">
        <v>0.21460848452148107</v>
      </c>
      <c r="AA60" s="108">
        <v>0</v>
      </c>
      <c r="AB60" s="97">
        <v>0.16111970054520303</v>
      </c>
      <c r="AC60" s="97">
        <v>0</v>
      </c>
      <c r="AD60" s="97">
        <v>0.47107837542047981</v>
      </c>
      <c r="AE60" s="97">
        <v>0.43702673466233966</v>
      </c>
      <c r="AF60" s="97">
        <v>0</v>
      </c>
      <c r="AG60" s="97">
        <v>0</v>
      </c>
      <c r="AH60" s="97">
        <v>0</v>
      </c>
      <c r="AI60" s="97">
        <v>0</v>
      </c>
      <c r="AJ60" s="97">
        <v>0</v>
      </c>
      <c r="AK60" s="97">
        <v>0</v>
      </c>
    </row>
    <row r="61" spans="1:37" s="165" customFormat="1" ht="18.95" customHeight="1" x14ac:dyDescent="0.25">
      <c r="A61" s="160" t="s">
        <v>245</v>
      </c>
      <c r="B61" s="161"/>
      <c r="C61" s="161">
        <v>0.8290331396571724</v>
      </c>
      <c r="D61" s="161">
        <v>0.23663806495781922</v>
      </c>
      <c r="E61" s="162"/>
      <c r="F61" s="161">
        <v>0.3055272199447252</v>
      </c>
      <c r="G61" s="162"/>
      <c r="H61" s="161">
        <v>0.17187697608305802</v>
      </c>
      <c r="I61" s="161">
        <v>0.38575332185017003</v>
      </c>
      <c r="J61" s="161">
        <v>0.25592817345841867</v>
      </c>
      <c r="K61" s="161">
        <v>0.48258053646650462</v>
      </c>
      <c r="L61" s="161">
        <v>0.42929844547505724</v>
      </c>
      <c r="M61" s="163"/>
      <c r="N61" s="161">
        <v>0.50011963571085782</v>
      </c>
      <c r="O61" s="161">
        <v>0.46450597798133597</v>
      </c>
      <c r="P61" s="164"/>
      <c r="Q61" s="164"/>
      <c r="R61" s="164"/>
      <c r="S61" s="164"/>
      <c r="V61" s="113" t="s">
        <v>370</v>
      </c>
      <c r="W61" s="108">
        <v>0</v>
      </c>
      <c r="X61" s="108">
        <v>0.8290331396571724</v>
      </c>
      <c r="Y61" s="108"/>
      <c r="Z61" s="108">
        <v>0.23663806495781922</v>
      </c>
      <c r="AA61" s="108">
        <v>0</v>
      </c>
      <c r="AB61" s="108">
        <v>0.17187697608305802</v>
      </c>
      <c r="AC61" s="108">
        <v>0</v>
      </c>
      <c r="AD61" s="108">
        <v>0.50011963571085782</v>
      </c>
      <c r="AE61" s="108">
        <v>0.46450597798133597</v>
      </c>
      <c r="AF61" s="108">
        <v>0</v>
      </c>
      <c r="AG61" s="108">
        <v>0</v>
      </c>
      <c r="AH61" s="108">
        <v>0</v>
      </c>
      <c r="AI61" s="108">
        <v>0</v>
      </c>
      <c r="AJ61" s="108">
        <v>0</v>
      </c>
      <c r="AK61" s="108">
        <v>0</v>
      </c>
    </row>
    <row r="62" spans="1:37" ht="18.95" customHeight="1" x14ac:dyDescent="0.25">
      <c r="A62" s="636" t="s">
        <v>328</v>
      </c>
      <c r="B62" s="637"/>
      <c r="C62" s="637"/>
      <c r="D62" s="637"/>
      <c r="E62" s="637"/>
      <c r="F62" s="637"/>
      <c r="G62" s="637"/>
      <c r="H62" s="637"/>
      <c r="I62" s="637"/>
      <c r="J62" s="637"/>
      <c r="K62" s="637"/>
      <c r="L62" s="637"/>
      <c r="M62" s="637"/>
      <c r="N62" s="637"/>
      <c r="O62" s="637"/>
      <c r="P62" s="637"/>
      <c r="Q62" s="637"/>
      <c r="R62" s="637"/>
      <c r="S62" s="637"/>
      <c r="V62" s="113" t="s">
        <v>380</v>
      </c>
      <c r="W62" s="108">
        <v>0</v>
      </c>
      <c r="X62" s="108">
        <v>0</v>
      </c>
      <c r="Y62" s="108"/>
      <c r="Z62" s="108">
        <v>0</v>
      </c>
      <c r="AA62" s="108">
        <v>0</v>
      </c>
      <c r="AB62" s="97">
        <v>0</v>
      </c>
      <c r="AC62" s="97">
        <v>0</v>
      </c>
      <c r="AD62" s="97">
        <v>0</v>
      </c>
      <c r="AE62" s="97">
        <v>0</v>
      </c>
      <c r="AF62" s="97">
        <v>0</v>
      </c>
      <c r="AG62" s="97">
        <v>0</v>
      </c>
      <c r="AH62" s="97">
        <v>0</v>
      </c>
      <c r="AI62" s="97">
        <v>0</v>
      </c>
      <c r="AJ62" s="97">
        <v>0</v>
      </c>
      <c r="AK62" s="97">
        <v>0</v>
      </c>
    </row>
    <row r="63" spans="1:37" ht="18.95" customHeight="1" x14ac:dyDescent="0.25">
      <c r="A63" s="84" t="s">
        <v>9</v>
      </c>
      <c r="B63" s="88">
        <v>100</v>
      </c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V63" s="113" t="s">
        <v>381</v>
      </c>
      <c r="W63" s="108">
        <v>100</v>
      </c>
      <c r="X63" s="108">
        <v>0</v>
      </c>
      <c r="Y63" s="108"/>
      <c r="Z63" s="108">
        <v>0</v>
      </c>
      <c r="AA63" s="108">
        <v>0</v>
      </c>
      <c r="AB63" s="97">
        <v>0</v>
      </c>
      <c r="AC63" s="97">
        <v>0</v>
      </c>
      <c r="AD63" s="97">
        <v>0</v>
      </c>
      <c r="AE63" s="97">
        <v>0</v>
      </c>
      <c r="AF63" s="97">
        <v>0</v>
      </c>
      <c r="AG63" s="97">
        <v>0</v>
      </c>
      <c r="AH63" s="97">
        <v>0</v>
      </c>
      <c r="AI63" s="97">
        <v>0</v>
      </c>
      <c r="AJ63" s="97">
        <v>0</v>
      </c>
      <c r="AK63" s="97">
        <v>0</v>
      </c>
    </row>
    <row r="64" spans="1:37" ht="18.95" customHeight="1" x14ac:dyDescent="0.25">
      <c r="A64" s="84" t="s">
        <v>10</v>
      </c>
      <c r="B64" s="88">
        <v>100</v>
      </c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V64" s="113" t="s">
        <v>381</v>
      </c>
      <c r="W64" s="108">
        <v>100</v>
      </c>
      <c r="X64" s="108">
        <v>0</v>
      </c>
      <c r="Y64" s="108"/>
      <c r="Z64" s="108">
        <v>0</v>
      </c>
      <c r="AA64" s="108">
        <v>0</v>
      </c>
      <c r="AB64" s="97">
        <v>0</v>
      </c>
      <c r="AC64" s="97">
        <v>0</v>
      </c>
      <c r="AD64" s="97">
        <v>0</v>
      </c>
      <c r="AE64" s="97">
        <v>0</v>
      </c>
      <c r="AF64" s="97">
        <v>0</v>
      </c>
      <c r="AG64" s="97">
        <v>0</v>
      </c>
      <c r="AH64" s="97">
        <v>0</v>
      </c>
      <c r="AI64" s="97">
        <v>0</v>
      </c>
      <c r="AJ64" s="97">
        <v>0</v>
      </c>
      <c r="AK64" s="97">
        <v>0</v>
      </c>
    </row>
    <row r="65" spans="1:37" ht="18.95" customHeight="1" x14ac:dyDescent="0.25">
      <c r="A65" s="84" t="s">
        <v>11</v>
      </c>
      <c r="B65" s="88">
        <v>100</v>
      </c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V65" s="113" t="s">
        <v>11</v>
      </c>
      <c r="W65" s="108">
        <v>100</v>
      </c>
      <c r="X65" s="108">
        <v>0</v>
      </c>
      <c r="Y65" s="108"/>
      <c r="Z65" s="108">
        <v>0</v>
      </c>
      <c r="AA65" s="108">
        <v>0</v>
      </c>
      <c r="AB65" s="97">
        <v>0</v>
      </c>
      <c r="AC65" s="97">
        <v>0</v>
      </c>
      <c r="AD65" s="97">
        <v>0</v>
      </c>
      <c r="AE65" s="97">
        <v>0</v>
      </c>
      <c r="AF65" s="97">
        <v>0</v>
      </c>
      <c r="AG65" s="97">
        <v>0</v>
      </c>
      <c r="AH65" s="97">
        <v>0</v>
      </c>
      <c r="AI65" s="97">
        <v>0</v>
      </c>
      <c r="AJ65" s="97">
        <v>0</v>
      </c>
      <c r="AK65" s="97">
        <v>0</v>
      </c>
    </row>
    <row r="66" spans="1:37" ht="18.95" customHeight="1" x14ac:dyDescent="0.25">
      <c r="A66" s="84" t="s">
        <v>263</v>
      </c>
      <c r="B66" s="88">
        <v>80.400000000000006</v>
      </c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V66" s="113" t="s">
        <v>382</v>
      </c>
      <c r="W66" s="108">
        <v>80.400000000000006</v>
      </c>
      <c r="X66" s="108">
        <v>0</v>
      </c>
      <c r="Y66" s="108"/>
      <c r="Z66" s="108">
        <v>0</v>
      </c>
      <c r="AA66" s="108">
        <v>0</v>
      </c>
      <c r="AB66" s="97">
        <v>0</v>
      </c>
      <c r="AC66" s="97">
        <v>0</v>
      </c>
      <c r="AD66" s="97">
        <v>0</v>
      </c>
      <c r="AE66" s="97">
        <v>0</v>
      </c>
      <c r="AF66" s="97">
        <v>0</v>
      </c>
      <c r="AG66" s="97">
        <v>0</v>
      </c>
      <c r="AH66" s="97">
        <v>0</v>
      </c>
      <c r="AI66" s="97">
        <v>0</v>
      </c>
      <c r="AJ66" s="97">
        <v>0</v>
      </c>
      <c r="AK66" s="97">
        <v>0</v>
      </c>
    </row>
    <row r="67" spans="1:37" ht="18.95" customHeight="1" x14ac:dyDescent="0.25">
      <c r="A67" s="84" t="s">
        <v>13</v>
      </c>
      <c r="B67" s="88">
        <v>100</v>
      </c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V67" s="113" t="s">
        <v>383</v>
      </c>
      <c r="W67" s="108">
        <v>100</v>
      </c>
      <c r="X67" s="108">
        <v>0</v>
      </c>
      <c r="Y67" s="108"/>
      <c r="Z67" s="108">
        <v>0</v>
      </c>
      <c r="AA67" s="108">
        <v>0</v>
      </c>
      <c r="AB67" s="97">
        <v>0</v>
      </c>
      <c r="AC67" s="97">
        <v>0</v>
      </c>
      <c r="AD67" s="97">
        <v>0</v>
      </c>
      <c r="AE67" s="97">
        <v>0</v>
      </c>
      <c r="AF67" s="97">
        <v>0</v>
      </c>
      <c r="AG67" s="97">
        <v>0</v>
      </c>
      <c r="AH67" s="97">
        <v>0</v>
      </c>
      <c r="AI67" s="97">
        <v>0</v>
      </c>
      <c r="AJ67" s="97">
        <v>0</v>
      </c>
      <c r="AK67" s="97">
        <v>0</v>
      </c>
    </row>
    <row r="68" spans="1:37" ht="18.95" customHeight="1" x14ac:dyDescent="0.25">
      <c r="A68" s="84" t="s">
        <v>90</v>
      </c>
      <c r="B68" s="88">
        <v>100</v>
      </c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V68" s="113" t="s">
        <v>384</v>
      </c>
      <c r="W68" s="108">
        <v>100</v>
      </c>
      <c r="X68" s="108">
        <v>0</v>
      </c>
      <c r="Y68" s="108"/>
      <c r="Z68" s="108">
        <v>0</v>
      </c>
      <c r="AA68" s="108">
        <v>0</v>
      </c>
      <c r="AB68" s="97">
        <v>0</v>
      </c>
      <c r="AC68" s="97">
        <v>0</v>
      </c>
      <c r="AD68" s="97">
        <v>0</v>
      </c>
      <c r="AE68" s="97">
        <v>0</v>
      </c>
      <c r="AF68" s="97">
        <v>0</v>
      </c>
      <c r="AG68" s="97">
        <v>0</v>
      </c>
      <c r="AH68" s="97">
        <v>0</v>
      </c>
      <c r="AI68" s="97">
        <v>0</v>
      </c>
      <c r="AJ68" s="97">
        <v>0</v>
      </c>
      <c r="AK68" s="97">
        <v>0</v>
      </c>
    </row>
    <row r="69" spans="1:37" ht="18.95" customHeight="1" x14ac:dyDescent="0.25">
      <c r="A69" s="84" t="s">
        <v>15</v>
      </c>
      <c r="B69" s="88">
        <v>100</v>
      </c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V69" s="113" t="s">
        <v>383</v>
      </c>
      <c r="W69" s="108">
        <v>100</v>
      </c>
      <c r="X69" s="108">
        <v>0</v>
      </c>
      <c r="Y69" s="108"/>
      <c r="Z69" s="108">
        <v>0</v>
      </c>
      <c r="AA69" s="108">
        <v>0</v>
      </c>
      <c r="AB69" s="97">
        <v>0</v>
      </c>
      <c r="AC69" s="97">
        <v>0</v>
      </c>
      <c r="AD69" s="97">
        <v>0</v>
      </c>
      <c r="AE69" s="97">
        <v>0</v>
      </c>
      <c r="AF69" s="97">
        <v>0</v>
      </c>
      <c r="AG69" s="97">
        <v>0</v>
      </c>
      <c r="AH69" s="97">
        <v>0</v>
      </c>
      <c r="AI69" s="97">
        <v>0</v>
      </c>
      <c r="AJ69" s="97">
        <v>0</v>
      </c>
      <c r="AK69" s="97">
        <v>0</v>
      </c>
    </row>
    <row r="70" spans="1:37" ht="18.95" customHeight="1" x14ac:dyDescent="0.25">
      <c r="A70" s="84" t="s">
        <v>264</v>
      </c>
      <c r="B70" s="88">
        <v>99.7</v>
      </c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V70" s="113" t="s">
        <v>385</v>
      </c>
      <c r="W70" s="108">
        <v>99.7</v>
      </c>
      <c r="X70" s="108">
        <v>0</v>
      </c>
      <c r="Y70" s="108"/>
      <c r="Z70" s="108">
        <v>0</v>
      </c>
      <c r="AA70" s="108">
        <v>0</v>
      </c>
      <c r="AB70" s="97">
        <v>0</v>
      </c>
      <c r="AC70" s="97">
        <v>0</v>
      </c>
      <c r="AD70" s="97">
        <v>0</v>
      </c>
      <c r="AE70" s="97">
        <v>0</v>
      </c>
      <c r="AF70" s="97">
        <v>0</v>
      </c>
      <c r="AG70" s="97">
        <v>0</v>
      </c>
      <c r="AH70" s="97">
        <v>0</v>
      </c>
      <c r="AI70" s="97">
        <v>0</v>
      </c>
      <c r="AJ70" s="97">
        <v>0</v>
      </c>
      <c r="AK70" s="97">
        <v>0</v>
      </c>
    </row>
    <row r="71" spans="1:37" ht="18.95" customHeight="1" x14ac:dyDescent="0.25">
      <c r="A71" s="84" t="s">
        <v>17</v>
      </c>
      <c r="B71" s="88">
        <v>100</v>
      </c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V71" s="113" t="s">
        <v>386</v>
      </c>
      <c r="W71" s="108">
        <v>100</v>
      </c>
      <c r="X71" s="108">
        <v>0</v>
      </c>
      <c r="Y71" s="108"/>
      <c r="Z71" s="108">
        <v>0</v>
      </c>
      <c r="AA71" s="108">
        <v>0</v>
      </c>
      <c r="AB71" s="97">
        <v>0</v>
      </c>
      <c r="AC71" s="97">
        <v>0</v>
      </c>
      <c r="AD71" s="97">
        <v>0</v>
      </c>
      <c r="AE71" s="97">
        <v>0</v>
      </c>
      <c r="AF71" s="97">
        <v>0</v>
      </c>
      <c r="AG71" s="97">
        <v>0</v>
      </c>
      <c r="AH71" s="97">
        <v>0</v>
      </c>
      <c r="AI71" s="97">
        <v>0</v>
      </c>
      <c r="AJ71" s="97">
        <v>0</v>
      </c>
      <c r="AK71" s="97">
        <v>0</v>
      </c>
    </row>
    <row r="72" spans="1:37" ht="18.95" customHeight="1" x14ac:dyDescent="0.25">
      <c r="A72" s="84" t="s">
        <v>18</v>
      </c>
      <c r="B72" s="88">
        <v>97.7</v>
      </c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V72" s="113" t="s">
        <v>387</v>
      </c>
      <c r="W72" s="108">
        <v>97.7</v>
      </c>
      <c r="X72" s="108">
        <v>0</v>
      </c>
      <c r="Y72" s="108"/>
      <c r="Z72" s="108">
        <v>0</v>
      </c>
      <c r="AA72" s="108">
        <v>0</v>
      </c>
      <c r="AB72" s="97">
        <v>0</v>
      </c>
      <c r="AC72" s="97">
        <v>0</v>
      </c>
      <c r="AD72" s="97">
        <v>0</v>
      </c>
      <c r="AE72" s="97">
        <v>0</v>
      </c>
      <c r="AF72" s="97">
        <v>0</v>
      </c>
      <c r="AG72" s="97">
        <v>0</v>
      </c>
      <c r="AH72" s="97">
        <v>0</v>
      </c>
      <c r="AI72" s="97">
        <v>0</v>
      </c>
      <c r="AJ72" s="97">
        <v>0</v>
      </c>
      <c r="AK72" s="97">
        <v>0</v>
      </c>
    </row>
    <row r="73" spans="1:37" ht="18.95" customHeight="1" x14ac:dyDescent="0.25">
      <c r="A73" s="84" t="s">
        <v>19</v>
      </c>
      <c r="B73" s="88">
        <v>89.7</v>
      </c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V73" s="113" t="s">
        <v>388</v>
      </c>
      <c r="W73" s="108">
        <v>89.7</v>
      </c>
      <c r="X73" s="108">
        <v>0</v>
      </c>
      <c r="Y73" s="108"/>
      <c r="Z73" s="108">
        <v>0</v>
      </c>
      <c r="AA73" s="108">
        <v>0</v>
      </c>
      <c r="AB73" s="97">
        <v>0</v>
      </c>
      <c r="AC73" s="97">
        <v>0</v>
      </c>
      <c r="AD73" s="97">
        <v>0</v>
      </c>
      <c r="AE73" s="97">
        <v>0</v>
      </c>
      <c r="AF73" s="97">
        <v>0</v>
      </c>
      <c r="AG73" s="97">
        <v>0</v>
      </c>
      <c r="AH73" s="97">
        <v>0</v>
      </c>
      <c r="AI73" s="97">
        <v>0</v>
      </c>
      <c r="AJ73" s="97">
        <v>0</v>
      </c>
      <c r="AK73" s="97">
        <v>0</v>
      </c>
    </row>
    <row r="74" spans="1:37" ht="18.95" customHeight="1" x14ac:dyDescent="0.25">
      <c r="A74" s="84" t="s">
        <v>20</v>
      </c>
      <c r="B74" s="88">
        <v>100</v>
      </c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V74" s="113" t="s">
        <v>389</v>
      </c>
      <c r="W74" s="108">
        <v>100</v>
      </c>
      <c r="X74" s="108">
        <v>0</v>
      </c>
      <c r="Y74" s="108"/>
      <c r="Z74" s="108">
        <v>0</v>
      </c>
      <c r="AA74" s="108">
        <v>0</v>
      </c>
      <c r="AB74" s="97">
        <v>0</v>
      </c>
      <c r="AC74" s="97">
        <v>0</v>
      </c>
      <c r="AD74" s="97">
        <v>0</v>
      </c>
      <c r="AE74" s="97">
        <v>0</v>
      </c>
      <c r="AF74" s="97">
        <v>0</v>
      </c>
      <c r="AG74" s="97">
        <v>0</v>
      </c>
      <c r="AH74" s="97">
        <v>0</v>
      </c>
      <c r="AI74" s="97">
        <v>0</v>
      </c>
      <c r="AJ74" s="97">
        <v>0</v>
      </c>
      <c r="AK74" s="97">
        <v>0</v>
      </c>
    </row>
    <row r="75" spans="1:37" ht="18.95" customHeight="1" x14ac:dyDescent="0.25">
      <c r="A75" s="84" t="s">
        <v>21</v>
      </c>
      <c r="B75" s="88">
        <v>99</v>
      </c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V75" s="113" t="s">
        <v>390</v>
      </c>
      <c r="W75" s="108">
        <v>99</v>
      </c>
      <c r="X75" s="108">
        <v>0</v>
      </c>
      <c r="Y75" s="108"/>
      <c r="Z75" s="108">
        <v>0</v>
      </c>
      <c r="AA75" s="108">
        <v>0</v>
      </c>
      <c r="AB75" s="97">
        <v>0</v>
      </c>
      <c r="AC75" s="97">
        <v>0</v>
      </c>
      <c r="AD75" s="97">
        <v>0</v>
      </c>
      <c r="AE75" s="97">
        <v>0</v>
      </c>
      <c r="AF75" s="97">
        <v>0</v>
      </c>
      <c r="AG75" s="97">
        <v>0</v>
      </c>
      <c r="AH75" s="97">
        <v>0</v>
      </c>
      <c r="AI75" s="97">
        <v>0</v>
      </c>
      <c r="AJ75" s="97">
        <v>0</v>
      </c>
      <c r="AK75" s="97">
        <v>0</v>
      </c>
    </row>
    <row r="76" spans="1:37" ht="18.95" customHeight="1" x14ac:dyDescent="0.25">
      <c r="A76" s="636" t="s">
        <v>344</v>
      </c>
      <c r="B76" s="637"/>
      <c r="C76" s="637"/>
      <c r="D76" s="637"/>
      <c r="E76" s="637"/>
      <c r="F76" s="637"/>
      <c r="G76" s="637"/>
      <c r="H76" s="637"/>
      <c r="I76" s="637"/>
      <c r="J76" s="637"/>
      <c r="K76" s="637"/>
      <c r="L76" s="637"/>
      <c r="M76" s="637"/>
      <c r="N76" s="637"/>
      <c r="O76" s="637"/>
      <c r="P76" s="637"/>
      <c r="Q76" s="637"/>
      <c r="R76" s="637"/>
      <c r="S76" s="637"/>
      <c r="V76" s="113" t="s">
        <v>380</v>
      </c>
      <c r="W76" s="108">
        <v>0</v>
      </c>
      <c r="X76" s="108">
        <v>0</v>
      </c>
      <c r="Y76" s="108"/>
      <c r="Z76" s="108">
        <v>0</v>
      </c>
      <c r="AA76" s="108">
        <v>0</v>
      </c>
      <c r="AB76" s="97">
        <v>0</v>
      </c>
      <c r="AC76" s="97">
        <v>0</v>
      </c>
      <c r="AD76" s="97">
        <v>0</v>
      </c>
      <c r="AE76" s="97">
        <v>0</v>
      </c>
      <c r="AF76" s="97">
        <v>0</v>
      </c>
      <c r="AG76" s="97">
        <v>0</v>
      </c>
      <c r="AH76" s="97">
        <v>0</v>
      </c>
      <c r="AI76" s="97">
        <v>0</v>
      </c>
      <c r="AJ76" s="97">
        <v>0</v>
      </c>
      <c r="AK76" s="97">
        <v>0</v>
      </c>
    </row>
    <row r="77" spans="1:37" ht="18.95" customHeight="1" x14ac:dyDescent="0.25">
      <c r="A77" s="84" t="s">
        <v>9</v>
      </c>
      <c r="B77" s="88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V77" s="113" t="s">
        <v>381</v>
      </c>
      <c r="W77" s="108">
        <v>0</v>
      </c>
      <c r="X77" s="108">
        <v>0</v>
      </c>
      <c r="Y77" s="108"/>
      <c r="Z77" s="108">
        <v>0</v>
      </c>
      <c r="AA77" s="108">
        <v>0</v>
      </c>
      <c r="AB77" s="97">
        <v>0</v>
      </c>
      <c r="AC77" s="97">
        <v>0</v>
      </c>
      <c r="AD77" s="97">
        <v>0</v>
      </c>
      <c r="AE77" s="97">
        <v>0</v>
      </c>
      <c r="AF77" s="97">
        <v>0</v>
      </c>
      <c r="AG77" s="97">
        <v>0</v>
      </c>
      <c r="AH77" s="97">
        <v>0</v>
      </c>
      <c r="AI77" s="97">
        <v>0</v>
      </c>
      <c r="AJ77" s="97">
        <v>0</v>
      </c>
      <c r="AK77" s="97">
        <v>0</v>
      </c>
    </row>
    <row r="78" spans="1:37" ht="18.95" customHeight="1" x14ac:dyDescent="0.25">
      <c r="A78" s="84" t="s">
        <v>10</v>
      </c>
      <c r="B78" s="88"/>
      <c r="C78" s="89"/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V78" s="113" t="s">
        <v>381</v>
      </c>
      <c r="W78" s="108">
        <v>0</v>
      </c>
      <c r="X78" s="108">
        <v>0</v>
      </c>
      <c r="Y78" s="108"/>
      <c r="Z78" s="108">
        <v>0</v>
      </c>
      <c r="AA78" s="108">
        <v>0</v>
      </c>
      <c r="AB78" s="97">
        <v>0</v>
      </c>
      <c r="AC78" s="97">
        <v>0</v>
      </c>
      <c r="AD78" s="97">
        <v>0</v>
      </c>
      <c r="AE78" s="97">
        <v>0</v>
      </c>
      <c r="AF78" s="97">
        <v>0</v>
      </c>
      <c r="AG78" s="97">
        <v>0</v>
      </c>
      <c r="AH78" s="97">
        <v>0</v>
      </c>
      <c r="AI78" s="97">
        <v>0</v>
      </c>
      <c r="AJ78" s="97">
        <v>0</v>
      </c>
      <c r="AK78" s="97">
        <v>0</v>
      </c>
    </row>
    <row r="79" spans="1:37" ht="18.95" customHeight="1" x14ac:dyDescent="0.25">
      <c r="A79" s="84" t="s">
        <v>11</v>
      </c>
      <c r="B79" s="88">
        <v>0</v>
      </c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V79" s="113" t="s">
        <v>11</v>
      </c>
      <c r="W79" s="108">
        <v>0</v>
      </c>
      <c r="X79" s="108">
        <v>0</v>
      </c>
      <c r="Y79" s="108"/>
      <c r="Z79" s="108">
        <v>0</v>
      </c>
      <c r="AA79" s="108">
        <v>0</v>
      </c>
      <c r="AB79" s="97">
        <v>0</v>
      </c>
      <c r="AC79" s="97">
        <v>0</v>
      </c>
      <c r="AD79" s="97">
        <v>0</v>
      </c>
      <c r="AE79" s="97">
        <v>0</v>
      </c>
      <c r="AF79" s="97">
        <v>0</v>
      </c>
      <c r="AG79" s="97">
        <v>0</v>
      </c>
      <c r="AH79" s="97">
        <v>0</v>
      </c>
      <c r="AI79" s="97">
        <v>0</v>
      </c>
      <c r="AJ79" s="97">
        <v>0</v>
      </c>
      <c r="AK79" s="97">
        <v>0</v>
      </c>
    </row>
    <row r="80" spans="1:37" ht="18.95" customHeight="1" x14ac:dyDescent="0.25">
      <c r="A80" s="84" t="s">
        <v>263</v>
      </c>
      <c r="B80" s="88">
        <v>5.22</v>
      </c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V80" s="113" t="s">
        <v>382</v>
      </c>
      <c r="W80" s="108">
        <v>5.22</v>
      </c>
      <c r="X80" s="108">
        <v>0</v>
      </c>
      <c r="Y80" s="108"/>
      <c r="Z80" s="108">
        <v>0</v>
      </c>
      <c r="AA80" s="108">
        <v>0</v>
      </c>
      <c r="AB80" s="97">
        <v>0</v>
      </c>
      <c r="AC80" s="97">
        <v>0</v>
      </c>
      <c r="AD80" s="97">
        <v>0</v>
      </c>
      <c r="AE80" s="97">
        <v>0</v>
      </c>
      <c r="AF80" s="97">
        <v>0</v>
      </c>
      <c r="AG80" s="97">
        <v>0</v>
      </c>
      <c r="AH80" s="97">
        <v>0</v>
      </c>
      <c r="AI80" s="97">
        <v>0</v>
      </c>
      <c r="AJ80" s="97">
        <v>0</v>
      </c>
      <c r="AK80" s="97">
        <v>0</v>
      </c>
    </row>
    <row r="81" spans="1:37" ht="18.95" customHeight="1" x14ac:dyDescent="0.25">
      <c r="A81" s="84" t="s">
        <v>13</v>
      </c>
      <c r="B81" s="88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V81" s="113" t="s">
        <v>383</v>
      </c>
      <c r="W81" s="108">
        <v>0</v>
      </c>
      <c r="X81" s="108">
        <v>0</v>
      </c>
      <c r="Y81" s="108"/>
      <c r="Z81" s="108">
        <v>0</v>
      </c>
      <c r="AA81" s="108">
        <v>0</v>
      </c>
      <c r="AB81" s="97">
        <v>0</v>
      </c>
      <c r="AC81" s="97">
        <v>0</v>
      </c>
      <c r="AD81" s="97">
        <v>0</v>
      </c>
      <c r="AE81" s="97">
        <v>0</v>
      </c>
      <c r="AF81" s="97">
        <v>0</v>
      </c>
      <c r="AG81" s="97">
        <v>0</v>
      </c>
      <c r="AH81" s="97">
        <v>0</v>
      </c>
      <c r="AI81" s="97">
        <v>0</v>
      </c>
      <c r="AJ81" s="97">
        <v>0</v>
      </c>
      <c r="AK81" s="97">
        <v>0</v>
      </c>
    </row>
    <row r="82" spans="1:37" ht="18.95" customHeight="1" x14ac:dyDescent="0.25">
      <c r="A82" s="84" t="s">
        <v>90</v>
      </c>
      <c r="B82" s="88">
        <v>0</v>
      </c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V82" s="113" t="s">
        <v>384</v>
      </c>
      <c r="W82" s="108">
        <v>0</v>
      </c>
      <c r="X82" s="108">
        <v>0</v>
      </c>
      <c r="Y82" s="108"/>
      <c r="Z82" s="108">
        <v>0</v>
      </c>
      <c r="AA82" s="108">
        <v>0</v>
      </c>
      <c r="AB82" s="97">
        <v>0</v>
      </c>
      <c r="AC82" s="97">
        <v>0</v>
      </c>
      <c r="AD82" s="97">
        <v>0</v>
      </c>
      <c r="AE82" s="97">
        <v>0</v>
      </c>
      <c r="AF82" s="97">
        <v>0</v>
      </c>
      <c r="AG82" s="97">
        <v>0</v>
      </c>
      <c r="AH82" s="97">
        <v>0</v>
      </c>
      <c r="AI82" s="97">
        <v>0</v>
      </c>
      <c r="AJ82" s="97">
        <v>0</v>
      </c>
      <c r="AK82" s="97">
        <v>0</v>
      </c>
    </row>
    <row r="83" spans="1:37" ht="18.95" customHeight="1" x14ac:dyDescent="0.25">
      <c r="A83" s="84" t="s">
        <v>15</v>
      </c>
      <c r="B83" s="88"/>
      <c r="C83" s="89"/>
      <c r="D83" s="89"/>
      <c r="E83" s="89"/>
      <c r="F83" s="89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89"/>
      <c r="V83" s="113" t="s">
        <v>383</v>
      </c>
      <c r="W83" s="108">
        <v>0</v>
      </c>
      <c r="X83" s="108">
        <v>0</v>
      </c>
      <c r="Y83" s="108"/>
      <c r="Z83" s="108">
        <v>0</v>
      </c>
      <c r="AA83" s="108">
        <v>0</v>
      </c>
      <c r="AB83" s="97">
        <v>0</v>
      </c>
      <c r="AC83" s="97">
        <v>0</v>
      </c>
      <c r="AD83" s="97">
        <v>0</v>
      </c>
      <c r="AE83" s="97">
        <v>0</v>
      </c>
      <c r="AF83" s="97">
        <v>0</v>
      </c>
      <c r="AG83" s="97">
        <v>0</v>
      </c>
      <c r="AH83" s="97">
        <v>0</v>
      </c>
      <c r="AI83" s="97">
        <v>0</v>
      </c>
      <c r="AJ83" s="97">
        <v>0</v>
      </c>
      <c r="AK83" s="97">
        <v>0</v>
      </c>
    </row>
    <row r="84" spans="1:37" ht="18.95" customHeight="1" x14ac:dyDescent="0.25">
      <c r="A84" s="84" t="s">
        <v>264</v>
      </c>
      <c r="B84" s="88"/>
      <c r="C84" s="89"/>
      <c r="D84" s="89"/>
      <c r="E84" s="89"/>
      <c r="F84" s="89"/>
      <c r="G84" s="89"/>
      <c r="H84" s="89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89"/>
      <c r="V84" s="113" t="s">
        <v>385</v>
      </c>
      <c r="W84" s="108">
        <v>0</v>
      </c>
      <c r="X84" s="108">
        <v>0</v>
      </c>
      <c r="Y84" s="108"/>
      <c r="Z84" s="108">
        <v>0</v>
      </c>
      <c r="AA84" s="108">
        <v>0</v>
      </c>
      <c r="AB84" s="97">
        <v>0</v>
      </c>
      <c r="AC84" s="97">
        <v>0</v>
      </c>
      <c r="AD84" s="97">
        <v>0</v>
      </c>
      <c r="AE84" s="97">
        <v>0</v>
      </c>
      <c r="AF84" s="97">
        <v>0</v>
      </c>
      <c r="AG84" s="97">
        <v>0</v>
      </c>
      <c r="AH84" s="97">
        <v>0</v>
      </c>
      <c r="AI84" s="97">
        <v>0</v>
      </c>
      <c r="AJ84" s="97">
        <v>0</v>
      </c>
      <c r="AK84" s="97">
        <v>0</v>
      </c>
    </row>
    <row r="85" spans="1:37" ht="18.95" customHeight="1" x14ac:dyDescent="0.25">
      <c r="A85" s="84" t="s">
        <v>17</v>
      </c>
      <c r="B85" s="88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V85" s="113" t="s">
        <v>386</v>
      </c>
      <c r="W85" s="108">
        <v>0</v>
      </c>
      <c r="X85" s="108">
        <v>0</v>
      </c>
      <c r="Y85" s="108"/>
      <c r="Z85" s="108">
        <v>0</v>
      </c>
      <c r="AA85" s="108">
        <v>0</v>
      </c>
      <c r="AB85" s="97">
        <v>0</v>
      </c>
      <c r="AC85" s="97">
        <v>0</v>
      </c>
      <c r="AD85" s="97">
        <v>0</v>
      </c>
      <c r="AE85" s="97">
        <v>0</v>
      </c>
      <c r="AF85" s="97">
        <v>0</v>
      </c>
      <c r="AG85" s="97">
        <v>0</v>
      </c>
      <c r="AH85" s="97">
        <v>0</v>
      </c>
      <c r="AI85" s="97">
        <v>0</v>
      </c>
      <c r="AJ85" s="97">
        <v>0</v>
      </c>
      <c r="AK85" s="97">
        <v>0</v>
      </c>
    </row>
    <row r="86" spans="1:37" ht="18.95" customHeight="1" x14ac:dyDescent="0.25">
      <c r="A86" s="84" t="s">
        <v>18</v>
      </c>
      <c r="B86" s="88">
        <v>2.27</v>
      </c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V86" s="113" t="s">
        <v>387</v>
      </c>
      <c r="W86" s="108">
        <v>2.27</v>
      </c>
      <c r="X86" s="108">
        <v>0</v>
      </c>
      <c r="Y86" s="108"/>
      <c r="Z86" s="108">
        <v>0</v>
      </c>
      <c r="AA86" s="108">
        <v>0</v>
      </c>
      <c r="AB86" s="97">
        <v>0</v>
      </c>
      <c r="AC86" s="97">
        <v>0</v>
      </c>
      <c r="AD86" s="97">
        <v>0</v>
      </c>
      <c r="AE86" s="97">
        <v>0</v>
      </c>
      <c r="AF86" s="97">
        <v>0</v>
      </c>
      <c r="AG86" s="97">
        <v>0</v>
      </c>
      <c r="AH86" s="97">
        <v>0</v>
      </c>
      <c r="AI86" s="97">
        <v>0</v>
      </c>
      <c r="AJ86" s="97">
        <v>0</v>
      </c>
      <c r="AK86" s="97">
        <v>0</v>
      </c>
    </row>
    <row r="87" spans="1:37" ht="18.95" customHeight="1" x14ac:dyDescent="0.25">
      <c r="A87" s="84" t="s">
        <v>19</v>
      </c>
      <c r="B87" s="88">
        <v>10.3</v>
      </c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V87" s="113" t="s">
        <v>388</v>
      </c>
      <c r="W87" s="108">
        <v>10.3</v>
      </c>
      <c r="X87" s="108">
        <v>0</v>
      </c>
      <c r="Y87" s="108"/>
      <c r="Z87" s="108">
        <v>0</v>
      </c>
      <c r="AA87" s="108">
        <v>0</v>
      </c>
      <c r="AB87" s="97">
        <v>0</v>
      </c>
      <c r="AC87" s="97">
        <v>0</v>
      </c>
      <c r="AD87" s="97">
        <v>0</v>
      </c>
      <c r="AE87" s="97">
        <v>0</v>
      </c>
      <c r="AF87" s="97">
        <v>0</v>
      </c>
      <c r="AG87" s="97">
        <v>0</v>
      </c>
      <c r="AH87" s="97">
        <v>0</v>
      </c>
      <c r="AI87" s="97">
        <v>0</v>
      </c>
      <c r="AJ87" s="97">
        <v>0</v>
      </c>
      <c r="AK87" s="97">
        <v>0</v>
      </c>
    </row>
    <row r="88" spans="1:37" ht="18.95" customHeight="1" x14ac:dyDescent="0.25">
      <c r="A88" s="84" t="s">
        <v>20</v>
      </c>
      <c r="B88" s="88">
        <v>0</v>
      </c>
      <c r="C88" s="89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V88" s="113" t="s">
        <v>389</v>
      </c>
      <c r="W88" s="108">
        <v>0</v>
      </c>
      <c r="X88" s="108">
        <v>0</v>
      </c>
      <c r="Y88" s="108"/>
      <c r="Z88" s="108">
        <v>0</v>
      </c>
      <c r="AA88" s="108">
        <v>0</v>
      </c>
      <c r="AB88" s="97">
        <v>0</v>
      </c>
      <c r="AC88" s="97">
        <v>0</v>
      </c>
      <c r="AD88" s="97">
        <v>0</v>
      </c>
      <c r="AE88" s="97">
        <v>0</v>
      </c>
      <c r="AF88" s="97">
        <v>0</v>
      </c>
      <c r="AG88" s="97">
        <v>0</v>
      </c>
      <c r="AH88" s="97">
        <v>0</v>
      </c>
      <c r="AI88" s="97">
        <v>0</v>
      </c>
      <c r="AJ88" s="97">
        <v>0</v>
      </c>
      <c r="AK88" s="97">
        <v>0</v>
      </c>
    </row>
    <row r="89" spans="1:37" ht="18.95" customHeight="1" x14ac:dyDescent="0.25">
      <c r="A89" s="84" t="s">
        <v>21</v>
      </c>
      <c r="B89" s="88">
        <v>0.996</v>
      </c>
      <c r="C89" s="89"/>
      <c r="D89" s="89"/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V89" s="113" t="s">
        <v>390</v>
      </c>
      <c r="W89" s="108">
        <v>0.996</v>
      </c>
      <c r="X89" s="108">
        <v>0</v>
      </c>
      <c r="Y89" s="108"/>
      <c r="Z89" s="108">
        <v>0</v>
      </c>
      <c r="AA89" s="108">
        <v>0</v>
      </c>
      <c r="AB89" s="97">
        <v>0</v>
      </c>
      <c r="AC89" s="97">
        <v>0</v>
      </c>
      <c r="AD89" s="97">
        <v>0</v>
      </c>
      <c r="AE89" s="97">
        <v>0</v>
      </c>
      <c r="AF89" s="97">
        <v>0</v>
      </c>
      <c r="AG89" s="97">
        <v>0</v>
      </c>
      <c r="AH89" s="97">
        <v>0</v>
      </c>
      <c r="AI89" s="97">
        <v>0</v>
      </c>
      <c r="AJ89" s="97">
        <v>0</v>
      </c>
      <c r="AK89" s="97">
        <v>0</v>
      </c>
    </row>
    <row r="90" spans="1:37" ht="18.95" customHeight="1" x14ac:dyDescent="0.25">
      <c r="A90" s="636" t="s">
        <v>329</v>
      </c>
      <c r="B90" s="637"/>
      <c r="C90" s="637"/>
      <c r="D90" s="637"/>
      <c r="E90" s="637"/>
      <c r="F90" s="637"/>
      <c r="G90" s="637"/>
      <c r="H90" s="637"/>
      <c r="I90" s="637"/>
      <c r="J90" s="637"/>
      <c r="K90" s="637"/>
      <c r="L90" s="637"/>
      <c r="M90" s="637"/>
      <c r="N90" s="637"/>
      <c r="O90" s="637"/>
      <c r="P90" s="637"/>
      <c r="Q90" s="637"/>
      <c r="R90" s="637"/>
      <c r="S90" s="637"/>
      <c r="V90" s="113" t="s">
        <v>380</v>
      </c>
      <c r="W90" s="108">
        <v>0</v>
      </c>
      <c r="X90" s="108">
        <v>0</v>
      </c>
      <c r="Y90" s="108"/>
      <c r="Z90" s="108">
        <v>0</v>
      </c>
      <c r="AA90" s="108">
        <v>0</v>
      </c>
      <c r="AB90" s="97">
        <v>0</v>
      </c>
      <c r="AC90" s="97">
        <v>0</v>
      </c>
      <c r="AD90" s="97">
        <v>0</v>
      </c>
      <c r="AE90" s="97">
        <v>0</v>
      </c>
      <c r="AF90" s="97">
        <v>0</v>
      </c>
      <c r="AG90" s="97">
        <v>0</v>
      </c>
      <c r="AH90" s="97">
        <v>0</v>
      </c>
      <c r="AI90" s="97">
        <v>0</v>
      </c>
      <c r="AJ90" s="97">
        <v>0</v>
      </c>
      <c r="AK90" s="97">
        <v>0</v>
      </c>
    </row>
    <row r="91" spans="1:37" ht="18.95" customHeight="1" x14ac:dyDescent="0.25">
      <c r="A91" s="84" t="s">
        <v>9</v>
      </c>
      <c r="B91" s="16">
        <v>0</v>
      </c>
      <c r="C91" s="89"/>
      <c r="D91" s="89"/>
      <c r="E91" s="89"/>
      <c r="F91" s="89"/>
      <c r="G91" s="89"/>
      <c r="H91" s="89"/>
      <c r="I91" s="89"/>
      <c r="J91" s="89"/>
      <c r="K91" s="89"/>
      <c r="L91" s="89"/>
      <c r="M91" s="89"/>
      <c r="N91" s="89"/>
      <c r="O91" s="89"/>
      <c r="P91" s="89"/>
      <c r="Q91" s="89"/>
      <c r="R91" s="89"/>
      <c r="S91" s="89"/>
      <c r="V91" s="113" t="s">
        <v>381</v>
      </c>
      <c r="W91" s="108">
        <v>0</v>
      </c>
      <c r="X91" s="108">
        <v>0</v>
      </c>
      <c r="Y91" s="108"/>
      <c r="Z91" s="108">
        <v>0</v>
      </c>
      <c r="AA91" s="108">
        <v>0</v>
      </c>
      <c r="AB91" s="97">
        <v>0</v>
      </c>
      <c r="AC91" s="97">
        <v>0</v>
      </c>
      <c r="AD91" s="97">
        <v>0</v>
      </c>
      <c r="AE91" s="97">
        <v>0</v>
      </c>
      <c r="AF91" s="97">
        <v>0</v>
      </c>
      <c r="AG91" s="97">
        <v>0</v>
      </c>
      <c r="AH91" s="97">
        <v>0</v>
      </c>
      <c r="AI91" s="97">
        <v>0</v>
      </c>
      <c r="AJ91" s="97">
        <v>0</v>
      </c>
      <c r="AK91" s="97">
        <v>0</v>
      </c>
    </row>
    <row r="92" spans="1:37" ht="18.95" customHeight="1" x14ac:dyDescent="0.25">
      <c r="A92" s="84" t="s">
        <v>10</v>
      </c>
      <c r="B92" s="17">
        <v>2.1000000000000001E-2</v>
      </c>
      <c r="C92" s="89"/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V92" s="113" t="s">
        <v>381</v>
      </c>
      <c r="W92" s="108">
        <v>2.1000000000000001E-2</v>
      </c>
      <c r="X92" s="108">
        <v>0</v>
      </c>
      <c r="Y92" s="108"/>
      <c r="Z92" s="108">
        <v>0</v>
      </c>
      <c r="AA92" s="108">
        <v>0</v>
      </c>
      <c r="AB92" s="97">
        <v>0</v>
      </c>
      <c r="AC92" s="97">
        <v>0</v>
      </c>
      <c r="AD92" s="97">
        <v>0</v>
      </c>
      <c r="AE92" s="97">
        <v>0</v>
      </c>
      <c r="AF92" s="97">
        <v>0</v>
      </c>
      <c r="AG92" s="97">
        <v>0</v>
      </c>
      <c r="AH92" s="97">
        <v>0</v>
      </c>
      <c r="AI92" s="97">
        <v>0</v>
      </c>
      <c r="AJ92" s="97">
        <v>0</v>
      </c>
      <c r="AK92" s="97">
        <v>0</v>
      </c>
    </row>
    <row r="93" spans="1:37" ht="18.95" customHeight="1" x14ac:dyDescent="0.25">
      <c r="A93" s="84" t="s">
        <v>11</v>
      </c>
      <c r="B93" s="17">
        <v>0</v>
      </c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V93" s="113" t="s">
        <v>11</v>
      </c>
      <c r="W93" s="108">
        <v>0</v>
      </c>
      <c r="X93" s="108">
        <v>0</v>
      </c>
      <c r="Y93" s="108"/>
      <c r="Z93" s="108">
        <v>0</v>
      </c>
      <c r="AA93" s="108">
        <v>0</v>
      </c>
      <c r="AB93" s="97">
        <v>0</v>
      </c>
      <c r="AC93" s="97">
        <v>0</v>
      </c>
      <c r="AD93" s="97">
        <v>0</v>
      </c>
      <c r="AE93" s="97">
        <v>0</v>
      </c>
      <c r="AF93" s="97">
        <v>0</v>
      </c>
      <c r="AG93" s="97">
        <v>0</v>
      </c>
      <c r="AH93" s="97">
        <v>0</v>
      </c>
      <c r="AI93" s="97">
        <v>0</v>
      </c>
      <c r="AJ93" s="97">
        <v>0</v>
      </c>
      <c r="AK93" s="97">
        <v>0</v>
      </c>
    </row>
    <row r="94" spans="1:37" ht="18.95" customHeight="1" x14ac:dyDescent="0.25">
      <c r="A94" s="84" t="s">
        <v>263</v>
      </c>
      <c r="B94" s="17">
        <v>14.4</v>
      </c>
      <c r="C94" s="89"/>
      <c r="D94" s="89"/>
      <c r="E94" s="89"/>
      <c r="F94" s="89"/>
      <c r="G94" s="89"/>
      <c r="H94" s="89"/>
      <c r="I94" s="89"/>
      <c r="J94" s="89"/>
      <c r="K94" s="89"/>
      <c r="L94" s="89"/>
      <c r="M94" s="89"/>
      <c r="N94" s="89"/>
      <c r="O94" s="89"/>
      <c r="P94" s="89"/>
      <c r="Q94" s="89"/>
      <c r="R94" s="89"/>
      <c r="S94" s="89"/>
      <c r="V94" s="113" t="s">
        <v>382</v>
      </c>
      <c r="W94" s="108">
        <v>14.4</v>
      </c>
      <c r="X94" s="108">
        <v>0</v>
      </c>
      <c r="Y94" s="108"/>
      <c r="Z94" s="108">
        <v>0</v>
      </c>
      <c r="AA94" s="108">
        <v>0</v>
      </c>
      <c r="AB94" s="97">
        <v>0</v>
      </c>
      <c r="AC94" s="97">
        <v>0</v>
      </c>
      <c r="AD94" s="97">
        <v>0</v>
      </c>
      <c r="AE94" s="97">
        <v>0</v>
      </c>
      <c r="AF94" s="97">
        <v>0</v>
      </c>
      <c r="AG94" s="97">
        <v>0</v>
      </c>
      <c r="AH94" s="97">
        <v>0</v>
      </c>
      <c r="AI94" s="97">
        <v>0</v>
      </c>
      <c r="AJ94" s="97">
        <v>0</v>
      </c>
      <c r="AK94" s="97">
        <v>0</v>
      </c>
    </row>
    <row r="95" spans="1:37" ht="18.95" customHeight="1" x14ac:dyDescent="0.25">
      <c r="A95" s="84" t="s">
        <v>13</v>
      </c>
      <c r="B95" s="17">
        <v>0</v>
      </c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V95" s="113" t="s">
        <v>383</v>
      </c>
      <c r="W95" s="108">
        <v>0</v>
      </c>
      <c r="X95" s="108">
        <v>0</v>
      </c>
      <c r="Y95" s="108"/>
      <c r="Z95" s="108">
        <v>0</v>
      </c>
      <c r="AA95" s="108">
        <v>0</v>
      </c>
      <c r="AB95" s="97">
        <v>0</v>
      </c>
      <c r="AC95" s="97">
        <v>0</v>
      </c>
      <c r="AD95" s="97">
        <v>0</v>
      </c>
      <c r="AE95" s="97">
        <v>0</v>
      </c>
      <c r="AF95" s="97">
        <v>0</v>
      </c>
      <c r="AG95" s="97">
        <v>0</v>
      </c>
      <c r="AH95" s="97">
        <v>0</v>
      </c>
      <c r="AI95" s="97">
        <v>0</v>
      </c>
      <c r="AJ95" s="97">
        <v>0</v>
      </c>
      <c r="AK95" s="97">
        <v>0</v>
      </c>
    </row>
    <row r="96" spans="1:37" ht="18.95" customHeight="1" x14ac:dyDescent="0.25">
      <c r="A96" s="84" t="s">
        <v>90</v>
      </c>
      <c r="B96" s="17">
        <v>0</v>
      </c>
      <c r="C96" s="89"/>
      <c r="D96" s="89"/>
      <c r="E96" s="89"/>
      <c r="F96" s="89"/>
      <c r="G96" s="89"/>
      <c r="H96" s="89"/>
      <c r="I96" s="89"/>
      <c r="J96" s="89"/>
      <c r="K96" s="89"/>
      <c r="L96" s="89"/>
      <c r="M96" s="89"/>
      <c r="N96" s="89"/>
      <c r="O96" s="89"/>
      <c r="P96" s="89"/>
      <c r="Q96" s="89"/>
      <c r="R96" s="89"/>
      <c r="S96" s="89"/>
      <c r="V96" s="113" t="s">
        <v>384</v>
      </c>
      <c r="W96" s="108">
        <v>0</v>
      </c>
      <c r="X96" s="108">
        <v>0</v>
      </c>
      <c r="Y96" s="108"/>
      <c r="Z96" s="108">
        <v>0</v>
      </c>
      <c r="AA96" s="108">
        <v>0</v>
      </c>
      <c r="AB96" s="97">
        <v>0</v>
      </c>
      <c r="AC96" s="97">
        <v>0</v>
      </c>
      <c r="AD96" s="97">
        <v>0</v>
      </c>
      <c r="AE96" s="97">
        <v>0</v>
      </c>
      <c r="AF96" s="97">
        <v>0</v>
      </c>
      <c r="AG96" s="97">
        <v>0</v>
      </c>
      <c r="AH96" s="97">
        <v>0</v>
      </c>
      <c r="AI96" s="97">
        <v>0</v>
      </c>
      <c r="AJ96" s="97">
        <v>0</v>
      </c>
      <c r="AK96" s="97">
        <v>0</v>
      </c>
    </row>
    <row r="97" spans="1:37" ht="18.95" customHeight="1" x14ac:dyDescent="0.25">
      <c r="A97" s="84" t="s">
        <v>15</v>
      </c>
      <c r="B97" s="17">
        <v>0</v>
      </c>
      <c r="C97" s="89"/>
      <c r="D97" s="89"/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89"/>
      <c r="P97" s="89"/>
      <c r="Q97" s="89"/>
      <c r="R97" s="89"/>
      <c r="S97" s="89"/>
      <c r="V97" s="113" t="s">
        <v>383</v>
      </c>
      <c r="W97" s="108">
        <v>0</v>
      </c>
      <c r="X97" s="108">
        <v>0</v>
      </c>
      <c r="Y97" s="108"/>
      <c r="Z97" s="108">
        <v>0</v>
      </c>
      <c r="AA97" s="108">
        <v>0</v>
      </c>
      <c r="AB97" s="97">
        <v>0</v>
      </c>
      <c r="AC97" s="97">
        <v>0</v>
      </c>
      <c r="AD97" s="97">
        <v>0</v>
      </c>
      <c r="AE97" s="97">
        <v>0</v>
      </c>
      <c r="AF97" s="97">
        <v>0</v>
      </c>
      <c r="AG97" s="97">
        <v>0</v>
      </c>
      <c r="AH97" s="97">
        <v>0</v>
      </c>
      <c r="AI97" s="97">
        <v>0</v>
      </c>
      <c r="AJ97" s="97">
        <v>0</v>
      </c>
      <c r="AK97" s="97">
        <v>0</v>
      </c>
    </row>
    <row r="98" spans="1:37" ht="18.95" customHeight="1" x14ac:dyDescent="0.25">
      <c r="A98" s="84" t="s">
        <v>264</v>
      </c>
      <c r="B98" s="17">
        <v>0.161</v>
      </c>
      <c r="C98" s="89"/>
      <c r="D98" s="89"/>
      <c r="E98" s="89"/>
      <c r="F98" s="89"/>
      <c r="G98" s="89"/>
      <c r="H98" s="89"/>
      <c r="I98" s="89"/>
      <c r="J98" s="89"/>
      <c r="K98" s="89"/>
      <c r="L98" s="89"/>
      <c r="M98" s="89"/>
      <c r="N98" s="89"/>
      <c r="O98" s="89"/>
      <c r="P98" s="89"/>
      <c r="Q98" s="89"/>
      <c r="R98" s="89"/>
      <c r="S98" s="89"/>
      <c r="V98" s="113" t="s">
        <v>385</v>
      </c>
      <c r="W98" s="108">
        <v>0.161</v>
      </c>
      <c r="X98" s="108">
        <v>0</v>
      </c>
      <c r="Y98" s="108"/>
      <c r="Z98" s="108">
        <v>0</v>
      </c>
      <c r="AA98" s="108">
        <v>0</v>
      </c>
      <c r="AB98" s="97">
        <v>0</v>
      </c>
      <c r="AC98" s="97">
        <v>0</v>
      </c>
      <c r="AD98" s="97">
        <v>0</v>
      </c>
      <c r="AE98" s="97">
        <v>0</v>
      </c>
      <c r="AF98" s="97">
        <v>0</v>
      </c>
      <c r="AG98" s="97">
        <v>0</v>
      </c>
      <c r="AH98" s="97">
        <v>0</v>
      </c>
      <c r="AI98" s="97">
        <v>0</v>
      </c>
      <c r="AJ98" s="97">
        <v>0</v>
      </c>
      <c r="AK98" s="97">
        <v>0</v>
      </c>
    </row>
    <row r="99" spans="1:37" ht="18.95" customHeight="1" x14ac:dyDescent="0.25">
      <c r="A99" s="84" t="s">
        <v>17</v>
      </c>
      <c r="B99" s="17">
        <v>0</v>
      </c>
      <c r="C99" s="89"/>
      <c r="D99" s="89"/>
      <c r="E99" s="89"/>
      <c r="F99" s="89"/>
      <c r="G99" s="89"/>
      <c r="H99" s="89"/>
      <c r="I99" s="89"/>
      <c r="J99" s="89"/>
      <c r="K99" s="89"/>
      <c r="L99" s="89"/>
      <c r="M99" s="89"/>
      <c r="N99" s="89"/>
      <c r="O99" s="89"/>
      <c r="P99" s="89"/>
      <c r="Q99" s="89"/>
      <c r="R99" s="89"/>
      <c r="S99" s="89"/>
      <c r="V99" s="113" t="s">
        <v>386</v>
      </c>
      <c r="W99" s="108">
        <v>0</v>
      </c>
      <c r="X99" s="108">
        <v>0</v>
      </c>
      <c r="Y99" s="108"/>
      <c r="Z99" s="108">
        <v>0</v>
      </c>
      <c r="AA99" s="108">
        <v>0</v>
      </c>
      <c r="AB99" s="97">
        <v>0</v>
      </c>
      <c r="AC99" s="97">
        <v>0</v>
      </c>
      <c r="AD99" s="97">
        <v>0</v>
      </c>
      <c r="AE99" s="97">
        <v>0</v>
      </c>
      <c r="AF99" s="97">
        <v>0</v>
      </c>
      <c r="AG99" s="97">
        <v>0</v>
      </c>
      <c r="AH99" s="97">
        <v>0</v>
      </c>
      <c r="AI99" s="97">
        <v>0</v>
      </c>
      <c r="AJ99" s="97">
        <v>0</v>
      </c>
      <c r="AK99" s="97">
        <v>0</v>
      </c>
    </row>
    <row r="100" spans="1:37" ht="18.95" customHeight="1" x14ac:dyDescent="0.25">
      <c r="A100" s="84" t="s">
        <v>18</v>
      </c>
      <c r="B100" s="17">
        <v>0</v>
      </c>
      <c r="C100" s="89"/>
      <c r="D100" s="89"/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V100" s="113" t="s">
        <v>387</v>
      </c>
      <c r="W100" s="108">
        <v>0</v>
      </c>
      <c r="X100" s="108">
        <v>0</v>
      </c>
      <c r="Y100" s="108"/>
      <c r="Z100" s="108">
        <v>0</v>
      </c>
      <c r="AA100" s="108">
        <v>0</v>
      </c>
      <c r="AB100" s="97">
        <v>0</v>
      </c>
      <c r="AC100" s="97">
        <v>0</v>
      </c>
      <c r="AD100" s="97">
        <v>0</v>
      </c>
      <c r="AE100" s="97">
        <v>0</v>
      </c>
      <c r="AF100" s="97">
        <v>0</v>
      </c>
      <c r="AG100" s="97">
        <v>0</v>
      </c>
      <c r="AH100" s="97">
        <v>0</v>
      </c>
      <c r="AI100" s="97">
        <v>0</v>
      </c>
      <c r="AJ100" s="97">
        <v>0</v>
      </c>
      <c r="AK100" s="97">
        <v>0</v>
      </c>
    </row>
    <row r="101" spans="1:37" ht="18.95" customHeight="1" x14ac:dyDescent="0.25">
      <c r="A101" s="84" t="s">
        <v>19</v>
      </c>
      <c r="B101" s="17">
        <v>0</v>
      </c>
      <c r="C101" s="89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V101" s="113" t="s">
        <v>388</v>
      </c>
      <c r="W101" s="108">
        <v>0</v>
      </c>
      <c r="X101" s="108">
        <v>0</v>
      </c>
      <c r="Y101" s="108"/>
      <c r="Z101" s="108">
        <v>0</v>
      </c>
      <c r="AA101" s="108">
        <v>0</v>
      </c>
      <c r="AB101" s="97">
        <v>0</v>
      </c>
      <c r="AC101" s="97">
        <v>0</v>
      </c>
      <c r="AD101" s="97">
        <v>0</v>
      </c>
      <c r="AE101" s="97">
        <v>0</v>
      </c>
      <c r="AF101" s="97">
        <v>0</v>
      </c>
      <c r="AG101" s="97">
        <v>0</v>
      </c>
      <c r="AH101" s="97">
        <v>0</v>
      </c>
      <c r="AI101" s="97">
        <v>0</v>
      </c>
      <c r="AJ101" s="97">
        <v>0</v>
      </c>
      <c r="AK101" s="97">
        <v>0</v>
      </c>
    </row>
    <row r="102" spans="1:37" ht="18.95" customHeight="1" x14ac:dyDescent="0.25">
      <c r="A102" s="84" t="s">
        <v>20</v>
      </c>
      <c r="B102" s="17">
        <v>0</v>
      </c>
      <c r="C102" s="89"/>
      <c r="D102" s="89"/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89"/>
      <c r="P102" s="89"/>
      <c r="Q102" s="89"/>
      <c r="R102" s="89"/>
      <c r="S102" s="89"/>
      <c r="V102" s="113" t="s">
        <v>389</v>
      </c>
      <c r="W102" s="108">
        <v>0</v>
      </c>
      <c r="X102" s="108">
        <v>0</v>
      </c>
      <c r="Y102" s="108"/>
      <c r="Z102" s="108">
        <v>0</v>
      </c>
      <c r="AA102" s="108">
        <v>0</v>
      </c>
      <c r="AB102" s="97">
        <v>0</v>
      </c>
      <c r="AC102" s="97">
        <v>0</v>
      </c>
      <c r="AD102" s="97">
        <v>0</v>
      </c>
      <c r="AE102" s="97">
        <v>0</v>
      </c>
      <c r="AF102" s="97">
        <v>0</v>
      </c>
      <c r="AG102" s="97">
        <v>0</v>
      </c>
      <c r="AH102" s="97">
        <v>0</v>
      </c>
      <c r="AI102" s="97">
        <v>0</v>
      </c>
      <c r="AJ102" s="97">
        <v>0</v>
      </c>
      <c r="AK102" s="97">
        <v>0</v>
      </c>
    </row>
    <row r="103" spans="1:37" ht="18.95" customHeight="1" x14ac:dyDescent="0.25">
      <c r="A103" s="84" t="s">
        <v>21</v>
      </c>
      <c r="B103" s="17">
        <v>0</v>
      </c>
      <c r="C103" s="89"/>
      <c r="D103" s="89"/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V103" s="113" t="s">
        <v>390</v>
      </c>
      <c r="W103" s="108">
        <v>0</v>
      </c>
      <c r="X103" s="108">
        <v>0</v>
      </c>
      <c r="Y103" s="108"/>
      <c r="Z103" s="108">
        <v>0</v>
      </c>
      <c r="AA103" s="108">
        <v>0</v>
      </c>
      <c r="AB103" s="97">
        <v>0</v>
      </c>
      <c r="AC103" s="97">
        <v>0</v>
      </c>
      <c r="AD103" s="97">
        <v>0</v>
      </c>
      <c r="AE103" s="97">
        <v>0</v>
      </c>
      <c r="AF103" s="97">
        <v>0</v>
      </c>
      <c r="AG103" s="97">
        <v>0</v>
      </c>
      <c r="AH103" s="97">
        <v>0</v>
      </c>
      <c r="AI103" s="97">
        <v>0</v>
      </c>
      <c r="AJ103" s="97">
        <v>0</v>
      </c>
      <c r="AK103" s="97">
        <v>0</v>
      </c>
    </row>
    <row r="104" spans="1:37" ht="18.95" customHeight="1" x14ac:dyDescent="0.25">
      <c r="A104" s="636" t="s">
        <v>330</v>
      </c>
      <c r="B104" s="637"/>
      <c r="C104" s="637"/>
      <c r="D104" s="637"/>
      <c r="E104" s="637"/>
      <c r="F104" s="637"/>
      <c r="G104" s="637"/>
      <c r="H104" s="637"/>
      <c r="I104" s="637"/>
      <c r="J104" s="637"/>
      <c r="K104" s="637"/>
      <c r="L104" s="637"/>
      <c r="M104" s="637"/>
      <c r="N104" s="637"/>
      <c r="O104" s="637"/>
      <c r="P104" s="637"/>
      <c r="Q104" s="637"/>
      <c r="R104" s="637"/>
      <c r="S104" s="637"/>
      <c r="V104" s="113" t="s">
        <v>380</v>
      </c>
      <c r="W104" s="108">
        <v>0</v>
      </c>
      <c r="X104" s="108">
        <v>0</v>
      </c>
      <c r="Y104" s="108"/>
      <c r="Z104" s="108">
        <v>0</v>
      </c>
      <c r="AA104" s="108">
        <v>0</v>
      </c>
      <c r="AB104" s="97">
        <v>0</v>
      </c>
      <c r="AC104" s="97">
        <v>0</v>
      </c>
      <c r="AD104" s="97">
        <v>0</v>
      </c>
      <c r="AE104" s="97">
        <v>0</v>
      </c>
      <c r="AF104" s="97">
        <v>0</v>
      </c>
      <c r="AG104" s="97">
        <v>0</v>
      </c>
      <c r="AH104" s="97">
        <v>0</v>
      </c>
      <c r="AI104" s="97">
        <v>0</v>
      </c>
      <c r="AJ104" s="97">
        <v>0</v>
      </c>
      <c r="AK104" s="97">
        <v>0</v>
      </c>
    </row>
    <row r="105" spans="1:37" ht="18.95" customHeight="1" x14ac:dyDescent="0.25">
      <c r="A105" s="84" t="s">
        <v>9</v>
      </c>
      <c r="B105" s="16">
        <v>0</v>
      </c>
      <c r="C105" s="89"/>
      <c r="D105" s="89"/>
      <c r="E105" s="89"/>
      <c r="F105" s="89"/>
      <c r="G105" s="89"/>
      <c r="H105" s="89"/>
      <c r="I105" s="89"/>
      <c r="J105" s="89"/>
      <c r="K105" s="89"/>
      <c r="L105" s="89"/>
      <c r="M105" s="89"/>
      <c r="N105" s="89"/>
      <c r="O105" s="89"/>
      <c r="P105" s="89"/>
      <c r="Q105" s="89"/>
      <c r="R105" s="89"/>
      <c r="S105" s="89"/>
      <c r="V105" s="113" t="s">
        <v>381</v>
      </c>
      <c r="W105" s="108">
        <v>0</v>
      </c>
      <c r="X105" s="108">
        <v>0</v>
      </c>
      <c r="Y105" s="108"/>
      <c r="Z105" s="108">
        <v>0</v>
      </c>
      <c r="AA105" s="108">
        <v>0</v>
      </c>
      <c r="AB105" s="97">
        <v>0</v>
      </c>
      <c r="AC105" s="97">
        <v>0</v>
      </c>
      <c r="AD105" s="97">
        <v>0</v>
      </c>
      <c r="AE105" s="97">
        <v>0</v>
      </c>
      <c r="AF105" s="97">
        <v>0</v>
      </c>
      <c r="AG105" s="97">
        <v>0</v>
      </c>
      <c r="AH105" s="97">
        <v>0</v>
      </c>
      <c r="AI105" s="97">
        <v>0</v>
      </c>
      <c r="AJ105" s="97">
        <v>0</v>
      </c>
      <c r="AK105" s="97">
        <v>0</v>
      </c>
    </row>
    <row r="106" spans="1:37" ht="18.95" customHeight="1" x14ac:dyDescent="0.25">
      <c r="A106" s="84" t="s">
        <v>10</v>
      </c>
      <c r="B106" s="17">
        <v>1E-3</v>
      </c>
      <c r="C106" s="89"/>
      <c r="D106" s="89"/>
      <c r="E106" s="89"/>
      <c r="F106" s="89"/>
      <c r="G106" s="89"/>
      <c r="H106" s="89"/>
      <c r="I106" s="89"/>
      <c r="J106" s="89"/>
      <c r="K106" s="89"/>
      <c r="L106" s="89"/>
      <c r="M106" s="89"/>
      <c r="N106" s="89"/>
      <c r="O106" s="89"/>
      <c r="P106" s="89"/>
      <c r="Q106" s="89"/>
      <c r="R106" s="89"/>
      <c r="S106" s="89"/>
      <c r="V106" s="113" t="s">
        <v>381</v>
      </c>
      <c r="W106" s="108">
        <v>1E-3</v>
      </c>
      <c r="X106" s="108">
        <v>0</v>
      </c>
      <c r="Y106" s="108"/>
      <c r="Z106" s="108">
        <v>0</v>
      </c>
      <c r="AA106" s="108">
        <v>0</v>
      </c>
      <c r="AB106" s="97">
        <v>0</v>
      </c>
      <c r="AC106" s="97">
        <v>0</v>
      </c>
      <c r="AD106" s="97">
        <v>0</v>
      </c>
      <c r="AE106" s="97">
        <v>0</v>
      </c>
      <c r="AF106" s="97">
        <v>0</v>
      </c>
      <c r="AG106" s="97">
        <v>0</v>
      </c>
      <c r="AH106" s="97">
        <v>0</v>
      </c>
      <c r="AI106" s="97">
        <v>0</v>
      </c>
      <c r="AJ106" s="97">
        <v>0</v>
      </c>
      <c r="AK106" s="97">
        <v>0</v>
      </c>
    </row>
    <row r="107" spans="1:37" ht="18.95" customHeight="1" x14ac:dyDescent="0.25">
      <c r="A107" s="84" t="s">
        <v>11</v>
      </c>
      <c r="B107" s="17"/>
      <c r="C107" s="89"/>
      <c r="D107" s="89"/>
      <c r="E107" s="89"/>
      <c r="F107" s="89"/>
      <c r="G107" s="89"/>
      <c r="H107" s="89"/>
      <c r="I107" s="89"/>
      <c r="J107" s="89"/>
      <c r="K107" s="89"/>
      <c r="L107" s="89"/>
      <c r="M107" s="89"/>
      <c r="N107" s="89"/>
      <c r="O107" s="89"/>
      <c r="P107" s="89"/>
      <c r="Q107" s="89"/>
      <c r="R107" s="89"/>
      <c r="S107" s="89"/>
      <c r="V107" s="113" t="s">
        <v>11</v>
      </c>
      <c r="W107" s="108">
        <v>0</v>
      </c>
      <c r="X107" s="108">
        <v>0</v>
      </c>
      <c r="Y107" s="108"/>
      <c r="Z107" s="108">
        <v>0</v>
      </c>
      <c r="AA107" s="108">
        <v>0</v>
      </c>
      <c r="AB107" s="97">
        <v>0</v>
      </c>
      <c r="AC107" s="97">
        <v>0</v>
      </c>
      <c r="AD107" s="97">
        <v>0</v>
      </c>
      <c r="AE107" s="97">
        <v>0</v>
      </c>
      <c r="AF107" s="97">
        <v>0</v>
      </c>
      <c r="AG107" s="97">
        <v>0</v>
      </c>
      <c r="AH107" s="97">
        <v>0</v>
      </c>
      <c r="AI107" s="97">
        <v>0</v>
      </c>
      <c r="AJ107" s="97">
        <v>0</v>
      </c>
      <c r="AK107" s="97">
        <v>0</v>
      </c>
    </row>
    <row r="108" spans="1:37" ht="18.95" customHeight="1" x14ac:dyDescent="0.25">
      <c r="A108" s="84" t="s">
        <v>263</v>
      </c>
      <c r="B108" s="17"/>
      <c r="C108" s="89"/>
      <c r="D108" s="89"/>
      <c r="E108" s="89"/>
      <c r="F108" s="89"/>
      <c r="G108" s="89"/>
      <c r="H108" s="89"/>
      <c r="I108" s="89"/>
      <c r="J108" s="89"/>
      <c r="K108" s="89"/>
      <c r="L108" s="89"/>
      <c r="M108" s="89"/>
      <c r="N108" s="89"/>
      <c r="O108" s="89"/>
      <c r="P108" s="89"/>
      <c r="Q108" s="89"/>
      <c r="R108" s="89"/>
      <c r="S108" s="89"/>
      <c r="V108" s="113" t="s">
        <v>382</v>
      </c>
      <c r="W108" s="108">
        <v>0</v>
      </c>
      <c r="X108" s="108">
        <v>0</v>
      </c>
      <c r="Y108" s="108"/>
      <c r="Z108" s="108">
        <v>0</v>
      </c>
      <c r="AA108" s="108">
        <v>0</v>
      </c>
      <c r="AB108" s="97">
        <v>0</v>
      </c>
      <c r="AC108" s="97">
        <v>0</v>
      </c>
      <c r="AD108" s="97">
        <v>0</v>
      </c>
      <c r="AE108" s="97">
        <v>0</v>
      </c>
      <c r="AF108" s="97">
        <v>0</v>
      </c>
      <c r="AG108" s="97">
        <v>0</v>
      </c>
      <c r="AH108" s="97">
        <v>0</v>
      </c>
      <c r="AI108" s="97">
        <v>0</v>
      </c>
      <c r="AJ108" s="97">
        <v>0</v>
      </c>
      <c r="AK108" s="97">
        <v>0</v>
      </c>
    </row>
    <row r="109" spans="1:37" ht="18.95" customHeight="1" x14ac:dyDescent="0.25">
      <c r="A109" s="84" t="s">
        <v>13</v>
      </c>
      <c r="B109" s="17">
        <v>0</v>
      </c>
      <c r="C109" s="89"/>
      <c r="D109" s="89"/>
      <c r="E109" s="89"/>
      <c r="F109" s="89"/>
      <c r="G109" s="89"/>
      <c r="H109" s="89"/>
      <c r="I109" s="89"/>
      <c r="J109" s="89"/>
      <c r="K109" s="89"/>
      <c r="L109" s="89"/>
      <c r="M109" s="89"/>
      <c r="N109" s="89"/>
      <c r="O109" s="89"/>
      <c r="P109" s="89"/>
      <c r="Q109" s="89"/>
      <c r="R109" s="89"/>
      <c r="S109" s="89"/>
      <c r="V109" s="113" t="s">
        <v>383</v>
      </c>
      <c r="W109" s="108">
        <v>0</v>
      </c>
      <c r="X109" s="108">
        <v>0</v>
      </c>
      <c r="Y109" s="108"/>
      <c r="Z109" s="108">
        <v>0</v>
      </c>
      <c r="AA109" s="108">
        <v>0</v>
      </c>
      <c r="AB109" s="97">
        <v>0</v>
      </c>
      <c r="AC109" s="97">
        <v>0</v>
      </c>
      <c r="AD109" s="97">
        <v>0</v>
      </c>
      <c r="AE109" s="97">
        <v>0</v>
      </c>
      <c r="AF109" s="97">
        <v>0</v>
      </c>
      <c r="AG109" s="97">
        <v>0</v>
      </c>
      <c r="AH109" s="97">
        <v>0</v>
      </c>
      <c r="AI109" s="97">
        <v>0</v>
      </c>
      <c r="AJ109" s="97">
        <v>0</v>
      </c>
      <c r="AK109" s="97">
        <v>0</v>
      </c>
    </row>
    <row r="110" spans="1:37" ht="18.95" customHeight="1" x14ac:dyDescent="0.25">
      <c r="A110" s="84" t="s">
        <v>90</v>
      </c>
      <c r="B110" s="17">
        <v>0</v>
      </c>
      <c r="C110" s="89"/>
      <c r="D110" s="89"/>
      <c r="E110" s="89"/>
      <c r="F110" s="89"/>
      <c r="G110" s="89"/>
      <c r="H110" s="89"/>
      <c r="I110" s="89"/>
      <c r="J110" s="89"/>
      <c r="K110" s="89"/>
      <c r="L110" s="89"/>
      <c r="M110" s="89"/>
      <c r="N110" s="89"/>
      <c r="O110" s="89"/>
      <c r="P110" s="89"/>
      <c r="Q110" s="89"/>
      <c r="R110" s="89"/>
      <c r="S110" s="89"/>
      <c r="V110" s="113" t="s">
        <v>384</v>
      </c>
      <c r="W110" s="108">
        <v>0</v>
      </c>
      <c r="X110" s="108">
        <v>0</v>
      </c>
      <c r="Y110" s="108"/>
      <c r="Z110" s="108">
        <v>0</v>
      </c>
      <c r="AA110" s="108">
        <v>0</v>
      </c>
      <c r="AB110" s="97">
        <v>0</v>
      </c>
      <c r="AC110" s="97">
        <v>0</v>
      </c>
      <c r="AD110" s="97">
        <v>0</v>
      </c>
      <c r="AE110" s="97">
        <v>0</v>
      </c>
      <c r="AF110" s="97">
        <v>0</v>
      </c>
      <c r="AG110" s="97">
        <v>0</v>
      </c>
      <c r="AH110" s="97">
        <v>0</v>
      </c>
      <c r="AI110" s="97">
        <v>0</v>
      </c>
      <c r="AJ110" s="97">
        <v>0</v>
      </c>
      <c r="AK110" s="97">
        <v>0</v>
      </c>
    </row>
    <row r="111" spans="1:37" ht="18.95" customHeight="1" x14ac:dyDescent="0.25">
      <c r="A111" s="84" t="s">
        <v>15</v>
      </c>
      <c r="B111" s="17">
        <v>0</v>
      </c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V111" s="113" t="s">
        <v>383</v>
      </c>
      <c r="W111" s="108">
        <v>0</v>
      </c>
      <c r="X111" s="108">
        <v>0</v>
      </c>
      <c r="Y111" s="108"/>
      <c r="Z111" s="108">
        <v>0</v>
      </c>
      <c r="AA111" s="108">
        <v>0</v>
      </c>
      <c r="AB111" s="97">
        <v>0</v>
      </c>
      <c r="AC111" s="97">
        <v>0</v>
      </c>
      <c r="AD111" s="97">
        <v>0</v>
      </c>
      <c r="AE111" s="97">
        <v>0</v>
      </c>
      <c r="AF111" s="97">
        <v>0</v>
      </c>
      <c r="AG111" s="97">
        <v>0</v>
      </c>
      <c r="AH111" s="97">
        <v>0</v>
      </c>
      <c r="AI111" s="97">
        <v>0</v>
      </c>
      <c r="AJ111" s="97">
        <v>0</v>
      </c>
      <c r="AK111" s="97">
        <v>0</v>
      </c>
    </row>
    <row r="112" spans="1:37" ht="18.95" customHeight="1" x14ac:dyDescent="0.25">
      <c r="A112" s="84" t="s">
        <v>264</v>
      </c>
      <c r="B112" s="17">
        <v>0.17699999999999999</v>
      </c>
      <c r="C112" s="89"/>
      <c r="D112" s="89"/>
      <c r="E112" s="89"/>
      <c r="F112" s="89"/>
      <c r="G112" s="89"/>
      <c r="H112" s="89"/>
      <c r="I112" s="89"/>
      <c r="J112" s="89"/>
      <c r="K112" s="89"/>
      <c r="L112" s="89"/>
      <c r="M112" s="89"/>
      <c r="N112" s="89"/>
      <c r="O112" s="89"/>
      <c r="P112" s="89"/>
      <c r="Q112" s="89"/>
      <c r="R112" s="89"/>
      <c r="S112" s="89"/>
      <c r="V112" s="113" t="s">
        <v>385</v>
      </c>
      <c r="W112" s="108">
        <v>0.17699999999999999</v>
      </c>
      <c r="X112" s="108">
        <v>0</v>
      </c>
      <c r="Y112" s="108"/>
      <c r="Z112" s="108">
        <v>0</v>
      </c>
      <c r="AA112" s="108">
        <v>0</v>
      </c>
      <c r="AB112" s="97">
        <v>0</v>
      </c>
      <c r="AC112" s="97">
        <v>0</v>
      </c>
      <c r="AD112" s="97">
        <v>0</v>
      </c>
      <c r="AE112" s="97">
        <v>0</v>
      </c>
      <c r="AF112" s="97">
        <v>0</v>
      </c>
      <c r="AG112" s="97">
        <v>0</v>
      </c>
      <c r="AH112" s="97">
        <v>0</v>
      </c>
      <c r="AI112" s="97">
        <v>0</v>
      </c>
      <c r="AJ112" s="97">
        <v>0</v>
      </c>
      <c r="AK112" s="97">
        <v>0</v>
      </c>
    </row>
    <row r="113" spans="1:37" ht="18.95" customHeight="1" x14ac:dyDescent="0.25">
      <c r="A113" s="84" t="s">
        <v>17</v>
      </c>
      <c r="B113" s="17">
        <v>0</v>
      </c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V113" s="113" t="s">
        <v>386</v>
      </c>
      <c r="W113" s="108">
        <v>0</v>
      </c>
      <c r="X113" s="108">
        <v>0</v>
      </c>
      <c r="Y113" s="108"/>
      <c r="Z113" s="108">
        <v>0</v>
      </c>
      <c r="AA113" s="108">
        <v>0</v>
      </c>
      <c r="AB113" s="97">
        <v>0</v>
      </c>
      <c r="AC113" s="97">
        <v>0</v>
      </c>
      <c r="AD113" s="97">
        <v>0</v>
      </c>
      <c r="AE113" s="97">
        <v>0</v>
      </c>
      <c r="AF113" s="97">
        <v>0</v>
      </c>
      <c r="AG113" s="97">
        <v>0</v>
      </c>
      <c r="AH113" s="97">
        <v>0</v>
      </c>
      <c r="AI113" s="97">
        <v>0</v>
      </c>
      <c r="AJ113" s="97">
        <v>0</v>
      </c>
      <c r="AK113" s="97">
        <v>0</v>
      </c>
    </row>
    <row r="114" spans="1:37" ht="18.95" customHeight="1" x14ac:dyDescent="0.25">
      <c r="A114" s="84" t="s">
        <v>18</v>
      </c>
      <c r="B114" s="17">
        <v>0</v>
      </c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V114" s="113" t="s">
        <v>387</v>
      </c>
      <c r="W114" s="108">
        <v>0</v>
      </c>
      <c r="X114" s="108">
        <v>0</v>
      </c>
      <c r="Y114" s="108"/>
      <c r="Z114" s="108">
        <v>0</v>
      </c>
      <c r="AA114" s="108">
        <v>0</v>
      </c>
      <c r="AB114" s="97">
        <v>0</v>
      </c>
      <c r="AC114" s="97">
        <v>0</v>
      </c>
      <c r="AD114" s="97">
        <v>0</v>
      </c>
      <c r="AE114" s="97">
        <v>0</v>
      </c>
      <c r="AF114" s="97">
        <v>0</v>
      </c>
      <c r="AG114" s="97">
        <v>0</v>
      </c>
      <c r="AH114" s="97">
        <v>0</v>
      </c>
      <c r="AI114" s="97">
        <v>0</v>
      </c>
      <c r="AJ114" s="97">
        <v>0</v>
      </c>
      <c r="AK114" s="97">
        <v>0</v>
      </c>
    </row>
    <row r="115" spans="1:37" ht="18.95" customHeight="1" x14ac:dyDescent="0.25">
      <c r="A115" s="84" t="s">
        <v>19</v>
      </c>
      <c r="B115" s="17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V115" s="113" t="s">
        <v>388</v>
      </c>
      <c r="W115" s="108">
        <v>0</v>
      </c>
      <c r="X115" s="108">
        <v>0</v>
      </c>
      <c r="Y115" s="108"/>
      <c r="Z115" s="108">
        <v>0</v>
      </c>
      <c r="AA115" s="108">
        <v>0</v>
      </c>
      <c r="AB115" s="97">
        <v>0</v>
      </c>
      <c r="AC115" s="97">
        <v>0</v>
      </c>
      <c r="AD115" s="97">
        <v>0</v>
      </c>
      <c r="AE115" s="97">
        <v>0</v>
      </c>
      <c r="AF115" s="97">
        <v>0</v>
      </c>
      <c r="AG115" s="97">
        <v>0</v>
      </c>
      <c r="AH115" s="97">
        <v>0</v>
      </c>
      <c r="AI115" s="97">
        <v>0</v>
      </c>
      <c r="AJ115" s="97">
        <v>0</v>
      </c>
      <c r="AK115" s="97">
        <v>0</v>
      </c>
    </row>
    <row r="116" spans="1:37" ht="18.95" customHeight="1" x14ac:dyDescent="0.25">
      <c r="A116" s="84" t="s">
        <v>20</v>
      </c>
      <c r="B116" s="17">
        <v>0</v>
      </c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V116" s="113" t="s">
        <v>389</v>
      </c>
      <c r="W116" s="108">
        <v>0</v>
      </c>
      <c r="X116" s="108">
        <v>0</v>
      </c>
      <c r="Y116" s="108"/>
      <c r="Z116" s="108">
        <v>0</v>
      </c>
      <c r="AA116" s="108">
        <v>0</v>
      </c>
      <c r="AB116" s="97">
        <v>0</v>
      </c>
      <c r="AC116" s="97">
        <v>0</v>
      </c>
      <c r="AD116" s="97">
        <v>0</v>
      </c>
      <c r="AE116" s="97">
        <v>0</v>
      </c>
      <c r="AF116" s="97">
        <v>0</v>
      </c>
      <c r="AG116" s="97">
        <v>0</v>
      </c>
      <c r="AH116" s="97">
        <v>0</v>
      </c>
      <c r="AI116" s="97">
        <v>0</v>
      </c>
      <c r="AJ116" s="97">
        <v>0</v>
      </c>
      <c r="AK116" s="97">
        <v>0</v>
      </c>
    </row>
    <row r="117" spans="1:37" ht="18.95" customHeight="1" x14ac:dyDescent="0.25">
      <c r="A117" s="84" t="s">
        <v>21</v>
      </c>
      <c r="B117" s="17">
        <v>0</v>
      </c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V117" s="113" t="s">
        <v>390</v>
      </c>
      <c r="W117" s="108">
        <v>0</v>
      </c>
      <c r="X117" s="108">
        <v>0</v>
      </c>
      <c r="Y117" s="108"/>
      <c r="Z117" s="108">
        <v>0</v>
      </c>
      <c r="AA117" s="108">
        <v>0</v>
      </c>
      <c r="AB117" s="97">
        <v>0</v>
      </c>
      <c r="AC117" s="97">
        <v>0</v>
      </c>
      <c r="AD117" s="97">
        <v>0</v>
      </c>
      <c r="AE117" s="97">
        <v>0</v>
      </c>
      <c r="AF117" s="97">
        <v>0</v>
      </c>
      <c r="AG117" s="97">
        <v>0</v>
      </c>
      <c r="AH117" s="97">
        <v>0</v>
      </c>
      <c r="AI117" s="97">
        <v>0</v>
      </c>
      <c r="AJ117" s="97">
        <v>0</v>
      </c>
      <c r="AK117" s="97">
        <v>0</v>
      </c>
    </row>
    <row r="118" spans="1:37" ht="18.95" customHeight="1" x14ac:dyDescent="0.25">
      <c r="A118" s="636" t="s">
        <v>331</v>
      </c>
      <c r="B118" s="637"/>
      <c r="C118" s="637"/>
      <c r="D118" s="637"/>
      <c r="E118" s="637"/>
      <c r="F118" s="637"/>
      <c r="G118" s="637"/>
      <c r="H118" s="637"/>
      <c r="I118" s="637"/>
      <c r="J118" s="637"/>
      <c r="K118" s="637"/>
      <c r="L118" s="637"/>
      <c r="M118" s="637"/>
      <c r="N118" s="637"/>
      <c r="O118" s="637"/>
      <c r="P118" s="637"/>
      <c r="Q118" s="637"/>
      <c r="R118" s="637"/>
      <c r="S118" s="637"/>
      <c r="V118" s="113" t="s">
        <v>380</v>
      </c>
      <c r="W118" s="108">
        <v>0</v>
      </c>
      <c r="X118" s="108">
        <v>0</v>
      </c>
      <c r="Y118" s="108"/>
      <c r="Z118" s="108">
        <v>0</v>
      </c>
      <c r="AA118" s="108">
        <v>0</v>
      </c>
      <c r="AB118" s="97">
        <v>0</v>
      </c>
      <c r="AC118" s="97">
        <v>0</v>
      </c>
      <c r="AD118" s="97">
        <v>0</v>
      </c>
      <c r="AE118" s="97">
        <v>0</v>
      </c>
      <c r="AF118" s="97">
        <v>0</v>
      </c>
      <c r="AG118" s="97">
        <v>0</v>
      </c>
      <c r="AH118" s="97">
        <v>0</v>
      </c>
      <c r="AI118" s="97">
        <v>0</v>
      </c>
      <c r="AJ118" s="97">
        <v>0</v>
      </c>
      <c r="AK118" s="97">
        <v>0</v>
      </c>
    </row>
    <row r="119" spans="1:37" ht="18.95" customHeight="1" x14ac:dyDescent="0.25">
      <c r="A119" s="84" t="s">
        <v>9</v>
      </c>
      <c r="B119" s="88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V119" s="113" t="s">
        <v>381</v>
      </c>
      <c r="W119" s="108">
        <v>0</v>
      </c>
      <c r="X119" s="108">
        <v>0</v>
      </c>
      <c r="Y119" s="108"/>
      <c r="Z119" s="108">
        <v>0</v>
      </c>
      <c r="AA119" s="108">
        <v>0</v>
      </c>
      <c r="AB119" s="97">
        <v>0</v>
      </c>
      <c r="AC119" s="97">
        <v>0</v>
      </c>
      <c r="AD119" s="97">
        <v>0</v>
      </c>
      <c r="AE119" s="97">
        <v>0</v>
      </c>
      <c r="AF119" s="97">
        <v>0</v>
      </c>
      <c r="AG119" s="97">
        <v>0</v>
      </c>
      <c r="AH119" s="97">
        <v>0</v>
      </c>
      <c r="AI119" s="97">
        <v>0</v>
      </c>
      <c r="AJ119" s="97">
        <v>0</v>
      </c>
      <c r="AK119" s="97">
        <v>0</v>
      </c>
    </row>
    <row r="120" spans="1:37" ht="18.95" customHeight="1" x14ac:dyDescent="0.25">
      <c r="A120" s="84" t="s">
        <v>10</v>
      </c>
      <c r="B120" s="88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V120" s="113" t="s">
        <v>381</v>
      </c>
      <c r="W120" s="108">
        <v>0</v>
      </c>
      <c r="X120" s="108">
        <v>0</v>
      </c>
      <c r="Y120" s="108"/>
      <c r="Z120" s="108">
        <v>0</v>
      </c>
      <c r="AA120" s="108">
        <v>0</v>
      </c>
      <c r="AB120" s="97">
        <v>0</v>
      </c>
      <c r="AC120" s="97">
        <v>0</v>
      </c>
      <c r="AD120" s="97">
        <v>0</v>
      </c>
      <c r="AE120" s="97">
        <v>0</v>
      </c>
      <c r="AF120" s="97">
        <v>0</v>
      </c>
      <c r="AG120" s="97">
        <v>0</v>
      </c>
      <c r="AH120" s="97">
        <v>0</v>
      </c>
      <c r="AI120" s="97">
        <v>0</v>
      </c>
      <c r="AJ120" s="97">
        <v>0</v>
      </c>
      <c r="AK120" s="97">
        <v>0</v>
      </c>
    </row>
    <row r="121" spans="1:37" ht="18.95" customHeight="1" x14ac:dyDescent="0.25">
      <c r="A121" s="84" t="s">
        <v>11</v>
      </c>
      <c r="B121" s="88"/>
      <c r="C121" s="89"/>
      <c r="D121" s="89"/>
      <c r="E121" s="89"/>
      <c r="F121" s="89"/>
      <c r="G121" s="89"/>
      <c r="H121" s="89"/>
      <c r="I121" s="89"/>
      <c r="J121" s="89"/>
      <c r="K121" s="89"/>
      <c r="L121" s="89"/>
      <c r="M121" s="89"/>
      <c r="N121" s="89"/>
      <c r="O121" s="89"/>
      <c r="P121" s="89"/>
      <c r="Q121" s="89"/>
      <c r="R121" s="89"/>
      <c r="S121" s="89"/>
      <c r="V121" s="113" t="s">
        <v>11</v>
      </c>
      <c r="W121" s="108">
        <v>0</v>
      </c>
      <c r="X121" s="108">
        <v>0</v>
      </c>
      <c r="Y121" s="108"/>
      <c r="Z121" s="108">
        <v>0</v>
      </c>
      <c r="AA121" s="108">
        <v>0</v>
      </c>
      <c r="AB121" s="97">
        <v>0</v>
      </c>
      <c r="AC121" s="97">
        <v>0</v>
      </c>
      <c r="AD121" s="97">
        <v>0</v>
      </c>
      <c r="AE121" s="97">
        <v>0</v>
      </c>
      <c r="AF121" s="97">
        <v>0</v>
      </c>
      <c r="AG121" s="97">
        <v>0</v>
      </c>
      <c r="AH121" s="97">
        <v>0</v>
      </c>
      <c r="AI121" s="97">
        <v>0</v>
      </c>
      <c r="AJ121" s="97">
        <v>0</v>
      </c>
      <c r="AK121" s="97">
        <v>0</v>
      </c>
    </row>
    <row r="122" spans="1:37" ht="18.95" customHeight="1" x14ac:dyDescent="0.25">
      <c r="A122" s="84" t="s">
        <v>263</v>
      </c>
      <c r="B122" s="88"/>
      <c r="C122" s="89"/>
      <c r="D122" s="89"/>
      <c r="E122" s="89"/>
      <c r="F122" s="89"/>
      <c r="G122" s="89"/>
      <c r="H122" s="89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89"/>
      <c r="V122" s="113" t="s">
        <v>382</v>
      </c>
      <c r="W122" s="108">
        <v>0</v>
      </c>
      <c r="X122" s="108">
        <v>0</v>
      </c>
      <c r="Y122" s="108"/>
      <c r="Z122" s="108">
        <v>0</v>
      </c>
      <c r="AA122" s="108">
        <v>0</v>
      </c>
      <c r="AB122" s="97">
        <v>0</v>
      </c>
      <c r="AC122" s="97">
        <v>0</v>
      </c>
      <c r="AD122" s="97">
        <v>0</v>
      </c>
      <c r="AE122" s="97">
        <v>0</v>
      </c>
      <c r="AF122" s="97">
        <v>0</v>
      </c>
      <c r="AG122" s="97">
        <v>0</v>
      </c>
      <c r="AH122" s="97">
        <v>0</v>
      </c>
      <c r="AI122" s="97">
        <v>0</v>
      </c>
      <c r="AJ122" s="97">
        <v>0</v>
      </c>
      <c r="AK122" s="97">
        <v>0</v>
      </c>
    </row>
    <row r="123" spans="1:37" ht="18.95" customHeight="1" x14ac:dyDescent="0.25">
      <c r="A123" s="84" t="s">
        <v>13</v>
      </c>
      <c r="B123" s="88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V123" s="113" t="s">
        <v>383</v>
      </c>
      <c r="W123" s="108">
        <v>0</v>
      </c>
      <c r="X123" s="108">
        <v>0</v>
      </c>
      <c r="Y123" s="108"/>
      <c r="Z123" s="108">
        <v>0</v>
      </c>
      <c r="AA123" s="108">
        <v>0</v>
      </c>
      <c r="AB123" s="97">
        <v>0</v>
      </c>
      <c r="AC123" s="97">
        <v>0</v>
      </c>
      <c r="AD123" s="97">
        <v>0</v>
      </c>
      <c r="AE123" s="97">
        <v>0</v>
      </c>
      <c r="AF123" s="97">
        <v>0</v>
      </c>
      <c r="AG123" s="97">
        <v>0</v>
      </c>
      <c r="AH123" s="97">
        <v>0</v>
      </c>
      <c r="AI123" s="97">
        <v>0</v>
      </c>
      <c r="AJ123" s="97">
        <v>0</v>
      </c>
      <c r="AK123" s="97">
        <v>0</v>
      </c>
    </row>
    <row r="124" spans="1:37" ht="18.95" customHeight="1" x14ac:dyDescent="0.25">
      <c r="A124" s="84" t="s">
        <v>90</v>
      </c>
      <c r="B124" s="88"/>
      <c r="C124" s="89"/>
      <c r="D124" s="89"/>
      <c r="E124" s="89"/>
      <c r="F124" s="89"/>
      <c r="G124" s="89"/>
      <c r="H124" s="89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89"/>
      <c r="V124" s="113" t="s">
        <v>384</v>
      </c>
      <c r="W124" s="108">
        <v>0</v>
      </c>
      <c r="X124" s="108">
        <v>0</v>
      </c>
      <c r="Y124" s="108"/>
      <c r="Z124" s="108">
        <v>0</v>
      </c>
      <c r="AA124" s="108">
        <v>0</v>
      </c>
      <c r="AB124" s="97">
        <v>0</v>
      </c>
      <c r="AC124" s="97">
        <v>0</v>
      </c>
      <c r="AD124" s="97">
        <v>0</v>
      </c>
      <c r="AE124" s="97">
        <v>0</v>
      </c>
      <c r="AF124" s="97">
        <v>0</v>
      </c>
      <c r="AG124" s="97">
        <v>0</v>
      </c>
      <c r="AH124" s="97">
        <v>0</v>
      </c>
      <c r="AI124" s="97">
        <v>0</v>
      </c>
      <c r="AJ124" s="97">
        <v>0</v>
      </c>
      <c r="AK124" s="97">
        <v>0</v>
      </c>
    </row>
    <row r="125" spans="1:37" ht="18.95" customHeight="1" x14ac:dyDescent="0.25">
      <c r="A125" s="84" t="s">
        <v>15</v>
      </c>
      <c r="B125" s="88"/>
      <c r="C125" s="89"/>
      <c r="D125" s="89"/>
      <c r="E125" s="89"/>
      <c r="F125" s="89"/>
      <c r="G125" s="89"/>
      <c r="H125" s="89"/>
      <c r="I125" s="89"/>
      <c r="J125" s="89"/>
      <c r="K125" s="89"/>
      <c r="L125" s="89"/>
      <c r="M125" s="89"/>
      <c r="N125" s="89"/>
      <c r="O125" s="89"/>
      <c r="P125" s="89"/>
      <c r="Q125" s="89"/>
      <c r="R125" s="89"/>
      <c r="S125" s="89"/>
      <c r="V125" s="113" t="s">
        <v>383</v>
      </c>
      <c r="W125" s="108">
        <v>0</v>
      </c>
      <c r="X125" s="108">
        <v>0</v>
      </c>
      <c r="Y125" s="108"/>
      <c r="Z125" s="108">
        <v>0</v>
      </c>
      <c r="AA125" s="108">
        <v>0</v>
      </c>
      <c r="AB125" s="97">
        <v>0</v>
      </c>
      <c r="AC125" s="97">
        <v>0</v>
      </c>
      <c r="AD125" s="97">
        <v>0</v>
      </c>
      <c r="AE125" s="97">
        <v>0</v>
      </c>
      <c r="AF125" s="97">
        <v>0</v>
      </c>
      <c r="AG125" s="97">
        <v>0</v>
      </c>
      <c r="AH125" s="97">
        <v>0</v>
      </c>
      <c r="AI125" s="97">
        <v>0</v>
      </c>
      <c r="AJ125" s="97">
        <v>0</v>
      </c>
      <c r="AK125" s="97">
        <v>0</v>
      </c>
    </row>
    <row r="126" spans="1:37" ht="18.95" customHeight="1" x14ac:dyDescent="0.25">
      <c r="A126" s="84" t="s">
        <v>264</v>
      </c>
      <c r="B126" s="88"/>
      <c r="C126" s="89"/>
      <c r="D126" s="89"/>
      <c r="E126" s="89"/>
      <c r="F126" s="89"/>
      <c r="G126" s="89"/>
      <c r="H126" s="89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89"/>
      <c r="V126" s="113" t="s">
        <v>385</v>
      </c>
      <c r="W126" s="108">
        <v>0</v>
      </c>
      <c r="X126" s="108">
        <v>0</v>
      </c>
      <c r="Y126" s="108"/>
      <c r="Z126" s="108">
        <v>0</v>
      </c>
      <c r="AA126" s="108">
        <v>0</v>
      </c>
      <c r="AB126" s="97">
        <v>0</v>
      </c>
      <c r="AC126" s="97">
        <v>0</v>
      </c>
      <c r="AD126" s="97">
        <v>0</v>
      </c>
      <c r="AE126" s="97">
        <v>0</v>
      </c>
      <c r="AF126" s="97">
        <v>0</v>
      </c>
      <c r="AG126" s="97">
        <v>0</v>
      </c>
      <c r="AH126" s="97">
        <v>0</v>
      </c>
      <c r="AI126" s="97">
        <v>0</v>
      </c>
      <c r="AJ126" s="97">
        <v>0</v>
      </c>
      <c r="AK126" s="97">
        <v>0</v>
      </c>
    </row>
    <row r="127" spans="1:37" ht="18.95" customHeight="1" x14ac:dyDescent="0.25">
      <c r="A127" s="84" t="s">
        <v>17</v>
      </c>
      <c r="B127" s="88"/>
      <c r="C127" s="89"/>
      <c r="D127" s="89"/>
      <c r="E127" s="89"/>
      <c r="F127" s="89"/>
      <c r="G127" s="89"/>
      <c r="H127" s="89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89"/>
      <c r="V127" s="113" t="s">
        <v>386</v>
      </c>
      <c r="W127" s="108">
        <v>0</v>
      </c>
      <c r="X127" s="108">
        <v>0</v>
      </c>
      <c r="Y127" s="108"/>
      <c r="Z127" s="108">
        <v>0</v>
      </c>
      <c r="AA127" s="108">
        <v>0</v>
      </c>
      <c r="AB127" s="97">
        <v>0</v>
      </c>
      <c r="AC127" s="97">
        <v>0</v>
      </c>
      <c r="AD127" s="97">
        <v>0</v>
      </c>
      <c r="AE127" s="97">
        <v>0</v>
      </c>
      <c r="AF127" s="97">
        <v>0</v>
      </c>
      <c r="AG127" s="97">
        <v>0</v>
      </c>
      <c r="AH127" s="97">
        <v>0</v>
      </c>
      <c r="AI127" s="97">
        <v>0</v>
      </c>
      <c r="AJ127" s="97">
        <v>0</v>
      </c>
      <c r="AK127" s="97">
        <v>0</v>
      </c>
    </row>
    <row r="128" spans="1:37" ht="18.95" customHeight="1" x14ac:dyDescent="0.25">
      <c r="A128" s="84" t="s">
        <v>18</v>
      </c>
      <c r="B128" s="88"/>
      <c r="C128" s="89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89"/>
      <c r="P128" s="89"/>
      <c r="Q128" s="89"/>
      <c r="R128" s="89"/>
      <c r="S128" s="89"/>
      <c r="V128" s="113" t="s">
        <v>387</v>
      </c>
      <c r="W128" s="108">
        <v>0</v>
      </c>
      <c r="X128" s="108">
        <v>0</v>
      </c>
      <c r="Y128" s="108"/>
      <c r="Z128" s="108">
        <v>0</v>
      </c>
      <c r="AA128" s="108">
        <v>0</v>
      </c>
      <c r="AB128" s="97">
        <v>0</v>
      </c>
      <c r="AC128" s="97">
        <v>0</v>
      </c>
      <c r="AD128" s="97">
        <v>0</v>
      </c>
      <c r="AE128" s="97">
        <v>0</v>
      </c>
      <c r="AF128" s="97">
        <v>0</v>
      </c>
      <c r="AG128" s="97">
        <v>0</v>
      </c>
      <c r="AH128" s="97">
        <v>0</v>
      </c>
      <c r="AI128" s="97">
        <v>0</v>
      </c>
      <c r="AJ128" s="97">
        <v>0</v>
      </c>
      <c r="AK128" s="97">
        <v>0</v>
      </c>
    </row>
    <row r="129" spans="1:37" ht="18.95" customHeight="1" x14ac:dyDescent="0.25">
      <c r="A129" s="84" t="s">
        <v>19</v>
      </c>
      <c r="B129" s="88"/>
      <c r="C129" s="89"/>
      <c r="D129" s="89"/>
      <c r="E129" s="89"/>
      <c r="F129" s="89"/>
      <c r="G129" s="89"/>
      <c r="H129" s="89"/>
      <c r="I129" s="89"/>
      <c r="J129" s="89"/>
      <c r="K129" s="89"/>
      <c r="L129" s="89"/>
      <c r="M129" s="89"/>
      <c r="N129" s="89"/>
      <c r="O129" s="89"/>
      <c r="P129" s="89"/>
      <c r="Q129" s="89"/>
      <c r="R129" s="89"/>
      <c r="S129" s="89"/>
      <c r="V129" s="113" t="s">
        <v>388</v>
      </c>
      <c r="W129" s="108">
        <v>0</v>
      </c>
      <c r="X129" s="108">
        <v>0</v>
      </c>
      <c r="Y129" s="108"/>
      <c r="Z129" s="108">
        <v>0</v>
      </c>
      <c r="AA129" s="108">
        <v>0</v>
      </c>
      <c r="AB129" s="97">
        <v>0</v>
      </c>
      <c r="AC129" s="97">
        <v>0</v>
      </c>
      <c r="AD129" s="97">
        <v>0</v>
      </c>
      <c r="AE129" s="97">
        <v>0</v>
      </c>
      <c r="AF129" s="97">
        <v>0</v>
      </c>
      <c r="AG129" s="97">
        <v>0</v>
      </c>
      <c r="AH129" s="97">
        <v>0</v>
      </c>
      <c r="AI129" s="97">
        <v>0</v>
      </c>
      <c r="AJ129" s="97">
        <v>0</v>
      </c>
      <c r="AK129" s="97">
        <v>0</v>
      </c>
    </row>
    <row r="130" spans="1:37" ht="18.95" customHeight="1" x14ac:dyDescent="0.25">
      <c r="A130" s="84" t="s">
        <v>20</v>
      </c>
      <c r="B130" s="88"/>
      <c r="C130" s="89"/>
      <c r="D130" s="89"/>
      <c r="E130" s="89"/>
      <c r="F130" s="89"/>
      <c r="G130" s="89"/>
      <c r="H130" s="89"/>
      <c r="I130" s="89"/>
      <c r="J130" s="89"/>
      <c r="K130" s="89"/>
      <c r="L130" s="89"/>
      <c r="M130" s="89"/>
      <c r="N130" s="89"/>
      <c r="O130" s="89"/>
      <c r="P130" s="89"/>
      <c r="Q130" s="89"/>
      <c r="R130" s="89"/>
      <c r="S130" s="89"/>
      <c r="V130" s="113" t="s">
        <v>389</v>
      </c>
      <c r="W130" s="108">
        <v>0</v>
      </c>
      <c r="X130" s="108">
        <v>0</v>
      </c>
      <c r="Y130" s="108"/>
      <c r="Z130" s="108">
        <v>0</v>
      </c>
      <c r="AA130" s="108">
        <v>0</v>
      </c>
      <c r="AB130" s="97">
        <v>0</v>
      </c>
      <c r="AC130" s="97">
        <v>0</v>
      </c>
      <c r="AD130" s="97">
        <v>0</v>
      </c>
      <c r="AE130" s="97">
        <v>0</v>
      </c>
      <c r="AF130" s="97">
        <v>0</v>
      </c>
      <c r="AG130" s="97">
        <v>0</v>
      </c>
      <c r="AH130" s="97">
        <v>0</v>
      </c>
      <c r="AI130" s="97">
        <v>0</v>
      </c>
      <c r="AJ130" s="97">
        <v>0</v>
      </c>
      <c r="AK130" s="97">
        <v>0</v>
      </c>
    </row>
    <row r="131" spans="1:37" ht="18.95" customHeight="1" x14ac:dyDescent="0.25">
      <c r="A131" s="84" t="s">
        <v>21</v>
      </c>
      <c r="B131" s="88"/>
      <c r="C131" s="89"/>
      <c r="D131" s="89"/>
      <c r="E131" s="89"/>
      <c r="F131" s="89"/>
      <c r="G131" s="89"/>
      <c r="H131" s="89"/>
      <c r="I131" s="89"/>
      <c r="J131" s="89"/>
      <c r="K131" s="89"/>
      <c r="L131" s="89"/>
      <c r="M131" s="89"/>
      <c r="N131" s="89"/>
      <c r="O131" s="89"/>
      <c r="P131" s="89"/>
      <c r="Q131" s="89"/>
      <c r="R131" s="89"/>
      <c r="S131" s="89"/>
      <c r="V131" s="113" t="s">
        <v>390</v>
      </c>
      <c r="W131" s="108">
        <v>0</v>
      </c>
      <c r="X131" s="108">
        <v>0</v>
      </c>
      <c r="Y131" s="108"/>
      <c r="Z131" s="108">
        <v>0</v>
      </c>
      <c r="AA131" s="108">
        <v>0</v>
      </c>
      <c r="AB131" s="97">
        <v>0</v>
      </c>
      <c r="AC131" s="97">
        <v>0</v>
      </c>
      <c r="AD131" s="97">
        <v>0</v>
      </c>
      <c r="AE131" s="97">
        <v>0</v>
      </c>
      <c r="AF131" s="97">
        <v>0</v>
      </c>
      <c r="AG131" s="97">
        <v>0</v>
      </c>
      <c r="AH131" s="97">
        <v>0</v>
      </c>
      <c r="AI131" s="97">
        <v>0</v>
      </c>
      <c r="AJ131" s="97">
        <v>0</v>
      </c>
      <c r="AK131" s="97">
        <v>0</v>
      </c>
    </row>
    <row r="132" spans="1:37" ht="18.95" customHeight="1" x14ac:dyDescent="0.25">
      <c r="A132" s="636" t="s">
        <v>332</v>
      </c>
      <c r="B132" s="644"/>
      <c r="C132" s="644"/>
      <c r="D132" s="644"/>
      <c r="E132" s="644"/>
      <c r="F132" s="644"/>
      <c r="G132" s="644"/>
      <c r="H132" s="644"/>
      <c r="I132" s="644"/>
      <c r="J132" s="644"/>
      <c r="K132" s="644"/>
      <c r="L132" s="644"/>
      <c r="M132" s="644"/>
      <c r="N132" s="644"/>
      <c r="O132" s="644"/>
      <c r="P132" s="644"/>
      <c r="Q132" s="644"/>
      <c r="R132" s="644"/>
      <c r="S132" s="644"/>
      <c r="V132" s="113" t="s">
        <v>380</v>
      </c>
      <c r="W132" s="108">
        <v>0</v>
      </c>
      <c r="X132" s="108">
        <v>0</v>
      </c>
      <c r="Y132" s="108"/>
      <c r="Z132" s="108">
        <v>0</v>
      </c>
      <c r="AA132" s="108">
        <v>0</v>
      </c>
      <c r="AB132" s="97">
        <v>0</v>
      </c>
      <c r="AC132" s="97">
        <v>0</v>
      </c>
      <c r="AD132" s="97">
        <v>0</v>
      </c>
      <c r="AE132" s="97">
        <v>0</v>
      </c>
      <c r="AF132" s="97">
        <v>0</v>
      </c>
      <c r="AG132" s="97">
        <v>0</v>
      </c>
      <c r="AH132" s="97">
        <v>0</v>
      </c>
      <c r="AI132" s="97">
        <v>0</v>
      </c>
      <c r="AJ132" s="97">
        <v>0</v>
      </c>
      <c r="AK132" s="97">
        <v>0</v>
      </c>
    </row>
    <row r="133" spans="1:37" ht="18.95" customHeight="1" x14ac:dyDescent="0.25">
      <c r="A133" s="84" t="s">
        <v>265</v>
      </c>
      <c r="B133" s="88"/>
      <c r="C133" s="89"/>
      <c r="D133" s="89"/>
      <c r="E133" s="89"/>
      <c r="F133" s="89"/>
      <c r="G133" s="89"/>
      <c r="H133" s="89"/>
      <c r="I133" s="89"/>
      <c r="J133" s="89"/>
      <c r="K133" s="89"/>
      <c r="L133" s="89"/>
      <c r="M133" s="89"/>
      <c r="N133" s="89"/>
      <c r="O133" s="89"/>
      <c r="P133" s="89"/>
      <c r="Q133" s="89"/>
      <c r="R133" s="89"/>
      <c r="S133" s="89"/>
      <c r="V133" s="113" t="s">
        <v>391</v>
      </c>
      <c r="W133" s="108">
        <v>0</v>
      </c>
      <c r="X133" s="108">
        <v>0</v>
      </c>
      <c r="Y133" s="108"/>
      <c r="Z133" s="108">
        <v>0</v>
      </c>
      <c r="AA133" s="108">
        <v>0</v>
      </c>
      <c r="AB133" s="97">
        <v>0</v>
      </c>
      <c r="AC133" s="97">
        <v>0</v>
      </c>
      <c r="AD133" s="97">
        <v>0</v>
      </c>
      <c r="AE133" s="97">
        <v>0</v>
      </c>
      <c r="AF133" s="97">
        <v>0</v>
      </c>
      <c r="AG133" s="97">
        <v>0</v>
      </c>
      <c r="AH133" s="97">
        <v>0</v>
      </c>
      <c r="AI133" s="97">
        <v>0</v>
      </c>
      <c r="AJ133" s="97">
        <v>0</v>
      </c>
      <c r="AK133" s="97">
        <v>0</v>
      </c>
    </row>
    <row r="134" spans="1:37" ht="18.95" customHeight="1" x14ac:dyDescent="0.25">
      <c r="A134" s="84" t="s">
        <v>266</v>
      </c>
      <c r="B134" s="88">
        <v>46.7</v>
      </c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89"/>
      <c r="P134" s="89"/>
      <c r="Q134" s="89"/>
      <c r="R134" s="89"/>
      <c r="S134" s="89"/>
      <c r="V134" s="113" t="s">
        <v>392</v>
      </c>
      <c r="W134" s="108">
        <v>46.7</v>
      </c>
      <c r="X134" s="108">
        <v>0</v>
      </c>
      <c r="Y134" s="108"/>
      <c r="Z134" s="108">
        <v>0</v>
      </c>
      <c r="AA134" s="108">
        <v>0</v>
      </c>
      <c r="AB134" s="97">
        <v>0</v>
      </c>
      <c r="AC134" s="97">
        <v>0</v>
      </c>
      <c r="AD134" s="97">
        <v>0</v>
      </c>
      <c r="AE134" s="97">
        <v>0</v>
      </c>
      <c r="AF134" s="97">
        <v>0</v>
      </c>
      <c r="AG134" s="97">
        <v>0</v>
      </c>
      <c r="AH134" s="97">
        <v>0</v>
      </c>
      <c r="AI134" s="97">
        <v>0</v>
      </c>
      <c r="AJ134" s="97">
        <v>0</v>
      </c>
      <c r="AK134" s="97">
        <v>0</v>
      </c>
    </row>
    <row r="135" spans="1:37" ht="18.95" customHeight="1" x14ac:dyDescent="0.25">
      <c r="A135" s="84" t="s">
        <v>267</v>
      </c>
      <c r="B135" s="88">
        <v>19.2</v>
      </c>
      <c r="C135" s="8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89"/>
      <c r="S135" s="89"/>
      <c r="V135" s="113" t="s">
        <v>392</v>
      </c>
      <c r="W135" s="108">
        <v>19.2</v>
      </c>
      <c r="X135" s="108">
        <v>0</v>
      </c>
      <c r="Y135" s="108"/>
      <c r="Z135" s="108">
        <v>0</v>
      </c>
      <c r="AA135" s="108">
        <v>0</v>
      </c>
      <c r="AB135" s="97">
        <v>0</v>
      </c>
      <c r="AC135" s="97">
        <v>0</v>
      </c>
      <c r="AD135" s="97">
        <v>0</v>
      </c>
      <c r="AE135" s="97">
        <v>0</v>
      </c>
      <c r="AF135" s="97">
        <v>0</v>
      </c>
      <c r="AG135" s="97">
        <v>0</v>
      </c>
      <c r="AH135" s="97">
        <v>0</v>
      </c>
      <c r="AI135" s="97">
        <v>0</v>
      </c>
      <c r="AJ135" s="97">
        <v>0</v>
      </c>
      <c r="AK135" s="97">
        <v>0</v>
      </c>
    </row>
    <row r="136" spans="1:37" ht="18.95" customHeight="1" x14ac:dyDescent="0.25">
      <c r="A136" s="84" t="s">
        <v>268</v>
      </c>
      <c r="B136" s="88">
        <v>25.2</v>
      </c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V136" s="113" t="s">
        <v>392</v>
      </c>
      <c r="W136" s="108">
        <v>25.2</v>
      </c>
      <c r="X136" s="108">
        <v>0</v>
      </c>
      <c r="Y136" s="108"/>
      <c r="Z136" s="108">
        <v>0</v>
      </c>
      <c r="AA136" s="108">
        <v>0</v>
      </c>
      <c r="AB136" s="97">
        <v>0</v>
      </c>
      <c r="AC136" s="97">
        <v>0</v>
      </c>
      <c r="AD136" s="97">
        <v>0</v>
      </c>
      <c r="AE136" s="97">
        <v>0</v>
      </c>
      <c r="AF136" s="97">
        <v>0</v>
      </c>
      <c r="AG136" s="97">
        <v>0</v>
      </c>
      <c r="AH136" s="97">
        <v>0</v>
      </c>
      <c r="AI136" s="97">
        <v>0</v>
      </c>
      <c r="AJ136" s="97">
        <v>0</v>
      </c>
      <c r="AK136" s="97">
        <v>0</v>
      </c>
    </row>
    <row r="137" spans="1:37" ht="18.95" customHeight="1" x14ac:dyDescent="0.25">
      <c r="A137" s="84" t="s">
        <v>269</v>
      </c>
      <c r="B137" s="88">
        <v>36.299999999999997</v>
      </c>
      <c r="C137" s="89"/>
      <c r="D137" s="89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V137" s="113" t="s">
        <v>392</v>
      </c>
      <c r="W137" s="108">
        <v>36.299999999999997</v>
      </c>
      <c r="X137" s="108">
        <v>0</v>
      </c>
      <c r="Y137" s="108"/>
      <c r="Z137" s="108">
        <v>0</v>
      </c>
      <c r="AA137" s="108">
        <v>0</v>
      </c>
      <c r="AB137" s="97">
        <v>0</v>
      </c>
      <c r="AC137" s="97">
        <v>0</v>
      </c>
      <c r="AD137" s="97">
        <v>0</v>
      </c>
      <c r="AE137" s="97">
        <v>0</v>
      </c>
      <c r="AF137" s="97">
        <v>0</v>
      </c>
      <c r="AG137" s="97">
        <v>0</v>
      </c>
      <c r="AH137" s="97">
        <v>0</v>
      </c>
      <c r="AI137" s="97">
        <v>0</v>
      </c>
      <c r="AJ137" s="97">
        <v>0</v>
      </c>
      <c r="AK137" s="97">
        <v>0</v>
      </c>
    </row>
    <row r="138" spans="1:37" ht="18.95" customHeight="1" x14ac:dyDescent="0.25">
      <c r="A138" s="84" t="s">
        <v>270</v>
      </c>
      <c r="B138" s="88">
        <v>44.9</v>
      </c>
      <c r="C138" s="89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V138" s="113" t="s">
        <v>392</v>
      </c>
      <c r="W138" s="108">
        <v>44.9</v>
      </c>
      <c r="X138" s="108">
        <v>0</v>
      </c>
      <c r="Y138" s="108"/>
      <c r="Z138" s="108">
        <v>0</v>
      </c>
      <c r="AA138" s="108">
        <v>0</v>
      </c>
      <c r="AB138" s="97">
        <v>0</v>
      </c>
      <c r="AC138" s="97">
        <v>0</v>
      </c>
      <c r="AD138" s="97">
        <v>0</v>
      </c>
      <c r="AE138" s="97">
        <v>0</v>
      </c>
      <c r="AF138" s="97">
        <v>0</v>
      </c>
      <c r="AG138" s="97">
        <v>0</v>
      </c>
      <c r="AH138" s="97">
        <v>0</v>
      </c>
      <c r="AI138" s="97">
        <v>0</v>
      </c>
      <c r="AJ138" s="97">
        <v>0</v>
      </c>
      <c r="AK138" s="97">
        <v>0</v>
      </c>
    </row>
    <row r="139" spans="1:37" ht="18.95" customHeight="1" x14ac:dyDescent="0.25">
      <c r="A139" s="84" t="s">
        <v>22</v>
      </c>
      <c r="B139" s="88">
        <v>90.3</v>
      </c>
      <c r="C139" s="89"/>
      <c r="D139" s="89"/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89"/>
      <c r="R139" s="89"/>
      <c r="S139" s="89"/>
      <c r="V139" s="113" t="s">
        <v>392</v>
      </c>
      <c r="W139" s="108">
        <v>90.3</v>
      </c>
      <c r="X139" s="108">
        <v>0</v>
      </c>
      <c r="Y139" s="108"/>
      <c r="Z139" s="108">
        <v>0</v>
      </c>
      <c r="AA139" s="108">
        <v>0</v>
      </c>
      <c r="AB139" s="97">
        <v>0</v>
      </c>
      <c r="AC139" s="97">
        <v>0</v>
      </c>
      <c r="AD139" s="97">
        <v>0</v>
      </c>
      <c r="AE139" s="97">
        <v>0</v>
      </c>
      <c r="AF139" s="97">
        <v>0</v>
      </c>
      <c r="AG139" s="97">
        <v>0</v>
      </c>
      <c r="AH139" s="97">
        <v>0</v>
      </c>
      <c r="AI139" s="97">
        <v>0</v>
      </c>
      <c r="AJ139" s="97">
        <v>0</v>
      </c>
      <c r="AK139" s="97">
        <v>0</v>
      </c>
    </row>
    <row r="140" spans="1:37" ht="18.95" customHeight="1" x14ac:dyDescent="0.25">
      <c r="A140" s="84" t="s">
        <v>23</v>
      </c>
      <c r="B140" s="88">
        <v>90.3</v>
      </c>
      <c r="C140" s="89"/>
      <c r="D140" s="89"/>
      <c r="E140" s="89"/>
      <c r="F140" s="89"/>
      <c r="G140" s="89"/>
      <c r="H140" s="89"/>
      <c r="I140" s="89"/>
      <c r="J140" s="89"/>
      <c r="K140" s="89"/>
      <c r="L140" s="89"/>
      <c r="M140" s="89"/>
      <c r="N140" s="89"/>
      <c r="O140" s="89"/>
      <c r="P140" s="89"/>
      <c r="Q140" s="89"/>
      <c r="R140" s="89"/>
      <c r="S140" s="89"/>
      <c r="V140" s="113" t="s">
        <v>392</v>
      </c>
      <c r="W140" s="108">
        <v>90.3</v>
      </c>
      <c r="X140" s="108">
        <v>0</v>
      </c>
      <c r="Y140" s="108"/>
      <c r="Z140" s="108">
        <v>0</v>
      </c>
      <c r="AA140" s="108">
        <v>0</v>
      </c>
      <c r="AB140" s="97">
        <v>0</v>
      </c>
      <c r="AC140" s="97">
        <v>0</v>
      </c>
      <c r="AD140" s="97">
        <v>0</v>
      </c>
      <c r="AE140" s="97">
        <v>0</v>
      </c>
      <c r="AF140" s="97">
        <v>0</v>
      </c>
      <c r="AG140" s="97">
        <v>0</v>
      </c>
      <c r="AH140" s="97">
        <v>0</v>
      </c>
      <c r="AI140" s="97">
        <v>0</v>
      </c>
      <c r="AJ140" s="97">
        <v>0</v>
      </c>
      <c r="AK140" s="97">
        <v>0</v>
      </c>
    </row>
    <row r="141" spans="1:37" ht="18.95" customHeight="1" x14ac:dyDescent="0.25">
      <c r="A141" s="84" t="s">
        <v>24</v>
      </c>
      <c r="B141" s="88">
        <v>81.2</v>
      </c>
      <c r="C141" s="89"/>
      <c r="D141" s="89"/>
      <c r="E141" s="89"/>
      <c r="F141" s="89"/>
      <c r="G141" s="89"/>
      <c r="H141" s="89"/>
      <c r="I141" s="89"/>
      <c r="J141" s="89"/>
      <c r="K141" s="89"/>
      <c r="L141" s="89"/>
      <c r="M141" s="89"/>
      <c r="N141" s="89"/>
      <c r="O141" s="89"/>
      <c r="P141" s="89"/>
      <c r="Q141" s="89"/>
      <c r="R141" s="89"/>
      <c r="S141" s="89"/>
      <c r="V141" s="113" t="s">
        <v>392</v>
      </c>
      <c r="W141" s="108">
        <v>81.2</v>
      </c>
      <c r="X141" s="108">
        <v>0</v>
      </c>
      <c r="Y141" s="108"/>
      <c r="Z141" s="108">
        <v>0</v>
      </c>
      <c r="AA141" s="108">
        <v>0</v>
      </c>
      <c r="AB141" s="97">
        <v>0</v>
      </c>
      <c r="AC141" s="97">
        <v>0</v>
      </c>
      <c r="AD141" s="97">
        <v>0</v>
      </c>
      <c r="AE141" s="97">
        <v>0</v>
      </c>
      <c r="AF141" s="97">
        <v>0</v>
      </c>
      <c r="AG141" s="97">
        <v>0</v>
      </c>
      <c r="AH141" s="97">
        <v>0</v>
      </c>
      <c r="AI141" s="97">
        <v>0</v>
      </c>
      <c r="AJ141" s="97">
        <v>0</v>
      </c>
      <c r="AK141" s="97">
        <v>0</v>
      </c>
    </row>
    <row r="142" spans="1:37" ht="18.95" customHeight="1" x14ac:dyDescent="0.25">
      <c r="A142" s="84" t="s">
        <v>25</v>
      </c>
      <c r="B142" s="88">
        <v>93</v>
      </c>
      <c r="C142" s="89"/>
      <c r="D142" s="89"/>
      <c r="E142" s="89"/>
      <c r="F142" s="89"/>
      <c r="G142" s="89"/>
      <c r="H142" s="89"/>
      <c r="I142" s="89"/>
      <c r="J142" s="89"/>
      <c r="K142" s="89"/>
      <c r="L142" s="89"/>
      <c r="M142" s="89"/>
      <c r="N142" s="89"/>
      <c r="O142" s="89"/>
      <c r="P142" s="89"/>
      <c r="Q142" s="89"/>
      <c r="R142" s="89"/>
      <c r="S142" s="89"/>
      <c r="V142" s="113" t="s">
        <v>392</v>
      </c>
      <c r="W142" s="108">
        <v>93</v>
      </c>
      <c r="X142" s="108">
        <v>0</v>
      </c>
      <c r="Y142" s="108"/>
      <c r="Z142" s="108">
        <v>0</v>
      </c>
      <c r="AA142" s="108">
        <v>0</v>
      </c>
      <c r="AB142" s="97">
        <v>0</v>
      </c>
      <c r="AC142" s="97">
        <v>0</v>
      </c>
      <c r="AD142" s="97">
        <v>0</v>
      </c>
      <c r="AE142" s="97">
        <v>0</v>
      </c>
      <c r="AF142" s="97">
        <v>0</v>
      </c>
      <c r="AG142" s="97">
        <v>0</v>
      </c>
      <c r="AH142" s="97">
        <v>0</v>
      </c>
      <c r="AI142" s="97">
        <v>0</v>
      </c>
      <c r="AJ142" s="97">
        <v>0</v>
      </c>
      <c r="AK142" s="97">
        <v>0</v>
      </c>
    </row>
    <row r="143" spans="1:37" ht="18.95" customHeight="1" x14ac:dyDescent="0.25">
      <c r="A143" s="84" t="s">
        <v>26</v>
      </c>
      <c r="B143" s="88">
        <v>85</v>
      </c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V143" s="113" t="s">
        <v>392</v>
      </c>
      <c r="W143" s="108">
        <v>85</v>
      </c>
      <c r="X143" s="108">
        <v>0</v>
      </c>
      <c r="Y143" s="108"/>
      <c r="Z143" s="108">
        <v>0</v>
      </c>
      <c r="AA143" s="108">
        <v>0</v>
      </c>
      <c r="AB143" s="97">
        <v>0</v>
      </c>
      <c r="AC143" s="97">
        <v>0</v>
      </c>
      <c r="AD143" s="97">
        <v>0</v>
      </c>
      <c r="AE143" s="97">
        <v>0</v>
      </c>
      <c r="AF143" s="97">
        <v>0</v>
      </c>
      <c r="AG143" s="97">
        <v>0</v>
      </c>
      <c r="AH143" s="97">
        <v>0</v>
      </c>
      <c r="AI143" s="97">
        <v>0</v>
      </c>
      <c r="AJ143" s="97">
        <v>0</v>
      </c>
      <c r="AK143" s="97">
        <v>0</v>
      </c>
    </row>
    <row r="144" spans="1:37" ht="18.95" customHeight="1" x14ac:dyDescent="0.25">
      <c r="A144" s="84" t="s">
        <v>27</v>
      </c>
      <c r="B144" s="88">
        <v>96.3</v>
      </c>
      <c r="C144" s="89"/>
      <c r="D144" s="89"/>
      <c r="E144" s="89"/>
      <c r="F144" s="89"/>
      <c r="G144" s="89"/>
      <c r="H144" s="89"/>
      <c r="I144" s="89"/>
      <c r="J144" s="89"/>
      <c r="K144" s="89"/>
      <c r="L144" s="89"/>
      <c r="M144" s="89"/>
      <c r="N144" s="89"/>
      <c r="O144" s="89"/>
      <c r="P144" s="89"/>
      <c r="Q144" s="89"/>
      <c r="R144" s="89"/>
      <c r="S144" s="89"/>
      <c r="V144" s="113" t="s">
        <v>392</v>
      </c>
      <c r="W144" s="108">
        <v>96.3</v>
      </c>
      <c r="X144" s="108">
        <v>0</v>
      </c>
      <c r="Y144" s="108"/>
      <c r="Z144" s="108">
        <v>0</v>
      </c>
      <c r="AA144" s="108">
        <v>0</v>
      </c>
      <c r="AB144" s="97">
        <v>0</v>
      </c>
      <c r="AC144" s="97">
        <v>0</v>
      </c>
      <c r="AD144" s="97">
        <v>0</v>
      </c>
      <c r="AE144" s="97">
        <v>0</v>
      </c>
      <c r="AF144" s="97">
        <v>0</v>
      </c>
      <c r="AG144" s="97">
        <v>0</v>
      </c>
      <c r="AH144" s="97">
        <v>0</v>
      </c>
      <c r="AI144" s="97">
        <v>0</v>
      </c>
      <c r="AJ144" s="97">
        <v>0</v>
      </c>
      <c r="AK144" s="97">
        <v>0</v>
      </c>
    </row>
    <row r="145" spans="1:37" ht="18.95" customHeight="1" x14ac:dyDescent="0.25">
      <c r="A145" s="84" t="s">
        <v>28</v>
      </c>
      <c r="B145" s="88">
        <v>93.7</v>
      </c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V145" s="113" t="s">
        <v>392</v>
      </c>
      <c r="W145" s="108">
        <v>93.7</v>
      </c>
      <c r="X145" s="108">
        <v>0</v>
      </c>
      <c r="Y145" s="108"/>
      <c r="Z145" s="108">
        <v>0</v>
      </c>
      <c r="AA145" s="108">
        <v>0</v>
      </c>
      <c r="AB145" s="97">
        <v>0</v>
      </c>
      <c r="AC145" s="97">
        <v>0</v>
      </c>
      <c r="AD145" s="97">
        <v>0</v>
      </c>
      <c r="AE145" s="97">
        <v>0</v>
      </c>
      <c r="AF145" s="97">
        <v>0</v>
      </c>
      <c r="AG145" s="97">
        <v>0</v>
      </c>
      <c r="AH145" s="97">
        <v>0</v>
      </c>
      <c r="AI145" s="97">
        <v>0</v>
      </c>
      <c r="AJ145" s="97">
        <v>0</v>
      </c>
      <c r="AK145" s="97">
        <v>0</v>
      </c>
    </row>
    <row r="146" spans="1:37" ht="18.95" customHeight="1" x14ac:dyDescent="0.25">
      <c r="A146" s="84" t="s">
        <v>29</v>
      </c>
      <c r="B146" s="88">
        <v>86.5</v>
      </c>
      <c r="C146" s="89"/>
      <c r="D146" s="89"/>
      <c r="E146" s="89"/>
      <c r="F146" s="89"/>
      <c r="G146" s="89"/>
      <c r="H146" s="89"/>
      <c r="I146" s="89"/>
      <c r="J146" s="89"/>
      <c r="K146" s="89"/>
      <c r="L146" s="89"/>
      <c r="M146" s="89"/>
      <c r="N146" s="89"/>
      <c r="O146" s="89"/>
      <c r="P146" s="89"/>
      <c r="Q146" s="89"/>
      <c r="R146" s="89"/>
      <c r="S146" s="89"/>
      <c r="V146" s="113" t="s">
        <v>392</v>
      </c>
      <c r="W146" s="108">
        <v>86.5</v>
      </c>
      <c r="X146" s="108">
        <v>0</v>
      </c>
      <c r="Y146" s="108"/>
      <c r="Z146" s="108">
        <v>0</v>
      </c>
      <c r="AA146" s="108">
        <v>0</v>
      </c>
      <c r="AB146" s="97">
        <v>0</v>
      </c>
      <c r="AC146" s="97">
        <v>0</v>
      </c>
      <c r="AD146" s="97">
        <v>0</v>
      </c>
      <c r="AE146" s="97">
        <v>0</v>
      </c>
      <c r="AF146" s="97">
        <v>0</v>
      </c>
      <c r="AG146" s="97">
        <v>0</v>
      </c>
      <c r="AH146" s="97">
        <v>0</v>
      </c>
      <c r="AI146" s="97">
        <v>0</v>
      </c>
      <c r="AJ146" s="97">
        <v>0</v>
      </c>
      <c r="AK146" s="97">
        <v>0</v>
      </c>
    </row>
    <row r="147" spans="1:37" ht="18.95" customHeight="1" x14ac:dyDescent="0.25">
      <c r="A147" s="84" t="s">
        <v>30</v>
      </c>
      <c r="B147" s="88">
        <v>86.6</v>
      </c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89"/>
      <c r="P147" s="89"/>
      <c r="Q147" s="89"/>
      <c r="R147" s="89"/>
      <c r="S147" s="89"/>
      <c r="V147" s="113" t="s">
        <v>392</v>
      </c>
      <c r="W147" s="108">
        <v>86.6</v>
      </c>
      <c r="X147" s="108">
        <v>0</v>
      </c>
      <c r="Y147" s="108"/>
      <c r="Z147" s="108">
        <v>0</v>
      </c>
      <c r="AA147" s="108">
        <v>0</v>
      </c>
      <c r="AB147" s="97">
        <v>0</v>
      </c>
      <c r="AC147" s="97">
        <v>0</v>
      </c>
      <c r="AD147" s="97">
        <v>0</v>
      </c>
      <c r="AE147" s="97">
        <v>0</v>
      </c>
      <c r="AF147" s="97">
        <v>0</v>
      </c>
      <c r="AG147" s="97">
        <v>0</v>
      </c>
      <c r="AH147" s="97">
        <v>0</v>
      </c>
      <c r="AI147" s="97">
        <v>0</v>
      </c>
      <c r="AJ147" s="97">
        <v>0</v>
      </c>
      <c r="AK147" s="97">
        <v>0</v>
      </c>
    </row>
    <row r="148" spans="1:37" ht="18.95" customHeight="1" x14ac:dyDescent="0.25">
      <c r="A148" s="636" t="s">
        <v>333</v>
      </c>
      <c r="B148" s="644"/>
      <c r="C148" s="644"/>
      <c r="D148" s="644"/>
      <c r="E148" s="644"/>
      <c r="F148" s="644"/>
      <c r="G148" s="644"/>
      <c r="H148" s="644"/>
      <c r="I148" s="644"/>
      <c r="J148" s="644"/>
      <c r="K148" s="644"/>
      <c r="L148" s="644"/>
      <c r="M148" s="644"/>
      <c r="N148" s="644"/>
      <c r="O148" s="644"/>
      <c r="P148" s="644"/>
      <c r="Q148" s="644"/>
      <c r="R148" s="644"/>
      <c r="S148" s="644"/>
      <c r="V148" s="113" t="s">
        <v>380</v>
      </c>
      <c r="W148" s="108">
        <v>0</v>
      </c>
      <c r="X148" s="108">
        <v>0</v>
      </c>
      <c r="Y148" s="108"/>
      <c r="Z148" s="108">
        <v>0</v>
      </c>
      <c r="AA148" s="108">
        <v>0</v>
      </c>
      <c r="AB148" s="97">
        <v>0</v>
      </c>
      <c r="AC148" s="97">
        <v>0</v>
      </c>
      <c r="AD148" s="97">
        <v>0</v>
      </c>
      <c r="AE148" s="97">
        <v>0</v>
      </c>
      <c r="AF148" s="97">
        <v>0</v>
      </c>
      <c r="AG148" s="97">
        <v>0</v>
      </c>
      <c r="AH148" s="97">
        <v>0</v>
      </c>
      <c r="AI148" s="97">
        <v>0</v>
      </c>
      <c r="AJ148" s="97">
        <v>0</v>
      </c>
      <c r="AK148" s="97">
        <v>0</v>
      </c>
    </row>
    <row r="149" spans="1:37" ht="18.95" customHeight="1" x14ac:dyDescent="0.25">
      <c r="A149" s="84" t="s">
        <v>265</v>
      </c>
      <c r="B149" s="88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V149" s="113" t="s">
        <v>391</v>
      </c>
      <c r="W149" s="108">
        <v>0</v>
      </c>
      <c r="X149" s="108">
        <v>0</v>
      </c>
      <c r="Y149" s="108"/>
      <c r="Z149" s="108">
        <v>0</v>
      </c>
      <c r="AA149" s="108">
        <v>0</v>
      </c>
      <c r="AB149" s="97">
        <v>0</v>
      </c>
      <c r="AC149" s="97">
        <v>0</v>
      </c>
      <c r="AD149" s="97">
        <v>0</v>
      </c>
      <c r="AE149" s="97">
        <v>0</v>
      </c>
      <c r="AF149" s="97">
        <v>0</v>
      </c>
      <c r="AG149" s="97">
        <v>0</v>
      </c>
      <c r="AH149" s="97">
        <v>0</v>
      </c>
      <c r="AI149" s="97">
        <v>0</v>
      </c>
      <c r="AJ149" s="97">
        <v>0</v>
      </c>
      <c r="AK149" s="97">
        <v>0</v>
      </c>
    </row>
    <row r="150" spans="1:37" ht="18.95" customHeight="1" x14ac:dyDescent="0.25">
      <c r="A150" s="84" t="s">
        <v>266</v>
      </c>
      <c r="B150" s="88">
        <v>53.3</v>
      </c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V150" s="113" t="s">
        <v>392</v>
      </c>
      <c r="W150" s="108">
        <v>53.3</v>
      </c>
      <c r="X150" s="108">
        <v>0</v>
      </c>
      <c r="Y150" s="108"/>
      <c r="Z150" s="108">
        <v>0</v>
      </c>
      <c r="AA150" s="108">
        <v>0</v>
      </c>
      <c r="AB150" s="97">
        <v>0</v>
      </c>
      <c r="AC150" s="97">
        <v>0</v>
      </c>
      <c r="AD150" s="97">
        <v>0</v>
      </c>
      <c r="AE150" s="97">
        <v>0</v>
      </c>
      <c r="AF150" s="97">
        <v>0</v>
      </c>
      <c r="AG150" s="97">
        <v>0</v>
      </c>
      <c r="AH150" s="97">
        <v>0</v>
      </c>
      <c r="AI150" s="97">
        <v>0</v>
      </c>
      <c r="AJ150" s="97">
        <v>0</v>
      </c>
      <c r="AK150" s="97">
        <v>0</v>
      </c>
    </row>
    <row r="151" spans="1:37" ht="18.95" customHeight="1" x14ac:dyDescent="0.25">
      <c r="A151" s="84" t="s">
        <v>267</v>
      </c>
      <c r="B151" s="88">
        <v>80.8</v>
      </c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V151" s="113" t="s">
        <v>392</v>
      </c>
      <c r="W151" s="108">
        <v>80.8</v>
      </c>
      <c r="X151" s="108">
        <v>0</v>
      </c>
      <c r="Y151" s="108"/>
      <c r="Z151" s="108">
        <v>0</v>
      </c>
      <c r="AA151" s="108">
        <v>0</v>
      </c>
      <c r="AB151" s="97">
        <v>0</v>
      </c>
      <c r="AC151" s="97">
        <v>0</v>
      </c>
      <c r="AD151" s="97">
        <v>0</v>
      </c>
      <c r="AE151" s="97">
        <v>0</v>
      </c>
      <c r="AF151" s="97">
        <v>0</v>
      </c>
      <c r="AG151" s="97">
        <v>0</v>
      </c>
      <c r="AH151" s="97">
        <v>0</v>
      </c>
      <c r="AI151" s="97">
        <v>0</v>
      </c>
      <c r="AJ151" s="97">
        <v>0</v>
      </c>
      <c r="AK151" s="97">
        <v>0</v>
      </c>
    </row>
    <row r="152" spans="1:37" ht="18.95" customHeight="1" x14ac:dyDescent="0.25">
      <c r="A152" s="84" t="s">
        <v>268</v>
      </c>
      <c r="B152" s="88">
        <v>74.8</v>
      </c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V152" s="113" t="s">
        <v>392</v>
      </c>
      <c r="W152" s="108">
        <v>74.8</v>
      </c>
      <c r="X152" s="108">
        <v>0</v>
      </c>
      <c r="Y152" s="108"/>
      <c r="Z152" s="108">
        <v>0</v>
      </c>
      <c r="AA152" s="108">
        <v>0</v>
      </c>
      <c r="AB152" s="97">
        <v>0</v>
      </c>
      <c r="AC152" s="97">
        <v>0</v>
      </c>
      <c r="AD152" s="97">
        <v>0</v>
      </c>
      <c r="AE152" s="97">
        <v>0</v>
      </c>
      <c r="AF152" s="97">
        <v>0</v>
      </c>
      <c r="AG152" s="97">
        <v>0</v>
      </c>
      <c r="AH152" s="97">
        <v>0</v>
      </c>
      <c r="AI152" s="97">
        <v>0</v>
      </c>
      <c r="AJ152" s="97">
        <v>0</v>
      </c>
      <c r="AK152" s="97">
        <v>0</v>
      </c>
    </row>
    <row r="153" spans="1:37" ht="18.95" customHeight="1" x14ac:dyDescent="0.25">
      <c r="A153" s="84" t="s">
        <v>269</v>
      </c>
      <c r="B153" s="88">
        <v>63.7</v>
      </c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V153" s="113" t="s">
        <v>392</v>
      </c>
      <c r="W153" s="108">
        <v>63.7</v>
      </c>
      <c r="X153" s="108">
        <v>0</v>
      </c>
      <c r="Y153" s="108"/>
      <c r="Z153" s="108">
        <v>0</v>
      </c>
      <c r="AA153" s="108">
        <v>0</v>
      </c>
      <c r="AB153" s="97">
        <v>0</v>
      </c>
      <c r="AC153" s="97">
        <v>0</v>
      </c>
      <c r="AD153" s="97">
        <v>0</v>
      </c>
      <c r="AE153" s="97">
        <v>0</v>
      </c>
      <c r="AF153" s="97">
        <v>0</v>
      </c>
      <c r="AG153" s="97">
        <v>0</v>
      </c>
      <c r="AH153" s="97">
        <v>0</v>
      </c>
      <c r="AI153" s="97">
        <v>0</v>
      </c>
      <c r="AJ153" s="97">
        <v>0</v>
      </c>
      <c r="AK153" s="97">
        <v>0</v>
      </c>
    </row>
    <row r="154" spans="1:37" ht="18.95" customHeight="1" x14ac:dyDescent="0.25">
      <c r="A154" s="84" t="s">
        <v>270</v>
      </c>
      <c r="B154" s="88">
        <v>55.1</v>
      </c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V154" s="113" t="s">
        <v>392</v>
      </c>
      <c r="W154" s="108">
        <v>55.1</v>
      </c>
      <c r="X154" s="108">
        <v>0</v>
      </c>
      <c r="Y154" s="108"/>
      <c r="Z154" s="108">
        <v>0</v>
      </c>
      <c r="AA154" s="108">
        <v>0</v>
      </c>
      <c r="AB154" s="97">
        <v>0</v>
      </c>
      <c r="AC154" s="97">
        <v>0</v>
      </c>
      <c r="AD154" s="97">
        <v>0</v>
      </c>
      <c r="AE154" s="97">
        <v>0</v>
      </c>
      <c r="AF154" s="97">
        <v>0</v>
      </c>
      <c r="AG154" s="97">
        <v>0</v>
      </c>
      <c r="AH154" s="97">
        <v>0</v>
      </c>
      <c r="AI154" s="97">
        <v>0</v>
      </c>
      <c r="AJ154" s="97">
        <v>0</v>
      </c>
      <c r="AK154" s="97">
        <v>0</v>
      </c>
    </row>
    <row r="155" spans="1:37" ht="18.95" customHeight="1" x14ac:dyDescent="0.25">
      <c r="A155" s="84" t="s">
        <v>22</v>
      </c>
      <c r="B155" s="88">
        <v>9.7000000000000028</v>
      </c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V155" s="113" t="s">
        <v>392</v>
      </c>
      <c r="W155" s="108">
        <v>9.7000000000000028</v>
      </c>
      <c r="X155" s="108">
        <v>0</v>
      </c>
      <c r="Y155" s="108"/>
      <c r="Z155" s="108">
        <v>0</v>
      </c>
      <c r="AA155" s="108">
        <v>0</v>
      </c>
      <c r="AB155" s="97">
        <v>0</v>
      </c>
      <c r="AC155" s="97">
        <v>0</v>
      </c>
      <c r="AD155" s="97">
        <v>0</v>
      </c>
      <c r="AE155" s="97">
        <v>0</v>
      </c>
      <c r="AF155" s="97">
        <v>0</v>
      </c>
      <c r="AG155" s="97">
        <v>0</v>
      </c>
      <c r="AH155" s="97">
        <v>0</v>
      </c>
      <c r="AI155" s="97">
        <v>0</v>
      </c>
      <c r="AJ155" s="97">
        <v>0</v>
      </c>
      <c r="AK155" s="97">
        <v>0</v>
      </c>
    </row>
    <row r="156" spans="1:37" ht="18.95" customHeight="1" x14ac:dyDescent="0.25">
      <c r="A156" s="84" t="s">
        <v>23</v>
      </c>
      <c r="B156" s="88">
        <v>9.7000000000000028</v>
      </c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V156" s="113" t="s">
        <v>392</v>
      </c>
      <c r="W156" s="108">
        <v>9.7000000000000028</v>
      </c>
      <c r="X156" s="108">
        <v>0</v>
      </c>
      <c r="Y156" s="108"/>
      <c r="Z156" s="108">
        <v>0</v>
      </c>
      <c r="AA156" s="108">
        <v>0</v>
      </c>
      <c r="AB156" s="97">
        <v>0</v>
      </c>
      <c r="AC156" s="97">
        <v>0</v>
      </c>
      <c r="AD156" s="97">
        <v>0</v>
      </c>
      <c r="AE156" s="97">
        <v>0</v>
      </c>
      <c r="AF156" s="97">
        <v>0</v>
      </c>
      <c r="AG156" s="97">
        <v>0</v>
      </c>
      <c r="AH156" s="97">
        <v>0</v>
      </c>
      <c r="AI156" s="97">
        <v>0</v>
      </c>
      <c r="AJ156" s="97">
        <v>0</v>
      </c>
      <c r="AK156" s="97">
        <v>0</v>
      </c>
    </row>
    <row r="157" spans="1:37" ht="18.95" customHeight="1" x14ac:dyDescent="0.25">
      <c r="A157" s="84" t="s">
        <v>24</v>
      </c>
      <c r="B157" s="88">
        <v>18.799999999999997</v>
      </c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V157" s="113" t="s">
        <v>392</v>
      </c>
      <c r="W157" s="108">
        <v>18.799999999999997</v>
      </c>
      <c r="X157" s="108">
        <v>0</v>
      </c>
      <c r="Y157" s="108"/>
      <c r="Z157" s="108">
        <v>0</v>
      </c>
      <c r="AA157" s="108">
        <v>0</v>
      </c>
      <c r="AB157" s="97">
        <v>0</v>
      </c>
      <c r="AC157" s="97">
        <v>0</v>
      </c>
      <c r="AD157" s="97">
        <v>0</v>
      </c>
      <c r="AE157" s="97">
        <v>0</v>
      </c>
      <c r="AF157" s="97">
        <v>0</v>
      </c>
      <c r="AG157" s="97">
        <v>0</v>
      </c>
      <c r="AH157" s="97">
        <v>0</v>
      </c>
      <c r="AI157" s="97">
        <v>0</v>
      </c>
      <c r="AJ157" s="97">
        <v>0</v>
      </c>
      <c r="AK157" s="97">
        <v>0</v>
      </c>
    </row>
    <row r="158" spans="1:37" ht="18.95" customHeight="1" x14ac:dyDescent="0.25">
      <c r="A158" s="84" t="s">
        <v>25</v>
      </c>
      <c r="B158" s="88">
        <v>7</v>
      </c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V158" s="113" t="s">
        <v>392</v>
      </c>
      <c r="W158" s="108">
        <v>7</v>
      </c>
      <c r="X158" s="108">
        <v>0</v>
      </c>
      <c r="Y158" s="108"/>
      <c r="Z158" s="108">
        <v>0</v>
      </c>
      <c r="AA158" s="108">
        <v>0</v>
      </c>
      <c r="AB158" s="97">
        <v>0</v>
      </c>
      <c r="AC158" s="97">
        <v>0</v>
      </c>
      <c r="AD158" s="97">
        <v>0</v>
      </c>
      <c r="AE158" s="97">
        <v>0</v>
      </c>
      <c r="AF158" s="97">
        <v>0</v>
      </c>
      <c r="AG158" s="97">
        <v>0</v>
      </c>
      <c r="AH158" s="97">
        <v>0</v>
      </c>
      <c r="AI158" s="97">
        <v>0</v>
      </c>
      <c r="AJ158" s="97">
        <v>0</v>
      </c>
      <c r="AK158" s="97">
        <v>0</v>
      </c>
    </row>
    <row r="159" spans="1:37" ht="18.95" customHeight="1" x14ac:dyDescent="0.25">
      <c r="A159" s="84" t="s">
        <v>26</v>
      </c>
      <c r="B159" s="88">
        <v>15</v>
      </c>
      <c r="C159" s="89"/>
      <c r="D159" s="89"/>
      <c r="E159" s="89"/>
      <c r="F159" s="89"/>
      <c r="G159" s="89"/>
      <c r="H159" s="89"/>
      <c r="I159" s="89"/>
      <c r="J159" s="89"/>
      <c r="K159" s="89"/>
      <c r="L159" s="89"/>
      <c r="M159" s="89"/>
      <c r="N159" s="89"/>
      <c r="O159" s="89"/>
      <c r="P159" s="89"/>
      <c r="Q159" s="89"/>
      <c r="R159" s="89"/>
      <c r="S159" s="89"/>
      <c r="V159" s="113" t="s">
        <v>392</v>
      </c>
      <c r="W159" s="108">
        <v>15</v>
      </c>
      <c r="X159" s="108">
        <v>0</v>
      </c>
      <c r="Y159" s="108"/>
      <c r="Z159" s="108">
        <v>0</v>
      </c>
      <c r="AA159" s="108">
        <v>0</v>
      </c>
      <c r="AB159" s="97">
        <v>0</v>
      </c>
      <c r="AC159" s="97">
        <v>0</v>
      </c>
      <c r="AD159" s="97">
        <v>0</v>
      </c>
      <c r="AE159" s="97">
        <v>0</v>
      </c>
      <c r="AF159" s="97">
        <v>0</v>
      </c>
      <c r="AG159" s="97">
        <v>0</v>
      </c>
      <c r="AH159" s="97">
        <v>0</v>
      </c>
      <c r="AI159" s="97">
        <v>0</v>
      </c>
      <c r="AJ159" s="97">
        <v>0</v>
      </c>
      <c r="AK159" s="97">
        <v>0</v>
      </c>
    </row>
    <row r="160" spans="1:37" ht="18.95" customHeight="1" x14ac:dyDescent="0.25">
      <c r="A160" s="84" t="s">
        <v>27</v>
      </c>
      <c r="B160" s="88">
        <v>3.7000000000000028</v>
      </c>
      <c r="C160" s="89"/>
      <c r="D160" s="89"/>
      <c r="E160" s="89"/>
      <c r="F160" s="89"/>
      <c r="G160" s="89"/>
      <c r="H160" s="89"/>
      <c r="I160" s="89"/>
      <c r="J160" s="89"/>
      <c r="K160" s="89"/>
      <c r="L160" s="89"/>
      <c r="M160" s="89"/>
      <c r="N160" s="89"/>
      <c r="O160" s="89"/>
      <c r="P160" s="89"/>
      <c r="Q160" s="89"/>
      <c r="R160" s="89"/>
      <c r="S160" s="89"/>
      <c r="V160" s="113" t="s">
        <v>392</v>
      </c>
      <c r="W160" s="108">
        <v>3.7000000000000028</v>
      </c>
      <c r="X160" s="108">
        <v>0</v>
      </c>
      <c r="Y160" s="108"/>
      <c r="Z160" s="108">
        <v>0</v>
      </c>
      <c r="AA160" s="108">
        <v>0</v>
      </c>
      <c r="AB160" s="97">
        <v>0</v>
      </c>
      <c r="AC160" s="97">
        <v>0</v>
      </c>
      <c r="AD160" s="97">
        <v>0</v>
      </c>
      <c r="AE160" s="97">
        <v>0</v>
      </c>
      <c r="AF160" s="97">
        <v>0</v>
      </c>
      <c r="AG160" s="97">
        <v>0</v>
      </c>
      <c r="AH160" s="97">
        <v>0</v>
      </c>
      <c r="AI160" s="97">
        <v>0</v>
      </c>
      <c r="AJ160" s="97">
        <v>0</v>
      </c>
      <c r="AK160" s="97">
        <v>0</v>
      </c>
    </row>
    <row r="161" spans="1:37" ht="18.95" customHeight="1" x14ac:dyDescent="0.25">
      <c r="A161" s="84" t="s">
        <v>28</v>
      </c>
      <c r="B161" s="88">
        <v>6.2999999999999972</v>
      </c>
      <c r="C161" s="89"/>
      <c r="D161" s="89"/>
      <c r="E161" s="89"/>
      <c r="F161" s="89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9"/>
      <c r="S161" s="89"/>
      <c r="V161" s="113" t="s">
        <v>392</v>
      </c>
      <c r="W161" s="108">
        <v>6.2999999999999972</v>
      </c>
      <c r="X161" s="108">
        <v>0</v>
      </c>
      <c r="Y161" s="108"/>
      <c r="Z161" s="108">
        <v>0</v>
      </c>
      <c r="AA161" s="108">
        <v>0</v>
      </c>
      <c r="AB161" s="97">
        <v>0</v>
      </c>
      <c r="AC161" s="97">
        <v>0</v>
      </c>
      <c r="AD161" s="97">
        <v>0</v>
      </c>
      <c r="AE161" s="97">
        <v>0</v>
      </c>
      <c r="AF161" s="97">
        <v>0</v>
      </c>
      <c r="AG161" s="97">
        <v>0</v>
      </c>
      <c r="AH161" s="97">
        <v>0</v>
      </c>
      <c r="AI161" s="97">
        <v>0</v>
      </c>
      <c r="AJ161" s="97">
        <v>0</v>
      </c>
      <c r="AK161" s="97">
        <v>0</v>
      </c>
    </row>
    <row r="162" spans="1:37" ht="18.95" customHeight="1" x14ac:dyDescent="0.25">
      <c r="A162" s="84" t="s">
        <v>29</v>
      </c>
      <c r="B162" s="88">
        <v>13.5</v>
      </c>
      <c r="C162" s="8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89"/>
      <c r="V162" s="113" t="s">
        <v>392</v>
      </c>
      <c r="W162" s="108">
        <v>13.5</v>
      </c>
      <c r="X162" s="108">
        <v>0</v>
      </c>
      <c r="Y162" s="108"/>
      <c r="Z162" s="108">
        <v>0</v>
      </c>
      <c r="AA162" s="108">
        <v>0</v>
      </c>
      <c r="AB162" s="97">
        <v>0</v>
      </c>
      <c r="AC162" s="97">
        <v>0</v>
      </c>
      <c r="AD162" s="97">
        <v>0</v>
      </c>
      <c r="AE162" s="97">
        <v>0</v>
      </c>
      <c r="AF162" s="97">
        <v>0</v>
      </c>
      <c r="AG162" s="97">
        <v>0</v>
      </c>
      <c r="AH162" s="97">
        <v>0</v>
      </c>
      <c r="AI162" s="97">
        <v>0</v>
      </c>
      <c r="AJ162" s="97">
        <v>0</v>
      </c>
      <c r="AK162" s="97">
        <v>0</v>
      </c>
    </row>
    <row r="163" spans="1:37" ht="18.95" customHeight="1" x14ac:dyDescent="0.25">
      <c r="A163" s="84" t="s">
        <v>30</v>
      </c>
      <c r="B163" s="88">
        <v>13.400000000000006</v>
      </c>
      <c r="C163" s="89"/>
      <c r="D163" s="89"/>
      <c r="E163" s="89"/>
      <c r="F163" s="89"/>
      <c r="G163" s="89"/>
      <c r="H163" s="89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89"/>
      <c r="V163" s="113" t="s">
        <v>392</v>
      </c>
      <c r="W163" s="108">
        <v>13.400000000000006</v>
      </c>
      <c r="X163" s="108">
        <v>0</v>
      </c>
      <c r="Y163" s="108"/>
      <c r="Z163" s="108">
        <v>0</v>
      </c>
      <c r="AA163" s="108">
        <v>0</v>
      </c>
      <c r="AB163" s="97">
        <v>0</v>
      </c>
      <c r="AC163" s="97">
        <v>0</v>
      </c>
      <c r="AD163" s="97">
        <v>0</v>
      </c>
      <c r="AE163" s="97">
        <v>0</v>
      </c>
      <c r="AF163" s="97">
        <v>0</v>
      </c>
      <c r="AG163" s="97">
        <v>0</v>
      </c>
      <c r="AH163" s="97">
        <v>0</v>
      </c>
      <c r="AI163" s="97">
        <v>0</v>
      </c>
      <c r="AJ163" s="97">
        <v>0</v>
      </c>
      <c r="AK163" s="97">
        <v>0</v>
      </c>
    </row>
    <row r="164" spans="1:37" ht="18.95" customHeight="1" x14ac:dyDescent="0.25">
      <c r="A164" s="636" t="s">
        <v>334</v>
      </c>
      <c r="B164" s="644"/>
      <c r="C164" s="644"/>
      <c r="D164" s="644"/>
      <c r="E164" s="644"/>
      <c r="F164" s="644"/>
      <c r="G164" s="644"/>
      <c r="H164" s="644"/>
      <c r="I164" s="644"/>
      <c r="J164" s="644"/>
      <c r="K164" s="644"/>
      <c r="L164" s="644"/>
      <c r="M164" s="644"/>
      <c r="N164" s="644"/>
      <c r="O164" s="644"/>
      <c r="P164" s="644"/>
      <c r="Q164" s="644"/>
      <c r="R164" s="644"/>
      <c r="S164" s="644"/>
      <c r="V164" s="113" t="s">
        <v>380</v>
      </c>
      <c r="W164" s="108">
        <v>0</v>
      </c>
      <c r="X164" s="108">
        <v>0</v>
      </c>
      <c r="Y164" s="108"/>
      <c r="Z164" s="108">
        <v>0</v>
      </c>
      <c r="AA164" s="108">
        <v>0</v>
      </c>
      <c r="AB164" s="97">
        <v>0</v>
      </c>
      <c r="AC164" s="97">
        <v>0</v>
      </c>
      <c r="AD164" s="97">
        <v>0</v>
      </c>
      <c r="AE164" s="97">
        <v>0</v>
      </c>
      <c r="AF164" s="97">
        <v>0</v>
      </c>
      <c r="AG164" s="97">
        <v>0</v>
      </c>
      <c r="AH164" s="97">
        <v>0</v>
      </c>
      <c r="AI164" s="97">
        <v>0</v>
      </c>
      <c r="AJ164" s="97">
        <v>0</v>
      </c>
      <c r="AK164" s="97">
        <v>0</v>
      </c>
    </row>
    <row r="165" spans="1:37" ht="18.95" customHeight="1" x14ac:dyDescent="0.25">
      <c r="A165" s="84" t="s">
        <v>265</v>
      </c>
      <c r="B165" s="88"/>
      <c r="C165" s="89"/>
      <c r="D165" s="89"/>
      <c r="E165" s="89"/>
      <c r="F165" s="89"/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89"/>
      <c r="V165" s="113" t="s">
        <v>391</v>
      </c>
      <c r="W165" s="108">
        <v>0</v>
      </c>
      <c r="X165" s="108">
        <v>0</v>
      </c>
      <c r="Y165" s="108"/>
      <c r="Z165" s="108">
        <v>0</v>
      </c>
      <c r="AA165" s="108">
        <v>0</v>
      </c>
      <c r="AB165" s="97">
        <v>0</v>
      </c>
      <c r="AC165" s="97">
        <v>0</v>
      </c>
      <c r="AD165" s="97">
        <v>0</v>
      </c>
      <c r="AE165" s="97">
        <v>0</v>
      </c>
      <c r="AF165" s="97">
        <v>0</v>
      </c>
      <c r="AG165" s="97">
        <v>0</v>
      </c>
      <c r="AH165" s="97">
        <v>0</v>
      </c>
      <c r="AI165" s="97">
        <v>0</v>
      </c>
      <c r="AJ165" s="97">
        <v>0</v>
      </c>
      <c r="AK165" s="97">
        <v>0</v>
      </c>
    </row>
    <row r="166" spans="1:37" ht="18.95" customHeight="1" x14ac:dyDescent="0.25">
      <c r="A166" s="84" t="s">
        <v>266</v>
      </c>
      <c r="B166" s="88"/>
      <c r="C166" s="89"/>
      <c r="D166" s="89"/>
      <c r="E166" s="89"/>
      <c r="F166" s="89"/>
      <c r="G166" s="89"/>
      <c r="H166" s="89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89"/>
      <c r="V166" s="113" t="s">
        <v>392</v>
      </c>
      <c r="W166" s="108">
        <v>0</v>
      </c>
      <c r="X166" s="108">
        <v>0</v>
      </c>
      <c r="Y166" s="108"/>
      <c r="Z166" s="108">
        <v>0</v>
      </c>
      <c r="AA166" s="108">
        <v>0</v>
      </c>
      <c r="AB166" s="97">
        <v>0</v>
      </c>
      <c r="AC166" s="97">
        <v>0</v>
      </c>
      <c r="AD166" s="97">
        <v>0</v>
      </c>
      <c r="AE166" s="97">
        <v>0</v>
      </c>
      <c r="AF166" s="97">
        <v>0</v>
      </c>
      <c r="AG166" s="97">
        <v>0</v>
      </c>
      <c r="AH166" s="97">
        <v>0</v>
      </c>
      <c r="AI166" s="97">
        <v>0</v>
      </c>
      <c r="AJ166" s="97">
        <v>0</v>
      </c>
      <c r="AK166" s="97">
        <v>0</v>
      </c>
    </row>
    <row r="167" spans="1:37" ht="18.95" customHeight="1" x14ac:dyDescent="0.25">
      <c r="A167" s="84" t="s">
        <v>267</v>
      </c>
      <c r="B167" s="88"/>
      <c r="C167" s="89"/>
      <c r="D167" s="89"/>
      <c r="E167" s="89"/>
      <c r="F167" s="89"/>
      <c r="G167" s="89"/>
      <c r="H167" s="89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89"/>
      <c r="V167" s="113" t="s">
        <v>392</v>
      </c>
      <c r="W167" s="108">
        <v>0</v>
      </c>
      <c r="X167" s="108">
        <v>0</v>
      </c>
      <c r="Y167" s="108"/>
      <c r="Z167" s="108">
        <v>0</v>
      </c>
      <c r="AA167" s="108">
        <v>0</v>
      </c>
      <c r="AB167" s="97">
        <v>0</v>
      </c>
      <c r="AC167" s="97">
        <v>0</v>
      </c>
      <c r="AD167" s="97">
        <v>0</v>
      </c>
      <c r="AE167" s="97">
        <v>0</v>
      </c>
      <c r="AF167" s="97">
        <v>0</v>
      </c>
      <c r="AG167" s="97">
        <v>0</v>
      </c>
      <c r="AH167" s="97">
        <v>0</v>
      </c>
      <c r="AI167" s="97">
        <v>0</v>
      </c>
      <c r="AJ167" s="97">
        <v>0</v>
      </c>
      <c r="AK167" s="97">
        <v>0</v>
      </c>
    </row>
    <row r="168" spans="1:37" ht="18.95" customHeight="1" x14ac:dyDescent="0.25">
      <c r="A168" s="84" t="s">
        <v>268</v>
      </c>
      <c r="B168" s="88"/>
      <c r="C168" s="89"/>
      <c r="D168" s="89"/>
      <c r="E168" s="89"/>
      <c r="F168" s="89"/>
      <c r="G168" s="89"/>
      <c r="H168" s="89"/>
      <c r="I168" s="89"/>
      <c r="J168" s="89"/>
      <c r="K168" s="89"/>
      <c r="L168" s="89"/>
      <c r="M168" s="89"/>
      <c r="N168" s="89"/>
      <c r="O168" s="89"/>
      <c r="P168" s="89"/>
      <c r="Q168" s="89"/>
      <c r="R168" s="89"/>
      <c r="S168" s="89"/>
      <c r="V168" s="113" t="s">
        <v>392</v>
      </c>
      <c r="W168" s="108">
        <v>0</v>
      </c>
      <c r="X168" s="108">
        <v>0</v>
      </c>
      <c r="Y168" s="108"/>
      <c r="Z168" s="108">
        <v>0</v>
      </c>
      <c r="AA168" s="108">
        <v>0</v>
      </c>
      <c r="AB168" s="97">
        <v>0</v>
      </c>
      <c r="AC168" s="97">
        <v>0</v>
      </c>
      <c r="AD168" s="97">
        <v>0</v>
      </c>
      <c r="AE168" s="97">
        <v>0</v>
      </c>
      <c r="AF168" s="97">
        <v>0</v>
      </c>
      <c r="AG168" s="97">
        <v>0</v>
      </c>
      <c r="AH168" s="97">
        <v>0</v>
      </c>
      <c r="AI168" s="97">
        <v>0</v>
      </c>
      <c r="AJ168" s="97">
        <v>0</v>
      </c>
      <c r="AK168" s="97">
        <v>0</v>
      </c>
    </row>
    <row r="169" spans="1:37" ht="18.95" customHeight="1" x14ac:dyDescent="0.25">
      <c r="A169" s="84" t="s">
        <v>269</v>
      </c>
      <c r="B169" s="88"/>
      <c r="C169" s="89"/>
      <c r="D169" s="89"/>
      <c r="E169" s="89"/>
      <c r="F169" s="89"/>
      <c r="G169" s="89"/>
      <c r="H169" s="89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89"/>
      <c r="V169" s="113" t="s">
        <v>392</v>
      </c>
      <c r="W169" s="108">
        <v>0</v>
      </c>
      <c r="X169" s="108">
        <v>0</v>
      </c>
      <c r="Y169" s="108"/>
      <c r="Z169" s="108">
        <v>0</v>
      </c>
      <c r="AA169" s="108">
        <v>0</v>
      </c>
      <c r="AB169" s="97">
        <v>0</v>
      </c>
      <c r="AC169" s="97">
        <v>0</v>
      </c>
      <c r="AD169" s="97">
        <v>0</v>
      </c>
      <c r="AE169" s="97">
        <v>0</v>
      </c>
      <c r="AF169" s="97">
        <v>0</v>
      </c>
      <c r="AG169" s="97">
        <v>0</v>
      </c>
      <c r="AH169" s="97">
        <v>0</v>
      </c>
      <c r="AI169" s="97">
        <v>0</v>
      </c>
      <c r="AJ169" s="97">
        <v>0</v>
      </c>
      <c r="AK169" s="97">
        <v>0</v>
      </c>
    </row>
    <row r="170" spans="1:37" ht="18.95" customHeight="1" x14ac:dyDescent="0.25">
      <c r="A170" s="84" t="s">
        <v>270</v>
      </c>
      <c r="B170" s="88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V170" s="113" t="s">
        <v>392</v>
      </c>
      <c r="W170" s="108">
        <v>0</v>
      </c>
      <c r="X170" s="108">
        <v>0</v>
      </c>
      <c r="Y170" s="108"/>
      <c r="Z170" s="108">
        <v>0</v>
      </c>
      <c r="AA170" s="108">
        <v>0</v>
      </c>
      <c r="AB170" s="97">
        <v>0</v>
      </c>
      <c r="AC170" s="97">
        <v>0</v>
      </c>
      <c r="AD170" s="97">
        <v>0</v>
      </c>
      <c r="AE170" s="97">
        <v>0</v>
      </c>
      <c r="AF170" s="97">
        <v>0</v>
      </c>
      <c r="AG170" s="97">
        <v>0</v>
      </c>
      <c r="AH170" s="97">
        <v>0</v>
      </c>
      <c r="AI170" s="97">
        <v>0</v>
      </c>
      <c r="AJ170" s="97">
        <v>0</v>
      </c>
      <c r="AK170" s="97">
        <v>0</v>
      </c>
    </row>
    <row r="171" spans="1:37" ht="18.95" customHeight="1" x14ac:dyDescent="0.25">
      <c r="A171" s="84" t="s">
        <v>22</v>
      </c>
      <c r="B171" s="88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89"/>
      <c r="P171" s="89"/>
      <c r="Q171" s="89"/>
      <c r="R171" s="89"/>
      <c r="S171" s="89"/>
      <c r="V171" s="113" t="s">
        <v>392</v>
      </c>
      <c r="W171" s="108">
        <v>0</v>
      </c>
      <c r="X171" s="108">
        <v>0</v>
      </c>
      <c r="Y171" s="108"/>
      <c r="Z171" s="108">
        <v>0</v>
      </c>
      <c r="AA171" s="108">
        <v>0</v>
      </c>
      <c r="AB171" s="97">
        <v>0</v>
      </c>
      <c r="AC171" s="97">
        <v>0</v>
      </c>
      <c r="AD171" s="97">
        <v>0</v>
      </c>
      <c r="AE171" s="97">
        <v>0</v>
      </c>
      <c r="AF171" s="97">
        <v>0</v>
      </c>
      <c r="AG171" s="97">
        <v>0</v>
      </c>
      <c r="AH171" s="97">
        <v>0</v>
      </c>
      <c r="AI171" s="97">
        <v>0</v>
      </c>
      <c r="AJ171" s="97">
        <v>0</v>
      </c>
      <c r="AK171" s="97">
        <v>0</v>
      </c>
    </row>
    <row r="172" spans="1:37" ht="18.95" customHeight="1" x14ac:dyDescent="0.25">
      <c r="A172" s="84" t="s">
        <v>23</v>
      </c>
      <c r="B172" s="88"/>
      <c r="C172" s="89"/>
      <c r="D172" s="89"/>
      <c r="E172" s="89"/>
      <c r="F172" s="89"/>
      <c r="G172" s="89"/>
      <c r="H172" s="89"/>
      <c r="I172" s="89"/>
      <c r="J172" s="89"/>
      <c r="K172" s="89"/>
      <c r="L172" s="89"/>
      <c r="M172" s="89"/>
      <c r="N172" s="89"/>
      <c r="O172" s="89"/>
      <c r="P172" s="89"/>
      <c r="Q172" s="89"/>
      <c r="R172" s="89"/>
      <c r="S172" s="89"/>
      <c r="V172" s="113" t="s">
        <v>392</v>
      </c>
      <c r="W172" s="108">
        <v>0</v>
      </c>
      <c r="X172" s="108">
        <v>0</v>
      </c>
      <c r="Y172" s="108"/>
      <c r="Z172" s="108">
        <v>0</v>
      </c>
      <c r="AA172" s="108">
        <v>0</v>
      </c>
      <c r="AB172" s="97">
        <v>0</v>
      </c>
      <c r="AC172" s="97">
        <v>0</v>
      </c>
      <c r="AD172" s="97">
        <v>0</v>
      </c>
      <c r="AE172" s="97">
        <v>0</v>
      </c>
      <c r="AF172" s="97">
        <v>0</v>
      </c>
      <c r="AG172" s="97">
        <v>0</v>
      </c>
      <c r="AH172" s="97">
        <v>0</v>
      </c>
      <c r="AI172" s="97">
        <v>0</v>
      </c>
      <c r="AJ172" s="97">
        <v>0</v>
      </c>
      <c r="AK172" s="97">
        <v>0</v>
      </c>
    </row>
    <row r="173" spans="1:37" ht="18.95" customHeight="1" x14ac:dyDescent="0.25">
      <c r="A173" s="84" t="s">
        <v>24</v>
      </c>
      <c r="B173" s="88"/>
      <c r="C173" s="89"/>
      <c r="D173" s="89"/>
      <c r="E173" s="89"/>
      <c r="F173" s="89"/>
      <c r="G173" s="89"/>
      <c r="H173" s="89"/>
      <c r="I173" s="89"/>
      <c r="J173" s="89"/>
      <c r="K173" s="89"/>
      <c r="L173" s="89"/>
      <c r="M173" s="89"/>
      <c r="N173" s="89"/>
      <c r="O173" s="89"/>
      <c r="P173" s="89"/>
      <c r="Q173" s="89"/>
      <c r="R173" s="89"/>
      <c r="S173" s="89"/>
      <c r="V173" s="113" t="s">
        <v>392</v>
      </c>
      <c r="W173" s="108">
        <v>0</v>
      </c>
      <c r="X173" s="108">
        <v>0</v>
      </c>
      <c r="Y173" s="108"/>
      <c r="Z173" s="108">
        <v>0</v>
      </c>
      <c r="AA173" s="108">
        <v>0</v>
      </c>
      <c r="AB173" s="97">
        <v>0</v>
      </c>
      <c r="AC173" s="97">
        <v>0</v>
      </c>
      <c r="AD173" s="97">
        <v>0</v>
      </c>
      <c r="AE173" s="97">
        <v>0</v>
      </c>
      <c r="AF173" s="97">
        <v>0</v>
      </c>
      <c r="AG173" s="97">
        <v>0</v>
      </c>
      <c r="AH173" s="97">
        <v>0</v>
      </c>
      <c r="AI173" s="97">
        <v>0</v>
      </c>
      <c r="AJ173" s="97">
        <v>0</v>
      </c>
      <c r="AK173" s="97">
        <v>0</v>
      </c>
    </row>
    <row r="174" spans="1:37" ht="18.95" customHeight="1" x14ac:dyDescent="0.25">
      <c r="A174" s="84" t="s">
        <v>25</v>
      </c>
      <c r="B174" s="88"/>
      <c r="C174" s="89"/>
      <c r="D174" s="89"/>
      <c r="E174" s="89"/>
      <c r="F174" s="89"/>
      <c r="G174" s="89"/>
      <c r="H174" s="89"/>
      <c r="I174" s="89"/>
      <c r="J174" s="89"/>
      <c r="K174" s="89"/>
      <c r="L174" s="89"/>
      <c r="M174" s="89"/>
      <c r="N174" s="89"/>
      <c r="O174" s="89"/>
      <c r="P174" s="89"/>
      <c r="Q174" s="89"/>
      <c r="R174" s="89"/>
      <c r="S174" s="89"/>
      <c r="V174" s="113" t="s">
        <v>392</v>
      </c>
      <c r="W174" s="108">
        <v>0</v>
      </c>
      <c r="X174" s="108">
        <v>0</v>
      </c>
      <c r="Y174" s="108"/>
      <c r="Z174" s="108">
        <v>0</v>
      </c>
      <c r="AA174" s="108">
        <v>0</v>
      </c>
      <c r="AB174" s="97">
        <v>0</v>
      </c>
      <c r="AC174" s="97">
        <v>0</v>
      </c>
      <c r="AD174" s="97">
        <v>0</v>
      </c>
      <c r="AE174" s="97">
        <v>0</v>
      </c>
      <c r="AF174" s="97">
        <v>0</v>
      </c>
      <c r="AG174" s="97">
        <v>0</v>
      </c>
      <c r="AH174" s="97">
        <v>0</v>
      </c>
      <c r="AI174" s="97">
        <v>0</v>
      </c>
      <c r="AJ174" s="97">
        <v>0</v>
      </c>
      <c r="AK174" s="97">
        <v>0</v>
      </c>
    </row>
    <row r="175" spans="1:37" ht="18.95" customHeight="1" x14ac:dyDescent="0.25">
      <c r="A175" s="84" t="s">
        <v>26</v>
      </c>
      <c r="B175" s="88"/>
      <c r="C175" s="89"/>
      <c r="D175" s="89"/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V175" s="113" t="s">
        <v>392</v>
      </c>
      <c r="W175" s="108">
        <v>0</v>
      </c>
      <c r="X175" s="108">
        <v>0</v>
      </c>
      <c r="Y175" s="108"/>
      <c r="Z175" s="108">
        <v>0</v>
      </c>
      <c r="AA175" s="108">
        <v>0</v>
      </c>
      <c r="AB175" s="97">
        <v>0</v>
      </c>
      <c r="AC175" s="97">
        <v>0</v>
      </c>
      <c r="AD175" s="97">
        <v>0</v>
      </c>
      <c r="AE175" s="97">
        <v>0</v>
      </c>
      <c r="AF175" s="97">
        <v>0</v>
      </c>
      <c r="AG175" s="97">
        <v>0</v>
      </c>
      <c r="AH175" s="97">
        <v>0</v>
      </c>
      <c r="AI175" s="97">
        <v>0</v>
      </c>
      <c r="AJ175" s="97">
        <v>0</v>
      </c>
      <c r="AK175" s="97">
        <v>0</v>
      </c>
    </row>
    <row r="176" spans="1:37" ht="18.95" customHeight="1" x14ac:dyDescent="0.25">
      <c r="A176" s="84" t="s">
        <v>27</v>
      </c>
      <c r="B176" s="88"/>
      <c r="C176" s="89"/>
      <c r="D176" s="89"/>
      <c r="E176" s="89"/>
      <c r="F176" s="89"/>
      <c r="G176" s="89"/>
      <c r="H176" s="89"/>
      <c r="I176" s="89"/>
      <c r="J176" s="89"/>
      <c r="K176" s="89"/>
      <c r="L176" s="89"/>
      <c r="M176" s="89"/>
      <c r="N176" s="89"/>
      <c r="O176" s="89"/>
      <c r="P176" s="89"/>
      <c r="Q176" s="89"/>
      <c r="R176" s="89"/>
      <c r="S176" s="89"/>
      <c r="V176" s="113" t="s">
        <v>392</v>
      </c>
      <c r="W176" s="108">
        <v>0</v>
      </c>
      <c r="X176" s="108">
        <v>0</v>
      </c>
      <c r="Y176" s="108"/>
      <c r="Z176" s="108">
        <v>0</v>
      </c>
      <c r="AA176" s="108">
        <v>0</v>
      </c>
      <c r="AB176" s="97">
        <v>0</v>
      </c>
      <c r="AC176" s="97">
        <v>0</v>
      </c>
      <c r="AD176" s="97">
        <v>0</v>
      </c>
      <c r="AE176" s="97">
        <v>0</v>
      </c>
      <c r="AF176" s="97">
        <v>0</v>
      </c>
      <c r="AG176" s="97">
        <v>0</v>
      </c>
      <c r="AH176" s="97">
        <v>0</v>
      </c>
      <c r="AI176" s="97">
        <v>0</v>
      </c>
      <c r="AJ176" s="97">
        <v>0</v>
      </c>
      <c r="AK176" s="97">
        <v>0</v>
      </c>
    </row>
    <row r="177" spans="1:37" ht="18.95" customHeight="1" x14ac:dyDescent="0.25">
      <c r="A177" s="84" t="s">
        <v>28</v>
      </c>
      <c r="B177" s="88"/>
      <c r="C177" s="89"/>
      <c r="D177" s="89"/>
      <c r="E177" s="89"/>
      <c r="F177" s="89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V177" s="113" t="s">
        <v>392</v>
      </c>
      <c r="W177" s="108">
        <v>0</v>
      </c>
      <c r="X177" s="108">
        <v>0</v>
      </c>
      <c r="Y177" s="108"/>
      <c r="Z177" s="108">
        <v>0</v>
      </c>
      <c r="AA177" s="108">
        <v>0</v>
      </c>
      <c r="AB177" s="97">
        <v>0</v>
      </c>
      <c r="AC177" s="97">
        <v>0</v>
      </c>
      <c r="AD177" s="97">
        <v>0</v>
      </c>
      <c r="AE177" s="97">
        <v>0</v>
      </c>
      <c r="AF177" s="97">
        <v>0</v>
      </c>
      <c r="AG177" s="97">
        <v>0</v>
      </c>
      <c r="AH177" s="97">
        <v>0</v>
      </c>
      <c r="AI177" s="97">
        <v>0</v>
      </c>
      <c r="AJ177" s="97">
        <v>0</v>
      </c>
      <c r="AK177" s="97">
        <v>0</v>
      </c>
    </row>
    <row r="178" spans="1:37" ht="18.95" customHeight="1" x14ac:dyDescent="0.25">
      <c r="A178" s="84" t="s">
        <v>29</v>
      </c>
      <c r="B178" s="88"/>
      <c r="C178" s="89"/>
      <c r="D178" s="89"/>
      <c r="E178" s="89"/>
      <c r="F178" s="89"/>
      <c r="G178" s="89"/>
      <c r="H178" s="89"/>
      <c r="I178" s="89"/>
      <c r="J178" s="89"/>
      <c r="K178" s="89"/>
      <c r="L178" s="89"/>
      <c r="M178" s="89"/>
      <c r="N178" s="89"/>
      <c r="O178" s="89"/>
      <c r="P178" s="89"/>
      <c r="Q178" s="89"/>
      <c r="R178" s="89"/>
      <c r="S178" s="89"/>
      <c r="V178" s="113" t="s">
        <v>392</v>
      </c>
      <c r="W178" s="108">
        <v>0</v>
      </c>
      <c r="X178" s="108">
        <v>0</v>
      </c>
      <c r="Y178" s="108"/>
      <c r="Z178" s="108">
        <v>0</v>
      </c>
      <c r="AA178" s="108">
        <v>0</v>
      </c>
      <c r="AB178" s="97">
        <v>0</v>
      </c>
      <c r="AC178" s="97">
        <v>0</v>
      </c>
      <c r="AD178" s="97">
        <v>0</v>
      </c>
      <c r="AE178" s="97">
        <v>0</v>
      </c>
      <c r="AF178" s="97">
        <v>0</v>
      </c>
      <c r="AG178" s="97">
        <v>0</v>
      </c>
      <c r="AH178" s="97">
        <v>0</v>
      </c>
      <c r="AI178" s="97">
        <v>0</v>
      </c>
      <c r="AJ178" s="97">
        <v>0</v>
      </c>
      <c r="AK178" s="97">
        <v>0</v>
      </c>
    </row>
    <row r="179" spans="1:37" ht="18.95" customHeight="1" x14ac:dyDescent="0.25">
      <c r="A179" s="84" t="s">
        <v>30</v>
      </c>
      <c r="B179" s="88"/>
      <c r="C179" s="89"/>
      <c r="D179" s="89"/>
      <c r="E179" s="89"/>
      <c r="F179" s="89"/>
      <c r="G179" s="89"/>
      <c r="H179" s="89"/>
      <c r="I179" s="89"/>
      <c r="J179" s="89"/>
      <c r="K179" s="89"/>
      <c r="L179" s="89"/>
      <c r="M179" s="89"/>
      <c r="N179" s="89"/>
      <c r="O179" s="89"/>
      <c r="P179" s="89"/>
      <c r="Q179" s="89"/>
      <c r="R179" s="89"/>
      <c r="S179" s="89"/>
      <c r="V179" s="113" t="s">
        <v>392</v>
      </c>
      <c r="W179" s="108">
        <v>0</v>
      </c>
      <c r="X179" s="108">
        <v>0</v>
      </c>
      <c r="Y179" s="108"/>
      <c r="Z179" s="108">
        <v>0</v>
      </c>
      <c r="AA179" s="108">
        <v>0</v>
      </c>
      <c r="AB179" s="97">
        <v>0</v>
      </c>
      <c r="AC179" s="97">
        <v>0</v>
      </c>
      <c r="AD179" s="97">
        <v>0</v>
      </c>
      <c r="AE179" s="97">
        <v>0</v>
      </c>
      <c r="AF179" s="97">
        <v>0</v>
      </c>
      <c r="AG179" s="97">
        <v>0</v>
      </c>
      <c r="AH179" s="97">
        <v>0</v>
      </c>
      <c r="AI179" s="97">
        <v>0</v>
      </c>
      <c r="AJ179" s="97">
        <v>0</v>
      </c>
      <c r="AK179" s="97">
        <v>0</v>
      </c>
    </row>
    <row r="180" spans="1:37" ht="18.95" customHeight="1" x14ac:dyDescent="0.25">
      <c r="A180" s="636" t="s">
        <v>335</v>
      </c>
      <c r="B180" s="644"/>
      <c r="C180" s="644"/>
      <c r="D180" s="644"/>
      <c r="E180" s="644"/>
      <c r="F180" s="644"/>
      <c r="G180" s="644"/>
      <c r="H180" s="644"/>
      <c r="I180" s="644"/>
      <c r="J180" s="644"/>
      <c r="K180" s="644"/>
      <c r="L180" s="644"/>
      <c r="M180" s="644"/>
      <c r="N180" s="644"/>
      <c r="O180" s="644"/>
      <c r="P180" s="644"/>
      <c r="Q180" s="644"/>
      <c r="R180" s="644"/>
      <c r="S180" s="644"/>
      <c r="V180" s="113" t="s">
        <v>380</v>
      </c>
      <c r="W180" s="108">
        <v>0</v>
      </c>
      <c r="X180" s="108">
        <v>0</v>
      </c>
      <c r="Y180" s="108"/>
      <c r="Z180" s="108">
        <v>0</v>
      </c>
      <c r="AA180" s="108">
        <v>0</v>
      </c>
      <c r="AB180" s="97">
        <v>0</v>
      </c>
      <c r="AC180" s="97">
        <v>0</v>
      </c>
      <c r="AD180" s="97">
        <v>0</v>
      </c>
      <c r="AE180" s="97">
        <v>0</v>
      </c>
      <c r="AF180" s="97">
        <v>0</v>
      </c>
      <c r="AG180" s="97">
        <v>0</v>
      </c>
      <c r="AH180" s="97">
        <v>0</v>
      </c>
      <c r="AI180" s="97">
        <v>0</v>
      </c>
      <c r="AJ180" s="97">
        <v>0</v>
      </c>
      <c r="AK180" s="97">
        <v>0</v>
      </c>
    </row>
    <row r="181" spans="1:37" ht="18.95" customHeight="1" x14ac:dyDescent="0.25">
      <c r="A181" s="84" t="s">
        <v>265</v>
      </c>
      <c r="B181" s="88"/>
      <c r="C181" s="89"/>
      <c r="D181" s="89"/>
      <c r="E181" s="89"/>
      <c r="F181" s="89"/>
      <c r="G181" s="89"/>
      <c r="H181" s="89"/>
      <c r="I181" s="89"/>
      <c r="J181" s="89"/>
      <c r="K181" s="89"/>
      <c r="L181" s="89"/>
      <c r="M181" s="89"/>
      <c r="N181" s="89"/>
      <c r="O181" s="89"/>
      <c r="P181" s="89"/>
      <c r="Q181" s="89"/>
      <c r="R181" s="89"/>
      <c r="S181" s="89"/>
      <c r="V181" s="113" t="s">
        <v>391</v>
      </c>
      <c r="W181" s="108">
        <v>0</v>
      </c>
      <c r="X181" s="108">
        <v>0</v>
      </c>
      <c r="Y181" s="108"/>
      <c r="Z181" s="108">
        <v>0</v>
      </c>
      <c r="AA181" s="108">
        <v>0</v>
      </c>
      <c r="AB181" s="97">
        <v>0</v>
      </c>
      <c r="AC181" s="97">
        <v>0</v>
      </c>
      <c r="AD181" s="97">
        <v>0</v>
      </c>
      <c r="AE181" s="97">
        <v>0</v>
      </c>
      <c r="AF181" s="97">
        <v>0</v>
      </c>
      <c r="AG181" s="97">
        <v>0</v>
      </c>
      <c r="AH181" s="97">
        <v>0</v>
      </c>
      <c r="AI181" s="97">
        <v>0</v>
      </c>
      <c r="AJ181" s="97">
        <v>0</v>
      </c>
      <c r="AK181" s="97">
        <v>0</v>
      </c>
    </row>
    <row r="182" spans="1:37" ht="18.95" customHeight="1" x14ac:dyDescent="0.25">
      <c r="A182" s="84" t="s">
        <v>266</v>
      </c>
      <c r="B182" s="88"/>
      <c r="C182" s="89"/>
      <c r="D182" s="89"/>
      <c r="E182" s="89"/>
      <c r="F182" s="89"/>
      <c r="G182" s="89"/>
      <c r="H182" s="89"/>
      <c r="I182" s="89"/>
      <c r="J182" s="89"/>
      <c r="K182" s="89"/>
      <c r="L182" s="89"/>
      <c r="M182" s="89"/>
      <c r="N182" s="89"/>
      <c r="O182" s="89"/>
      <c r="P182" s="89"/>
      <c r="Q182" s="89"/>
      <c r="R182" s="89"/>
      <c r="S182" s="89"/>
      <c r="V182" s="113" t="s">
        <v>392</v>
      </c>
      <c r="W182" s="108">
        <v>0</v>
      </c>
      <c r="X182" s="108">
        <v>0</v>
      </c>
      <c r="Y182" s="108"/>
      <c r="Z182" s="108">
        <v>0</v>
      </c>
      <c r="AA182" s="108">
        <v>0</v>
      </c>
      <c r="AB182" s="97">
        <v>0</v>
      </c>
      <c r="AC182" s="97">
        <v>0</v>
      </c>
      <c r="AD182" s="97">
        <v>0</v>
      </c>
      <c r="AE182" s="97">
        <v>0</v>
      </c>
      <c r="AF182" s="97">
        <v>0</v>
      </c>
      <c r="AG182" s="97">
        <v>0</v>
      </c>
      <c r="AH182" s="97">
        <v>0</v>
      </c>
      <c r="AI182" s="97">
        <v>0</v>
      </c>
      <c r="AJ182" s="97">
        <v>0</v>
      </c>
      <c r="AK182" s="97">
        <v>0</v>
      </c>
    </row>
    <row r="183" spans="1:37" ht="18.95" customHeight="1" x14ac:dyDescent="0.25">
      <c r="A183" s="84" t="s">
        <v>267</v>
      </c>
      <c r="B183" s="88"/>
      <c r="C183" s="89"/>
      <c r="D183" s="89"/>
      <c r="E183" s="89"/>
      <c r="F183" s="89"/>
      <c r="G183" s="89"/>
      <c r="H183" s="89"/>
      <c r="I183" s="89"/>
      <c r="J183" s="89"/>
      <c r="K183" s="89"/>
      <c r="L183" s="89"/>
      <c r="M183" s="89"/>
      <c r="N183" s="89"/>
      <c r="O183" s="89"/>
      <c r="P183" s="89"/>
      <c r="Q183" s="89"/>
      <c r="R183" s="89"/>
      <c r="S183" s="89"/>
      <c r="V183" s="113" t="s">
        <v>392</v>
      </c>
      <c r="W183" s="108">
        <v>0</v>
      </c>
      <c r="X183" s="108">
        <v>0</v>
      </c>
      <c r="Y183" s="108"/>
      <c r="Z183" s="108">
        <v>0</v>
      </c>
      <c r="AA183" s="108">
        <v>0</v>
      </c>
      <c r="AB183" s="97">
        <v>0</v>
      </c>
      <c r="AC183" s="97">
        <v>0</v>
      </c>
      <c r="AD183" s="97">
        <v>0</v>
      </c>
      <c r="AE183" s="97">
        <v>0</v>
      </c>
      <c r="AF183" s="97">
        <v>0</v>
      </c>
      <c r="AG183" s="97">
        <v>0</v>
      </c>
      <c r="AH183" s="97">
        <v>0</v>
      </c>
      <c r="AI183" s="97">
        <v>0</v>
      </c>
      <c r="AJ183" s="97">
        <v>0</v>
      </c>
      <c r="AK183" s="97">
        <v>0</v>
      </c>
    </row>
    <row r="184" spans="1:37" ht="18.95" customHeight="1" x14ac:dyDescent="0.25">
      <c r="A184" s="84" t="s">
        <v>268</v>
      </c>
      <c r="B184" s="88"/>
      <c r="C184" s="89"/>
      <c r="D184" s="89"/>
      <c r="E184" s="89"/>
      <c r="F184" s="89"/>
      <c r="G184" s="89"/>
      <c r="H184" s="89"/>
      <c r="I184" s="89"/>
      <c r="J184" s="89"/>
      <c r="K184" s="89"/>
      <c r="L184" s="89"/>
      <c r="M184" s="89"/>
      <c r="N184" s="89"/>
      <c r="O184" s="89"/>
      <c r="P184" s="89"/>
      <c r="Q184" s="89"/>
      <c r="R184" s="89"/>
      <c r="S184" s="89"/>
      <c r="V184" s="113" t="s">
        <v>392</v>
      </c>
      <c r="W184" s="108">
        <v>0</v>
      </c>
      <c r="X184" s="108">
        <v>0</v>
      </c>
      <c r="Y184" s="108"/>
      <c r="Z184" s="108">
        <v>0</v>
      </c>
      <c r="AA184" s="108">
        <v>0</v>
      </c>
      <c r="AB184" s="97">
        <v>0</v>
      </c>
      <c r="AC184" s="97">
        <v>0</v>
      </c>
      <c r="AD184" s="97">
        <v>0</v>
      </c>
      <c r="AE184" s="97">
        <v>0</v>
      </c>
      <c r="AF184" s="97">
        <v>0</v>
      </c>
      <c r="AG184" s="97">
        <v>0</v>
      </c>
      <c r="AH184" s="97">
        <v>0</v>
      </c>
      <c r="AI184" s="97">
        <v>0</v>
      </c>
      <c r="AJ184" s="97">
        <v>0</v>
      </c>
      <c r="AK184" s="97">
        <v>0</v>
      </c>
    </row>
    <row r="185" spans="1:37" ht="18.95" customHeight="1" x14ac:dyDescent="0.25">
      <c r="A185" s="84" t="s">
        <v>269</v>
      </c>
      <c r="B185" s="88"/>
      <c r="C185" s="89"/>
      <c r="D185" s="89"/>
      <c r="E185" s="89"/>
      <c r="F185" s="89"/>
      <c r="G185" s="89"/>
      <c r="H185" s="89"/>
      <c r="I185" s="89"/>
      <c r="J185" s="89"/>
      <c r="K185" s="89"/>
      <c r="L185" s="89"/>
      <c r="M185" s="89"/>
      <c r="N185" s="89"/>
      <c r="O185" s="89"/>
      <c r="P185" s="89"/>
      <c r="Q185" s="89"/>
      <c r="R185" s="89"/>
      <c r="S185" s="89"/>
      <c r="V185" s="113" t="s">
        <v>392</v>
      </c>
      <c r="W185" s="108">
        <v>0</v>
      </c>
      <c r="X185" s="108">
        <v>0</v>
      </c>
      <c r="Y185" s="108"/>
      <c r="Z185" s="108">
        <v>0</v>
      </c>
      <c r="AA185" s="108">
        <v>0</v>
      </c>
      <c r="AB185" s="97">
        <v>0</v>
      </c>
      <c r="AC185" s="97">
        <v>0</v>
      </c>
      <c r="AD185" s="97">
        <v>0</v>
      </c>
      <c r="AE185" s="97">
        <v>0</v>
      </c>
      <c r="AF185" s="97">
        <v>0</v>
      </c>
      <c r="AG185" s="97">
        <v>0</v>
      </c>
      <c r="AH185" s="97">
        <v>0</v>
      </c>
      <c r="AI185" s="97">
        <v>0</v>
      </c>
      <c r="AJ185" s="97">
        <v>0</v>
      </c>
      <c r="AK185" s="97">
        <v>0</v>
      </c>
    </row>
    <row r="186" spans="1:37" ht="18.95" customHeight="1" x14ac:dyDescent="0.25">
      <c r="A186" s="84" t="s">
        <v>270</v>
      </c>
      <c r="B186" s="88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89"/>
      <c r="S186" s="89"/>
      <c r="V186" s="113" t="s">
        <v>392</v>
      </c>
      <c r="W186" s="108">
        <v>0</v>
      </c>
      <c r="X186" s="108">
        <v>0</v>
      </c>
      <c r="Y186" s="108"/>
      <c r="Z186" s="108">
        <v>0</v>
      </c>
      <c r="AA186" s="108">
        <v>0</v>
      </c>
      <c r="AB186" s="97">
        <v>0</v>
      </c>
      <c r="AC186" s="97">
        <v>0</v>
      </c>
      <c r="AD186" s="97">
        <v>0</v>
      </c>
      <c r="AE186" s="97">
        <v>0</v>
      </c>
      <c r="AF186" s="97">
        <v>0</v>
      </c>
      <c r="AG186" s="97">
        <v>0</v>
      </c>
      <c r="AH186" s="97">
        <v>0</v>
      </c>
      <c r="AI186" s="97">
        <v>0</v>
      </c>
      <c r="AJ186" s="97">
        <v>0</v>
      </c>
      <c r="AK186" s="97">
        <v>0</v>
      </c>
    </row>
    <row r="187" spans="1:37" ht="18.95" customHeight="1" x14ac:dyDescent="0.25">
      <c r="A187" s="84" t="s">
        <v>22</v>
      </c>
      <c r="B187" s="88"/>
      <c r="C187" s="89"/>
      <c r="D187" s="89"/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V187" s="113" t="s">
        <v>392</v>
      </c>
      <c r="W187" s="108">
        <v>0</v>
      </c>
      <c r="X187" s="108">
        <v>0</v>
      </c>
      <c r="Y187" s="108"/>
      <c r="Z187" s="108">
        <v>0</v>
      </c>
      <c r="AA187" s="108">
        <v>0</v>
      </c>
      <c r="AB187" s="97">
        <v>0</v>
      </c>
      <c r="AC187" s="97">
        <v>0</v>
      </c>
      <c r="AD187" s="97">
        <v>0</v>
      </c>
      <c r="AE187" s="97">
        <v>0</v>
      </c>
      <c r="AF187" s="97">
        <v>0</v>
      </c>
      <c r="AG187" s="97">
        <v>0</v>
      </c>
      <c r="AH187" s="97">
        <v>0</v>
      </c>
      <c r="AI187" s="97">
        <v>0</v>
      </c>
      <c r="AJ187" s="97">
        <v>0</v>
      </c>
      <c r="AK187" s="97">
        <v>0</v>
      </c>
    </row>
    <row r="188" spans="1:37" ht="18.95" customHeight="1" x14ac:dyDescent="0.25">
      <c r="A188" s="84" t="s">
        <v>23</v>
      </c>
      <c r="B188" s="88"/>
      <c r="C188" s="89"/>
      <c r="D188" s="89"/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89"/>
      <c r="S188" s="89"/>
      <c r="V188" s="113" t="s">
        <v>392</v>
      </c>
      <c r="W188" s="108">
        <v>0</v>
      </c>
      <c r="X188" s="108">
        <v>0</v>
      </c>
      <c r="Y188" s="108"/>
      <c r="Z188" s="108">
        <v>0</v>
      </c>
      <c r="AA188" s="108">
        <v>0</v>
      </c>
      <c r="AB188" s="97">
        <v>0</v>
      </c>
      <c r="AC188" s="97">
        <v>0</v>
      </c>
      <c r="AD188" s="97">
        <v>0</v>
      </c>
      <c r="AE188" s="97">
        <v>0</v>
      </c>
      <c r="AF188" s="97">
        <v>0</v>
      </c>
      <c r="AG188" s="97">
        <v>0</v>
      </c>
      <c r="AH188" s="97">
        <v>0</v>
      </c>
      <c r="AI188" s="97">
        <v>0</v>
      </c>
      <c r="AJ188" s="97">
        <v>0</v>
      </c>
      <c r="AK188" s="97">
        <v>0</v>
      </c>
    </row>
    <row r="189" spans="1:37" ht="18.95" customHeight="1" x14ac:dyDescent="0.25">
      <c r="A189" s="84" t="s">
        <v>24</v>
      </c>
      <c r="B189" s="88"/>
      <c r="C189" s="89"/>
      <c r="D189" s="89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89"/>
      <c r="S189" s="89"/>
      <c r="V189" s="113" t="s">
        <v>392</v>
      </c>
      <c r="W189" s="108">
        <v>0</v>
      </c>
      <c r="X189" s="108">
        <v>0</v>
      </c>
      <c r="Y189" s="108"/>
      <c r="Z189" s="108">
        <v>0</v>
      </c>
      <c r="AA189" s="108">
        <v>0</v>
      </c>
      <c r="AB189" s="97">
        <v>0</v>
      </c>
      <c r="AC189" s="97">
        <v>0</v>
      </c>
      <c r="AD189" s="97">
        <v>0</v>
      </c>
      <c r="AE189" s="97">
        <v>0</v>
      </c>
      <c r="AF189" s="97">
        <v>0</v>
      </c>
      <c r="AG189" s="97">
        <v>0</v>
      </c>
      <c r="AH189" s="97">
        <v>0</v>
      </c>
      <c r="AI189" s="97">
        <v>0</v>
      </c>
      <c r="AJ189" s="97">
        <v>0</v>
      </c>
      <c r="AK189" s="97">
        <v>0</v>
      </c>
    </row>
    <row r="190" spans="1:37" ht="18.95" customHeight="1" x14ac:dyDescent="0.25">
      <c r="A190" s="84" t="s">
        <v>25</v>
      </c>
      <c r="B190" s="88"/>
      <c r="C190" s="89"/>
      <c r="D190" s="89"/>
      <c r="E190" s="89"/>
      <c r="F190" s="89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89"/>
      <c r="S190" s="89"/>
      <c r="V190" s="113" t="s">
        <v>392</v>
      </c>
      <c r="W190" s="108">
        <v>0</v>
      </c>
      <c r="X190" s="108">
        <v>0</v>
      </c>
      <c r="Y190" s="108"/>
      <c r="Z190" s="108">
        <v>0</v>
      </c>
      <c r="AA190" s="108">
        <v>0</v>
      </c>
      <c r="AB190" s="97">
        <v>0</v>
      </c>
      <c r="AC190" s="97">
        <v>0</v>
      </c>
      <c r="AD190" s="97">
        <v>0</v>
      </c>
      <c r="AE190" s="97">
        <v>0</v>
      </c>
      <c r="AF190" s="97">
        <v>0</v>
      </c>
      <c r="AG190" s="97">
        <v>0</v>
      </c>
      <c r="AH190" s="97">
        <v>0</v>
      </c>
      <c r="AI190" s="97">
        <v>0</v>
      </c>
      <c r="AJ190" s="97">
        <v>0</v>
      </c>
      <c r="AK190" s="97">
        <v>0</v>
      </c>
    </row>
    <row r="191" spans="1:37" ht="18.95" customHeight="1" x14ac:dyDescent="0.25">
      <c r="A191" s="84" t="s">
        <v>26</v>
      </c>
      <c r="B191" s="88"/>
      <c r="C191" s="89"/>
      <c r="D191" s="89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89"/>
      <c r="S191" s="89"/>
      <c r="V191" s="113" t="s">
        <v>392</v>
      </c>
      <c r="W191" s="108">
        <v>0</v>
      </c>
      <c r="X191" s="108">
        <v>0</v>
      </c>
      <c r="Y191" s="108"/>
      <c r="Z191" s="108">
        <v>0</v>
      </c>
      <c r="AA191" s="108">
        <v>0</v>
      </c>
      <c r="AB191" s="97">
        <v>0</v>
      </c>
      <c r="AC191" s="97">
        <v>0</v>
      </c>
      <c r="AD191" s="97">
        <v>0</v>
      </c>
      <c r="AE191" s="97">
        <v>0</v>
      </c>
      <c r="AF191" s="97">
        <v>0</v>
      </c>
      <c r="AG191" s="97">
        <v>0</v>
      </c>
      <c r="AH191" s="97">
        <v>0</v>
      </c>
      <c r="AI191" s="97">
        <v>0</v>
      </c>
      <c r="AJ191" s="97">
        <v>0</v>
      </c>
      <c r="AK191" s="97">
        <v>0</v>
      </c>
    </row>
    <row r="192" spans="1:37" ht="18.95" customHeight="1" x14ac:dyDescent="0.25">
      <c r="A192" s="84" t="s">
        <v>27</v>
      </c>
      <c r="B192" s="88"/>
      <c r="C192" s="89"/>
      <c r="D192" s="89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89"/>
      <c r="S192" s="89"/>
      <c r="V192" s="113" t="s">
        <v>392</v>
      </c>
      <c r="W192" s="108">
        <v>0</v>
      </c>
      <c r="X192" s="108">
        <v>0</v>
      </c>
      <c r="Y192" s="108"/>
      <c r="Z192" s="108">
        <v>0</v>
      </c>
      <c r="AA192" s="108">
        <v>0</v>
      </c>
      <c r="AB192" s="97">
        <v>0</v>
      </c>
      <c r="AC192" s="97">
        <v>0</v>
      </c>
      <c r="AD192" s="97">
        <v>0</v>
      </c>
      <c r="AE192" s="97">
        <v>0</v>
      </c>
      <c r="AF192" s="97">
        <v>0</v>
      </c>
      <c r="AG192" s="97">
        <v>0</v>
      </c>
      <c r="AH192" s="97">
        <v>0</v>
      </c>
      <c r="AI192" s="97">
        <v>0</v>
      </c>
      <c r="AJ192" s="97">
        <v>0</v>
      </c>
      <c r="AK192" s="97">
        <v>0</v>
      </c>
    </row>
    <row r="193" spans="1:37" ht="18.95" customHeight="1" x14ac:dyDescent="0.25">
      <c r="A193" s="84" t="s">
        <v>28</v>
      </c>
      <c r="B193" s="88"/>
      <c r="C193" s="89"/>
      <c r="D193" s="89"/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89"/>
      <c r="S193" s="89"/>
      <c r="V193" s="113" t="s">
        <v>392</v>
      </c>
      <c r="W193" s="108">
        <v>0</v>
      </c>
      <c r="X193" s="108">
        <v>0</v>
      </c>
      <c r="Y193" s="108"/>
      <c r="Z193" s="108">
        <v>0</v>
      </c>
      <c r="AA193" s="108">
        <v>0</v>
      </c>
      <c r="AB193" s="97">
        <v>0</v>
      </c>
      <c r="AC193" s="97">
        <v>0</v>
      </c>
      <c r="AD193" s="97">
        <v>0</v>
      </c>
      <c r="AE193" s="97">
        <v>0</v>
      </c>
      <c r="AF193" s="97">
        <v>0</v>
      </c>
      <c r="AG193" s="97">
        <v>0</v>
      </c>
      <c r="AH193" s="97">
        <v>0</v>
      </c>
      <c r="AI193" s="97">
        <v>0</v>
      </c>
      <c r="AJ193" s="97">
        <v>0</v>
      </c>
      <c r="AK193" s="97">
        <v>0</v>
      </c>
    </row>
    <row r="194" spans="1:37" ht="18.95" customHeight="1" x14ac:dyDescent="0.25">
      <c r="A194" s="84" t="s">
        <v>29</v>
      </c>
      <c r="B194" s="88"/>
      <c r="C194" s="89"/>
      <c r="D194" s="89"/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89"/>
      <c r="S194" s="89"/>
      <c r="V194" s="113" t="s">
        <v>392</v>
      </c>
      <c r="W194" s="108">
        <v>0</v>
      </c>
      <c r="X194" s="108">
        <v>0</v>
      </c>
      <c r="Y194" s="108"/>
      <c r="Z194" s="108">
        <v>0</v>
      </c>
      <c r="AA194" s="108">
        <v>0</v>
      </c>
      <c r="AB194" s="97">
        <v>0</v>
      </c>
      <c r="AC194" s="97">
        <v>0</v>
      </c>
      <c r="AD194" s="97">
        <v>0</v>
      </c>
      <c r="AE194" s="97">
        <v>0</v>
      </c>
      <c r="AF194" s="97">
        <v>0</v>
      </c>
      <c r="AG194" s="97">
        <v>0</v>
      </c>
      <c r="AH194" s="97">
        <v>0</v>
      </c>
      <c r="AI194" s="97">
        <v>0</v>
      </c>
      <c r="AJ194" s="97">
        <v>0</v>
      </c>
      <c r="AK194" s="97">
        <v>0</v>
      </c>
    </row>
    <row r="195" spans="1:37" ht="18.95" customHeight="1" x14ac:dyDescent="0.25">
      <c r="A195" s="84" t="s">
        <v>30</v>
      </c>
      <c r="B195" s="88"/>
      <c r="C195" s="89"/>
      <c r="D195" s="89"/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89"/>
      <c r="S195" s="89"/>
      <c r="V195" s="113" t="s">
        <v>392</v>
      </c>
      <c r="W195" s="108">
        <v>0</v>
      </c>
      <c r="X195" s="108">
        <v>0</v>
      </c>
      <c r="Y195" s="108"/>
      <c r="Z195" s="108">
        <v>0</v>
      </c>
      <c r="AA195" s="108">
        <v>0</v>
      </c>
      <c r="AB195" s="97">
        <v>0</v>
      </c>
      <c r="AC195" s="97">
        <v>0</v>
      </c>
      <c r="AD195" s="97">
        <v>0</v>
      </c>
      <c r="AE195" s="97">
        <v>0</v>
      </c>
      <c r="AF195" s="97">
        <v>0</v>
      </c>
      <c r="AG195" s="97">
        <v>0</v>
      </c>
      <c r="AH195" s="97">
        <v>0</v>
      </c>
      <c r="AI195" s="97">
        <v>0</v>
      </c>
      <c r="AJ195" s="97">
        <v>0</v>
      </c>
      <c r="AK195" s="97">
        <v>0</v>
      </c>
    </row>
    <row r="196" spans="1:37" ht="18.95" customHeight="1" x14ac:dyDescent="0.25">
      <c r="A196" s="636" t="s">
        <v>336</v>
      </c>
      <c r="B196" s="637"/>
      <c r="C196" s="637"/>
      <c r="D196" s="637"/>
      <c r="E196" s="637"/>
      <c r="F196" s="637"/>
      <c r="G196" s="637"/>
      <c r="H196" s="637"/>
      <c r="I196" s="637"/>
      <c r="J196" s="637"/>
      <c r="K196" s="637"/>
      <c r="L196" s="637"/>
      <c r="M196" s="637"/>
      <c r="N196" s="637"/>
      <c r="O196" s="637"/>
      <c r="P196" s="637"/>
      <c r="Q196" s="637"/>
      <c r="R196" s="637"/>
      <c r="S196" s="637"/>
      <c r="V196" s="113" t="s">
        <v>380</v>
      </c>
      <c r="W196" s="108">
        <v>0</v>
      </c>
      <c r="X196" s="108">
        <v>0</v>
      </c>
      <c r="Y196" s="108"/>
      <c r="Z196" s="108">
        <v>0</v>
      </c>
      <c r="AA196" s="108">
        <v>0</v>
      </c>
      <c r="AB196" s="97">
        <v>0</v>
      </c>
      <c r="AC196" s="97">
        <v>0</v>
      </c>
      <c r="AD196" s="97">
        <v>0</v>
      </c>
      <c r="AE196" s="97">
        <v>0</v>
      </c>
      <c r="AF196" s="97">
        <v>0</v>
      </c>
      <c r="AG196" s="97">
        <v>0</v>
      </c>
      <c r="AH196" s="97">
        <v>0</v>
      </c>
      <c r="AI196" s="97">
        <v>0</v>
      </c>
      <c r="AJ196" s="97">
        <v>0</v>
      </c>
      <c r="AK196" s="97">
        <v>0</v>
      </c>
    </row>
    <row r="197" spans="1:37" ht="18.95" customHeight="1" x14ac:dyDescent="0.25">
      <c r="A197" s="84" t="s">
        <v>271</v>
      </c>
      <c r="B197" s="88">
        <v>94.6</v>
      </c>
      <c r="C197" s="89"/>
      <c r="D197" s="89"/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V197" s="113" t="s">
        <v>393</v>
      </c>
      <c r="W197" s="108">
        <v>94.6</v>
      </c>
      <c r="X197" s="108">
        <v>0</v>
      </c>
      <c r="Y197" s="108"/>
      <c r="Z197" s="108">
        <v>0</v>
      </c>
      <c r="AA197" s="108">
        <v>0</v>
      </c>
      <c r="AB197" s="97">
        <v>0</v>
      </c>
      <c r="AC197" s="97">
        <v>0</v>
      </c>
      <c r="AD197" s="97">
        <v>0</v>
      </c>
      <c r="AE197" s="97">
        <v>0</v>
      </c>
      <c r="AF197" s="97">
        <v>0</v>
      </c>
      <c r="AG197" s="97">
        <v>0</v>
      </c>
      <c r="AH197" s="97">
        <v>0</v>
      </c>
      <c r="AI197" s="97">
        <v>0</v>
      </c>
      <c r="AJ197" s="97">
        <v>0</v>
      </c>
      <c r="AK197" s="97">
        <v>0</v>
      </c>
    </row>
    <row r="198" spans="1:37" ht="18.95" customHeight="1" x14ac:dyDescent="0.25">
      <c r="A198" s="84" t="s">
        <v>272</v>
      </c>
      <c r="B198" s="88">
        <v>68</v>
      </c>
      <c r="C198" s="89"/>
      <c r="D198" s="89"/>
      <c r="E198" s="89"/>
      <c r="F198" s="89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89"/>
      <c r="S198" s="89"/>
      <c r="V198" s="113" t="s">
        <v>392</v>
      </c>
      <c r="W198" s="108">
        <v>68</v>
      </c>
      <c r="X198" s="108">
        <v>0</v>
      </c>
      <c r="Y198" s="108"/>
      <c r="Z198" s="108">
        <v>0</v>
      </c>
      <c r="AA198" s="108">
        <v>0</v>
      </c>
      <c r="AB198" s="97">
        <v>0</v>
      </c>
      <c r="AC198" s="97">
        <v>0</v>
      </c>
      <c r="AD198" s="97">
        <v>0</v>
      </c>
      <c r="AE198" s="97">
        <v>0</v>
      </c>
      <c r="AF198" s="97">
        <v>0</v>
      </c>
      <c r="AG198" s="97">
        <v>0</v>
      </c>
      <c r="AH198" s="97">
        <v>0</v>
      </c>
      <c r="AI198" s="97">
        <v>0</v>
      </c>
      <c r="AJ198" s="97">
        <v>0</v>
      </c>
      <c r="AK198" s="97">
        <v>0</v>
      </c>
    </row>
    <row r="199" spans="1:37" ht="18.95" customHeight="1" x14ac:dyDescent="0.25">
      <c r="A199" s="84" t="s">
        <v>273</v>
      </c>
      <c r="B199" s="88">
        <v>75.3</v>
      </c>
      <c r="C199" s="89"/>
      <c r="D199" s="89"/>
      <c r="E199" s="89"/>
      <c r="F199" s="89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89"/>
      <c r="S199" s="89"/>
      <c r="V199" s="113" t="s">
        <v>392</v>
      </c>
      <c r="W199" s="108">
        <v>75.3</v>
      </c>
      <c r="X199" s="108">
        <v>0</v>
      </c>
      <c r="Y199" s="108"/>
      <c r="Z199" s="108">
        <v>0</v>
      </c>
      <c r="AA199" s="108">
        <v>0</v>
      </c>
      <c r="AB199" s="97">
        <v>0</v>
      </c>
      <c r="AC199" s="97">
        <v>0</v>
      </c>
      <c r="AD199" s="97">
        <v>0</v>
      </c>
      <c r="AE199" s="97">
        <v>0</v>
      </c>
      <c r="AF199" s="97">
        <v>0</v>
      </c>
      <c r="AG199" s="97">
        <v>0</v>
      </c>
      <c r="AH199" s="97">
        <v>0</v>
      </c>
      <c r="AI199" s="97">
        <v>0</v>
      </c>
      <c r="AJ199" s="97">
        <v>0</v>
      </c>
      <c r="AK199" s="97">
        <v>0</v>
      </c>
    </row>
    <row r="200" spans="1:37" ht="18.95" customHeight="1" x14ac:dyDescent="0.25">
      <c r="A200" s="84" t="s">
        <v>274</v>
      </c>
      <c r="B200" s="88">
        <v>67.900000000000006</v>
      </c>
      <c r="C200" s="89"/>
      <c r="D200" s="89"/>
      <c r="E200" s="89"/>
      <c r="F200" s="89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89"/>
      <c r="S200" s="89"/>
      <c r="V200" s="113" t="s">
        <v>392</v>
      </c>
      <c r="W200" s="108">
        <v>67.900000000000006</v>
      </c>
      <c r="X200" s="108">
        <v>0</v>
      </c>
      <c r="Y200" s="108"/>
      <c r="Z200" s="108">
        <v>0</v>
      </c>
      <c r="AA200" s="108">
        <v>0</v>
      </c>
      <c r="AB200" s="97">
        <v>0</v>
      </c>
      <c r="AC200" s="97">
        <v>0</v>
      </c>
      <c r="AD200" s="97">
        <v>0</v>
      </c>
      <c r="AE200" s="97">
        <v>0</v>
      </c>
      <c r="AF200" s="97">
        <v>0</v>
      </c>
      <c r="AG200" s="97">
        <v>0</v>
      </c>
      <c r="AH200" s="97">
        <v>0</v>
      </c>
      <c r="AI200" s="97">
        <v>0</v>
      </c>
      <c r="AJ200" s="97">
        <v>0</v>
      </c>
      <c r="AK200" s="97">
        <v>0</v>
      </c>
    </row>
    <row r="201" spans="1:37" ht="18.95" customHeight="1" x14ac:dyDescent="0.25">
      <c r="A201" s="636" t="s">
        <v>337</v>
      </c>
      <c r="B201" s="637"/>
      <c r="C201" s="637"/>
      <c r="D201" s="637"/>
      <c r="E201" s="637"/>
      <c r="F201" s="637"/>
      <c r="G201" s="637"/>
      <c r="H201" s="637"/>
      <c r="I201" s="637"/>
      <c r="J201" s="637"/>
      <c r="K201" s="637"/>
      <c r="L201" s="637"/>
      <c r="M201" s="637"/>
      <c r="N201" s="637"/>
      <c r="O201" s="637"/>
      <c r="P201" s="637"/>
      <c r="Q201" s="637"/>
      <c r="R201" s="637"/>
      <c r="S201" s="637"/>
      <c r="V201" s="113" t="s">
        <v>380</v>
      </c>
      <c r="W201" s="108">
        <v>0</v>
      </c>
      <c r="X201" s="108">
        <v>0</v>
      </c>
      <c r="Y201" s="108"/>
      <c r="Z201" s="108">
        <v>0</v>
      </c>
      <c r="AA201" s="108">
        <v>0</v>
      </c>
      <c r="AB201" s="97">
        <v>0</v>
      </c>
      <c r="AC201" s="97">
        <v>0</v>
      </c>
      <c r="AD201" s="97">
        <v>0</v>
      </c>
      <c r="AE201" s="97">
        <v>0</v>
      </c>
      <c r="AF201" s="97">
        <v>0</v>
      </c>
      <c r="AG201" s="97">
        <v>0</v>
      </c>
      <c r="AH201" s="97">
        <v>0</v>
      </c>
      <c r="AI201" s="97">
        <v>0</v>
      </c>
      <c r="AJ201" s="97">
        <v>0</v>
      </c>
      <c r="AK201" s="97">
        <v>0</v>
      </c>
    </row>
    <row r="202" spans="1:37" ht="18.95" customHeight="1" x14ac:dyDescent="0.25">
      <c r="A202" s="84" t="s">
        <v>271</v>
      </c>
      <c r="B202" s="88"/>
      <c r="C202" s="89"/>
      <c r="D202" s="89"/>
      <c r="E202" s="89"/>
      <c r="F202" s="89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89"/>
      <c r="S202" s="89"/>
      <c r="V202" s="113" t="s">
        <v>393</v>
      </c>
      <c r="W202" s="108">
        <v>0</v>
      </c>
      <c r="X202" s="108">
        <v>0</v>
      </c>
      <c r="Y202" s="108"/>
      <c r="Z202" s="108">
        <v>0</v>
      </c>
      <c r="AA202" s="108">
        <v>0</v>
      </c>
      <c r="AB202" s="97">
        <v>0</v>
      </c>
      <c r="AC202" s="97">
        <v>0</v>
      </c>
      <c r="AD202" s="97">
        <v>0</v>
      </c>
      <c r="AE202" s="97">
        <v>0</v>
      </c>
      <c r="AF202" s="97">
        <v>0</v>
      </c>
      <c r="AG202" s="97">
        <v>0</v>
      </c>
      <c r="AH202" s="97">
        <v>0</v>
      </c>
      <c r="AI202" s="97">
        <v>0</v>
      </c>
      <c r="AJ202" s="97">
        <v>0</v>
      </c>
      <c r="AK202" s="97">
        <v>0</v>
      </c>
    </row>
    <row r="203" spans="1:37" ht="18.95" customHeight="1" x14ac:dyDescent="0.25">
      <c r="A203" s="84" t="s">
        <v>272</v>
      </c>
      <c r="B203" s="88">
        <v>9.16</v>
      </c>
      <c r="C203" s="89"/>
      <c r="D203" s="89"/>
      <c r="E203" s="89"/>
      <c r="F203" s="89"/>
      <c r="G203" s="89"/>
      <c r="H203" s="89"/>
      <c r="I203" s="89"/>
      <c r="J203" s="89"/>
      <c r="K203" s="89"/>
      <c r="L203" s="89"/>
      <c r="M203" s="89"/>
      <c r="N203" s="89"/>
      <c r="O203" s="89"/>
      <c r="P203" s="89"/>
      <c r="Q203" s="89"/>
      <c r="R203" s="89"/>
      <c r="S203" s="89"/>
      <c r="V203" s="113" t="s">
        <v>392</v>
      </c>
      <c r="W203" s="108">
        <v>9.16</v>
      </c>
      <c r="X203" s="108">
        <v>0</v>
      </c>
      <c r="Y203" s="108"/>
      <c r="Z203" s="108">
        <v>0</v>
      </c>
      <c r="AA203" s="108">
        <v>0</v>
      </c>
      <c r="AB203" s="97">
        <v>0</v>
      </c>
      <c r="AC203" s="97">
        <v>0</v>
      </c>
      <c r="AD203" s="97">
        <v>0</v>
      </c>
      <c r="AE203" s="97">
        <v>0</v>
      </c>
      <c r="AF203" s="97">
        <v>0</v>
      </c>
      <c r="AG203" s="97">
        <v>0</v>
      </c>
      <c r="AH203" s="97">
        <v>0</v>
      </c>
      <c r="AI203" s="97">
        <v>0</v>
      </c>
      <c r="AJ203" s="97">
        <v>0</v>
      </c>
      <c r="AK203" s="97">
        <v>0</v>
      </c>
    </row>
    <row r="204" spans="1:37" ht="18.95" customHeight="1" x14ac:dyDescent="0.25">
      <c r="A204" s="84" t="s">
        <v>273</v>
      </c>
      <c r="B204" s="88">
        <v>9.16</v>
      </c>
      <c r="C204" s="89"/>
      <c r="D204" s="89"/>
      <c r="E204" s="89"/>
      <c r="F204" s="89"/>
      <c r="G204" s="89"/>
      <c r="H204" s="89"/>
      <c r="I204" s="89"/>
      <c r="J204" s="89"/>
      <c r="K204" s="89"/>
      <c r="L204" s="89"/>
      <c r="M204" s="89"/>
      <c r="N204" s="89"/>
      <c r="O204" s="89"/>
      <c r="P204" s="89"/>
      <c r="Q204" s="89"/>
      <c r="R204" s="89"/>
      <c r="S204" s="89"/>
      <c r="V204" s="113" t="s">
        <v>392</v>
      </c>
      <c r="W204" s="108">
        <v>9.16</v>
      </c>
      <c r="X204" s="108">
        <v>0</v>
      </c>
      <c r="Y204" s="108"/>
      <c r="Z204" s="108">
        <v>0</v>
      </c>
      <c r="AA204" s="108">
        <v>0</v>
      </c>
      <c r="AB204" s="97">
        <v>0</v>
      </c>
      <c r="AC204" s="97">
        <v>0</v>
      </c>
      <c r="AD204" s="97">
        <v>0</v>
      </c>
      <c r="AE204" s="97">
        <v>0</v>
      </c>
      <c r="AF204" s="97">
        <v>0</v>
      </c>
      <c r="AG204" s="97">
        <v>0</v>
      </c>
      <c r="AH204" s="97">
        <v>0</v>
      </c>
      <c r="AI204" s="97">
        <v>0</v>
      </c>
      <c r="AJ204" s="97">
        <v>0</v>
      </c>
      <c r="AK204" s="97">
        <v>0</v>
      </c>
    </row>
    <row r="205" spans="1:37" ht="18.95" customHeight="1" x14ac:dyDescent="0.25">
      <c r="A205" s="84" t="s">
        <v>274</v>
      </c>
      <c r="B205" s="88">
        <v>19</v>
      </c>
      <c r="C205" s="89"/>
      <c r="D205" s="89"/>
      <c r="E205" s="89"/>
      <c r="F205" s="89"/>
      <c r="G205" s="89"/>
      <c r="H205" s="89"/>
      <c r="I205" s="89"/>
      <c r="J205" s="89"/>
      <c r="K205" s="89"/>
      <c r="L205" s="89"/>
      <c r="M205" s="89"/>
      <c r="N205" s="89"/>
      <c r="O205" s="89"/>
      <c r="P205" s="89"/>
      <c r="Q205" s="89"/>
      <c r="R205" s="89"/>
      <c r="S205" s="89"/>
      <c r="V205" s="113" t="s">
        <v>392</v>
      </c>
      <c r="W205" s="108">
        <v>19</v>
      </c>
      <c r="X205" s="108">
        <v>0</v>
      </c>
      <c r="Y205" s="108"/>
      <c r="Z205" s="108">
        <v>0</v>
      </c>
      <c r="AA205" s="108">
        <v>0</v>
      </c>
      <c r="AB205" s="97">
        <v>0</v>
      </c>
      <c r="AC205" s="97">
        <v>0</v>
      </c>
      <c r="AD205" s="97">
        <v>0</v>
      </c>
      <c r="AE205" s="97">
        <v>0</v>
      </c>
      <c r="AF205" s="97">
        <v>0</v>
      </c>
      <c r="AG205" s="97">
        <v>0</v>
      </c>
      <c r="AH205" s="97">
        <v>0</v>
      </c>
      <c r="AI205" s="97">
        <v>0</v>
      </c>
      <c r="AJ205" s="97">
        <v>0</v>
      </c>
      <c r="AK205" s="97">
        <v>0</v>
      </c>
    </row>
    <row r="206" spans="1:37" ht="18.95" customHeight="1" x14ac:dyDescent="0.25">
      <c r="A206" s="636" t="s">
        <v>345</v>
      </c>
      <c r="B206" s="637"/>
      <c r="C206" s="637"/>
      <c r="D206" s="637"/>
      <c r="E206" s="637"/>
      <c r="F206" s="637"/>
      <c r="G206" s="637"/>
      <c r="H206" s="637"/>
      <c r="I206" s="637"/>
      <c r="J206" s="637"/>
      <c r="K206" s="637"/>
      <c r="L206" s="637"/>
      <c r="M206" s="637"/>
      <c r="N206" s="637"/>
      <c r="O206" s="637"/>
      <c r="P206" s="637"/>
      <c r="Q206" s="637"/>
      <c r="R206" s="637"/>
      <c r="S206" s="637"/>
      <c r="V206" s="113" t="s">
        <v>380</v>
      </c>
      <c r="W206" s="108">
        <v>0</v>
      </c>
      <c r="X206" s="108">
        <v>0</v>
      </c>
      <c r="Y206" s="108"/>
      <c r="Z206" s="108">
        <v>0</v>
      </c>
      <c r="AA206" s="108">
        <v>0</v>
      </c>
      <c r="AB206" s="97">
        <v>0</v>
      </c>
      <c r="AC206" s="97">
        <v>0</v>
      </c>
      <c r="AD206" s="97">
        <v>0</v>
      </c>
      <c r="AE206" s="97">
        <v>0</v>
      </c>
      <c r="AF206" s="97">
        <v>0</v>
      </c>
      <c r="AG206" s="97">
        <v>0</v>
      </c>
      <c r="AH206" s="97">
        <v>0</v>
      </c>
      <c r="AI206" s="97">
        <v>0</v>
      </c>
      <c r="AJ206" s="97">
        <v>0</v>
      </c>
      <c r="AK206" s="97">
        <v>0</v>
      </c>
    </row>
    <row r="207" spans="1:37" ht="18.95" customHeight="1" x14ac:dyDescent="0.25">
      <c r="A207" s="84" t="s">
        <v>271</v>
      </c>
      <c r="B207" s="88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V207" s="113" t="s">
        <v>393</v>
      </c>
      <c r="W207" s="108">
        <v>0</v>
      </c>
      <c r="X207" s="108">
        <v>0</v>
      </c>
      <c r="Y207" s="108"/>
      <c r="Z207" s="108">
        <v>0</v>
      </c>
      <c r="AA207" s="108">
        <v>0</v>
      </c>
      <c r="AB207" s="97">
        <v>0</v>
      </c>
      <c r="AC207" s="97">
        <v>0</v>
      </c>
      <c r="AD207" s="97">
        <v>0</v>
      </c>
      <c r="AE207" s="97">
        <v>0</v>
      </c>
      <c r="AF207" s="97">
        <v>0</v>
      </c>
      <c r="AG207" s="97">
        <v>0</v>
      </c>
      <c r="AH207" s="97">
        <v>0</v>
      </c>
      <c r="AI207" s="97">
        <v>0</v>
      </c>
      <c r="AJ207" s="97">
        <v>0</v>
      </c>
      <c r="AK207" s="97">
        <v>0</v>
      </c>
    </row>
    <row r="208" spans="1:37" ht="18.95" customHeight="1" x14ac:dyDescent="0.25">
      <c r="A208" s="84" t="s">
        <v>272</v>
      </c>
      <c r="B208" s="88"/>
      <c r="C208" s="89"/>
      <c r="D208" s="89"/>
      <c r="E208" s="89"/>
      <c r="F208" s="89"/>
      <c r="G208" s="89"/>
      <c r="H208" s="89"/>
      <c r="I208" s="89"/>
      <c r="J208" s="89"/>
      <c r="K208" s="89"/>
      <c r="L208" s="89"/>
      <c r="M208" s="89"/>
      <c r="N208" s="89"/>
      <c r="O208" s="89"/>
      <c r="P208" s="89"/>
      <c r="Q208" s="89"/>
      <c r="R208" s="89"/>
      <c r="S208" s="89"/>
      <c r="V208" s="113" t="s">
        <v>392</v>
      </c>
      <c r="W208" s="108">
        <v>0</v>
      </c>
      <c r="X208" s="108">
        <v>0</v>
      </c>
      <c r="Y208" s="108"/>
      <c r="Z208" s="108">
        <v>0</v>
      </c>
      <c r="AA208" s="108">
        <v>0</v>
      </c>
      <c r="AB208" s="97">
        <v>0</v>
      </c>
      <c r="AC208" s="97">
        <v>0</v>
      </c>
      <c r="AD208" s="97">
        <v>0</v>
      </c>
      <c r="AE208" s="97">
        <v>0</v>
      </c>
      <c r="AF208" s="97">
        <v>0</v>
      </c>
      <c r="AG208" s="97">
        <v>0</v>
      </c>
      <c r="AH208" s="97">
        <v>0</v>
      </c>
      <c r="AI208" s="97">
        <v>0</v>
      </c>
      <c r="AJ208" s="97">
        <v>0</v>
      </c>
      <c r="AK208" s="97">
        <v>0</v>
      </c>
    </row>
    <row r="209" spans="1:37" ht="18.95" customHeight="1" x14ac:dyDescent="0.25">
      <c r="A209" s="84" t="s">
        <v>273</v>
      </c>
      <c r="B209" s="88"/>
      <c r="C209" s="89"/>
      <c r="D209" s="89"/>
      <c r="E209" s="89"/>
      <c r="F209" s="89"/>
      <c r="G209" s="89"/>
      <c r="H209" s="89"/>
      <c r="I209" s="89"/>
      <c r="J209" s="89"/>
      <c r="K209" s="89"/>
      <c r="L209" s="89"/>
      <c r="M209" s="89"/>
      <c r="N209" s="89"/>
      <c r="O209" s="89"/>
      <c r="P209" s="89"/>
      <c r="Q209" s="89"/>
      <c r="R209" s="89"/>
      <c r="S209" s="89"/>
      <c r="V209" s="113" t="s">
        <v>392</v>
      </c>
      <c r="W209" s="108">
        <v>0</v>
      </c>
      <c r="X209" s="108">
        <v>0</v>
      </c>
      <c r="Y209" s="108"/>
      <c r="Z209" s="108">
        <v>0</v>
      </c>
      <c r="AA209" s="108">
        <v>0</v>
      </c>
      <c r="AB209" s="97">
        <v>0</v>
      </c>
      <c r="AC209" s="97">
        <v>0</v>
      </c>
      <c r="AD209" s="97">
        <v>0</v>
      </c>
      <c r="AE209" s="97">
        <v>0</v>
      </c>
      <c r="AF209" s="97">
        <v>0</v>
      </c>
      <c r="AG209" s="97">
        <v>0</v>
      </c>
      <c r="AH209" s="97">
        <v>0</v>
      </c>
      <c r="AI209" s="97">
        <v>0</v>
      </c>
      <c r="AJ209" s="97">
        <v>0</v>
      </c>
      <c r="AK209" s="97">
        <v>0</v>
      </c>
    </row>
    <row r="210" spans="1:37" ht="18.75" customHeight="1" x14ac:dyDescent="0.25">
      <c r="A210" s="84" t="s">
        <v>274</v>
      </c>
      <c r="B210" s="88"/>
      <c r="C210" s="89"/>
      <c r="D210" s="89"/>
      <c r="E210" s="89"/>
      <c r="F210" s="89"/>
      <c r="G210" s="89"/>
      <c r="H210" s="89"/>
      <c r="I210" s="89"/>
      <c r="J210" s="89"/>
      <c r="K210" s="89"/>
      <c r="L210" s="89"/>
      <c r="M210" s="89"/>
      <c r="N210" s="89"/>
      <c r="O210" s="89"/>
      <c r="P210" s="89"/>
      <c r="Q210" s="89"/>
      <c r="R210" s="89"/>
      <c r="S210" s="89"/>
      <c r="V210" s="113" t="s">
        <v>392</v>
      </c>
      <c r="W210" s="108">
        <v>0</v>
      </c>
      <c r="X210" s="108">
        <v>0</v>
      </c>
      <c r="Y210" s="108"/>
      <c r="Z210" s="108">
        <v>0</v>
      </c>
      <c r="AA210" s="108">
        <v>0</v>
      </c>
      <c r="AB210" s="97">
        <v>0</v>
      </c>
      <c r="AC210" s="97">
        <v>0</v>
      </c>
      <c r="AD210" s="97">
        <v>0</v>
      </c>
      <c r="AE210" s="97">
        <v>0</v>
      </c>
      <c r="AF210" s="97">
        <v>0</v>
      </c>
      <c r="AG210" s="97">
        <v>0</v>
      </c>
      <c r="AH210" s="97">
        <v>0</v>
      </c>
      <c r="AI210" s="97">
        <v>0</v>
      </c>
      <c r="AJ210" s="97">
        <v>0</v>
      </c>
      <c r="AK210" s="97">
        <v>0</v>
      </c>
    </row>
    <row r="211" spans="1:37" ht="18.95" customHeight="1" x14ac:dyDescent="0.25">
      <c r="A211" s="636" t="s">
        <v>338</v>
      </c>
      <c r="B211" s="637"/>
      <c r="C211" s="637"/>
      <c r="D211" s="637"/>
      <c r="E211" s="637"/>
      <c r="F211" s="637"/>
      <c r="G211" s="637"/>
      <c r="H211" s="637"/>
      <c r="I211" s="637"/>
      <c r="J211" s="637"/>
      <c r="K211" s="637"/>
      <c r="L211" s="637"/>
      <c r="M211" s="637"/>
      <c r="N211" s="637"/>
      <c r="O211" s="637"/>
      <c r="P211" s="637"/>
      <c r="Q211" s="637"/>
      <c r="R211" s="637"/>
      <c r="S211" s="637"/>
      <c r="V211" s="113" t="s">
        <v>380</v>
      </c>
      <c r="W211" s="108">
        <v>0</v>
      </c>
      <c r="X211" s="108">
        <v>0</v>
      </c>
      <c r="Y211" s="108"/>
      <c r="Z211" s="108">
        <v>0</v>
      </c>
      <c r="AA211" s="108">
        <v>0</v>
      </c>
      <c r="AB211" s="97">
        <v>0</v>
      </c>
      <c r="AC211" s="97">
        <v>0</v>
      </c>
      <c r="AD211" s="97">
        <v>0</v>
      </c>
      <c r="AE211" s="97">
        <v>0</v>
      </c>
      <c r="AF211" s="97">
        <v>0</v>
      </c>
      <c r="AG211" s="97">
        <v>0</v>
      </c>
      <c r="AH211" s="97">
        <v>0</v>
      </c>
      <c r="AI211" s="97">
        <v>0</v>
      </c>
      <c r="AJ211" s="97">
        <v>0</v>
      </c>
      <c r="AK211" s="97">
        <v>0</v>
      </c>
    </row>
    <row r="212" spans="1:37" ht="18.95" customHeight="1" x14ac:dyDescent="0.25">
      <c r="A212" s="84" t="s">
        <v>271</v>
      </c>
      <c r="B212" s="88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89"/>
      <c r="P212" s="89"/>
      <c r="Q212" s="89"/>
      <c r="R212" s="89"/>
      <c r="S212" s="89"/>
      <c r="V212" s="113" t="s">
        <v>393</v>
      </c>
      <c r="W212" s="108">
        <v>0</v>
      </c>
      <c r="X212" s="108">
        <v>0</v>
      </c>
      <c r="Y212" s="108"/>
      <c r="Z212" s="108">
        <v>0</v>
      </c>
      <c r="AA212" s="108">
        <v>0</v>
      </c>
      <c r="AB212" s="97">
        <v>0</v>
      </c>
      <c r="AC212" s="97">
        <v>0</v>
      </c>
      <c r="AD212" s="97">
        <v>0</v>
      </c>
      <c r="AE212" s="97">
        <v>0</v>
      </c>
      <c r="AF212" s="97">
        <v>0</v>
      </c>
      <c r="AG212" s="97">
        <v>0</v>
      </c>
      <c r="AH212" s="97">
        <v>0</v>
      </c>
      <c r="AI212" s="97">
        <v>0</v>
      </c>
      <c r="AJ212" s="97">
        <v>0</v>
      </c>
      <c r="AK212" s="97">
        <v>0</v>
      </c>
    </row>
    <row r="213" spans="1:37" ht="18.95" customHeight="1" x14ac:dyDescent="0.25">
      <c r="A213" s="84" t="s">
        <v>272</v>
      </c>
      <c r="B213" s="88">
        <v>40.200000000000003</v>
      </c>
      <c r="C213" s="89"/>
      <c r="D213" s="89"/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V213" s="113" t="s">
        <v>392</v>
      </c>
      <c r="W213" s="108">
        <v>40.200000000000003</v>
      </c>
      <c r="X213" s="108">
        <v>0</v>
      </c>
      <c r="Y213" s="108"/>
      <c r="Z213" s="108">
        <v>0</v>
      </c>
      <c r="AA213" s="108">
        <v>0</v>
      </c>
      <c r="AB213" s="97">
        <v>0</v>
      </c>
      <c r="AC213" s="97">
        <v>0</v>
      </c>
      <c r="AD213" s="97">
        <v>0</v>
      </c>
      <c r="AE213" s="97">
        <v>0</v>
      </c>
      <c r="AF213" s="97">
        <v>0</v>
      </c>
      <c r="AG213" s="97">
        <v>0</v>
      </c>
      <c r="AH213" s="97">
        <v>0</v>
      </c>
      <c r="AI213" s="97">
        <v>0</v>
      </c>
      <c r="AJ213" s="97">
        <v>0</v>
      </c>
      <c r="AK213" s="97">
        <v>0</v>
      </c>
    </row>
    <row r="214" spans="1:37" ht="18.95" customHeight="1" x14ac:dyDescent="0.25">
      <c r="A214" s="84" t="s">
        <v>273</v>
      </c>
      <c r="B214" s="88">
        <v>6.09</v>
      </c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89"/>
      <c r="P214" s="89"/>
      <c r="Q214" s="89"/>
      <c r="R214" s="89"/>
      <c r="S214" s="89"/>
      <c r="V214" s="113" t="s">
        <v>392</v>
      </c>
      <c r="W214" s="108">
        <v>6.09</v>
      </c>
      <c r="X214" s="108">
        <v>0</v>
      </c>
      <c r="Y214" s="108"/>
      <c r="Z214" s="108">
        <v>0</v>
      </c>
      <c r="AA214" s="108">
        <v>0</v>
      </c>
      <c r="AB214" s="97">
        <v>0</v>
      </c>
      <c r="AC214" s="97">
        <v>0</v>
      </c>
      <c r="AD214" s="97">
        <v>0</v>
      </c>
      <c r="AE214" s="97">
        <v>0</v>
      </c>
      <c r="AF214" s="97">
        <v>0</v>
      </c>
      <c r="AG214" s="97">
        <v>0</v>
      </c>
      <c r="AH214" s="97">
        <v>0</v>
      </c>
      <c r="AI214" s="97">
        <v>0</v>
      </c>
      <c r="AJ214" s="97">
        <v>0</v>
      </c>
      <c r="AK214" s="97">
        <v>0</v>
      </c>
    </row>
    <row r="215" spans="1:37" ht="18.75" customHeight="1" x14ac:dyDescent="0.25">
      <c r="A215" s="84" t="s">
        <v>274</v>
      </c>
      <c r="B215" s="88">
        <v>53.7</v>
      </c>
      <c r="C215" s="89"/>
      <c r="D215" s="89"/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V215" s="113" t="s">
        <v>392</v>
      </c>
      <c r="W215" s="108">
        <v>53.7</v>
      </c>
      <c r="X215" s="108">
        <v>0</v>
      </c>
      <c r="Y215" s="108"/>
      <c r="Z215" s="108">
        <v>0</v>
      </c>
      <c r="AA215" s="108">
        <v>0</v>
      </c>
      <c r="AB215" s="97">
        <v>0</v>
      </c>
      <c r="AC215" s="97">
        <v>0</v>
      </c>
      <c r="AD215" s="97">
        <v>0</v>
      </c>
      <c r="AE215" s="97">
        <v>0</v>
      </c>
      <c r="AF215" s="97">
        <v>0</v>
      </c>
      <c r="AG215" s="97">
        <v>0</v>
      </c>
      <c r="AH215" s="97">
        <v>0</v>
      </c>
      <c r="AI215" s="97">
        <v>0</v>
      </c>
      <c r="AJ215" s="97">
        <v>0</v>
      </c>
      <c r="AK215" s="97">
        <v>0</v>
      </c>
    </row>
    <row r="216" spans="1:37" ht="18.95" customHeight="1" x14ac:dyDescent="0.25">
      <c r="A216" s="636" t="s">
        <v>339</v>
      </c>
      <c r="B216" s="637"/>
      <c r="C216" s="637"/>
      <c r="D216" s="637"/>
      <c r="E216" s="637"/>
      <c r="F216" s="637"/>
      <c r="G216" s="637"/>
      <c r="H216" s="637"/>
      <c r="I216" s="637"/>
      <c r="J216" s="637"/>
      <c r="K216" s="637"/>
      <c r="L216" s="637"/>
      <c r="M216" s="637"/>
      <c r="N216" s="637"/>
      <c r="O216" s="637"/>
      <c r="P216" s="637"/>
      <c r="Q216" s="637"/>
      <c r="R216" s="637"/>
      <c r="S216" s="637"/>
      <c r="V216" s="113" t="s">
        <v>380</v>
      </c>
      <c r="W216" s="108">
        <v>0</v>
      </c>
      <c r="X216" s="108">
        <v>0</v>
      </c>
      <c r="Y216" s="108"/>
      <c r="Z216" s="108">
        <v>0</v>
      </c>
      <c r="AA216" s="108">
        <v>0</v>
      </c>
      <c r="AB216" s="97">
        <v>0</v>
      </c>
      <c r="AC216" s="97">
        <v>0</v>
      </c>
      <c r="AD216" s="97">
        <v>0</v>
      </c>
      <c r="AE216" s="97">
        <v>0</v>
      </c>
      <c r="AF216" s="97">
        <v>0</v>
      </c>
      <c r="AG216" s="97">
        <v>0</v>
      </c>
      <c r="AH216" s="97">
        <v>0</v>
      </c>
      <c r="AI216" s="97">
        <v>0</v>
      </c>
      <c r="AJ216" s="97">
        <v>0</v>
      </c>
      <c r="AK216" s="97">
        <v>0</v>
      </c>
    </row>
    <row r="217" spans="1:37" ht="18.75" customHeight="1" x14ac:dyDescent="0.25">
      <c r="A217" s="84" t="s">
        <v>275</v>
      </c>
      <c r="B217" s="88">
        <v>94.6</v>
      </c>
      <c r="C217" s="89"/>
      <c r="D217" s="89"/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V217" s="113" t="s">
        <v>392</v>
      </c>
      <c r="W217" s="108">
        <v>94.6</v>
      </c>
      <c r="X217" s="108">
        <v>0</v>
      </c>
      <c r="Y217" s="108"/>
      <c r="Z217" s="108">
        <v>0</v>
      </c>
      <c r="AA217" s="108">
        <v>0</v>
      </c>
      <c r="AB217" s="97">
        <v>0</v>
      </c>
      <c r="AC217" s="97">
        <v>0</v>
      </c>
      <c r="AD217" s="97">
        <v>0</v>
      </c>
      <c r="AE217" s="97">
        <v>0</v>
      </c>
      <c r="AF217" s="97">
        <v>0</v>
      </c>
      <c r="AG217" s="97">
        <v>0</v>
      </c>
      <c r="AH217" s="97">
        <v>0</v>
      </c>
      <c r="AI217" s="97">
        <v>0</v>
      </c>
      <c r="AJ217" s="97">
        <v>0</v>
      </c>
      <c r="AK217" s="97">
        <v>0</v>
      </c>
    </row>
    <row r="218" spans="1:37" ht="18.95" customHeight="1" x14ac:dyDescent="0.25">
      <c r="A218" s="84" t="s">
        <v>276</v>
      </c>
      <c r="B218" s="88">
        <v>68</v>
      </c>
      <c r="C218" s="89"/>
      <c r="D218" s="89"/>
      <c r="E218" s="89"/>
      <c r="F218" s="89"/>
      <c r="G218" s="89"/>
      <c r="H218" s="89"/>
      <c r="I218" s="89"/>
      <c r="J218" s="89"/>
      <c r="K218" s="89"/>
      <c r="L218" s="89"/>
      <c r="M218" s="89"/>
      <c r="N218" s="89"/>
      <c r="O218" s="89"/>
      <c r="P218" s="89"/>
      <c r="Q218" s="89"/>
      <c r="R218" s="89"/>
      <c r="S218" s="89"/>
      <c r="V218" s="113" t="s">
        <v>392</v>
      </c>
      <c r="W218" s="108">
        <v>68</v>
      </c>
      <c r="X218" s="108">
        <v>0</v>
      </c>
      <c r="Y218" s="108"/>
      <c r="Z218" s="108">
        <v>0</v>
      </c>
      <c r="AA218" s="108">
        <v>0</v>
      </c>
      <c r="AB218" s="97">
        <v>0</v>
      </c>
      <c r="AC218" s="97">
        <v>0</v>
      </c>
      <c r="AD218" s="97">
        <v>0</v>
      </c>
      <c r="AE218" s="97">
        <v>0</v>
      </c>
      <c r="AF218" s="97">
        <v>0</v>
      </c>
      <c r="AG218" s="97">
        <v>0</v>
      </c>
      <c r="AH218" s="97">
        <v>0</v>
      </c>
      <c r="AI218" s="97">
        <v>0</v>
      </c>
      <c r="AJ218" s="97">
        <v>0</v>
      </c>
      <c r="AK218" s="97">
        <v>0</v>
      </c>
    </row>
    <row r="219" spans="1:37" ht="18.95" customHeight="1" x14ac:dyDescent="0.25">
      <c r="A219" s="84" t="s">
        <v>277</v>
      </c>
      <c r="B219" s="88">
        <v>75.3</v>
      </c>
      <c r="C219" s="89"/>
      <c r="D219" s="89"/>
      <c r="E219" s="89"/>
      <c r="F219" s="89"/>
      <c r="G219" s="89"/>
      <c r="H219" s="89"/>
      <c r="I219" s="89"/>
      <c r="J219" s="89"/>
      <c r="K219" s="89"/>
      <c r="L219" s="89"/>
      <c r="M219" s="89"/>
      <c r="N219" s="89"/>
      <c r="O219" s="89"/>
      <c r="P219" s="89"/>
      <c r="Q219" s="89"/>
      <c r="R219" s="89"/>
      <c r="S219" s="89"/>
      <c r="V219" s="113" t="s">
        <v>392</v>
      </c>
      <c r="W219" s="108">
        <v>75.3</v>
      </c>
      <c r="X219" s="108">
        <v>0</v>
      </c>
      <c r="Y219" s="108"/>
      <c r="Z219" s="108">
        <v>0</v>
      </c>
      <c r="AA219" s="108">
        <v>0</v>
      </c>
      <c r="AB219" s="97">
        <v>0</v>
      </c>
      <c r="AC219" s="97">
        <v>0</v>
      </c>
      <c r="AD219" s="97">
        <v>0</v>
      </c>
      <c r="AE219" s="97">
        <v>0</v>
      </c>
      <c r="AF219" s="97">
        <v>0</v>
      </c>
      <c r="AG219" s="97">
        <v>0</v>
      </c>
      <c r="AH219" s="97">
        <v>0</v>
      </c>
      <c r="AI219" s="97">
        <v>0</v>
      </c>
      <c r="AJ219" s="97">
        <v>0</v>
      </c>
      <c r="AK219" s="97">
        <v>0</v>
      </c>
    </row>
    <row r="220" spans="1:37" ht="18.95" customHeight="1" x14ac:dyDescent="0.25">
      <c r="A220" s="84" t="s">
        <v>278</v>
      </c>
      <c r="B220" s="88">
        <v>67.900000000000006</v>
      </c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  <c r="N220" s="89"/>
      <c r="O220" s="89"/>
      <c r="P220" s="89"/>
      <c r="Q220" s="89"/>
      <c r="R220" s="89"/>
      <c r="S220" s="89"/>
      <c r="V220" s="113" t="s">
        <v>392</v>
      </c>
      <c r="W220" s="108">
        <v>67.900000000000006</v>
      </c>
      <c r="X220" s="108">
        <v>0</v>
      </c>
      <c r="Y220" s="108"/>
      <c r="Z220" s="108">
        <v>0</v>
      </c>
      <c r="AA220" s="108">
        <v>0</v>
      </c>
      <c r="AB220" s="97">
        <v>0</v>
      </c>
      <c r="AC220" s="97">
        <v>0</v>
      </c>
      <c r="AD220" s="97">
        <v>0</v>
      </c>
      <c r="AE220" s="97">
        <v>0</v>
      </c>
      <c r="AF220" s="97">
        <v>0</v>
      </c>
      <c r="AG220" s="97">
        <v>0</v>
      </c>
      <c r="AH220" s="97">
        <v>0</v>
      </c>
      <c r="AI220" s="97">
        <v>0</v>
      </c>
      <c r="AJ220" s="97">
        <v>0</v>
      </c>
      <c r="AK220" s="97">
        <v>0</v>
      </c>
    </row>
    <row r="221" spans="1:37" ht="18.95" customHeight="1" x14ac:dyDescent="0.25">
      <c r="A221" s="636" t="s">
        <v>340</v>
      </c>
      <c r="B221" s="637"/>
      <c r="C221" s="637"/>
      <c r="D221" s="637"/>
      <c r="E221" s="637"/>
      <c r="F221" s="637"/>
      <c r="G221" s="637"/>
      <c r="H221" s="637"/>
      <c r="I221" s="637"/>
      <c r="J221" s="637"/>
      <c r="K221" s="637"/>
      <c r="L221" s="637"/>
      <c r="M221" s="637"/>
      <c r="N221" s="637"/>
      <c r="O221" s="637"/>
      <c r="P221" s="637"/>
      <c r="Q221" s="637"/>
      <c r="R221" s="637"/>
      <c r="S221" s="637"/>
      <c r="V221" s="113" t="s">
        <v>380</v>
      </c>
      <c r="W221" s="108">
        <v>0</v>
      </c>
      <c r="X221" s="108">
        <v>0</v>
      </c>
      <c r="Y221" s="108"/>
      <c r="Z221" s="108">
        <v>0</v>
      </c>
      <c r="AA221" s="108">
        <v>0</v>
      </c>
      <c r="AB221" s="97">
        <v>0</v>
      </c>
      <c r="AC221" s="97">
        <v>0</v>
      </c>
      <c r="AD221" s="97">
        <v>0</v>
      </c>
      <c r="AE221" s="97">
        <v>0</v>
      </c>
      <c r="AF221" s="97">
        <v>0</v>
      </c>
      <c r="AG221" s="97">
        <v>0</v>
      </c>
      <c r="AH221" s="97">
        <v>0</v>
      </c>
      <c r="AI221" s="97">
        <v>0</v>
      </c>
      <c r="AJ221" s="97">
        <v>0</v>
      </c>
      <c r="AK221" s="97">
        <v>0</v>
      </c>
    </row>
    <row r="222" spans="1:37" ht="18.75" customHeight="1" x14ac:dyDescent="0.25">
      <c r="A222" s="84" t="s">
        <v>275</v>
      </c>
      <c r="B222" s="88">
        <v>5.45</v>
      </c>
      <c r="C222" s="89"/>
      <c r="D222" s="89"/>
      <c r="E222" s="89"/>
      <c r="F222" s="89"/>
      <c r="G222" s="89"/>
      <c r="H222" s="89"/>
      <c r="I222" s="89"/>
      <c r="J222" s="89"/>
      <c r="K222" s="89"/>
      <c r="L222" s="89"/>
      <c r="M222" s="89"/>
      <c r="N222" s="89"/>
      <c r="O222" s="89"/>
      <c r="P222" s="89"/>
      <c r="Q222" s="89"/>
      <c r="R222" s="89"/>
      <c r="S222" s="89"/>
      <c r="V222" s="113" t="s">
        <v>392</v>
      </c>
      <c r="W222" s="108">
        <v>5.45</v>
      </c>
      <c r="X222" s="108">
        <v>0</v>
      </c>
      <c r="Y222" s="108"/>
      <c r="Z222" s="108">
        <v>0</v>
      </c>
      <c r="AA222" s="108">
        <v>0</v>
      </c>
      <c r="AB222" s="97">
        <v>0</v>
      </c>
      <c r="AC222" s="97">
        <v>0</v>
      </c>
      <c r="AD222" s="97">
        <v>0</v>
      </c>
      <c r="AE222" s="97">
        <v>0</v>
      </c>
      <c r="AF222" s="97">
        <v>0</v>
      </c>
      <c r="AG222" s="97">
        <v>0</v>
      </c>
      <c r="AH222" s="97">
        <v>0</v>
      </c>
      <c r="AI222" s="97">
        <v>0</v>
      </c>
      <c r="AJ222" s="97">
        <v>0</v>
      </c>
      <c r="AK222" s="97">
        <v>0</v>
      </c>
    </row>
    <row r="223" spans="1:37" ht="18.95" customHeight="1" x14ac:dyDescent="0.25">
      <c r="A223" s="84" t="s">
        <v>276</v>
      </c>
      <c r="B223" s="88"/>
      <c r="C223" s="89"/>
      <c r="D223" s="89"/>
      <c r="E223" s="89"/>
      <c r="F223" s="89"/>
      <c r="G223" s="89"/>
      <c r="H223" s="89"/>
      <c r="I223" s="89"/>
      <c r="J223" s="89"/>
      <c r="K223" s="89"/>
      <c r="L223" s="89"/>
      <c r="M223" s="89"/>
      <c r="N223" s="89"/>
      <c r="O223" s="89"/>
      <c r="P223" s="89"/>
      <c r="Q223" s="89"/>
      <c r="R223" s="89"/>
      <c r="S223" s="89"/>
      <c r="V223" s="113" t="s">
        <v>392</v>
      </c>
      <c r="W223" s="108">
        <v>0</v>
      </c>
      <c r="X223" s="108">
        <v>0</v>
      </c>
      <c r="Y223" s="108"/>
      <c r="Z223" s="108">
        <v>0</v>
      </c>
      <c r="AA223" s="108">
        <v>0</v>
      </c>
      <c r="AB223" s="97">
        <v>0</v>
      </c>
      <c r="AC223" s="97">
        <v>0</v>
      </c>
      <c r="AD223" s="97">
        <v>0</v>
      </c>
      <c r="AE223" s="97">
        <v>0</v>
      </c>
      <c r="AF223" s="97">
        <v>0</v>
      </c>
      <c r="AG223" s="97">
        <v>0</v>
      </c>
      <c r="AH223" s="97">
        <v>0</v>
      </c>
      <c r="AI223" s="97">
        <v>0</v>
      </c>
      <c r="AJ223" s="97">
        <v>0</v>
      </c>
      <c r="AK223" s="97">
        <v>0</v>
      </c>
    </row>
    <row r="224" spans="1:37" ht="18.95" customHeight="1" x14ac:dyDescent="0.25">
      <c r="A224" s="84" t="s">
        <v>277</v>
      </c>
      <c r="B224" s="88"/>
      <c r="C224" s="89"/>
      <c r="D224" s="89"/>
      <c r="E224" s="89"/>
      <c r="F224" s="89"/>
      <c r="G224" s="89"/>
      <c r="H224" s="89"/>
      <c r="I224" s="89"/>
      <c r="J224" s="89"/>
      <c r="K224" s="89"/>
      <c r="L224" s="89"/>
      <c r="M224" s="89"/>
      <c r="N224" s="89"/>
      <c r="O224" s="89"/>
      <c r="P224" s="89"/>
      <c r="Q224" s="89"/>
      <c r="R224" s="89"/>
      <c r="S224" s="89"/>
      <c r="V224" s="113" t="s">
        <v>392</v>
      </c>
      <c r="W224" s="108">
        <v>0</v>
      </c>
      <c r="X224" s="108">
        <v>0</v>
      </c>
      <c r="Y224" s="108"/>
      <c r="Z224" s="108">
        <v>0</v>
      </c>
      <c r="AA224" s="108">
        <v>0</v>
      </c>
      <c r="AB224" s="97">
        <v>0</v>
      </c>
      <c r="AC224" s="97">
        <v>0</v>
      </c>
      <c r="AD224" s="97">
        <v>0</v>
      </c>
      <c r="AE224" s="97">
        <v>0</v>
      </c>
      <c r="AF224" s="97">
        <v>0</v>
      </c>
      <c r="AG224" s="97">
        <v>0</v>
      </c>
      <c r="AH224" s="97">
        <v>0</v>
      </c>
      <c r="AI224" s="97">
        <v>0</v>
      </c>
      <c r="AJ224" s="97">
        <v>0</v>
      </c>
      <c r="AK224" s="97">
        <v>0</v>
      </c>
    </row>
    <row r="225" spans="1:37" ht="18.95" customHeight="1" x14ac:dyDescent="0.25">
      <c r="A225" s="84" t="s">
        <v>278</v>
      </c>
      <c r="B225" s="88"/>
      <c r="C225" s="89"/>
      <c r="D225" s="89"/>
      <c r="E225" s="89"/>
      <c r="F225" s="89"/>
      <c r="G225" s="89"/>
      <c r="H225" s="89"/>
      <c r="I225" s="89"/>
      <c r="J225" s="89"/>
      <c r="K225" s="89"/>
      <c r="L225" s="89"/>
      <c r="M225" s="89"/>
      <c r="N225" s="89"/>
      <c r="O225" s="89"/>
      <c r="P225" s="89"/>
      <c r="Q225" s="89"/>
      <c r="R225" s="89"/>
      <c r="S225" s="89"/>
      <c r="V225" s="113" t="s">
        <v>392</v>
      </c>
      <c r="W225" s="108">
        <v>0</v>
      </c>
      <c r="X225" s="108">
        <v>0</v>
      </c>
      <c r="Y225" s="108"/>
      <c r="Z225" s="108">
        <v>0</v>
      </c>
      <c r="AA225" s="108">
        <v>0</v>
      </c>
      <c r="AB225" s="97">
        <v>0</v>
      </c>
      <c r="AC225" s="97">
        <v>0</v>
      </c>
      <c r="AD225" s="97">
        <v>0</v>
      </c>
      <c r="AE225" s="97">
        <v>0</v>
      </c>
      <c r="AF225" s="97">
        <v>0</v>
      </c>
      <c r="AG225" s="97">
        <v>0</v>
      </c>
      <c r="AH225" s="97">
        <v>0</v>
      </c>
      <c r="AI225" s="97">
        <v>0</v>
      </c>
      <c r="AJ225" s="97">
        <v>0</v>
      </c>
      <c r="AK225" s="97">
        <v>0</v>
      </c>
    </row>
    <row r="226" spans="1:37" ht="18.95" customHeight="1" x14ac:dyDescent="0.25">
      <c r="A226" s="636" t="s">
        <v>341</v>
      </c>
      <c r="B226" s="637"/>
      <c r="C226" s="637"/>
      <c r="D226" s="637"/>
      <c r="E226" s="637"/>
      <c r="F226" s="637"/>
      <c r="G226" s="637"/>
      <c r="H226" s="637"/>
      <c r="I226" s="637"/>
      <c r="J226" s="637"/>
      <c r="K226" s="637"/>
      <c r="L226" s="637"/>
      <c r="M226" s="637"/>
      <c r="N226" s="637"/>
      <c r="O226" s="637"/>
      <c r="P226" s="637"/>
      <c r="Q226" s="637"/>
      <c r="R226" s="637"/>
      <c r="S226" s="637"/>
      <c r="V226" s="113" t="s">
        <v>380</v>
      </c>
      <c r="W226" s="108">
        <v>0</v>
      </c>
      <c r="X226" s="108">
        <v>0</v>
      </c>
      <c r="Y226" s="108"/>
      <c r="Z226" s="108">
        <v>0</v>
      </c>
      <c r="AA226" s="108">
        <v>0</v>
      </c>
      <c r="AB226" s="97">
        <v>0</v>
      </c>
      <c r="AC226" s="97">
        <v>0</v>
      </c>
      <c r="AD226" s="97">
        <v>0</v>
      </c>
      <c r="AE226" s="97">
        <v>0</v>
      </c>
      <c r="AF226" s="97">
        <v>0</v>
      </c>
      <c r="AG226" s="97">
        <v>0</v>
      </c>
      <c r="AH226" s="97">
        <v>0</v>
      </c>
      <c r="AI226" s="97">
        <v>0</v>
      </c>
      <c r="AJ226" s="97">
        <v>0</v>
      </c>
      <c r="AK226" s="97">
        <v>0</v>
      </c>
    </row>
    <row r="227" spans="1:37" ht="18.75" customHeight="1" x14ac:dyDescent="0.25">
      <c r="A227" s="84" t="s">
        <v>275</v>
      </c>
      <c r="B227" s="88"/>
      <c r="C227" s="89"/>
      <c r="D227" s="89"/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V227" s="113" t="s">
        <v>392</v>
      </c>
      <c r="W227" s="108">
        <v>0</v>
      </c>
      <c r="X227" s="108">
        <v>0</v>
      </c>
      <c r="Y227" s="108"/>
      <c r="Z227" s="108">
        <v>0</v>
      </c>
      <c r="AA227" s="108">
        <v>0</v>
      </c>
      <c r="AB227" s="97">
        <v>0</v>
      </c>
      <c r="AC227" s="97">
        <v>0</v>
      </c>
      <c r="AD227" s="97">
        <v>0</v>
      </c>
      <c r="AE227" s="97">
        <v>0</v>
      </c>
      <c r="AF227" s="97">
        <v>0</v>
      </c>
      <c r="AG227" s="97">
        <v>0</v>
      </c>
      <c r="AH227" s="97">
        <v>0</v>
      </c>
      <c r="AI227" s="97">
        <v>0</v>
      </c>
      <c r="AJ227" s="97">
        <v>0</v>
      </c>
      <c r="AK227" s="97">
        <v>0</v>
      </c>
    </row>
    <row r="228" spans="1:37" ht="18.95" customHeight="1" x14ac:dyDescent="0.25">
      <c r="A228" s="84" t="s">
        <v>276</v>
      </c>
      <c r="B228" s="88"/>
      <c r="C228" s="89"/>
      <c r="D228" s="89"/>
      <c r="E228" s="89"/>
      <c r="F228" s="89"/>
      <c r="G228" s="89"/>
      <c r="H228" s="89"/>
      <c r="I228" s="89"/>
      <c r="J228" s="89"/>
      <c r="K228" s="89"/>
      <c r="L228" s="89"/>
      <c r="M228" s="89"/>
      <c r="N228" s="89"/>
      <c r="O228" s="89"/>
      <c r="P228" s="89"/>
      <c r="Q228" s="89"/>
      <c r="R228" s="89"/>
      <c r="S228" s="89"/>
      <c r="V228" s="113" t="s">
        <v>392</v>
      </c>
      <c r="W228" s="108">
        <v>0</v>
      </c>
      <c r="X228" s="108">
        <v>0</v>
      </c>
      <c r="Y228" s="108"/>
      <c r="Z228" s="108">
        <v>0</v>
      </c>
      <c r="AA228" s="108">
        <v>0</v>
      </c>
      <c r="AB228" s="97">
        <v>0</v>
      </c>
      <c r="AC228" s="97">
        <v>0</v>
      </c>
      <c r="AD228" s="97">
        <v>0</v>
      </c>
      <c r="AE228" s="97">
        <v>0</v>
      </c>
      <c r="AF228" s="97">
        <v>0</v>
      </c>
      <c r="AG228" s="97">
        <v>0</v>
      </c>
      <c r="AH228" s="97">
        <v>0</v>
      </c>
      <c r="AI228" s="97">
        <v>0</v>
      </c>
      <c r="AJ228" s="97">
        <v>0</v>
      </c>
      <c r="AK228" s="97">
        <v>0</v>
      </c>
    </row>
    <row r="229" spans="1:37" ht="18.95" customHeight="1" x14ac:dyDescent="0.25">
      <c r="A229" s="84" t="s">
        <v>277</v>
      </c>
      <c r="B229" s="88"/>
      <c r="C229" s="89"/>
      <c r="D229" s="89"/>
      <c r="E229" s="89"/>
      <c r="F229" s="89"/>
      <c r="G229" s="89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89"/>
      <c r="V229" s="113" t="s">
        <v>392</v>
      </c>
      <c r="W229" s="108">
        <v>0</v>
      </c>
      <c r="X229" s="108">
        <v>0</v>
      </c>
      <c r="Y229" s="108"/>
      <c r="Z229" s="108">
        <v>0</v>
      </c>
      <c r="AA229" s="108">
        <v>0</v>
      </c>
      <c r="AB229" s="97">
        <v>0</v>
      </c>
      <c r="AC229" s="97">
        <v>0</v>
      </c>
      <c r="AD229" s="97">
        <v>0</v>
      </c>
      <c r="AE229" s="97">
        <v>0</v>
      </c>
      <c r="AF229" s="97">
        <v>0</v>
      </c>
      <c r="AG229" s="97">
        <v>0</v>
      </c>
      <c r="AH229" s="97">
        <v>0</v>
      </c>
      <c r="AI229" s="97">
        <v>0</v>
      </c>
      <c r="AJ229" s="97">
        <v>0</v>
      </c>
      <c r="AK229" s="97">
        <v>0</v>
      </c>
    </row>
    <row r="230" spans="1:37" ht="18.95" customHeight="1" x14ac:dyDescent="0.25">
      <c r="A230" s="84" t="s">
        <v>278</v>
      </c>
      <c r="B230" s="88"/>
      <c r="C230" s="89"/>
      <c r="D230" s="89"/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V230" s="113" t="s">
        <v>392</v>
      </c>
      <c r="W230" s="108">
        <v>0</v>
      </c>
      <c r="X230" s="108">
        <v>0</v>
      </c>
      <c r="Y230" s="108"/>
      <c r="Z230" s="108">
        <v>0</v>
      </c>
      <c r="AA230" s="108">
        <v>0</v>
      </c>
      <c r="AB230" s="97">
        <v>0</v>
      </c>
      <c r="AC230" s="97">
        <v>0</v>
      </c>
      <c r="AD230" s="97">
        <v>0</v>
      </c>
      <c r="AE230" s="97">
        <v>0</v>
      </c>
      <c r="AF230" s="97">
        <v>0</v>
      </c>
      <c r="AG230" s="97">
        <v>0</v>
      </c>
      <c r="AH230" s="97">
        <v>0</v>
      </c>
      <c r="AI230" s="97">
        <v>0</v>
      </c>
      <c r="AJ230" s="97">
        <v>0</v>
      </c>
      <c r="AK230" s="97">
        <v>0</v>
      </c>
    </row>
    <row r="231" spans="1:37" ht="18.95" customHeight="1" x14ac:dyDescent="0.25">
      <c r="A231" s="636" t="s">
        <v>342</v>
      </c>
      <c r="B231" s="637"/>
      <c r="C231" s="637"/>
      <c r="D231" s="637"/>
      <c r="E231" s="637"/>
      <c r="F231" s="637"/>
      <c r="G231" s="637"/>
      <c r="H231" s="637"/>
      <c r="I231" s="637"/>
      <c r="J231" s="637"/>
      <c r="K231" s="637"/>
      <c r="L231" s="637"/>
      <c r="M231" s="637"/>
      <c r="N231" s="637"/>
      <c r="O231" s="637"/>
      <c r="P231" s="637"/>
      <c r="Q231" s="637"/>
      <c r="R231" s="637"/>
      <c r="S231" s="637"/>
      <c r="V231" s="113" t="s">
        <v>380</v>
      </c>
      <c r="W231" s="108">
        <v>0</v>
      </c>
      <c r="X231" s="108">
        <v>0</v>
      </c>
      <c r="Y231" s="108"/>
      <c r="Z231" s="108">
        <v>0</v>
      </c>
      <c r="AA231" s="108">
        <v>0</v>
      </c>
      <c r="AB231" s="97">
        <v>0</v>
      </c>
      <c r="AC231" s="97">
        <v>0</v>
      </c>
      <c r="AD231" s="97">
        <v>0</v>
      </c>
      <c r="AE231" s="97">
        <v>0</v>
      </c>
      <c r="AF231" s="97">
        <v>0</v>
      </c>
      <c r="AG231" s="97">
        <v>0</v>
      </c>
      <c r="AH231" s="97">
        <v>0</v>
      </c>
      <c r="AI231" s="97">
        <v>0</v>
      </c>
      <c r="AJ231" s="97">
        <v>0</v>
      </c>
      <c r="AK231" s="97">
        <v>0</v>
      </c>
    </row>
    <row r="232" spans="1:37" ht="18.75" customHeight="1" x14ac:dyDescent="0.25">
      <c r="A232" s="84" t="s">
        <v>275</v>
      </c>
      <c r="B232" s="88">
        <v>0</v>
      </c>
      <c r="C232" s="89"/>
      <c r="D232" s="89"/>
      <c r="E232" s="89"/>
      <c r="F232" s="89"/>
      <c r="G232" s="89"/>
      <c r="H232" s="89"/>
      <c r="I232" s="89"/>
      <c r="J232" s="89"/>
      <c r="K232" s="89"/>
      <c r="L232" s="89"/>
      <c r="M232" s="89"/>
      <c r="N232" s="89"/>
      <c r="O232" s="89"/>
      <c r="P232" s="89"/>
      <c r="Q232" s="89"/>
      <c r="R232" s="89"/>
      <c r="S232" s="89"/>
      <c r="V232" s="113" t="s">
        <v>392</v>
      </c>
      <c r="W232" s="108">
        <v>0</v>
      </c>
      <c r="X232" s="108">
        <v>0</v>
      </c>
      <c r="Y232" s="108"/>
      <c r="Z232" s="108">
        <v>0</v>
      </c>
      <c r="AA232" s="108">
        <v>0</v>
      </c>
      <c r="AB232" s="97">
        <v>0</v>
      </c>
      <c r="AC232" s="97">
        <v>0</v>
      </c>
      <c r="AD232" s="97">
        <v>0</v>
      </c>
      <c r="AE232" s="97">
        <v>0</v>
      </c>
      <c r="AF232" s="97">
        <v>0</v>
      </c>
      <c r="AG232" s="97">
        <v>0</v>
      </c>
      <c r="AH232" s="97">
        <v>0</v>
      </c>
      <c r="AI232" s="97">
        <v>0</v>
      </c>
      <c r="AJ232" s="97">
        <v>0</v>
      </c>
      <c r="AK232" s="97">
        <v>0</v>
      </c>
    </row>
    <row r="233" spans="1:37" ht="18.95" customHeight="1" x14ac:dyDescent="0.25">
      <c r="A233" s="84" t="s">
        <v>276</v>
      </c>
      <c r="B233" s="88">
        <v>0</v>
      </c>
      <c r="C233" s="89"/>
      <c r="D233" s="89"/>
      <c r="E233" s="89"/>
      <c r="F233" s="89"/>
      <c r="G233" s="89"/>
      <c r="H233" s="89"/>
      <c r="I233" s="89"/>
      <c r="J233" s="89"/>
      <c r="K233" s="89"/>
      <c r="L233" s="89"/>
      <c r="M233" s="89"/>
      <c r="N233" s="89"/>
      <c r="O233" s="89"/>
      <c r="P233" s="89"/>
      <c r="Q233" s="89"/>
      <c r="R233" s="89"/>
      <c r="S233" s="89"/>
      <c r="V233" s="113" t="s">
        <v>392</v>
      </c>
      <c r="W233" s="108">
        <v>0</v>
      </c>
      <c r="X233" s="108">
        <v>0</v>
      </c>
      <c r="Y233" s="108"/>
      <c r="Z233" s="108">
        <v>0</v>
      </c>
      <c r="AA233" s="108">
        <v>0</v>
      </c>
      <c r="AB233" s="97">
        <v>0</v>
      </c>
      <c r="AC233" s="97">
        <v>0</v>
      </c>
      <c r="AD233" s="97">
        <v>0</v>
      </c>
      <c r="AE233" s="97">
        <v>0</v>
      </c>
      <c r="AF233" s="97">
        <v>0</v>
      </c>
      <c r="AG233" s="97">
        <v>0</v>
      </c>
      <c r="AH233" s="97">
        <v>0</v>
      </c>
      <c r="AI233" s="97">
        <v>0</v>
      </c>
      <c r="AJ233" s="97">
        <v>0</v>
      </c>
      <c r="AK233" s="97">
        <v>0</v>
      </c>
    </row>
    <row r="234" spans="1:37" ht="18.95" customHeight="1" x14ac:dyDescent="0.25">
      <c r="A234" s="84" t="s">
        <v>277</v>
      </c>
      <c r="B234" s="88">
        <v>0</v>
      </c>
      <c r="C234" s="89"/>
      <c r="D234" s="89"/>
      <c r="E234" s="89"/>
      <c r="F234" s="89"/>
      <c r="G234" s="89"/>
      <c r="H234" s="89"/>
      <c r="I234" s="89"/>
      <c r="J234" s="89"/>
      <c r="K234" s="89"/>
      <c r="L234" s="89"/>
      <c r="M234" s="89"/>
      <c r="N234" s="89"/>
      <c r="O234" s="89"/>
      <c r="P234" s="89"/>
      <c r="Q234" s="89"/>
      <c r="R234" s="89"/>
      <c r="S234" s="89"/>
      <c r="V234" s="113" t="s">
        <v>392</v>
      </c>
      <c r="W234" s="108">
        <v>0</v>
      </c>
      <c r="X234" s="108">
        <v>0</v>
      </c>
      <c r="Y234" s="108"/>
      <c r="Z234" s="108">
        <v>0</v>
      </c>
      <c r="AA234" s="108">
        <v>0</v>
      </c>
      <c r="AB234" s="97">
        <v>0</v>
      </c>
      <c r="AC234" s="97">
        <v>0</v>
      </c>
      <c r="AD234" s="97">
        <v>0</v>
      </c>
      <c r="AE234" s="97">
        <v>0</v>
      </c>
      <c r="AF234" s="97">
        <v>0</v>
      </c>
      <c r="AG234" s="97">
        <v>0</v>
      </c>
      <c r="AH234" s="97">
        <v>0</v>
      </c>
      <c r="AI234" s="97">
        <v>0</v>
      </c>
      <c r="AJ234" s="97">
        <v>0</v>
      </c>
      <c r="AK234" s="97">
        <v>0</v>
      </c>
    </row>
    <row r="235" spans="1:37" ht="18.75" customHeight="1" x14ac:dyDescent="0.25">
      <c r="A235" s="84" t="s">
        <v>278</v>
      </c>
      <c r="B235" s="88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V235" s="113" t="s">
        <v>392</v>
      </c>
      <c r="W235" s="108">
        <v>0</v>
      </c>
      <c r="X235" s="108">
        <v>0</v>
      </c>
      <c r="Y235" s="108"/>
      <c r="Z235" s="108">
        <v>0</v>
      </c>
      <c r="AA235" s="108">
        <v>0</v>
      </c>
      <c r="AB235" s="97">
        <v>0</v>
      </c>
      <c r="AC235" s="97">
        <v>0</v>
      </c>
      <c r="AD235" s="97">
        <v>0</v>
      </c>
      <c r="AE235" s="97">
        <v>0</v>
      </c>
      <c r="AF235" s="97">
        <v>0</v>
      </c>
      <c r="AG235" s="97">
        <v>0</v>
      </c>
      <c r="AH235" s="97">
        <v>0</v>
      </c>
      <c r="AI235" s="97">
        <v>0</v>
      </c>
      <c r="AJ235" s="97">
        <v>0</v>
      </c>
      <c r="AK235" s="97">
        <v>0</v>
      </c>
    </row>
    <row r="236" spans="1:37" ht="18.95" customHeight="1" x14ac:dyDescent="0.25">
      <c r="A236" s="636" t="s">
        <v>343</v>
      </c>
      <c r="B236" s="637"/>
      <c r="C236" s="637"/>
      <c r="D236" s="637"/>
      <c r="E236" s="637"/>
      <c r="F236" s="637"/>
      <c r="G236" s="637"/>
      <c r="H236" s="637"/>
      <c r="I236" s="637"/>
      <c r="J236" s="637"/>
      <c r="K236" s="637"/>
      <c r="L236" s="637"/>
      <c r="M236" s="637"/>
      <c r="N236" s="637"/>
      <c r="O236" s="637"/>
      <c r="P236" s="637"/>
      <c r="Q236" s="637"/>
      <c r="R236" s="637"/>
      <c r="S236" s="637"/>
      <c r="V236" s="113" t="s">
        <v>380</v>
      </c>
      <c r="W236" s="108">
        <v>0</v>
      </c>
      <c r="X236" s="108">
        <v>0</v>
      </c>
      <c r="Y236" s="108"/>
      <c r="Z236" s="108">
        <v>0</v>
      </c>
      <c r="AA236" s="108">
        <v>0</v>
      </c>
      <c r="AB236" s="97">
        <v>0</v>
      </c>
      <c r="AC236" s="97">
        <v>0</v>
      </c>
      <c r="AD236" s="97">
        <v>0</v>
      </c>
      <c r="AE236" s="97">
        <v>0</v>
      </c>
      <c r="AF236" s="97">
        <v>0</v>
      </c>
      <c r="AG236" s="97">
        <v>0</v>
      </c>
      <c r="AH236" s="97">
        <v>0</v>
      </c>
      <c r="AI236" s="97">
        <v>0</v>
      </c>
      <c r="AJ236" s="97">
        <v>0</v>
      </c>
      <c r="AK236" s="97">
        <v>0</v>
      </c>
    </row>
    <row r="237" spans="1:37" ht="18.75" customHeight="1" x14ac:dyDescent="0.25">
      <c r="A237" s="84" t="s">
        <v>275</v>
      </c>
      <c r="B237" s="88">
        <v>0</v>
      </c>
      <c r="C237" s="89"/>
      <c r="D237" s="89"/>
      <c r="E237" s="89"/>
      <c r="F237" s="89"/>
      <c r="G237" s="89"/>
      <c r="H237" s="89"/>
      <c r="I237" s="89"/>
      <c r="J237" s="89"/>
      <c r="K237" s="89"/>
      <c r="L237" s="89"/>
      <c r="M237" s="89"/>
      <c r="N237" s="89"/>
      <c r="O237" s="89"/>
      <c r="P237" s="89"/>
      <c r="Q237" s="89"/>
      <c r="R237" s="89"/>
      <c r="S237" s="89"/>
      <c r="V237" s="113" t="s">
        <v>392</v>
      </c>
      <c r="W237" s="108">
        <v>0</v>
      </c>
      <c r="X237" s="108">
        <v>0</v>
      </c>
      <c r="Y237" s="108"/>
      <c r="Z237" s="108">
        <v>0</v>
      </c>
      <c r="AA237" s="108">
        <v>0</v>
      </c>
      <c r="AB237" s="97">
        <v>0</v>
      </c>
      <c r="AC237" s="97">
        <v>0</v>
      </c>
      <c r="AD237" s="97">
        <v>0</v>
      </c>
      <c r="AE237" s="97">
        <v>0</v>
      </c>
      <c r="AF237" s="97">
        <v>0</v>
      </c>
      <c r="AG237" s="97">
        <v>0</v>
      </c>
      <c r="AH237" s="97">
        <v>0</v>
      </c>
      <c r="AI237" s="97">
        <v>0</v>
      </c>
      <c r="AJ237" s="97">
        <v>0</v>
      </c>
      <c r="AK237" s="97">
        <v>0</v>
      </c>
    </row>
    <row r="238" spans="1:37" ht="18.95" customHeight="1" x14ac:dyDescent="0.25">
      <c r="A238" s="84" t="s">
        <v>276</v>
      </c>
      <c r="B238" s="88">
        <v>32</v>
      </c>
      <c r="C238" s="89"/>
      <c r="D238" s="89"/>
      <c r="E238" s="89"/>
      <c r="F238" s="89"/>
      <c r="G238" s="89"/>
      <c r="H238" s="89"/>
      <c r="I238" s="89"/>
      <c r="J238" s="89"/>
      <c r="K238" s="89"/>
      <c r="L238" s="89"/>
      <c r="M238" s="89"/>
      <c r="N238" s="89"/>
      <c r="O238" s="89"/>
      <c r="P238" s="89"/>
      <c r="Q238" s="89"/>
      <c r="R238" s="89"/>
      <c r="S238" s="89"/>
      <c r="V238" s="113" t="s">
        <v>392</v>
      </c>
      <c r="W238" s="108">
        <v>32</v>
      </c>
      <c r="X238" s="108">
        <v>0</v>
      </c>
      <c r="Y238" s="108"/>
      <c r="Z238" s="108">
        <v>0</v>
      </c>
      <c r="AA238" s="108">
        <v>0</v>
      </c>
      <c r="AB238" s="97">
        <v>0</v>
      </c>
      <c r="AC238" s="97">
        <v>0</v>
      </c>
      <c r="AD238" s="97">
        <v>0</v>
      </c>
      <c r="AE238" s="97">
        <v>0</v>
      </c>
      <c r="AF238" s="97">
        <v>0</v>
      </c>
      <c r="AG238" s="97">
        <v>0</v>
      </c>
      <c r="AH238" s="97">
        <v>0</v>
      </c>
      <c r="AI238" s="97">
        <v>0</v>
      </c>
      <c r="AJ238" s="97">
        <v>0</v>
      </c>
      <c r="AK238" s="97">
        <v>0</v>
      </c>
    </row>
    <row r="239" spans="1:37" ht="18.95" customHeight="1" x14ac:dyDescent="0.25">
      <c r="A239" s="84" t="s">
        <v>277</v>
      </c>
      <c r="B239" s="88">
        <v>24.7</v>
      </c>
      <c r="C239" s="89"/>
      <c r="D239" s="89"/>
      <c r="E239" s="89"/>
      <c r="F239" s="89"/>
      <c r="G239" s="89"/>
      <c r="H239" s="89"/>
      <c r="I239" s="89"/>
      <c r="J239" s="89"/>
      <c r="K239" s="89"/>
      <c r="L239" s="89"/>
      <c r="M239" s="89"/>
      <c r="N239" s="89"/>
      <c r="O239" s="89"/>
      <c r="P239" s="89"/>
      <c r="Q239" s="89"/>
      <c r="R239" s="89"/>
      <c r="S239" s="89"/>
      <c r="V239" s="113" t="s">
        <v>392</v>
      </c>
      <c r="W239" s="108">
        <v>24.7</v>
      </c>
      <c r="X239" s="108">
        <v>0</v>
      </c>
      <c r="Y239" s="108"/>
      <c r="Z239" s="108">
        <v>0</v>
      </c>
      <c r="AA239" s="108">
        <v>0</v>
      </c>
      <c r="AB239" s="97">
        <v>0</v>
      </c>
      <c r="AC239" s="97">
        <v>0</v>
      </c>
      <c r="AD239" s="97">
        <v>0</v>
      </c>
      <c r="AE239" s="97">
        <v>0</v>
      </c>
      <c r="AF239" s="97">
        <v>0</v>
      </c>
      <c r="AG239" s="97">
        <v>0</v>
      </c>
      <c r="AH239" s="97">
        <v>0</v>
      </c>
      <c r="AI239" s="97">
        <v>0</v>
      </c>
      <c r="AJ239" s="97">
        <v>0</v>
      </c>
      <c r="AK239" s="97">
        <v>0</v>
      </c>
    </row>
    <row r="240" spans="1:37" ht="18.95" customHeight="1" x14ac:dyDescent="0.25">
      <c r="A240" s="84" t="s">
        <v>278</v>
      </c>
      <c r="B240" s="88">
        <v>32.1</v>
      </c>
      <c r="C240" s="89"/>
      <c r="D240" s="89"/>
      <c r="E240" s="89"/>
      <c r="F240" s="89"/>
      <c r="G240" s="89"/>
      <c r="H240" s="89"/>
      <c r="I240" s="89"/>
      <c r="J240" s="89"/>
      <c r="K240" s="89"/>
      <c r="L240" s="89"/>
      <c r="M240" s="89"/>
      <c r="N240" s="89"/>
      <c r="O240" s="89"/>
      <c r="P240" s="89"/>
      <c r="Q240" s="89"/>
      <c r="R240" s="89"/>
      <c r="S240" s="89"/>
      <c r="V240" s="113" t="s">
        <v>392</v>
      </c>
      <c r="W240" s="108">
        <v>32.1</v>
      </c>
      <c r="X240" s="108">
        <v>0</v>
      </c>
      <c r="Y240" s="108"/>
      <c r="Z240" s="108">
        <v>0</v>
      </c>
      <c r="AA240" s="108">
        <v>0</v>
      </c>
      <c r="AB240" s="97">
        <v>0</v>
      </c>
      <c r="AC240" s="97">
        <v>0</v>
      </c>
      <c r="AD240" s="97">
        <v>0</v>
      </c>
      <c r="AE240" s="97">
        <v>0</v>
      </c>
      <c r="AF240" s="97">
        <v>0</v>
      </c>
      <c r="AG240" s="97">
        <v>0</v>
      </c>
      <c r="AH240" s="97">
        <v>0</v>
      </c>
      <c r="AI240" s="97">
        <v>0</v>
      </c>
      <c r="AJ240" s="97">
        <v>0</v>
      </c>
      <c r="AK240" s="97">
        <v>0</v>
      </c>
    </row>
    <row r="241" spans="1:37" ht="18.95" customHeight="1" thickBot="1" x14ac:dyDescent="0.3">
      <c r="A241" s="636"/>
      <c r="B241" s="637"/>
      <c r="C241" s="637"/>
      <c r="D241" s="637"/>
      <c r="E241" s="637"/>
      <c r="F241" s="637"/>
      <c r="G241" s="637"/>
      <c r="H241" s="637"/>
      <c r="I241" s="637"/>
      <c r="J241" s="637"/>
      <c r="K241" s="637"/>
      <c r="L241" s="637"/>
      <c r="M241" s="637"/>
      <c r="N241" s="637"/>
      <c r="O241" s="637"/>
      <c r="P241" s="637"/>
      <c r="Q241" s="637"/>
      <c r="R241" s="637"/>
      <c r="S241" s="637"/>
      <c r="V241" s="113" t="s">
        <v>360</v>
      </c>
      <c r="W241" s="108">
        <v>0</v>
      </c>
      <c r="X241" s="108">
        <v>0</v>
      </c>
      <c r="Y241" s="108"/>
      <c r="Z241" s="108">
        <v>0</v>
      </c>
      <c r="AA241" s="108">
        <v>0</v>
      </c>
      <c r="AB241" s="97">
        <v>0</v>
      </c>
      <c r="AC241" s="97">
        <v>0</v>
      </c>
      <c r="AD241" s="97">
        <v>0</v>
      </c>
      <c r="AE241" s="97">
        <v>0</v>
      </c>
      <c r="AF241" s="97">
        <v>0</v>
      </c>
      <c r="AG241" s="97">
        <v>0</v>
      </c>
      <c r="AH241" s="97">
        <v>0</v>
      </c>
      <c r="AI241" s="97">
        <v>0</v>
      </c>
      <c r="AJ241" s="97">
        <v>0</v>
      </c>
      <c r="AK241" s="97">
        <v>0</v>
      </c>
    </row>
    <row r="242" spans="1:37" s="92" customFormat="1" ht="25.5" customHeight="1" thickBot="1" x14ac:dyDescent="0.3">
      <c r="A242" s="90" t="s">
        <v>353</v>
      </c>
      <c r="B242" s="90"/>
      <c r="C242" s="90"/>
      <c r="D242" s="90"/>
      <c r="E242" s="90"/>
      <c r="F242" s="90"/>
      <c r="G242" s="648" t="s">
        <v>354</v>
      </c>
      <c r="H242" s="649"/>
      <c r="I242" s="649"/>
      <c r="J242" s="649"/>
      <c r="K242" s="649"/>
      <c r="L242" s="650"/>
      <c r="M242" s="648" t="s">
        <v>355</v>
      </c>
      <c r="N242" s="649"/>
      <c r="O242" s="649"/>
      <c r="P242" s="649"/>
      <c r="Q242" s="649"/>
      <c r="R242" s="650"/>
      <c r="S242" s="91"/>
      <c r="V242" s="114"/>
      <c r="W242" s="114"/>
      <c r="X242" s="114"/>
      <c r="Y242" s="114"/>
      <c r="Z242" s="114"/>
      <c r="AA242" s="115" t="s">
        <v>31</v>
      </c>
      <c r="AB242" s="13" t="s">
        <v>1</v>
      </c>
    </row>
    <row r="243" spans="1:37" s="92" customFormat="1" ht="18.75" customHeight="1" thickBot="1" x14ac:dyDescent="0.3">
      <c r="A243" s="90" t="s">
        <v>91</v>
      </c>
      <c r="B243" s="642" t="s">
        <v>92</v>
      </c>
      <c r="C243" s="642" t="s">
        <v>93</v>
      </c>
      <c r="D243" s="642" t="s">
        <v>94</v>
      </c>
      <c r="E243" s="642" t="s">
        <v>95</v>
      </c>
      <c r="F243" s="642" t="s">
        <v>279</v>
      </c>
      <c r="G243" s="642" t="s">
        <v>280</v>
      </c>
      <c r="H243" s="642" t="s">
        <v>281</v>
      </c>
      <c r="I243" s="642" t="s">
        <v>282</v>
      </c>
      <c r="J243" s="642" t="s">
        <v>283</v>
      </c>
      <c r="K243" s="642" t="s">
        <v>284</v>
      </c>
      <c r="L243" s="642" t="s">
        <v>285</v>
      </c>
      <c r="M243" s="642" t="s">
        <v>286</v>
      </c>
      <c r="N243" s="642" t="s">
        <v>287</v>
      </c>
      <c r="O243" s="642" t="s">
        <v>288</v>
      </c>
      <c r="P243" s="642" t="s">
        <v>262</v>
      </c>
      <c r="Q243" s="642" t="s">
        <v>289</v>
      </c>
      <c r="R243" s="642" t="s">
        <v>290</v>
      </c>
      <c r="S243" s="91"/>
      <c r="V243" s="114"/>
      <c r="W243" s="114"/>
      <c r="X243" s="114"/>
      <c r="Y243" s="114"/>
      <c r="Z243" s="114"/>
      <c r="AA243" s="115" t="s">
        <v>31</v>
      </c>
      <c r="AB243" s="13" t="s">
        <v>1</v>
      </c>
    </row>
    <row r="244" spans="1:37" s="92" customFormat="1" ht="18.75" customHeight="1" thickBot="1" x14ac:dyDescent="0.3">
      <c r="A244" s="166"/>
      <c r="B244" s="643"/>
      <c r="C244" s="643"/>
      <c r="D244" s="643"/>
      <c r="E244" s="643"/>
      <c r="F244" s="643"/>
      <c r="G244" s="643"/>
      <c r="H244" s="643"/>
      <c r="I244" s="643"/>
      <c r="J244" s="643"/>
      <c r="K244" s="643"/>
      <c r="L244" s="643"/>
      <c r="M244" s="643"/>
      <c r="N244" s="643"/>
      <c r="O244" s="643"/>
      <c r="P244" s="643"/>
      <c r="Q244" s="643"/>
      <c r="R244" s="643"/>
      <c r="S244" s="91"/>
      <c r="V244" s="114"/>
      <c r="W244" s="114"/>
      <c r="X244" s="114"/>
      <c r="Y244" s="114"/>
      <c r="Z244" s="114"/>
      <c r="AA244" s="167"/>
      <c r="AB244" s="13"/>
    </row>
    <row r="245" spans="1:37" ht="33" customHeight="1" thickBot="1" x14ac:dyDescent="0.3">
      <c r="A245" s="168" t="s">
        <v>57</v>
      </c>
      <c r="B245" s="169" t="s">
        <v>96</v>
      </c>
      <c r="C245" s="169"/>
      <c r="D245" s="169" t="s">
        <v>97</v>
      </c>
      <c r="E245" s="169" t="s">
        <v>291</v>
      </c>
      <c r="F245" s="170" t="s">
        <v>292</v>
      </c>
      <c r="G245" s="171">
        <v>4007</v>
      </c>
      <c r="H245" s="171">
        <v>2958</v>
      </c>
      <c r="I245" s="172">
        <v>485</v>
      </c>
      <c r="J245" s="172">
        <v>425</v>
      </c>
      <c r="K245" s="172">
        <v>103</v>
      </c>
      <c r="L245" s="172">
        <v>36</v>
      </c>
      <c r="M245" s="173">
        <v>0.73820813576241573</v>
      </c>
      <c r="N245" s="174">
        <v>0.12103818317943599</v>
      </c>
      <c r="O245" s="174">
        <v>0.10606438732218618</v>
      </c>
      <c r="P245" s="174">
        <v>2.5705016221612177E-2</v>
      </c>
      <c r="Q245" s="174">
        <v>8.9842775143498879E-3</v>
      </c>
      <c r="R245" s="174">
        <v>1</v>
      </c>
      <c r="X245" s="116" t="s">
        <v>57</v>
      </c>
      <c r="Y245" s="117">
        <v>4007</v>
      </c>
      <c r="Z245" s="118">
        <v>0.73820813576241573</v>
      </c>
      <c r="AA245" s="119" t="s">
        <v>36</v>
      </c>
      <c r="AB245" s="136">
        <v>0.8458720514653324</v>
      </c>
      <c r="AC245" s="137">
        <v>0.8458720514653324</v>
      </c>
    </row>
    <row r="246" spans="1:37" ht="33" customHeight="1" thickBot="1" x14ac:dyDescent="0.3">
      <c r="A246" s="169" t="s">
        <v>58</v>
      </c>
      <c r="B246" s="169" t="s">
        <v>96</v>
      </c>
      <c r="C246" s="169"/>
      <c r="D246" s="169" t="s">
        <v>98</v>
      </c>
      <c r="E246" s="169" t="s">
        <v>293</v>
      </c>
      <c r="F246" s="170" t="s">
        <v>294</v>
      </c>
      <c r="G246" s="171">
        <v>1867</v>
      </c>
      <c r="H246" s="171">
        <v>1340</v>
      </c>
      <c r="I246" s="171">
        <v>253</v>
      </c>
      <c r="J246" s="171">
        <v>224</v>
      </c>
      <c r="K246" s="171">
        <v>33</v>
      </c>
      <c r="L246" s="171">
        <v>17</v>
      </c>
      <c r="M246" s="173">
        <v>0.71772897696839855</v>
      </c>
      <c r="N246" s="174">
        <v>0.13551151580074985</v>
      </c>
      <c r="O246" s="174">
        <v>0.11997857525441885</v>
      </c>
      <c r="P246" s="174">
        <v>1.7675415104445636E-2</v>
      </c>
      <c r="Q246" s="174">
        <v>9.1055168719871449E-3</v>
      </c>
      <c r="R246" s="174">
        <v>1</v>
      </c>
      <c r="X246" s="116" t="s">
        <v>58</v>
      </c>
      <c r="Y246" s="117">
        <v>1867</v>
      </c>
      <c r="Z246" s="118">
        <v>0.71772897696839855</v>
      </c>
      <c r="AA246" s="115" t="s">
        <v>32</v>
      </c>
      <c r="AB246" s="98"/>
    </row>
    <row r="247" spans="1:37" ht="33" customHeight="1" x14ac:dyDescent="0.25">
      <c r="A247" s="169" t="s">
        <v>56</v>
      </c>
      <c r="B247" s="169" t="s">
        <v>96</v>
      </c>
      <c r="C247" s="169"/>
      <c r="D247" s="169" t="s">
        <v>295</v>
      </c>
      <c r="E247" s="169" t="s">
        <v>181</v>
      </c>
      <c r="F247" s="169" t="s">
        <v>182</v>
      </c>
      <c r="G247" s="171">
        <v>3214</v>
      </c>
      <c r="H247" s="171">
        <v>2300</v>
      </c>
      <c r="I247" s="171">
        <v>275</v>
      </c>
      <c r="J247" s="171">
        <v>490</v>
      </c>
      <c r="K247" s="171">
        <v>104</v>
      </c>
      <c r="L247" s="171">
        <v>45</v>
      </c>
      <c r="M247" s="173">
        <v>0.71561916614810206</v>
      </c>
      <c r="N247" s="174">
        <v>8.5563161169881774E-2</v>
      </c>
      <c r="O247" s="174">
        <v>0.15245799626633477</v>
      </c>
      <c r="P247" s="174">
        <v>3.2358431860609833E-2</v>
      </c>
      <c r="Q247" s="174">
        <v>1.4001244555071561E-2</v>
      </c>
      <c r="R247" s="174">
        <v>1</v>
      </c>
      <c r="S247" s="93"/>
      <c r="X247" s="120" t="s">
        <v>56</v>
      </c>
      <c r="Y247" s="117">
        <v>3214</v>
      </c>
      <c r="Z247" s="118">
        <v>0.71561916614810206</v>
      </c>
      <c r="AA247" s="121" t="s">
        <v>37</v>
      </c>
      <c r="AB247" s="99">
        <v>1012</v>
      </c>
      <c r="AC247" s="134">
        <v>0.62648221343873522</v>
      </c>
    </row>
    <row r="248" spans="1:37" ht="33" customHeight="1" x14ac:dyDescent="0.25">
      <c r="A248" s="169" t="s">
        <v>59</v>
      </c>
      <c r="B248" s="169" t="s">
        <v>96</v>
      </c>
      <c r="C248" s="169"/>
      <c r="D248" s="169" t="s">
        <v>99</v>
      </c>
      <c r="E248" s="169" t="s">
        <v>100</v>
      </c>
      <c r="F248" s="170" t="s">
        <v>101</v>
      </c>
      <c r="G248" s="171">
        <v>2777</v>
      </c>
      <c r="H248" s="171">
        <v>1298</v>
      </c>
      <c r="I248" s="171">
        <v>1002</v>
      </c>
      <c r="J248" s="171">
        <v>401</v>
      </c>
      <c r="K248" s="171">
        <v>23</v>
      </c>
      <c r="L248" s="171">
        <v>53</v>
      </c>
      <c r="M248" s="173">
        <v>0.46741087504501261</v>
      </c>
      <c r="N248" s="174">
        <v>0.36082102988836873</v>
      </c>
      <c r="O248" s="174">
        <v>0.14440043212099388</v>
      </c>
      <c r="P248" s="174">
        <v>8.2823190493338129E-3</v>
      </c>
      <c r="Q248" s="174">
        <v>1.9085343896290963E-2</v>
      </c>
      <c r="R248" s="174">
        <v>1</v>
      </c>
      <c r="X248" s="122" t="s">
        <v>59</v>
      </c>
      <c r="Y248" s="117">
        <v>2777</v>
      </c>
      <c r="Z248" s="118">
        <v>0.46741087504501261</v>
      </c>
      <c r="AA248" s="123" t="s">
        <v>38</v>
      </c>
      <c r="AB248" s="99">
        <v>743</v>
      </c>
      <c r="AC248" s="134">
        <v>0.6756393001345895</v>
      </c>
    </row>
    <row r="249" spans="1:37" ht="33" customHeight="1" x14ac:dyDescent="0.25">
      <c r="A249" s="169" t="s">
        <v>79</v>
      </c>
      <c r="B249" s="169" t="s">
        <v>96</v>
      </c>
      <c r="C249" s="169"/>
      <c r="D249" s="169" t="s">
        <v>102</v>
      </c>
      <c r="E249" s="169" t="s">
        <v>296</v>
      </c>
      <c r="F249" s="170" t="s">
        <v>297</v>
      </c>
      <c r="G249" s="171">
        <v>7216</v>
      </c>
      <c r="H249" s="171">
        <v>4988</v>
      </c>
      <c r="I249" s="171">
        <v>668</v>
      </c>
      <c r="J249" s="171">
        <v>1462</v>
      </c>
      <c r="K249" s="171">
        <v>79</v>
      </c>
      <c r="L249" s="171">
        <v>19</v>
      </c>
      <c r="M249" s="173">
        <v>0.69124168514412421</v>
      </c>
      <c r="N249" s="174">
        <v>9.2572062084257209E-2</v>
      </c>
      <c r="O249" s="174">
        <v>0.20260532150776053</v>
      </c>
      <c r="P249" s="174">
        <v>1.094789356984479E-2</v>
      </c>
      <c r="Q249" s="174">
        <v>2.6330376940133038E-3</v>
      </c>
      <c r="R249" s="174">
        <v>1</v>
      </c>
      <c r="X249" s="120" t="s">
        <v>79</v>
      </c>
      <c r="Y249" s="117">
        <v>7216</v>
      </c>
      <c r="Z249" s="118">
        <v>0.69124168514412421</v>
      </c>
      <c r="AA249" s="123" t="s">
        <v>39</v>
      </c>
      <c r="AB249" s="99">
        <v>23658</v>
      </c>
      <c r="AC249" s="134">
        <v>0.84850790430298417</v>
      </c>
    </row>
    <row r="250" spans="1:37" ht="33" customHeight="1" thickBot="1" x14ac:dyDescent="0.3">
      <c r="A250" s="169" t="s">
        <v>103</v>
      </c>
      <c r="B250" s="169" t="s">
        <v>104</v>
      </c>
      <c r="C250" s="169"/>
      <c r="D250" s="169" t="s">
        <v>105</v>
      </c>
      <c r="E250" s="169" t="s">
        <v>110</v>
      </c>
      <c r="F250" s="170" t="s">
        <v>298</v>
      </c>
      <c r="G250" s="171">
        <v>1590</v>
      </c>
      <c r="H250" s="171">
        <v>1138</v>
      </c>
      <c r="I250" s="171">
        <v>155</v>
      </c>
      <c r="J250" s="171">
        <v>292</v>
      </c>
      <c r="K250" s="171">
        <v>4</v>
      </c>
      <c r="L250" s="171">
        <v>1</v>
      </c>
      <c r="M250" s="173">
        <v>0.71572327044025152</v>
      </c>
      <c r="N250" s="174">
        <v>9.7484276729559755E-2</v>
      </c>
      <c r="O250" s="174">
        <v>0.18364779874213835</v>
      </c>
      <c r="P250" s="174">
        <v>2.5157232704402514E-3</v>
      </c>
      <c r="Q250" s="174">
        <v>6.2893081761006286E-4</v>
      </c>
      <c r="R250" s="174">
        <v>0.99999999999999989</v>
      </c>
      <c r="X250" s="116" t="s">
        <v>80</v>
      </c>
      <c r="Y250" s="117">
        <v>1590</v>
      </c>
      <c r="Z250" s="118">
        <v>0.71572327044025152</v>
      </c>
      <c r="AA250" s="124" t="s">
        <v>40</v>
      </c>
      <c r="AB250" s="99">
        <v>9253</v>
      </c>
      <c r="AC250" s="134">
        <v>0.85810007565114021</v>
      </c>
    </row>
    <row r="251" spans="1:37" ht="33" customHeight="1" thickBot="1" x14ac:dyDescent="0.3">
      <c r="A251" s="169" t="s">
        <v>82</v>
      </c>
      <c r="B251" s="169" t="s">
        <v>104</v>
      </c>
      <c r="C251" s="169"/>
      <c r="D251" s="169" t="s">
        <v>107</v>
      </c>
      <c r="E251" s="169" t="s">
        <v>110</v>
      </c>
      <c r="F251" s="170" t="s">
        <v>298</v>
      </c>
      <c r="G251" s="171">
        <v>4022</v>
      </c>
      <c r="H251" s="171">
        <v>2446</v>
      </c>
      <c r="I251" s="171">
        <v>420</v>
      </c>
      <c r="J251" s="171">
        <v>1100</v>
      </c>
      <c r="K251" s="171">
        <v>37</v>
      </c>
      <c r="L251" s="171">
        <v>19</v>
      </c>
      <c r="M251" s="173">
        <v>0.60815514669318749</v>
      </c>
      <c r="N251" s="174">
        <v>0.10442565887618101</v>
      </c>
      <c r="O251" s="174">
        <v>0.27349577324714075</v>
      </c>
      <c r="P251" s="174">
        <v>9.1994032819492783E-3</v>
      </c>
      <c r="Q251" s="174">
        <v>4.7240179015415216E-3</v>
      </c>
      <c r="R251" s="174">
        <v>1</v>
      </c>
      <c r="X251" s="122" t="s">
        <v>82</v>
      </c>
      <c r="Y251" s="117">
        <v>4022</v>
      </c>
      <c r="Z251" s="118">
        <v>0.60815514669318749</v>
      </c>
      <c r="AA251" s="14" t="s">
        <v>41</v>
      </c>
      <c r="AB251" s="100">
        <v>34666</v>
      </c>
      <c r="AC251" s="134">
        <v>0.84088155541452725</v>
      </c>
    </row>
    <row r="252" spans="1:37" ht="33" customHeight="1" thickBot="1" x14ac:dyDescent="0.3">
      <c r="A252" s="169" t="s">
        <v>108</v>
      </c>
      <c r="B252" s="169" t="s">
        <v>104</v>
      </c>
      <c r="C252" s="169"/>
      <c r="D252" s="169" t="s">
        <v>109</v>
      </c>
      <c r="E252" s="169" t="s">
        <v>110</v>
      </c>
      <c r="F252" s="175" t="s">
        <v>106</v>
      </c>
      <c r="G252" s="171">
        <v>1187</v>
      </c>
      <c r="H252" s="171">
        <v>612</v>
      </c>
      <c r="I252" s="171">
        <v>187</v>
      </c>
      <c r="J252" s="171">
        <v>261</v>
      </c>
      <c r="K252" s="171">
        <v>51</v>
      </c>
      <c r="L252" s="171">
        <v>76</v>
      </c>
      <c r="M252" s="173">
        <v>0.51558550968828976</v>
      </c>
      <c r="N252" s="174">
        <v>0.15754001684919966</v>
      </c>
      <c r="O252" s="174">
        <v>0.21988205560235888</v>
      </c>
      <c r="P252" s="174">
        <v>4.2965459140690818E-2</v>
      </c>
      <c r="Q252" s="174">
        <v>6.4026958719460819E-2</v>
      </c>
      <c r="R252" s="174">
        <v>0.99999999999999989</v>
      </c>
      <c r="X252" s="116" t="s">
        <v>81</v>
      </c>
      <c r="Y252" s="117">
        <v>1187</v>
      </c>
      <c r="Z252" s="118">
        <v>0.51558550968828976</v>
      </c>
      <c r="AA252" s="115" t="s">
        <v>32</v>
      </c>
      <c r="AB252" s="101">
        <v>0.84088155541452725</v>
      </c>
      <c r="AC252" s="134">
        <v>0.84088155541452725</v>
      </c>
    </row>
    <row r="253" spans="1:37" ht="33" customHeight="1" x14ac:dyDescent="0.25">
      <c r="A253" s="169" t="s">
        <v>38</v>
      </c>
      <c r="B253" s="169" t="s">
        <v>104</v>
      </c>
      <c r="C253" s="169"/>
      <c r="D253" s="169" t="s">
        <v>111</v>
      </c>
      <c r="E253" s="169" t="s">
        <v>110</v>
      </c>
      <c r="F253" s="170" t="s">
        <v>106</v>
      </c>
      <c r="G253" s="171">
        <v>743</v>
      </c>
      <c r="H253" s="171">
        <v>502</v>
      </c>
      <c r="I253" s="171">
        <v>168</v>
      </c>
      <c r="J253" s="171">
        <v>64</v>
      </c>
      <c r="K253" s="171">
        <v>6</v>
      </c>
      <c r="L253" s="171">
        <v>3</v>
      </c>
      <c r="M253" s="173">
        <v>0.6756393001345895</v>
      </c>
      <c r="N253" s="174">
        <v>0.22611036339165544</v>
      </c>
      <c r="O253" s="174">
        <v>8.613728129205922E-2</v>
      </c>
      <c r="P253" s="174">
        <v>8.0753701211305519E-3</v>
      </c>
      <c r="Q253" s="174">
        <v>4.0376850605652759E-3</v>
      </c>
      <c r="R253" s="174">
        <v>1</v>
      </c>
      <c r="X253" s="123" t="s">
        <v>38</v>
      </c>
      <c r="Y253" s="117">
        <v>743</v>
      </c>
      <c r="Z253" s="118">
        <v>0.6756393001345895</v>
      </c>
      <c r="AA253" s="120" t="s">
        <v>42</v>
      </c>
      <c r="AB253" s="99">
        <v>2640</v>
      </c>
      <c r="AC253" s="134">
        <v>0.73750000000000004</v>
      </c>
    </row>
    <row r="254" spans="1:37" ht="33" customHeight="1" x14ac:dyDescent="0.25">
      <c r="A254" s="169" t="s">
        <v>39</v>
      </c>
      <c r="B254" s="169" t="s">
        <v>112</v>
      </c>
      <c r="C254" s="176"/>
      <c r="D254" s="169" t="s">
        <v>113</v>
      </c>
      <c r="E254" s="169" t="s">
        <v>110</v>
      </c>
      <c r="F254" s="170" t="s">
        <v>298</v>
      </c>
      <c r="G254" s="171">
        <v>23658</v>
      </c>
      <c r="H254" s="171">
        <v>20074</v>
      </c>
      <c r="I254" s="171">
        <v>1322</v>
      </c>
      <c r="J254" s="171">
        <v>2175</v>
      </c>
      <c r="K254" s="171">
        <v>76</v>
      </c>
      <c r="L254" s="171">
        <v>11</v>
      </c>
      <c r="M254" s="173">
        <v>0.84850790430298417</v>
      </c>
      <c r="N254" s="174">
        <v>5.5879617888240765E-2</v>
      </c>
      <c r="O254" s="174">
        <v>9.193507481612985E-2</v>
      </c>
      <c r="P254" s="174">
        <v>3.2124439935751121E-3</v>
      </c>
      <c r="Q254" s="174">
        <v>4.64958999070082E-4</v>
      </c>
      <c r="R254" s="174">
        <v>1</v>
      </c>
      <c r="X254" s="123" t="s">
        <v>39</v>
      </c>
      <c r="Y254" s="117">
        <v>23658</v>
      </c>
      <c r="Z254" s="118">
        <v>0.84850790430298417</v>
      </c>
      <c r="AA254" s="116" t="s">
        <v>43</v>
      </c>
      <c r="AB254" s="99">
        <v>7167</v>
      </c>
      <c r="AC254" s="134">
        <v>0.87874982558950743</v>
      </c>
    </row>
    <row r="255" spans="1:37" ht="33" customHeight="1" x14ac:dyDescent="0.25">
      <c r="A255" s="169" t="s">
        <v>40</v>
      </c>
      <c r="B255" s="169" t="s">
        <v>112</v>
      </c>
      <c r="C255" s="169"/>
      <c r="D255" s="169" t="s">
        <v>114</v>
      </c>
      <c r="E255" s="169" t="s">
        <v>110</v>
      </c>
      <c r="F255" s="170" t="s">
        <v>298</v>
      </c>
      <c r="G255" s="171">
        <v>9253</v>
      </c>
      <c r="H255" s="171">
        <v>7940</v>
      </c>
      <c r="I255" s="171">
        <v>554</v>
      </c>
      <c r="J255" s="171">
        <v>726</v>
      </c>
      <c r="K255" s="171">
        <v>21</v>
      </c>
      <c r="L255" s="171">
        <v>12</v>
      </c>
      <c r="M255" s="173">
        <v>0.85810007565114021</v>
      </c>
      <c r="N255" s="174">
        <v>5.9872473792283581E-2</v>
      </c>
      <c r="O255" s="174">
        <v>7.8461039662812065E-2</v>
      </c>
      <c r="P255" s="174">
        <v>2.2695342051226629E-3</v>
      </c>
      <c r="Q255" s="174">
        <v>1.2968766886415216E-3</v>
      </c>
      <c r="R255" s="174">
        <v>1</v>
      </c>
      <c r="X255" s="124" t="s">
        <v>40</v>
      </c>
      <c r="Y255" s="117">
        <v>9253</v>
      </c>
      <c r="Z255" s="118">
        <v>0.85810007565114021</v>
      </c>
      <c r="AA255" s="116" t="s">
        <v>44</v>
      </c>
      <c r="AB255" s="99">
        <v>206</v>
      </c>
      <c r="AC255" s="134">
        <v>0.77669902912621358</v>
      </c>
    </row>
    <row r="256" spans="1:37" ht="33" customHeight="1" x14ac:dyDescent="0.25">
      <c r="A256" s="169" t="s">
        <v>115</v>
      </c>
      <c r="B256" s="169" t="s">
        <v>96</v>
      </c>
      <c r="C256" s="169"/>
      <c r="D256" s="169" t="s">
        <v>116</v>
      </c>
      <c r="E256" s="169" t="s">
        <v>100</v>
      </c>
      <c r="F256" s="170" t="s">
        <v>101</v>
      </c>
      <c r="G256" s="171">
        <v>1012</v>
      </c>
      <c r="H256" s="171">
        <v>634</v>
      </c>
      <c r="I256" s="171">
        <v>120</v>
      </c>
      <c r="J256" s="171">
        <v>207</v>
      </c>
      <c r="K256" s="171">
        <v>34</v>
      </c>
      <c r="L256" s="171">
        <v>17</v>
      </c>
      <c r="M256" s="173">
        <v>0.62648221343873522</v>
      </c>
      <c r="N256" s="174">
        <v>0.11857707509881422</v>
      </c>
      <c r="O256" s="174">
        <v>0.20454545454545456</v>
      </c>
      <c r="P256" s="174">
        <v>3.3596837944664032E-2</v>
      </c>
      <c r="Q256" s="174">
        <v>1.6798418972332016E-2</v>
      </c>
      <c r="R256" s="174">
        <v>1</v>
      </c>
      <c r="X256" s="121" t="s">
        <v>37</v>
      </c>
      <c r="Y256" s="117">
        <v>1012</v>
      </c>
      <c r="Z256" s="118">
        <v>0.62648221343873522</v>
      </c>
      <c r="AA256" s="116" t="s">
        <v>45</v>
      </c>
      <c r="AB256" s="99">
        <v>0</v>
      </c>
      <c r="AC256" s="134" t="s">
        <v>323</v>
      </c>
    </row>
    <row r="257" spans="1:29" ht="33" customHeight="1" thickBot="1" x14ac:dyDescent="0.3">
      <c r="A257" s="177" t="s">
        <v>64</v>
      </c>
      <c r="B257" s="169" t="s">
        <v>96</v>
      </c>
      <c r="C257" s="169"/>
      <c r="D257" s="169" t="s">
        <v>117</v>
      </c>
      <c r="E257" s="178" t="s">
        <v>118</v>
      </c>
      <c r="F257" s="179" t="s">
        <v>119</v>
      </c>
      <c r="G257" s="171">
        <v>2100</v>
      </c>
      <c r="H257" s="171">
        <v>546</v>
      </c>
      <c r="I257" s="171">
        <v>249</v>
      </c>
      <c r="J257" s="171">
        <v>1290</v>
      </c>
      <c r="K257" s="171">
        <v>9</v>
      </c>
      <c r="L257" s="171">
        <v>6</v>
      </c>
      <c r="M257" s="173">
        <v>0.26</v>
      </c>
      <c r="N257" s="174">
        <v>0.11857142857142858</v>
      </c>
      <c r="O257" s="174">
        <v>0.61428571428571432</v>
      </c>
      <c r="P257" s="174">
        <v>4.2857142857142859E-3</v>
      </c>
      <c r="Q257" s="174">
        <v>2.8571428571428571E-3</v>
      </c>
      <c r="R257" s="174">
        <v>1</v>
      </c>
      <c r="X257" s="125" t="s">
        <v>64</v>
      </c>
      <c r="Y257" s="117">
        <v>2100</v>
      </c>
      <c r="Z257" s="118">
        <v>0.26</v>
      </c>
      <c r="AA257" s="116" t="s">
        <v>46</v>
      </c>
      <c r="AB257" s="99">
        <v>5859</v>
      </c>
      <c r="AC257" s="134">
        <v>0.75644307902372421</v>
      </c>
    </row>
    <row r="258" spans="1:29" ht="33" customHeight="1" thickBot="1" x14ac:dyDescent="0.3">
      <c r="A258" s="177" t="s">
        <v>120</v>
      </c>
      <c r="B258" s="169" t="s">
        <v>96</v>
      </c>
      <c r="C258" s="169"/>
      <c r="D258" s="169" t="s">
        <v>121</v>
      </c>
      <c r="E258" s="178" t="s">
        <v>122</v>
      </c>
      <c r="F258" s="179" t="s">
        <v>123</v>
      </c>
      <c r="G258" s="171">
        <v>1437</v>
      </c>
      <c r="H258" s="171">
        <v>492</v>
      </c>
      <c r="I258" s="171">
        <v>131</v>
      </c>
      <c r="J258" s="171">
        <v>814</v>
      </c>
      <c r="K258" s="171">
        <v>0</v>
      </c>
      <c r="L258" s="171">
        <v>0</v>
      </c>
      <c r="M258" s="173"/>
      <c r="N258" s="174"/>
      <c r="O258" s="174"/>
      <c r="P258" s="174"/>
      <c r="Q258" s="174"/>
      <c r="R258" s="174"/>
      <c r="X258" s="126" t="s">
        <v>65</v>
      </c>
      <c r="Y258" s="117">
        <v>1437</v>
      </c>
      <c r="Z258" s="118">
        <v>0</v>
      </c>
      <c r="AA258" s="116" t="s">
        <v>47</v>
      </c>
      <c r="AB258" s="99">
        <v>255</v>
      </c>
      <c r="AC258" s="134">
        <v>0.27450980392156865</v>
      </c>
    </row>
    <row r="259" spans="1:29" ht="33" customHeight="1" x14ac:dyDescent="0.25">
      <c r="A259" s="169" t="s">
        <v>63</v>
      </c>
      <c r="B259" s="169" t="s">
        <v>96</v>
      </c>
      <c r="C259" s="169"/>
      <c r="D259" s="169" t="s">
        <v>124</v>
      </c>
      <c r="E259" s="169" t="s">
        <v>100</v>
      </c>
      <c r="F259" s="170" t="s">
        <v>101</v>
      </c>
      <c r="G259" s="171">
        <v>751</v>
      </c>
      <c r="H259" s="171">
        <v>401</v>
      </c>
      <c r="I259" s="171">
        <v>93</v>
      </c>
      <c r="J259" s="171">
        <v>245</v>
      </c>
      <c r="K259" s="171">
        <v>7</v>
      </c>
      <c r="L259" s="171">
        <v>5</v>
      </c>
      <c r="M259" s="173">
        <v>0.53395472703062585</v>
      </c>
      <c r="N259" s="174">
        <v>0.12383488681757657</v>
      </c>
      <c r="O259" s="174">
        <v>0.32623169107856193</v>
      </c>
      <c r="P259" s="174">
        <v>9.3209054593874838E-3</v>
      </c>
      <c r="Q259" s="174">
        <v>6.6577896138482022E-3</v>
      </c>
      <c r="R259" s="174">
        <v>1</v>
      </c>
      <c r="X259" s="125" t="s">
        <v>63</v>
      </c>
      <c r="Y259" s="117">
        <v>751</v>
      </c>
      <c r="Z259" s="118">
        <v>0.53395472703062585</v>
      </c>
      <c r="AA259" s="116" t="s">
        <v>48</v>
      </c>
      <c r="AB259" s="99">
        <v>185</v>
      </c>
      <c r="AC259" s="134">
        <v>0.46486486486486489</v>
      </c>
    </row>
    <row r="260" spans="1:29" ht="33" customHeight="1" thickBot="1" x14ac:dyDescent="0.3">
      <c r="A260" s="169" t="s">
        <v>125</v>
      </c>
      <c r="B260" s="169" t="s">
        <v>96</v>
      </c>
      <c r="C260" s="169"/>
      <c r="D260" s="169" t="s">
        <v>126</v>
      </c>
      <c r="E260" s="169" t="s">
        <v>100</v>
      </c>
      <c r="F260" s="170" t="s">
        <v>101</v>
      </c>
      <c r="G260" s="171">
        <v>379</v>
      </c>
      <c r="H260" s="171">
        <v>160</v>
      </c>
      <c r="I260" s="171">
        <v>60</v>
      </c>
      <c r="J260" s="171">
        <v>156</v>
      </c>
      <c r="K260" s="171">
        <v>3</v>
      </c>
      <c r="L260" s="171">
        <v>0</v>
      </c>
      <c r="M260" s="173">
        <v>0.42216358839050133</v>
      </c>
      <c r="N260" s="174">
        <v>0.15831134564643801</v>
      </c>
      <c r="O260" s="174">
        <v>0.41160949868073876</v>
      </c>
      <c r="P260" s="174">
        <v>7.9155672823219003E-3</v>
      </c>
      <c r="Q260" s="174">
        <v>0</v>
      </c>
      <c r="R260" s="174">
        <v>1</v>
      </c>
      <c r="X260" s="125" t="s">
        <v>62</v>
      </c>
      <c r="Y260" s="117">
        <v>379</v>
      </c>
      <c r="Z260" s="118">
        <v>0.42216358839050133</v>
      </c>
      <c r="AA260" s="122" t="s">
        <v>49</v>
      </c>
      <c r="AB260" s="99">
        <v>1059</v>
      </c>
      <c r="AC260" s="134">
        <v>0.62134088762983952</v>
      </c>
    </row>
    <row r="261" spans="1:29" ht="33" customHeight="1" thickBot="1" x14ac:dyDescent="0.3">
      <c r="A261" s="169" t="s">
        <v>61</v>
      </c>
      <c r="B261" s="169" t="s">
        <v>104</v>
      </c>
      <c r="C261" s="169"/>
      <c r="D261" s="169" t="s">
        <v>127</v>
      </c>
      <c r="E261" s="169" t="s">
        <v>299</v>
      </c>
      <c r="F261" s="170" t="s">
        <v>300</v>
      </c>
      <c r="G261" s="171">
        <v>432</v>
      </c>
      <c r="H261" s="171">
        <v>199</v>
      </c>
      <c r="I261" s="171">
        <v>78</v>
      </c>
      <c r="J261" s="171">
        <v>153</v>
      </c>
      <c r="K261" s="171">
        <v>2</v>
      </c>
      <c r="L261" s="171">
        <v>0</v>
      </c>
      <c r="M261" s="173">
        <v>0.46064814814814814</v>
      </c>
      <c r="N261" s="174">
        <v>0.18055555555555555</v>
      </c>
      <c r="O261" s="174">
        <v>0.35416666666666669</v>
      </c>
      <c r="P261" s="174">
        <v>4.6296296296296294E-3</v>
      </c>
      <c r="Q261" s="174">
        <v>0</v>
      </c>
      <c r="R261" s="174">
        <v>1</v>
      </c>
      <c r="X261" s="127" t="s">
        <v>61</v>
      </c>
      <c r="Y261" s="117">
        <v>432</v>
      </c>
      <c r="Z261" s="118">
        <v>0.46064814814814814</v>
      </c>
      <c r="AA261" s="15" t="s">
        <v>50</v>
      </c>
      <c r="AB261" s="100">
        <v>17371</v>
      </c>
      <c r="AC261" s="134">
        <v>0.78584997985147664</v>
      </c>
    </row>
    <row r="262" spans="1:29" ht="33" customHeight="1" thickBot="1" x14ac:dyDescent="0.3">
      <c r="A262" s="169" t="s">
        <v>66</v>
      </c>
      <c r="B262" s="169" t="s">
        <v>104</v>
      </c>
      <c r="C262" s="169"/>
      <c r="D262" s="169" t="s">
        <v>128</v>
      </c>
      <c r="E262" s="169" t="s">
        <v>299</v>
      </c>
      <c r="F262" s="170" t="s">
        <v>300</v>
      </c>
      <c r="G262" s="171">
        <v>7815</v>
      </c>
      <c r="H262" s="171">
        <v>4456</v>
      </c>
      <c r="I262" s="171">
        <v>579</v>
      </c>
      <c r="J262" s="171">
        <v>2707</v>
      </c>
      <c r="K262" s="171">
        <v>46</v>
      </c>
      <c r="L262" s="171">
        <v>27</v>
      </c>
      <c r="M262" s="173">
        <v>0.57018554062699933</v>
      </c>
      <c r="N262" s="174">
        <v>7.4088291746641069E-2</v>
      </c>
      <c r="O262" s="174">
        <v>0.34638515674984005</v>
      </c>
      <c r="P262" s="174">
        <v>5.8861164427383237E-3</v>
      </c>
      <c r="Q262" s="174">
        <v>3.4548944337811898E-3</v>
      </c>
      <c r="R262" s="174">
        <v>1</v>
      </c>
      <c r="X262" s="122" t="s">
        <v>66</v>
      </c>
      <c r="Y262" s="117">
        <v>7815</v>
      </c>
      <c r="Z262" s="118">
        <v>0.57018554062699933</v>
      </c>
      <c r="AA262" s="15" t="s">
        <v>50</v>
      </c>
      <c r="AB262" s="101">
        <v>0.78584997985147664</v>
      </c>
      <c r="AC262" s="134">
        <v>0.78584997985147664</v>
      </c>
    </row>
    <row r="263" spans="1:29" ht="33" customHeight="1" x14ac:dyDescent="0.25">
      <c r="A263" s="169" t="s">
        <v>33</v>
      </c>
      <c r="B263" s="169" t="s">
        <v>96</v>
      </c>
      <c r="C263" s="169"/>
      <c r="D263" s="169" t="s">
        <v>129</v>
      </c>
      <c r="E263" s="169" t="s">
        <v>301</v>
      </c>
      <c r="F263" s="170" t="s">
        <v>302</v>
      </c>
      <c r="G263" s="171">
        <v>36241</v>
      </c>
      <c r="H263" s="171">
        <v>31362</v>
      </c>
      <c r="I263" s="171">
        <v>810</v>
      </c>
      <c r="J263" s="171">
        <v>3922</v>
      </c>
      <c r="K263" s="171">
        <v>103</v>
      </c>
      <c r="L263" s="171">
        <v>44</v>
      </c>
      <c r="M263" s="173">
        <v>0.86537347203443615</v>
      </c>
      <c r="N263" s="174">
        <v>2.2350376645236057E-2</v>
      </c>
      <c r="O263" s="174">
        <v>0.10821997185508127</v>
      </c>
      <c r="P263" s="174">
        <v>2.8420849314312519E-3</v>
      </c>
      <c r="Q263" s="174">
        <v>1.2140945338152921E-3</v>
      </c>
      <c r="R263" s="174">
        <v>1</v>
      </c>
      <c r="X263" s="121" t="s">
        <v>33</v>
      </c>
      <c r="Y263" s="117">
        <v>36241</v>
      </c>
      <c r="Z263" s="118">
        <v>0.86537347203443615</v>
      </c>
      <c r="AA263" s="120" t="s">
        <v>51</v>
      </c>
      <c r="AB263" s="99">
        <v>2911</v>
      </c>
      <c r="AC263" s="134">
        <v>0.26313981449673651</v>
      </c>
    </row>
    <row r="264" spans="1:29" ht="33" customHeight="1" x14ac:dyDescent="0.25">
      <c r="A264" s="169" t="s">
        <v>68</v>
      </c>
      <c r="B264" s="169" t="s">
        <v>96</v>
      </c>
      <c r="C264" s="169"/>
      <c r="D264" s="169" t="s">
        <v>130</v>
      </c>
      <c r="E264" s="169" t="s">
        <v>131</v>
      </c>
      <c r="F264" s="170" t="s">
        <v>131</v>
      </c>
      <c r="G264" s="171">
        <v>2164</v>
      </c>
      <c r="H264" s="171">
        <v>780</v>
      </c>
      <c r="I264" s="171">
        <v>151</v>
      </c>
      <c r="J264" s="171">
        <v>1233</v>
      </c>
      <c r="K264" s="171">
        <v>0</v>
      </c>
      <c r="L264" s="171">
        <v>0</v>
      </c>
      <c r="M264" s="173">
        <v>0.36044362292051757</v>
      </c>
      <c r="N264" s="174">
        <v>6.9778188539741215E-2</v>
      </c>
      <c r="O264" s="174">
        <v>0.56977818853974127</v>
      </c>
      <c r="P264" s="174">
        <v>0</v>
      </c>
      <c r="Q264" s="174">
        <v>0</v>
      </c>
      <c r="R264" s="174">
        <v>1</v>
      </c>
      <c r="X264" s="124" t="s">
        <v>68</v>
      </c>
      <c r="Y264" s="117">
        <v>2164</v>
      </c>
      <c r="Z264" s="118">
        <v>0.36044362292051757</v>
      </c>
      <c r="AA264" s="116" t="s">
        <v>52</v>
      </c>
      <c r="AB264" s="99">
        <v>1620</v>
      </c>
      <c r="AC264" s="134">
        <v>0.79691358024691361</v>
      </c>
    </row>
    <row r="265" spans="1:29" ht="33" customHeight="1" x14ac:dyDescent="0.25">
      <c r="A265" s="169" t="s">
        <v>76</v>
      </c>
      <c r="B265" s="169" t="s">
        <v>96</v>
      </c>
      <c r="C265" s="169"/>
      <c r="D265" s="169" t="s">
        <v>132</v>
      </c>
      <c r="E265" s="169" t="s">
        <v>303</v>
      </c>
      <c r="F265" s="170" t="s">
        <v>304</v>
      </c>
      <c r="G265" s="171">
        <v>476</v>
      </c>
      <c r="H265" s="171">
        <v>216</v>
      </c>
      <c r="I265" s="171">
        <v>18</v>
      </c>
      <c r="J265" s="171">
        <v>152</v>
      </c>
      <c r="K265" s="171">
        <v>45</v>
      </c>
      <c r="L265" s="171">
        <v>45</v>
      </c>
      <c r="M265" s="173">
        <v>0.45378151260504201</v>
      </c>
      <c r="N265" s="174">
        <v>3.7815126050420166E-2</v>
      </c>
      <c r="O265" s="174">
        <v>0.31932773109243695</v>
      </c>
      <c r="P265" s="174">
        <v>9.4537815126050417E-2</v>
      </c>
      <c r="Q265" s="174">
        <v>9.4537815126050417E-2</v>
      </c>
      <c r="R265" s="174">
        <v>1</v>
      </c>
      <c r="X265" s="120" t="s">
        <v>76</v>
      </c>
      <c r="Y265" s="117">
        <v>476</v>
      </c>
      <c r="Z265" s="118">
        <v>0.45378151260504201</v>
      </c>
      <c r="AA265" s="116" t="s">
        <v>53</v>
      </c>
      <c r="AB265" s="99">
        <v>4421</v>
      </c>
      <c r="AC265" s="134">
        <v>0.15878760461434066</v>
      </c>
    </row>
    <row r="266" spans="1:29" ht="33" customHeight="1" thickBot="1" x14ac:dyDescent="0.3">
      <c r="A266" s="169" t="s">
        <v>133</v>
      </c>
      <c r="B266" s="169" t="s">
        <v>96</v>
      </c>
      <c r="C266" s="169"/>
      <c r="D266" s="169" t="s">
        <v>134</v>
      </c>
      <c r="E266" s="169" t="s">
        <v>305</v>
      </c>
      <c r="F266" s="170" t="s">
        <v>305</v>
      </c>
      <c r="G266" s="171">
        <v>1906</v>
      </c>
      <c r="H266" s="171">
        <v>529</v>
      </c>
      <c r="I266" s="171">
        <v>134</v>
      </c>
      <c r="J266" s="171">
        <v>766</v>
      </c>
      <c r="K266" s="171">
        <v>180</v>
      </c>
      <c r="L266" s="171">
        <v>297</v>
      </c>
      <c r="M266" s="173">
        <v>0.27754459601259179</v>
      </c>
      <c r="N266" s="174">
        <v>7.0304302203567676E-2</v>
      </c>
      <c r="O266" s="174">
        <v>0.40188877229800629</v>
      </c>
      <c r="P266" s="174">
        <v>9.4438614900314799E-2</v>
      </c>
      <c r="Q266" s="174">
        <v>0.15582371458551941</v>
      </c>
      <c r="R266" s="174">
        <v>1</v>
      </c>
      <c r="X266" s="122" t="s">
        <v>77</v>
      </c>
      <c r="Y266" s="117">
        <v>1906</v>
      </c>
      <c r="Z266" s="118">
        <v>0.27754459601259179</v>
      </c>
      <c r="AA266" s="122" t="s">
        <v>54</v>
      </c>
      <c r="AB266" s="99">
        <v>11335</v>
      </c>
      <c r="AC266" s="134">
        <v>0.72068813409792676</v>
      </c>
    </row>
    <row r="267" spans="1:29" ht="33" customHeight="1" thickBot="1" x14ac:dyDescent="0.3">
      <c r="A267" s="180" t="s">
        <v>135</v>
      </c>
      <c r="B267" s="180" t="s">
        <v>139</v>
      </c>
      <c r="C267" s="180"/>
      <c r="D267" s="180" t="s">
        <v>136</v>
      </c>
      <c r="E267" s="180" t="s">
        <v>137</v>
      </c>
      <c r="F267" s="181" t="s">
        <v>138</v>
      </c>
      <c r="G267" s="171">
        <v>52734</v>
      </c>
      <c r="H267" s="171">
        <v>6490</v>
      </c>
      <c r="I267" s="171">
        <v>12451</v>
      </c>
      <c r="J267" s="171">
        <v>33115</v>
      </c>
      <c r="K267" s="171">
        <v>179</v>
      </c>
      <c r="L267" s="171">
        <v>499</v>
      </c>
      <c r="M267" s="182">
        <v>0.12307050479766375</v>
      </c>
      <c r="N267" s="183">
        <v>0.23610953085296013</v>
      </c>
      <c r="O267" s="183">
        <v>0.6279629840330716</v>
      </c>
      <c r="P267" s="183">
        <v>3.3943945082868738E-3</v>
      </c>
      <c r="Q267" s="183">
        <v>9.4625858080175981E-3</v>
      </c>
      <c r="R267" s="183">
        <v>0.99999999999999989</v>
      </c>
      <c r="Y267" s="117">
        <v>52734</v>
      </c>
      <c r="Z267" s="118">
        <v>0.12307050479766375</v>
      </c>
      <c r="AA267" s="15" t="s">
        <v>55</v>
      </c>
      <c r="AB267" s="100">
        <v>20287</v>
      </c>
      <c r="AC267" s="134">
        <v>0.53867008429043228</v>
      </c>
    </row>
    <row r="268" spans="1:29" ht="33" customHeight="1" thickBot="1" x14ac:dyDescent="0.3">
      <c r="A268" s="169" t="s">
        <v>73</v>
      </c>
      <c r="B268" s="169" t="s">
        <v>139</v>
      </c>
      <c r="C268" s="169" t="s">
        <v>140</v>
      </c>
      <c r="D268" s="169" t="s">
        <v>141</v>
      </c>
      <c r="E268" s="169" t="s">
        <v>142</v>
      </c>
      <c r="F268" s="170" t="s">
        <v>142</v>
      </c>
      <c r="G268" s="171">
        <v>12289</v>
      </c>
      <c r="H268" s="171">
        <v>10708</v>
      </c>
      <c r="I268" s="171">
        <v>1110</v>
      </c>
      <c r="J268" s="171">
        <v>455</v>
      </c>
      <c r="K268" s="171">
        <v>15</v>
      </c>
      <c r="L268" s="171">
        <v>1</v>
      </c>
      <c r="M268" s="173">
        <v>0.87134836032223939</v>
      </c>
      <c r="N268" s="174">
        <v>9.0324680608674421E-2</v>
      </c>
      <c r="O268" s="174">
        <v>3.7024981690943121E-2</v>
      </c>
      <c r="P268" s="174">
        <v>1.2206037920091139E-3</v>
      </c>
      <c r="Q268" s="174">
        <v>8.1373586133940925E-5</v>
      </c>
      <c r="R268" s="174">
        <v>1</v>
      </c>
      <c r="X268" s="128" t="s">
        <v>74</v>
      </c>
      <c r="Y268" s="117">
        <v>12289</v>
      </c>
      <c r="Z268" s="118">
        <v>0.87134836032223939</v>
      </c>
      <c r="AA268" s="15" t="s">
        <v>55</v>
      </c>
      <c r="AB268" s="101">
        <v>0.53867008429043228</v>
      </c>
      <c r="AC268" s="134">
        <v>0.53867008429043228</v>
      </c>
    </row>
    <row r="269" spans="1:29" ht="33" customHeight="1" x14ac:dyDescent="0.25">
      <c r="A269" s="169" t="s">
        <v>31</v>
      </c>
      <c r="B269" s="169" t="s">
        <v>96</v>
      </c>
      <c r="C269" s="169" t="s">
        <v>306</v>
      </c>
      <c r="D269" s="169" t="s">
        <v>143</v>
      </c>
      <c r="E269" s="169" t="s">
        <v>100</v>
      </c>
      <c r="F269" s="170" t="s">
        <v>356</v>
      </c>
      <c r="G269" s="171">
        <v>44768</v>
      </c>
      <c r="H269" s="171">
        <v>37868</v>
      </c>
      <c r="I269" s="171">
        <v>3110</v>
      </c>
      <c r="J269" s="171">
        <v>3600</v>
      </c>
      <c r="K269" s="171">
        <v>123</v>
      </c>
      <c r="L269" s="171">
        <v>67</v>
      </c>
      <c r="M269" s="173">
        <v>0.8458720514653324</v>
      </c>
      <c r="N269" s="174">
        <v>6.9469263759828453E-2</v>
      </c>
      <c r="O269" s="174">
        <v>8.041458184417441E-2</v>
      </c>
      <c r="P269" s="174">
        <v>2.7474982130092922E-3</v>
      </c>
      <c r="Q269" s="174">
        <v>1.4966047176554682E-3</v>
      </c>
      <c r="R269" s="174">
        <v>1</v>
      </c>
      <c r="X269" s="119" t="s">
        <v>36</v>
      </c>
      <c r="Y269" s="117">
        <v>44768</v>
      </c>
      <c r="Z269" s="118">
        <v>0.8458720514653324</v>
      </c>
      <c r="AA269" s="120" t="s">
        <v>56</v>
      </c>
      <c r="AB269" s="99">
        <v>3214</v>
      </c>
      <c r="AC269" s="134">
        <v>0.71561916614810206</v>
      </c>
    </row>
    <row r="270" spans="1:29" ht="33" customHeight="1" thickBot="1" x14ac:dyDescent="0.3">
      <c r="A270" s="169" t="s">
        <v>49</v>
      </c>
      <c r="B270" s="169" t="s">
        <v>144</v>
      </c>
      <c r="C270" s="169" t="s">
        <v>145</v>
      </c>
      <c r="D270" s="169" t="s">
        <v>146</v>
      </c>
      <c r="E270" s="184" t="s">
        <v>357</v>
      </c>
      <c r="F270" s="170" t="s">
        <v>182</v>
      </c>
      <c r="G270" s="171">
        <v>1059</v>
      </c>
      <c r="H270" s="171">
        <v>658</v>
      </c>
      <c r="I270" s="171">
        <v>107</v>
      </c>
      <c r="J270" s="171">
        <v>271</v>
      </c>
      <c r="K270" s="171">
        <v>16</v>
      </c>
      <c r="L270" s="171">
        <v>7</v>
      </c>
      <c r="M270" s="173">
        <v>0.62134088762983952</v>
      </c>
      <c r="N270" s="174">
        <v>0.10103871576959396</v>
      </c>
      <c r="O270" s="174">
        <v>0.25590179414542019</v>
      </c>
      <c r="P270" s="174">
        <v>1.5108593012275733E-2</v>
      </c>
      <c r="Q270" s="174">
        <v>6.6100094428706326E-3</v>
      </c>
      <c r="R270" s="174">
        <v>1</v>
      </c>
      <c r="X270" s="122" t="s">
        <v>49</v>
      </c>
      <c r="Y270" s="117">
        <v>1059</v>
      </c>
      <c r="Z270" s="118">
        <v>0.62134088762983952</v>
      </c>
      <c r="AA270" s="116" t="s">
        <v>57</v>
      </c>
      <c r="AB270" s="99">
        <v>4007</v>
      </c>
      <c r="AC270" s="134">
        <v>0.73820813576241573</v>
      </c>
    </row>
    <row r="271" spans="1:29" ht="33" customHeight="1" x14ac:dyDescent="0.25">
      <c r="A271" s="169" t="s">
        <v>48</v>
      </c>
      <c r="B271" s="169" t="s">
        <v>147</v>
      </c>
      <c r="C271" s="169"/>
      <c r="D271" s="169" t="s">
        <v>148</v>
      </c>
      <c r="E271" s="169" t="s">
        <v>100</v>
      </c>
      <c r="F271" s="170" t="s">
        <v>101</v>
      </c>
      <c r="G271" s="171">
        <v>185</v>
      </c>
      <c r="H271" s="171">
        <v>86</v>
      </c>
      <c r="I271" s="171">
        <v>15</v>
      </c>
      <c r="J271" s="171">
        <v>52</v>
      </c>
      <c r="K271" s="171">
        <v>15</v>
      </c>
      <c r="L271" s="171">
        <v>17</v>
      </c>
      <c r="M271" s="173">
        <v>0.46486486486486489</v>
      </c>
      <c r="N271" s="174">
        <v>8.1081081081081086E-2</v>
      </c>
      <c r="O271" s="174">
        <v>0.2810810810810811</v>
      </c>
      <c r="P271" s="174">
        <v>8.1081081081081086E-2</v>
      </c>
      <c r="Q271" s="174">
        <v>9.1891891891891897E-2</v>
      </c>
      <c r="R271" s="174">
        <v>1</v>
      </c>
      <c r="X271" s="116" t="s">
        <v>48</v>
      </c>
      <c r="Y271" s="117">
        <v>185</v>
      </c>
      <c r="Z271" s="118">
        <v>0.46486486486486489</v>
      </c>
      <c r="AA271" s="116" t="s">
        <v>58</v>
      </c>
      <c r="AB271" s="99">
        <v>1867</v>
      </c>
      <c r="AC271" s="134">
        <v>0.71772897696839855</v>
      </c>
    </row>
    <row r="272" spans="1:29" ht="33" customHeight="1" thickBot="1" x14ac:dyDescent="0.3">
      <c r="A272" s="169" t="s">
        <v>42</v>
      </c>
      <c r="B272" s="169" t="s">
        <v>149</v>
      </c>
      <c r="C272" s="169"/>
      <c r="D272" s="169" t="s">
        <v>150</v>
      </c>
      <c r="E272" s="169" t="s">
        <v>307</v>
      </c>
      <c r="F272" s="170" t="s">
        <v>308</v>
      </c>
      <c r="G272" s="171">
        <v>2640</v>
      </c>
      <c r="H272" s="171">
        <v>1947</v>
      </c>
      <c r="I272" s="171">
        <v>459</v>
      </c>
      <c r="J272" s="171">
        <v>191</v>
      </c>
      <c r="K272" s="171">
        <v>35</v>
      </c>
      <c r="L272" s="171">
        <v>8</v>
      </c>
      <c r="M272" s="173">
        <v>0.73750000000000004</v>
      </c>
      <c r="N272" s="174">
        <v>0.17386363636363636</v>
      </c>
      <c r="O272" s="174">
        <v>7.2348484848484843E-2</v>
      </c>
      <c r="P272" s="174">
        <v>1.3257575757575758E-2</v>
      </c>
      <c r="Q272" s="174">
        <v>3.0303030303030303E-3</v>
      </c>
      <c r="R272" s="174">
        <v>1</v>
      </c>
      <c r="X272" s="120" t="s">
        <v>42</v>
      </c>
      <c r="Y272" s="117">
        <v>2640</v>
      </c>
      <c r="Z272" s="118">
        <v>0.73750000000000004</v>
      </c>
      <c r="AA272" s="122" t="s">
        <v>59</v>
      </c>
      <c r="AB272" s="99">
        <v>2777</v>
      </c>
      <c r="AC272" s="134">
        <v>0.46741087504501261</v>
      </c>
    </row>
    <row r="273" spans="1:29" ht="33" customHeight="1" thickBot="1" x14ac:dyDescent="0.3">
      <c r="A273" s="169" t="s">
        <v>43</v>
      </c>
      <c r="B273" s="169" t="s">
        <v>147</v>
      </c>
      <c r="C273" s="169"/>
      <c r="D273" s="169" t="s">
        <v>151</v>
      </c>
      <c r="E273" s="178" t="s">
        <v>358</v>
      </c>
      <c r="F273" s="179" t="s">
        <v>359</v>
      </c>
      <c r="G273" s="171">
        <v>7167</v>
      </c>
      <c r="H273" s="171">
        <v>6298</v>
      </c>
      <c r="I273" s="171">
        <v>259</v>
      </c>
      <c r="J273" s="171">
        <v>480</v>
      </c>
      <c r="K273" s="171">
        <v>110</v>
      </c>
      <c r="L273" s="171">
        <v>20</v>
      </c>
      <c r="M273" s="173">
        <v>0.87874982558950743</v>
      </c>
      <c r="N273" s="174">
        <v>3.6137854053299848E-2</v>
      </c>
      <c r="O273" s="174">
        <v>6.6973629133528667E-2</v>
      </c>
      <c r="P273" s="174">
        <v>1.5348123343100321E-2</v>
      </c>
      <c r="Q273" s="174">
        <v>2.7905678805636948E-3</v>
      </c>
      <c r="R273" s="174">
        <v>0.99999999999999989</v>
      </c>
      <c r="X273" s="116" t="s">
        <v>43</v>
      </c>
      <c r="Y273" s="117">
        <v>7167</v>
      </c>
      <c r="Z273" s="118">
        <v>0.87874982558950743</v>
      </c>
      <c r="AA273" s="15" t="s">
        <v>60</v>
      </c>
      <c r="AB273" s="102">
        <v>11865</v>
      </c>
      <c r="AC273" s="134">
        <v>0.6654867256637168</v>
      </c>
    </row>
    <row r="274" spans="1:29" ht="33" customHeight="1" thickBot="1" x14ac:dyDescent="0.3">
      <c r="A274" s="169" t="s">
        <v>47</v>
      </c>
      <c r="B274" s="169" t="s">
        <v>147</v>
      </c>
      <c r="C274" s="169"/>
      <c r="D274" s="169" t="s">
        <v>152</v>
      </c>
      <c r="E274" s="169" t="s">
        <v>153</v>
      </c>
      <c r="F274" s="170" t="s">
        <v>153</v>
      </c>
      <c r="G274" s="171">
        <v>255</v>
      </c>
      <c r="H274" s="171">
        <v>70</v>
      </c>
      <c r="I274" s="171">
        <v>12</v>
      </c>
      <c r="J274" s="171">
        <v>16</v>
      </c>
      <c r="K274" s="171">
        <v>68</v>
      </c>
      <c r="L274" s="171">
        <v>89</v>
      </c>
      <c r="M274" s="173">
        <v>0.27450980392156865</v>
      </c>
      <c r="N274" s="174">
        <v>4.7058823529411764E-2</v>
      </c>
      <c r="O274" s="174">
        <v>6.2745098039215685E-2</v>
      </c>
      <c r="P274" s="174">
        <v>0.26666666666666666</v>
      </c>
      <c r="Q274" s="174">
        <v>0.34901960784313724</v>
      </c>
      <c r="R274" s="174">
        <v>1</v>
      </c>
      <c r="X274" s="116" t="s">
        <v>47</v>
      </c>
      <c r="Y274" s="117">
        <v>255</v>
      </c>
      <c r="Z274" s="118">
        <v>0.27450980392156865</v>
      </c>
      <c r="AA274" s="15" t="s">
        <v>60</v>
      </c>
      <c r="AB274" s="101">
        <v>0.6654867256637168</v>
      </c>
      <c r="AC274" s="134">
        <v>0.6654867256637168</v>
      </c>
    </row>
    <row r="275" spans="1:29" ht="33" customHeight="1" x14ac:dyDescent="0.25">
      <c r="A275" s="169" t="s">
        <v>46</v>
      </c>
      <c r="B275" s="169" t="s">
        <v>147</v>
      </c>
      <c r="C275" s="169"/>
      <c r="D275" s="169" t="s">
        <v>154</v>
      </c>
      <c r="E275" s="169" t="s">
        <v>309</v>
      </c>
      <c r="F275" s="170" t="s">
        <v>310</v>
      </c>
      <c r="G275" s="171">
        <v>5859</v>
      </c>
      <c r="H275" s="171">
        <v>4432</v>
      </c>
      <c r="I275" s="171">
        <v>266</v>
      </c>
      <c r="J275" s="171">
        <v>922</v>
      </c>
      <c r="K275" s="171">
        <v>202</v>
      </c>
      <c r="L275" s="171">
        <v>37</v>
      </c>
      <c r="M275" s="173">
        <v>0.75644307902372421</v>
      </c>
      <c r="N275" s="174">
        <v>4.5400238948626048E-2</v>
      </c>
      <c r="O275" s="174">
        <v>0.15736473800989931</v>
      </c>
      <c r="P275" s="174">
        <v>3.4476873186550606E-2</v>
      </c>
      <c r="Q275" s="174">
        <v>6.3150708311998632E-3</v>
      </c>
      <c r="R275" s="174">
        <v>1</v>
      </c>
      <c r="X275" s="116" t="s">
        <v>46</v>
      </c>
      <c r="Y275" s="117">
        <v>5859</v>
      </c>
      <c r="Z275" s="118">
        <v>0.75644307902372421</v>
      </c>
      <c r="AA275" s="127" t="s">
        <v>61</v>
      </c>
      <c r="AB275" s="99">
        <v>432</v>
      </c>
      <c r="AC275" s="134">
        <v>0.46064814814814814</v>
      </c>
    </row>
    <row r="276" spans="1:29" ht="33" customHeight="1" thickBot="1" x14ac:dyDescent="0.3">
      <c r="A276" s="169" t="s">
        <v>89</v>
      </c>
      <c r="B276" s="169" t="s">
        <v>147</v>
      </c>
      <c r="C276" s="169"/>
      <c r="D276" s="169" t="s">
        <v>155</v>
      </c>
      <c r="E276" s="169" t="s">
        <v>156</v>
      </c>
      <c r="F276" s="170" t="s">
        <v>157</v>
      </c>
      <c r="G276" s="171">
        <v>449</v>
      </c>
      <c r="H276" s="171">
        <v>239</v>
      </c>
      <c r="I276" s="171">
        <v>29</v>
      </c>
      <c r="J276" s="171">
        <v>88</v>
      </c>
      <c r="K276" s="171">
        <v>35</v>
      </c>
      <c r="L276" s="171">
        <v>58</v>
      </c>
      <c r="M276" s="173">
        <v>0.53229398663697103</v>
      </c>
      <c r="N276" s="174">
        <v>6.4587973273942098E-2</v>
      </c>
      <c r="O276" s="174">
        <v>0.19599109131403117</v>
      </c>
      <c r="P276" s="174">
        <v>7.7951002227171495E-2</v>
      </c>
      <c r="Q276" s="174">
        <v>0.1291759465478842</v>
      </c>
      <c r="R276" s="174">
        <v>0.99999999999999989</v>
      </c>
      <c r="X276" s="129" t="s">
        <v>89</v>
      </c>
      <c r="Y276" s="117">
        <v>449</v>
      </c>
      <c r="Z276" s="118">
        <v>0.53229398663697103</v>
      </c>
      <c r="AA276" s="125" t="s">
        <v>62</v>
      </c>
      <c r="AB276" s="99">
        <v>379</v>
      </c>
      <c r="AC276" s="134">
        <v>0.42216358839050133</v>
      </c>
    </row>
    <row r="277" spans="1:29" ht="33" customHeight="1" x14ac:dyDescent="0.25">
      <c r="A277" s="169" t="s">
        <v>158</v>
      </c>
      <c r="B277" s="169" t="s">
        <v>147</v>
      </c>
      <c r="C277" s="169"/>
      <c r="D277" s="169" t="s">
        <v>159</v>
      </c>
      <c r="E277" s="169" t="s">
        <v>100</v>
      </c>
      <c r="F277" s="170" t="s">
        <v>101</v>
      </c>
      <c r="G277" s="171">
        <v>206</v>
      </c>
      <c r="H277" s="171">
        <v>160</v>
      </c>
      <c r="I277" s="171">
        <v>12</v>
      </c>
      <c r="J277" s="171">
        <v>20</v>
      </c>
      <c r="K277" s="171">
        <v>11</v>
      </c>
      <c r="L277" s="171">
        <v>3</v>
      </c>
      <c r="M277" s="173">
        <v>0.77669902912621358</v>
      </c>
      <c r="N277" s="174">
        <v>5.8252427184466021E-2</v>
      </c>
      <c r="O277" s="174">
        <v>9.7087378640776698E-2</v>
      </c>
      <c r="P277" s="174">
        <v>5.3398058252427182E-2</v>
      </c>
      <c r="Q277" s="174">
        <v>1.4563106796116505E-2</v>
      </c>
      <c r="R277" s="174">
        <v>0.99999999999999989</v>
      </c>
      <c r="X277" s="116" t="s">
        <v>44</v>
      </c>
      <c r="Y277" s="117">
        <v>206</v>
      </c>
      <c r="Z277" s="118">
        <v>0.77669902912621358</v>
      </c>
      <c r="AA277" s="125" t="s">
        <v>63</v>
      </c>
      <c r="AB277" s="99">
        <v>751</v>
      </c>
      <c r="AC277" s="134">
        <v>0.53395472703062585</v>
      </c>
    </row>
    <row r="278" spans="1:29" ht="33" customHeight="1" thickBot="1" x14ac:dyDescent="0.3">
      <c r="A278" s="169" t="s">
        <v>160</v>
      </c>
      <c r="B278" s="169" t="s">
        <v>147</v>
      </c>
      <c r="C278" s="169"/>
      <c r="D278" s="169" t="s">
        <v>161</v>
      </c>
      <c r="E278" s="169" t="s">
        <v>162</v>
      </c>
      <c r="F278" s="170" t="s">
        <v>163</v>
      </c>
      <c r="G278" s="171">
        <v>0</v>
      </c>
      <c r="H278" s="171">
        <v>0</v>
      </c>
      <c r="I278" s="171">
        <v>0</v>
      </c>
      <c r="J278" s="171">
        <v>0</v>
      </c>
      <c r="K278" s="171">
        <v>0</v>
      </c>
      <c r="L278" s="171">
        <v>0</v>
      </c>
      <c r="M278" s="173" t="e">
        <v>#DIV/0!</v>
      </c>
      <c r="N278" s="174" t="e">
        <v>#DIV/0!</v>
      </c>
      <c r="O278" s="174" t="e">
        <v>#DIV/0!</v>
      </c>
      <c r="P278" s="174" t="e">
        <v>#DIV/0!</v>
      </c>
      <c r="Q278" s="174" t="e">
        <v>#DIV/0!</v>
      </c>
      <c r="R278" s="174" t="e">
        <v>#DIV/0!</v>
      </c>
      <c r="X278" s="116" t="s">
        <v>45</v>
      </c>
      <c r="Y278" s="117">
        <v>0</v>
      </c>
      <c r="Z278" s="118" t="s">
        <v>323</v>
      </c>
      <c r="AA278" s="125" t="s">
        <v>64</v>
      </c>
      <c r="AB278" s="99">
        <v>2100</v>
      </c>
      <c r="AC278" s="134">
        <v>0.26</v>
      </c>
    </row>
    <row r="279" spans="1:29" ht="33" customHeight="1" thickBot="1" x14ac:dyDescent="0.3">
      <c r="A279" s="169" t="s">
        <v>69</v>
      </c>
      <c r="B279" s="169" t="s">
        <v>164</v>
      </c>
      <c r="C279" s="169" t="s">
        <v>145</v>
      </c>
      <c r="D279" s="169" t="s">
        <v>165</v>
      </c>
      <c r="E279" s="169" t="s">
        <v>181</v>
      </c>
      <c r="F279" s="170" t="s">
        <v>182</v>
      </c>
      <c r="G279" s="171">
        <v>485</v>
      </c>
      <c r="H279" s="171">
        <v>266</v>
      </c>
      <c r="I279" s="171">
        <v>160</v>
      </c>
      <c r="J279" s="171">
        <v>38</v>
      </c>
      <c r="K279" s="171">
        <v>13</v>
      </c>
      <c r="L279" s="171">
        <v>8</v>
      </c>
      <c r="M279" s="173">
        <v>0.54845360824742273</v>
      </c>
      <c r="N279" s="174">
        <v>0.32989690721649484</v>
      </c>
      <c r="O279" s="174">
        <v>7.8350515463917525E-2</v>
      </c>
      <c r="P279" s="174">
        <v>2.6804123711340205E-2</v>
      </c>
      <c r="Q279" s="174">
        <v>1.6494845360824743E-2</v>
      </c>
      <c r="R279" s="174">
        <v>1</v>
      </c>
      <c r="X279" s="130" t="s">
        <v>69</v>
      </c>
      <c r="Y279" s="117">
        <v>485</v>
      </c>
      <c r="Z279" s="118">
        <v>0.54845360824742273</v>
      </c>
      <c r="AA279" s="126" t="s">
        <v>65</v>
      </c>
      <c r="AB279" s="99">
        <v>1437</v>
      </c>
      <c r="AC279" s="134">
        <v>0</v>
      </c>
    </row>
    <row r="280" spans="1:29" ht="33" customHeight="1" thickBot="1" x14ac:dyDescent="0.3">
      <c r="A280" s="169" t="s">
        <v>34</v>
      </c>
      <c r="B280" s="169" t="s">
        <v>96</v>
      </c>
      <c r="C280" s="169"/>
      <c r="D280" s="169" t="s">
        <v>166</v>
      </c>
      <c r="E280" s="177" t="s">
        <v>311</v>
      </c>
      <c r="F280" s="170" t="s">
        <v>312</v>
      </c>
      <c r="G280" s="171">
        <v>40148</v>
      </c>
      <c r="H280" s="171">
        <v>32892</v>
      </c>
      <c r="I280" s="171">
        <v>2954</v>
      </c>
      <c r="J280" s="171">
        <v>4256</v>
      </c>
      <c r="K280" s="171">
        <v>33</v>
      </c>
      <c r="L280" s="171">
        <v>13</v>
      </c>
      <c r="M280" s="173">
        <v>0.81926870578858224</v>
      </c>
      <c r="N280" s="174">
        <v>7.3577762279565612E-2</v>
      </c>
      <c r="O280" s="174">
        <v>0.10600777124638837</v>
      </c>
      <c r="P280" s="174">
        <v>8.2195875261532327E-4</v>
      </c>
      <c r="Q280" s="174">
        <v>3.2380193284846072E-4</v>
      </c>
      <c r="R280" s="174">
        <v>1</v>
      </c>
      <c r="X280" s="128" t="s">
        <v>75</v>
      </c>
      <c r="Y280" s="117">
        <v>40148</v>
      </c>
      <c r="Z280" s="118">
        <v>0.81926870578858224</v>
      </c>
      <c r="AA280" s="122" t="s">
        <v>66</v>
      </c>
      <c r="AB280" s="99">
        <v>7815</v>
      </c>
      <c r="AC280" s="134">
        <v>0.57018554062699933</v>
      </c>
    </row>
    <row r="281" spans="1:29" ht="33" customHeight="1" thickBot="1" x14ac:dyDescent="0.3">
      <c r="A281" s="169" t="s">
        <v>71</v>
      </c>
      <c r="B281" s="169" t="s">
        <v>96</v>
      </c>
      <c r="C281" s="169"/>
      <c r="D281" s="169" t="s">
        <v>167</v>
      </c>
      <c r="E281" s="169" t="s">
        <v>313</v>
      </c>
      <c r="F281" s="170" t="s">
        <v>313</v>
      </c>
      <c r="G281" s="171">
        <v>1946</v>
      </c>
      <c r="H281" s="171">
        <v>1174</v>
      </c>
      <c r="I281" s="171">
        <v>604</v>
      </c>
      <c r="J281" s="171">
        <v>105</v>
      </c>
      <c r="K281" s="171">
        <v>30</v>
      </c>
      <c r="L281" s="171">
        <v>33</v>
      </c>
      <c r="M281" s="173">
        <v>0.60328879753340181</v>
      </c>
      <c r="N281" s="174">
        <v>0.31038026721479961</v>
      </c>
      <c r="O281" s="174">
        <v>5.3956834532374098E-2</v>
      </c>
      <c r="P281" s="174">
        <v>1.5416238437821172E-2</v>
      </c>
      <c r="Q281" s="174">
        <v>1.695786228160329E-2</v>
      </c>
      <c r="R281" s="174">
        <v>1</v>
      </c>
      <c r="X281" s="122" t="s">
        <v>71</v>
      </c>
      <c r="Y281" s="117">
        <v>1946</v>
      </c>
      <c r="Z281" s="118">
        <v>0.60328879753340181</v>
      </c>
      <c r="AA281" s="15" t="s">
        <v>67</v>
      </c>
      <c r="AB281" s="100">
        <v>12914</v>
      </c>
      <c r="AC281" s="134">
        <v>0.44618243766455012</v>
      </c>
    </row>
    <row r="282" spans="1:29" ht="33" customHeight="1" thickBot="1" x14ac:dyDescent="0.3">
      <c r="A282" s="169" t="s">
        <v>70</v>
      </c>
      <c r="B282" s="169" t="s">
        <v>164</v>
      </c>
      <c r="C282" s="169" t="s">
        <v>145</v>
      </c>
      <c r="D282" s="169" t="s">
        <v>168</v>
      </c>
      <c r="E282" s="169" t="s">
        <v>169</v>
      </c>
      <c r="F282" s="170" t="s">
        <v>170</v>
      </c>
      <c r="G282" s="171">
        <v>46</v>
      </c>
      <c r="H282" s="171">
        <v>3</v>
      </c>
      <c r="I282" s="171">
        <v>11</v>
      </c>
      <c r="J282" s="171">
        <v>18</v>
      </c>
      <c r="K282" s="171">
        <v>5</v>
      </c>
      <c r="L282" s="171">
        <v>9</v>
      </c>
      <c r="M282" s="173">
        <v>6.5217391304347824E-2</v>
      </c>
      <c r="N282" s="174">
        <v>0.2391304347826087</v>
      </c>
      <c r="O282" s="174">
        <v>0.39130434782608697</v>
      </c>
      <c r="P282" s="174">
        <v>0.10869565217391304</v>
      </c>
      <c r="Q282" s="174">
        <v>0.19565217391304349</v>
      </c>
      <c r="R282" s="174">
        <v>1</v>
      </c>
      <c r="X282" s="120" t="s">
        <v>70</v>
      </c>
      <c r="Y282" s="117">
        <v>46</v>
      </c>
      <c r="Z282" s="118">
        <v>6.5217391304347824E-2</v>
      </c>
      <c r="AA282" s="15" t="s">
        <v>67</v>
      </c>
      <c r="AB282" s="101">
        <v>0.44618243766455012</v>
      </c>
      <c r="AC282" s="134">
        <v>0.44618243766455012</v>
      </c>
    </row>
    <row r="283" spans="1:29" ht="33" customHeight="1" x14ac:dyDescent="0.25">
      <c r="A283" s="169" t="s">
        <v>171</v>
      </c>
      <c r="B283" s="169" t="s">
        <v>172</v>
      </c>
      <c r="C283" s="169"/>
      <c r="D283" s="169" t="s">
        <v>173</v>
      </c>
      <c r="E283" s="169" t="s">
        <v>314</v>
      </c>
      <c r="F283" s="170" t="s">
        <v>315</v>
      </c>
      <c r="G283" s="171">
        <v>9619</v>
      </c>
      <c r="H283" s="171">
        <v>6656</v>
      </c>
      <c r="I283" s="171">
        <v>1334</v>
      </c>
      <c r="J283" s="171">
        <v>1546</v>
      </c>
      <c r="K283" s="171">
        <v>63</v>
      </c>
      <c r="L283" s="171">
        <v>20</v>
      </c>
      <c r="M283" s="173">
        <v>0.69196382160307723</v>
      </c>
      <c r="N283" s="174">
        <v>0.13868385487056867</v>
      </c>
      <c r="O283" s="174">
        <v>0.16072356793845513</v>
      </c>
      <c r="P283" s="174">
        <v>6.5495373739473959E-3</v>
      </c>
      <c r="Q283" s="174">
        <v>2.0792182139515543E-3</v>
      </c>
      <c r="R283" s="174">
        <v>0.99999999999999989</v>
      </c>
      <c r="X283" s="120" t="s">
        <v>84</v>
      </c>
      <c r="Y283" s="117">
        <v>9619</v>
      </c>
      <c r="Z283" s="118">
        <v>0.69196382160307723</v>
      </c>
      <c r="AA283" s="131" t="s">
        <v>33</v>
      </c>
      <c r="AB283" s="99">
        <v>36241</v>
      </c>
      <c r="AC283" s="134">
        <v>0.86537347203443615</v>
      </c>
    </row>
    <row r="284" spans="1:29" ht="33" customHeight="1" thickBot="1" x14ac:dyDescent="0.3">
      <c r="A284" s="169" t="s">
        <v>174</v>
      </c>
      <c r="B284" s="169" t="s">
        <v>96</v>
      </c>
      <c r="C284" s="176"/>
      <c r="D284" s="169" t="s">
        <v>175</v>
      </c>
      <c r="E284" s="169" t="s">
        <v>100</v>
      </c>
      <c r="F284" s="170" t="s">
        <v>101</v>
      </c>
      <c r="G284" s="171">
        <v>8721</v>
      </c>
      <c r="H284" s="171">
        <v>6510</v>
      </c>
      <c r="I284" s="171">
        <v>1324</v>
      </c>
      <c r="J284" s="171">
        <v>801</v>
      </c>
      <c r="K284" s="171">
        <v>66</v>
      </c>
      <c r="L284" s="171">
        <v>20</v>
      </c>
      <c r="M284" s="173">
        <v>0.74647402820777431</v>
      </c>
      <c r="N284" s="174">
        <v>0.15181745212704964</v>
      </c>
      <c r="O284" s="174">
        <v>9.1847265221878222E-2</v>
      </c>
      <c r="P284" s="174">
        <v>7.5679394564843478E-3</v>
      </c>
      <c r="Q284" s="174">
        <v>2.293314986813439E-3</v>
      </c>
      <c r="R284" s="174">
        <v>1</v>
      </c>
      <c r="X284" s="116" t="s">
        <v>85</v>
      </c>
      <c r="Y284" s="117">
        <v>8721</v>
      </c>
      <c r="Z284" s="118">
        <v>0.74647402820777431</v>
      </c>
      <c r="AA284" s="132" t="s">
        <v>68</v>
      </c>
      <c r="AB284" s="99">
        <v>2164</v>
      </c>
      <c r="AC284" s="134">
        <v>0.36044362292051757</v>
      </c>
    </row>
    <row r="285" spans="1:29" ht="33" customHeight="1" thickBot="1" x14ac:dyDescent="0.3">
      <c r="A285" s="169" t="s">
        <v>86</v>
      </c>
      <c r="B285" s="169" t="s">
        <v>96</v>
      </c>
      <c r="C285" s="169"/>
      <c r="D285" s="169" t="s">
        <v>176</v>
      </c>
      <c r="E285" s="169" t="s">
        <v>100</v>
      </c>
      <c r="F285" s="170" t="s">
        <v>101</v>
      </c>
      <c r="G285" s="171">
        <v>148</v>
      </c>
      <c r="H285" s="171">
        <v>69</v>
      </c>
      <c r="I285" s="171">
        <v>54</v>
      </c>
      <c r="J285" s="171">
        <v>13</v>
      </c>
      <c r="K285" s="171">
        <v>7</v>
      </c>
      <c r="L285" s="171">
        <v>5</v>
      </c>
      <c r="M285" s="173">
        <v>0.46621621621621623</v>
      </c>
      <c r="N285" s="174">
        <v>0.36486486486486486</v>
      </c>
      <c r="O285" s="174">
        <v>8.7837837837837843E-2</v>
      </c>
      <c r="P285" s="174">
        <v>4.72972972972973E-2</v>
      </c>
      <c r="Q285" s="174">
        <v>3.3783783783783786E-2</v>
      </c>
      <c r="R285" s="174">
        <v>1</v>
      </c>
      <c r="X285" s="122" t="s">
        <v>86</v>
      </c>
      <c r="Y285" s="117">
        <v>148</v>
      </c>
      <c r="Z285" s="118">
        <v>0.46621621621621623</v>
      </c>
      <c r="AA285" s="15" t="s">
        <v>324</v>
      </c>
      <c r="AB285" s="100">
        <v>38405</v>
      </c>
      <c r="AC285" s="134">
        <v>0.83692227574534561</v>
      </c>
    </row>
    <row r="286" spans="1:29" ht="33" customHeight="1" thickBot="1" x14ac:dyDescent="0.3">
      <c r="A286" s="169" t="s">
        <v>177</v>
      </c>
      <c r="B286" s="169" t="s">
        <v>96</v>
      </c>
      <c r="C286" s="169"/>
      <c r="D286" s="169" t="s">
        <v>178</v>
      </c>
      <c r="E286" s="169" t="s">
        <v>100</v>
      </c>
      <c r="F286" s="170" t="s">
        <v>101</v>
      </c>
      <c r="G286" s="171">
        <v>35</v>
      </c>
      <c r="H286" s="171">
        <v>22</v>
      </c>
      <c r="I286" s="171">
        <v>3</v>
      </c>
      <c r="J286" s="171">
        <v>8</v>
      </c>
      <c r="K286" s="171">
        <v>0</v>
      </c>
      <c r="L286" s="171">
        <v>2</v>
      </c>
      <c r="M286" s="173">
        <v>0.62857142857142856</v>
      </c>
      <c r="N286" s="174">
        <v>8.5714285714285715E-2</v>
      </c>
      <c r="O286" s="174">
        <v>0.22857142857142856</v>
      </c>
      <c r="P286" s="174">
        <v>0</v>
      </c>
      <c r="Q286" s="174">
        <v>5.7142857142857141E-2</v>
      </c>
      <c r="R286" s="174">
        <v>1</v>
      </c>
      <c r="X286" s="130" t="s">
        <v>88</v>
      </c>
      <c r="Y286" s="117">
        <v>35</v>
      </c>
      <c r="Z286" s="118">
        <v>0.62857142857142856</v>
      </c>
      <c r="AA286" s="15" t="s">
        <v>324</v>
      </c>
      <c r="AB286" s="101">
        <v>0.83692227574534561</v>
      </c>
      <c r="AC286" s="134">
        <v>0.83692227574534561</v>
      </c>
    </row>
    <row r="287" spans="1:29" ht="33" customHeight="1" x14ac:dyDescent="0.25">
      <c r="A287" s="169" t="s">
        <v>179</v>
      </c>
      <c r="B287" s="169" t="s">
        <v>96</v>
      </c>
      <c r="C287" s="169"/>
      <c r="D287" s="169" t="s">
        <v>180</v>
      </c>
      <c r="E287" s="169" t="s">
        <v>181</v>
      </c>
      <c r="F287" s="170" t="s">
        <v>182</v>
      </c>
      <c r="G287" s="171">
        <v>39</v>
      </c>
      <c r="H287" s="171">
        <v>5</v>
      </c>
      <c r="I287" s="171">
        <v>10</v>
      </c>
      <c r="J287" s="171">
        <v>18</v>
      </c>
      <c r="K287" s="171">
        <v>0</v>
      </c>
      <c r="L287" s="171">
        <v>6</v>
      </c>
      <c r="M287" s="173">
        <v>0.12820512820512819</v>
      </c>
      <c r="N287" s="174">
        <v>0.25641025641025639</v>
      </c>
      <c r="O287" s="174">
        <v>0.46153846153846156</v>
      </c>
      <c r="P287" s="174">
        <v>0</v>
      </c>
      <c r="Q287" s="174">
        <v>0.15384615384615385</v>
      </c>
      <c r="R287" s="174">
        <v>1</v>
      </c>
      <c r="Y287" s="117">
        <v>39</v>
      </c>
      <c r="Z287" s="118">
        <v>0.12820512820512819</v>
      </c>
      <c r="AA287" s="130" t="s">
        <v>69</v>
      </c>
      <c r="AB287" s="99">
        <v>485</v>
      </c>
      <c r="AC287" s="134">
        <v>0.54845360824742273</v>
      </c>
    </row>
    <row r="288" spans="1:29" ht="33" customHeight="1" x14ac:dyDescent="0.25">
      <c r="A288" s="169" t="s">
        <v>183</v>
      </c>
      <c r="B288" s="169" t="s">
        <v>96</v>
      </c>
      <c r="C288" s="169"/>
      <c r="D288" s="169" t="s">
        <v>184</v>
      </c>
      <c r="E288" s="169" t="s">
        <v>142</v>
      </c>
      <c r="F288" s="170" t="s">
        <v>142</v>
      </c>
      <c r="G288" s="171">
        <v>382</v>
      </c>
      <c r="H288" s="171">
        <v>18</v>
      </c>
      <c r="I288" s="171">
        <v>36</v>
      </c>
      <c r="J288" s="171">
        <v>260</v>
      </c>
      <c r="K288" s="171">
        <v>4</v>
      </c>
      <c r="L288" s="171">
        <v>64</v>
      </c>
      <c r="M288" s="173">
        <v>4.712041884816754E-2</v>
      </c>
      <c r="N288" s="174">
        <v>9.4240837696335081E-2</v>
      </c>
      <c r="O288" s="174">
        <v>0.68062827225130895</v>
      </c>
      <c r="P288" s="174">
        <v>1.0471204188481676E-2</v>
      </c>
      <c r="Q288" s="174">
        <v>0.16753926701570682</v>
      </c>
      <c r="R288" s="174">
        <v>1</v>
      </c>
      <c r="Y288" s="117">
        <v>382</v>
      </c>
      <c r="Z288" s="118">
        <v>4.712041884816754E-2</v>
      </c>
      <c r="AA288" s="120" t="s">
        <v>70</v>
      </c>
      <c r="AB288" s="99">
        <v>46</v>
      </c>
      <c r="AC288" s="134">
        <v>6.5217391304347824E-2</v>
      </c>
    </row>
    <row r="289" spans="1:29" ht="33" customHeight="1" thickBot="1" x14ac:dyDescent="0.3">
      <c r="A289" s="169" t="s">
        <v>185</v>
      </c>
      <c r="B289" s="169" t="s">
        <v>96</v>
      </c>
      <c r="C289" s="169"/>
      <c r="D289" s="169" t="s">
        <v>186</v>
      </c>
      <c r="E289" s="169" t="s">
        <v>187</v>
      </c>
      <c r="F289" s="170" t="s">
        <v>188</v>
      </c>
      <c r="G289" s="171">
        <v>45</v>
      </c>
      <c r="H289" s="171">
        <v>0</v>
      </c>
      <c r="I289" s="171">
        <v>9</v>
      </c>
      <c r="J289" s="171">
        <v>32</v>
      </c>
      <c r="K289" s="171">
        <v>1</v>
      </c>
      <c r="L289" s="171">
        <v>3</v>
      </c>
      <c r="M289" s="173">
        <v>0</v>
      </c>
      <c r="N289" s="174">
        <v>0.2</v>
      </c>
      <c r="O289" s="174">
        <v>0.71111111111111114</v>
      </c>
      <c r="P289" s="174">
        <v>2.2222222222222223E-2</v>
      </c>
      <c r="Q289" s="174">
        <v>6.6666666666666666E-2</v>
      </c>
      <c r="R289" s="174">
        <v>1.0000000000000002</v>
      </c>
      <c r="Y289" s="117">
        <v>45</v>
      </c>
      <c r="Z289" s="118">
        <v>0</v>
      </c>
      <c r="AA289" s="122" t="s">
        <v>71</v>
      </c>
      <c r="AB289" s="99">
        <v>1946</v>
      </c>
      <c r="AC289" s="134">
        <v>0.60328879753340181</v>
      </c>
    </row>
    <row r="290" spans="1:29" ht="33" customHeight="1" thickBot="1" x14ac:dyDescent="0.3">
      <c r="A290" s="169" t="s">
        <v>189</v>
      </c>
      <c r="B290" s="169" t="s">
        <v>96</v>
      </c>
      <c r="C290" s="169"/>
      <c r="D290" s="169" t="s">
        <v>190</v>
      </c>
      <c r="E290" s="169" t="s">
        <v>316</v>
      </c>
      <c r="F290" s="170" t="s">
        <v>317</v>
      </c>
      <c r="G290" s="171">
        <v>12</v>
      </c>
      <c r="H290" s="171">
        <v>0</v>
      </c>
      <c r="I290" s="171">
        <v>1</v>
      </c>
      <c r="J290" s="171">
        <v>2</v>
      </c>
      <c r="K290" s="171">
        <v>1</v>
      </c>
      <c r="L290" s="171">
        <v>8</v>
      </c>
      <c r="M290" s="173">
        <v>0</v>
      </c>
      <c r="N290" s="174">
        <v>8.3333333333333329E-2</v>
      </c>
      <c r="O290" s="174">
        <v>0.16666666666666666</v>
      </c>
      <c r="P290" s="174">
        <v>8.3333333333333329E-2</v>
      </c>
      <c r="Q290" s="174">
        <v>0.66666666666666663</v>
      </c>
      <c r="R290" s="174">
        <v>1</v>
      </c>
      <c r="Y290" s="117">
        <v>12</v>
      </c>
      <c r="Z290" s="118">
        <v>0</v>
      </c>
      <c r="AA290" s="15" t="s">
        <v>72</v>
      </c>
      <c r="AB290" s="103">
        <v>2477</v>
      </c>
      <c r="AC290" s="134">
        <v>0.5825595478401292</v>
      </c>
    </row>
    <row r="291" spans="1:29" ht="33" customHeight="1" thickBot="1" x14ac:dyDescent="0.3">
      <c r="A291" s="169" t="s">
        <v>191</v>
      </c>
      <c r="B291" s="169" t="s">
        <v>96</v>
      </c>
      <c r="C291" s="169"/>
      <c r="D291" s="169" t="s">
        <v>192</v>
      </c>
      <c r="E291" s="169" t="s">
        <v>100</v>
      </c>
      <c r="F291" s="170" t="s">
        <v>101</v>
      </c>
      <c r="G291" s="171">
        <v>11</v>
      </c>
      <c r="H291" s="171">
        <v>0</v>
      </c>
      <c r="I291" s="171">
        <v>1</v>
      </c>
      <c r="J291" s="171">
        <v>2</v>
      </c>
      <c r="K291" s="171">
        <v>4</v>
      </c>
      <c r="L291" s="171">
        <v>4</v>
      </c>
      <c r="M291" s="173">
        <v>0</v>
      </c>
      <c r="N291" s="174">
        <v>9.0909090909090912E-2</v>
      </c>
      <c r="O291" s="174">
        <v>0.18181818181818182</v>
      </c>
      <c r="P291" s="174">
        <v>0.36363636363636365</v>
      </c>
      <c r="Q291" s="174">
        <v>0.36363636363636365</v>
      </c>
      <c r="R291" s="174">
        <v>1</v>
      </c>
      <c r="Y291" s="117">
        <v>11</v>
      </c>
      <c r="Z291" s="118">
        <v>0</v>
      </c>
      <c r="AA291" s="15" t="s">
        <v>72</v>
      </c>
      <c r="AB291" s="104">
        <v>0.5825595478401292</v>
      </c>
      <c r="AC291" s="134">
        <v>0.5825595478401292</v>
      </c>
    </row>
    <row r="292" spans="1:29" ht="33" customHeight="1" thickBot="1" x14ac:dyDescent="0.3">
      <c r="A292" s="169" t="s">
        <v>193</v>
      </c>
      <c r="B292" s="169" t="s">
        <v>194</v>
      </c>
      <c r="C292" s="169"/>
      <c r="D292" s="169" t="s">
        <v>195</v>
      </c>
      <c r="E292" s="169" t="s">
        <v>196</v>
      </c>
      <c r="F292" s="170" t="s">
        <v>196</v>
      </c>
      <c r="G292" s="171">
        <v>1620</v>
      </c>
      <c r="H292" s="171">
        <v>1291</v>
      </c>
      <c r="I292" s="171">
        <v>9</v>
      </c>
      <c r="J292" s="171">
        <v>317</v>
      </c>
      <c r="K292" s="171">
        <v>2</v>
      </c>
      <c r="L292" s="171">
        <v>1</v>
      </c>
      <c r="M292" s="173">
        <v>0.79691358024691361</v>
      </c>
      <c r="N292" s="174">
        <v>5.5555555555555558E-3</v>
      </c>
      <c r="O292" s="174">
        <v>0.195679012345679</v>
      </c>
      <c r="P292" s="174">
        <v>1.2345679012345679E-3</v>
      </c>
      <c r="Q292" s="174">
        <v>6.1728395061728394E-4</v>
      </c>
      <c r="R292" s="174">
        <v>1</v>
      </c>
      <c r="X292" s="116" t="s">
        <v>52</v>
      </c>
      <c r="Y292" s="117">
        <v>1620</v>
      </c>
      <c r="Z292" s="118">
        <v>0.79691358024691361</v>
      </c>
      <c r="AA292" s="15" t="s">
        <v>74</v>
      </c>
      <c r="AB292" s="99">
        <v>12289</v>
      </c>
      <c r="AC292" s="134">
        <v>0.87134836032223939</v>
      </c>
    </row>
    <row r="293" spans="1:29" ht="33" customHeight="1" thickBot="1" x14ac:dyDescent="0.3">
      <c r="A293" s="169" t="s">
        <v>197</v>
      </c>
      <c r="B293" s="169" t="s">
        <v>194</v>
      </c>
      <c r="C293" s="169"/>
      <c r="D293" s="169" t="s">
        <v>198</v>
      </c>
      <c r="E293" s="169" t="s">
        <v>199</v>
      </c>
      <c r="F293" s="170" t="s">
        <v>200</v>
      </c>
      <c r="G293" s="171">
        <v>11335</v>
      </c>
      <c r="H293" s="171">
        <v>8169</v>
      </c>
      <c r="I293" s="171">
        <v>73</v>
      </c>
      <c r="J293" s="171">
        <v>3079</v>
      </c>
      <c r="K293" s="171">
        <v>8</v>
      </c>
      <c r="L293" s="171">
        <v>6</v>
      </c>
      <c r="M293" s="173">
        <v>0.72068813409792676</v>
      </c>
      <c r="N293" s="174">
        <v>6.4402293780326421E-3</v>
      </c>
      <c r="O293" s="174">
        <v>0.27163652404058225</v>
      </c>
      <c r="P293" s="174">
        <v>7.0577856197618001E-4</v>
      </c>
      <c r="Q293" s="174">
        <v>5.2933392148213495E-4</v>
      </c>
      <c r="R293" s="174">
        <v>1</v>
      </c>
      <c r="X293" s="122" t="s">
        <v>54</v>
      </c>
      <c r="Y293" s="117">
        <v>11335</v>
      </c>
      <c r="Z293" s="118">
        <v>0.72068813409792676</v>
      </c>
      <c r="AA293" s="15" t="s">
        <v>74</v>
      </c>
      <c r="AB293" s="135">
        <v>0.87134836032223939</v>
      </c>
      <c r="AC293" s="134">
        <v>0.87134836032223939</v>
      </c>
    </row>
    <row r="294" spans="1:29" ht="33" customHeight="1" thickBot="1" x14ac:dyDescent="0.3">
      <c r="A294" s="169" t="s">
        <v>53</v>
      </c>
      <c r="B294" s="169" t="s">
        <v>201</v>
      </c>
      <c r="C294" s="169"/>
      <c r="D294" s="169" t="s">
        <v>202</v>
      </c>
      <c r="E294" s="169">
        <v>9732</v>
      </c>
      <c r="F294" s="170">
        <v>9732</v>
      </c>
      <c r="G294" s="171">
        <v>4421</v>
      </c>
      <c r="H294" s="171">
        <v>702</v>
      </c>
      <c r="I294" s="171">
        <v>259</v>
      </c>
      <c r="J294" s="171">
        <v>3460</v>
      </c>
      <c r="K294" s="171">
        <v>0</v>
      </c>
      <c r="L294" s="171">
        <v>0</v>
      </c>
      <c r="M294" s="173">
        <v>0.15878760461434066</v>
      </c>
      <c r="N294" s="174">
        <v>5.8584030762270978E-2</v>
      </c>
      <c r="O294" s="174">
        <v>0.78262836462338836</v>
      </c>
      <c r="P294" s="174">
        <v>0</v>
      </c>
      <c r="Q294" s="174">
        <v>0</v>
      </c>
      <c r="R294" s="174">
        <v>1</v>
      </c>
      <c r="X294" s="116" t="s">
        <v>53</v>
      </c>
      <c r="Y294" s="117">
        <v>4421</v>
      </c>
      <c r="Z294" s="118">
        <v>0.15878760461434066</v>
      </c>
      <c r="AA294" s="15" t="s">
        <v>75</v>
      </c>
      <c r="AB294" s="99">
        <v>40148</v>
      </c>
      <c r="AC294" s="134">
        <v>0.81926870578858224</v>
      </c>
    </row>
    <row r="295" spans="1:29" ht="33" customHeight="1" thickBot="1" x14ac:dyDescent="0.3">
      <c r="A295" s="169" t="s">
        <v>51</v>
      </c>
      <c r="B295" s="169" t="s">
        <v>203</v>
      </c>
      <c r="C295" s="169"/>
      <c r="D295" s="169" t="s">
        <v>204</v>
      </c>
      <c r="E295" s="169">
        <v>9823</v>
      </c>
      <c r="F295" s="170">
        <v>9823</v>
      </c>
      <c r="G295" s="171">
        <v>2911</v>
      </c>
      <c r="H295" s="171">
        <v>766</v>
      </c>
      <c r="I295" s="171">
        <v>60</v>
      </c>
      <c r="J295" s="171">
        <v>2085</v>
      </c>
      <c r="K295" s="171">
        <v>0</v>
      </c>
      <c r="L295" s="171">
        <v>0</v>
      </c>
      <c r="M295" s="173">
        <v>0.26313981449673651</v>
      </c>
      <c r="N295" s="174">
        <v>2.0611473720371008E-2</v>
      </c>
      <c r="O295" s="174">
        <v>0.71624871178289251</v>
      </c>
      <c r="P295" s="174">
        <v>0</v>
      </c>
      <c r="Q295" s="174">
        <v>0</v>
      </c>
      <c r="R295" s="174">
        <v>1</v>
      </c>
      <c r="X295" s="120" t="s">
        <v>51</v>
      </c>
      <c r="Y295" s="117">
        <v>2911</v>
      </c>
      <c r="Z295" s="118">
        <v>0.26313981449673651</v>
      </c>
      <c r="AA295" s="115" t="s">
        <v>35</v>
      </c>
      <c r="AB295" s="135">
        <v>0.81926870578858224</v>
      </c>
      <c r="AC295" s="134" t="s">
        <v>323</v>
      </c>
    </row>
    <row r="296" spans="1:29" hidden="1" x14ac:dyDescent="0.25">
      <c r="Y296" s="117">
        <v>0</v>
      </c>
      <c r="Z296" s="118">
        <v>0</v>
      </c>
      <c r="AA296" s="120" t="s">
        <v>76</v>
      </c>
      <c r="AB296" s="99">
        <v>476</v>
      </c>
      <c r="AC296" s="134">
        <v>0.45378151260504201</v>
      </c>
    </row>
    <row r="297" spans="1:29" ht="15.75" hidden="1" thickBot="1" x14ac:dyDescent="0.3">
      <c r="Y297" s="117">
        <v>0</v>
      </c>
      <c r="Z297" s="118">
        <v>0</v>
      </c>
      <c r="AA297" s="122" t="s">
        <v>77</v>
      </c>
      <c r="AB297" s="99">
        <v>1906</v>
      </c>
      <c r="AC297" s="134">
        <v>0.27754459601259179</v>
      </c>
    </row>
    <row r="298" spans="1:29" ht="15.75" hidden="1" thickBot="1" x14ac:dyDescent="0.3">
      <c r="Y298" s="117">
        <v>0</v>
      </c>
      <c r="Z298" s="118">
        <v>0</v>
      </c>
      <c r="AA298" s="15" t="s">
        <v>78</v>
      </c>
      <c r="AB298" s="100">
        <v>2382</v>
      </c>
      <c r="AC298" s="134">
        <v>0.31276238455079763</v>
      </c>
    </row>
    <row r="299" spans="1:29" ht="15.75" hidden="1" thickBot="1" x14ac:dyDescent="0.3">
      <c r="Y299" s="117">
        <v>0</v>
      </c>
      <c r="Z299" s="118">
        <v>0</v>
      </c>
      <c r="AA299" s="15" t="s">
        <v>78</v>
      </c>
      <c r="AB299" s="101">
        <v>0.31276238455079763</v>
      </c>
      <c r="AC299" s="134">
        <v>0.31276238455079763</v>
      </c>
    </row>
    <row r="300" spans="1:29" hidden="1" x14ac:dyDescent="0.25">
      <c r="Y300" s="118">
        <v>0</v>
      </c>
      <c r="Z300" s="118">
        <v>0</v>
      </c>
      <c r="AA300" s="120" t="s">
        <v>79</v>
      </c>
      <c r="AB300" s="99">
        <v>7216</v>
      </c>
      <c r="AC300" s="134">
        <v>0.69124168514412421</v>
      </c>
    </row>
    <row r="301" spans="1:29" hidden="1" x14ac:dyDescent="0.25">
      <c r="Y301" s="118">
        <v>0</v>
      </c>
      <c r="Z301" s="118">
        <v>0</v>
      </c>
      <c r="AA301" s="116" t="s">
        <v>80</v>
      </c>
      <c r="AB301" s="99">
        <v>1590</v>
      </c>
      <c r="AC301" s="134">
        <v>0.71572327044025152</v>
      </c>
    </row>
    <row r="302" spans="1:29" hidden="1" x14ac:dyDescent="0.25">
      <c r="Y302" s="118">
        <v>0</v>
      </c>
      <c r="Z302" s="118">
        <v>0</v>
      </c>
      <c r="AA302" s="116" t="s">
        <v>81</v>
      </c>
      <c r="AB302" s="99">
        <v>1187</v>
      </c>
      <c r="AC302" s="134">
        <v>0.51558550968828976</v>
      </c>
    </row>
    <row r="303" spans="1:29" ht="15.75" hidden="1" thickBot="1" x14ac:dyDescent="0.3">
      <c r="Y303" s="118">
        <v>0</v>
      </c>
      <c r="Z303" s="118">
        <v>0</v>
      </c>
      <c r="AA303" s="122" t="s">
        <v>82</v>
      </c>
      <c r="AB303" s="99">
        <v>4022</v>
      </c>
      <c r="AC303" s="134">
        <v>0.60815514669318749</v>
      </c>
    </row>
    <row r="304" spans="1:29" ht="15.75" hidden="1" thickBot="1" x14ac:dyDescent="0.3">
      <c r="Y304" s="118">
        <v>0</v>
      </c>
      <c r="Z304" s="118">
        <v>0</v>
      </c>
      <c r="AA304" s="15" t="s">
        <v>83</v>
      </c>
      <c r="AB304" s="100">
        <v>14015</v>
      </c>
      <c r="AC304" s="134">
        <v>0.65529789511237957</v>
      </c>
    </row>
    <row r="305" spans="25:29" ht="15.75" hidden="1" thickBot="1" x14ac:dyDescent="0.3">
      <c r="Y305" s="118">
        <v>0</v>
      </c>
      <c r="Z305" s="118">
        <v>0</v>
      </c>
      <c r="AA305" s="15" t="s">
        <v>83</v>
      </c>
      <c r="AB305" s="101">
        <v>0.65529789511237957</v>
      </c>
      <c r="AC305" s="134">
        <v>0.65529789511237957</v>
      </c>
    </row>
    <row r="306" spans="25:29" hidden="1" x14ac:dyDescent="0.25">
      <c r="AA306" s="120" t="s">
        <v>84</v>
      </c>
      <c r="AB306" s="99">
        <v>9619</v>
      </c>
      <c r="AC306" s="134">
        <v>0.69196382160307723</v>
      </c>
    </row>
    <row r="307" spans="25:29" hidden="1" x14ac:dyDescent="0.25">
      <c r="AA307" s="116" t="s">
        <v>85</v>
      </c>
      <c r="AB307" s="99">
        <v>8721</v>
      </c>
      <c r="AC307" s="134">
        <v>0.74647402820777431</v>
      </c>
    </row>
    <row r="308" spans="25:29" ht="15.75" hidden="1" thickBot="1" x14ac:dyDescent="0.3">
      <c r="AA308" s="122" t="s">
        <v>86</v>
      </c>
      <c r="AB308" s="99">
        <v>148</v>
      </c>
      <c r="AC308" s="134">
        <v>0.46621621621621623</v>
      </c>
    </row>
    <row r="309" spans="25:29" ht="15.75" hidden="1" thickBot="1" x14ac:dyDescent="0.3">
      <c r="AA309" s="15" t="s">
        <v>87</v>
      </c>
      <c r="AB309" s="100">
        <v>18488</v>
      </c>
      <c r="AC309" s="134">
        <v>0.71586975335352665</v>
      </c>
    </row>
    <row r="310" spans="25:29" ht="15.75" hidden="1" thickBot="1" x14ac:dyDescent="0.3">
      <c r="AA310" s="15" t="s">
        <v>87</v>
      </c>
      <c r="AB310" s="101">
        <v>0.71586975335352665</v>
      </c>
      <c r="AC310" s="134">
        <v>0.71586975335352665</v>
      </c>
    </row>
    <row r="311" spans="25:29" hidden="1" x14ac:dyDescent="0.25">
      <c r="AA311" s="120" t="s">
        <v>88</v>
      </c>
      <c r="AB311" s="105"/>
      <c r="AC311" s="134">
        <v>0.62857142857142856</v>
      </c>
    </row>
    <row r="312" spans="25:29" ht="15.75" hidden="1" thickBot="1" x14ac:dyDescent="0.3">
      <c r="AA312" s="133" t="s">
        <v>89</v>
      </c>
      <c r="AB312" s="106"/>
      <c r="AC312" s="134">
        <v>0.53229398663697103</v>
      </c>
    </row>
  </sheetData>
  <sheetProtection autoFilter="0" pivotTables="0"/>
  <protectedRanges>
    <protectedRange sqref="G245:L295" name="numbers"/>
    <protectedRange sqref="AB247:AB250 AB253:AB260 AB263:AB266 AB269:AB272 AB275:AB280 AB283:AB284 AB287:AB289 AB294 AB292 AB296:AB297 AB300:AB303 AB306:AB308 AC247:AC279 AC281:AC285 AC287:AC312" name="numbers_1"/>
  </protectedRanges>
  <mergeCells count="50">
    <mergeCell ref="R243:R244"/>
    <mergeCell ref="A241:S241"/>
    <mergeCell ref="G242:L242"/>
    <mergeCell ref="O243:O244"/>
    <mergeCell ref="P243:P244"/>
    <mergeCell ref="M242:R242"/>
    <mergeCell ref="C243:C244"/>
    <mergeCell ref="B243:B244"/>
    <mergeCell ref="D243:D244"/>
    <mergeCell ref="E243:E244"/>
    <mergeCell ref="F243:F244"/>
    <mergeCell ref="G243:G244"/>
    <mergeCell ref="H243:H244"/>
    <mergeCell ref="B5:B7"/>
    <mergeCell ref="A62:S62"/>
    <mergeCell ref="A76:S76"/>
    <mergeCell ref="A90:S90"/>
    <mergeCell ref="A104:S104"/>
    <mergeCell ref="V18:W18"/>
    <mergeCell ref="V19:W19"/>
    <mergeCell ref="I243:I244"/>
    <mergeCell ref="J243:J244"/>
    <mergeCell ref="K243:K244"/>
    <mergeCell ref="L243:L244"/>
    <mergeCell ref="A118:S118"/>
    <mergeCell ref="A226:S226"/>
    <mergeCell ref="A231:S231"/>
    <mergeCell ref="A132:S132"/>
    <mergeCell ref="A148:S148"/>
    <mergeCell ref="A164:S164"/>
    <mergeCell ref="A180:S180"/>
    <mergeCell ref="M243:M244"/>
    <mergeCell ref="N243:N244"/>
    <mergeCell ref="Q243:Q244"/>
    <mergeCell ref="A236:S236"/>
    <mergeCell ref="V9:W9"/>
    <mergeCell ref="V10:W10"/>
    <mergeCell ref="V11:W11"/>
    <mergeCell ref="V12:W12"/>
    <mergeCell ref="V13:W13"/>
    <mergeCell ref="V14:W14"/>
    <mergeCell ref="V15:W15"/>
    <mergeCell ref="V16:W16"/>
    <mergeCell ref="A206:S206"/>
    <mergeCell ref="A211:S211"/>
    <mergeCell ref="A216:S216"/>
    <mergeCell ref="A221:S221"/>
    <mergeCell ref="A196:S196"/>
    <mergeCell ref="A201:S201"/>
    <mergeCell ref="V17:W17"/>
  </mergeCells>
  <conditionalFormatting sqref="H30:L30 O36 K36:L36 N30 C36:I36 C30">
    <cfRule type="cellIs" dxfId="2" priority="1" stopIfTrue="1" operator="equal">
      <formula>"Sig"</formula>
    </cfRule>
    <cfRule type="cellIs" dxfId="1" priority="2" stopIfTrue="1" operator="equal">
      <formula>"Not Sig"</formula>
    </cfRule>
  </conditionalFormatting>
  <printOptions horizontalCentered="1" verticalCentered="1"/>
  <pageMargins left="0.2361111111111111" right="0.19652777777777777" top="0.6694444444444444" bottom="0.47291666666666665" header="0.51180555555555551" footer="0.31527777777777777"/>
  <pageSetup paperSize="9" scale="54" firstPageNumber="0" orientation="landscape" horizontalDpi="300" verticalDpi="300" r:id="rId1"/>
  <headerFooter alignWithMargins="0">
    <oddHeader>&amp;CUKACR QUALITY AND PERFORMANCE INDICATORS 2011 Report               Refer to Technical Notes before completing</oddHeader>
    <oddFooter>&amp;LTemplate2011.xls&amp;CHELPLINE FOR QA QUERIES:  
Ceri on (029) 2050 2358    &amp;R31/03/2011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6"/>
  <sheetViews>
    <sheetView topLeftCell="A46" workbookViewId="0">
      <selection activeCell="M10" sqref="M10"/>
    </sheetView>
  </sheetViews>
  <sheetFormatPr defaultColWidth="0" defaultRowHeight="15" x14ac:dyDescent="0.25"/>
  <cols>
    <col min="1" max="5" width="16.140625" customWidth="1"/>
    <col min="6" max="6" width="0.7109375" style="239" customWidth="1"/>
    <col min="7" max="7" width="20.85546875" style="456" bestFit="1" customWidth="1"/>
    <col min="8" max="8" width="21.7109375" style="456" bestFit="1" customWidth="1"/>
    <col min="9" max="9" width="0.7109375" style="239" customWidth="1"/>
    <col min="10" max="10" width="20.85546875" style="456" bestFit="1" customWidth="1"/>
    <col min="11" max="11" width="20.140625" style="456" bestFit="1" customWidth="1"/>
    <col min="12" max="12" width="0.7109375" style="239" customWidth="1"/>
    <col min="13" max="13" width="22" style="228" bestFit="1" customWidth="1"/>
    <col min="14" max="14" width="0.7109375" style="239" customWidth="1"/>
    <col min="15" max="16" width="22" bestFit="1" customWidth="1"/>
    <col min="17" max="17" width="0.7109375" style="239" customWidth="1"/>
    <col min="18" max="19" width="30.42578125" bestFit="1" customWidth="1"/>
    <col min="20" max="20" width="0.7109375" style="239" customWidth="1"/>
    <col min="21" max="21" width="20" bestFit="1" customWidth="1"/>
    <col min="22" max="22" width="21.7109375" bestFit="1" customWidth="1"/>
    <col min="23" max="23" width="0.7109375" style="239" customWidth="1"/>
    <col min="24" max="25" width="21.7109375" hidden="1" customWidth="1"/>
    <col min="26" max="27" width="0" hidden="1" customWidth="1"/>
    <col min="28" max="34" width="21.7109375" hidden="1" customWidth="1"/>
    <col min="35" max="16384" width="9.140625" hidden="1"/>
  </cols>
  <sheetData>
    <row r="1" spans="1:25" ht="21.75" thickBot="1" x14ac:dyDescent="0.3">
      <c r="A1" s="189"/>
      <c r="B1" s="189"/>
      <c r="C1" s="189"/>
      <c r="D1" s="189"/>
      <c r="E1" s="189"/>
      <c r="G1" s="651" t="s">
        <v>638</v>
      </c>
      <c r="H1" s="651"/>
      <c r="J1" s="651" t="s">
        <v>639</v>
      </c>
      <c r="K1" s="651"/>
      <c r="M1" s="447"/>
      <c r="O1" s="189" t="s">
        <v>640</v>
      </c>
      <c r="P1" s="189" t="s">
        <v>640</v>
      </c>
      <c r="R1" s="189" t="s">
        <v>641</v>
      </c>
      <c r="S1" s="189" t="s">
        <v>641</v>
      </c>
      <c r="U1" s="189" t="s">
        <v>642</v>
      </c>
      <c r="V1" s="189" t="s">
        <v>642</v>
      </c>
    </row>
    <row r="2" spans="1:25" x14ac:dyDescent="0.25">
      <c r="A2" s="628" t="s">
        <v>433</v>
      </c>
      <c r="B2" s="630" t="s">
        <v>443</v>
      </c>
      <c r="C2" s="630" t="s">
        <v>92</v>
      </c>
      <c r="D2" s="630" t="s">
        <v>93</v>
      </c>
      <c r="E2" s="630" t="s">
        <v>94</v>
      </c>
      <c r="G2" s="624" t="s">
        <v>643</v>
      </c>
      <c r="H2" s="624" t="s">
        <v>644</v>
      </c>
      <c r="J2" s="624" t="s">
        <v>645</v>
      </c>
      <c r="K2" s="624" t="s">
        <v>644</v>
      </c>
      <c r="M2" s="630" t="s">
        <v>646</v>
      </c>
      <c r="O2" s="630" t="s">
        <v>95</v>
      </c>
      <c r="P2" s="624" t="s">
        <v>279</v>
      </c>
      <c r="R2" s="630" t="s">
        <v>95</v>
      </c>
      <c r="S2" s="624" t="s">
        <v>279</v>
      </c>
      <c r="U2" s="630" t="s">
        <v>95</v>
      </c>
      <c r="V2" s="624" t="s">
        <v>279</v>
      </c>
      <c r="X2" s="624"/>
      <c r="Y2" s="624"/>
    </row>
    <row r="3" spans="1:25" ht="15.75" thickBot="1" x14ac:dyDescent="0.3">
      <c r="A3" s="629"/>
      <c r="B3" s="631"/>
      <c r="C3" s="631"/>
      <c r="D3" s="631"/>
      <c r="E3" s="631"/>
      <c r="G3" s="625"/>
      <c r="H3" s="625"/>
      <c r="J3" s="625"/>
      <c r="K3" s="625"/>
      <c r="M3" s="631"/>
      <c r="O3" s="631"/>
      <c r="P3" s="625"/>
      <c r="R3" s="631"/>
      <c r="S3" s="625"/>
      <c r="U3" s="631"/>
      <c r="V3" s="625"/>
      <c r="X3" s="625"/>
      <c r="Y3" s="625"/>
    </row>
    <row r="4" spans="1:25" ht="63.75" x14ac:dyDescent="0.25">
      <c r="A4" s="448" t="s">
        <v>57</v>
      </c>
      <c r="B4" s="449" t="s">
        <v>407</v>
      </c>
      <c r="C4" s="450" t="s">
        <v>96</v>
      </c>
      <c r="D4" s="270"/>
      <c r="E4" s="270" t="s">
        <v>97</v>
      </c>
      <c r="G4" s="451" t="s">
        <v>647</v>
      </c>
      <c r="H4" s="451" t="s">
        <v>648</v>
      </c>
      <c r="J4" s="451" t="s">
        <v>584</v>
      </c>
      <c r="K4" s="451" t="s">
        <v>649</v>
      </c>
      <c r="M4" s="452" t="s">
        <v>671</v>
      </c>
      <c r="O4" s="270" t="s">
        <v>291</v>
      </c>
      <c r="P4" s="270" t="s">
        <v>292</v>
      </c>
      <c r="R4" s="270" t="s">
        <v>650</v>
      </c>
      <c r="S4" s="270" t="s">
        <v>584</v>
      </c>
      <c r="U4" s="270" t="s">
        <v>651</v>
      </c>
      <c r="V4" s="270" t="s">
        <v>584</v>
      </c>
      <c r="X4" s="270"/>
      <c r="Y4" s="270"/>
    </row>
    <row r="5" spans="1:25" ht="76.5" x14ac:dyDescent="0.25">
      <c r="A5" s="274" t="s">
        <v>58</v>
      </c>
      <c r="B5" s="449" t="s">
        <v>407</v>
      </c>
      <c r="C5" s="453" t="s">
        <v>96</v>
      </c>
      <c r="D5" s="270"/>
      <c r="E5" s="272" t="s">
        <v>98</v>
      </c>
      <c r="G5" s="451" t="s">
        <v>652</v>
      </c>
      <c r="H5" s="451" t="s">
        <v>648</v>
      </c>
      <c r="J5" s="451" t="s">
        <v>585</v>
      </c>
      <c r="K5" s="451" t="s">
        <v>649</v>
      </c>
      <c r="M5" s="452" t="s">
        <v>672</v>
      </c>
      <c r="O5" s="270" t="s">
        <v>293</v>
      </c>
      <c r="P5" s="270" t="s">
        <v>294</v>
      </c>
      <c r="R5" s="270" t="s">
        <v>653</v>
      </c>
      <c r="S5" s="270" t="s">
        <v>585</v>
      </c>
      <c r="U5" s="270" t="s">
        <v>654</v>
      </c>
      <c r="V5" s="270" t="s">
        <v>585</v>
      </c>
      <c r="X5" s="270"/>
      <c r="Y5" s="270"/>
    </row>
    <row r="6" spans="1:25" ht="38.25" x14ac:dyDescent="0.25">
      <c r="A6" s="274" t="s">
        <v>56</v>
      </c>
      <c r="B6" s="449" t="s">
        <v>407</v>
      </c>
      <c r="C6" s="453" t="s">
        <v>96</v>
      </c>
      <c r="D6" s="270"/>
      <c r="E6" s="272" t="s">
        <v>586</v>
      </c>
      <c r="G6" s="451" t="s">
        <v>655</v>
      </c>
      <c r="H6" s="451" t="s">
        <v>656</v>
      </c>
      <c r="J6" s="451" t="s">
        <v>587</v>
      </c>
      <c r="K6" s="451" t="s">
        <v>649</v>
      </c>
      <c r="M6" s="452" t="s">
        <v>673</v>
      </c>
      <c r="O6" s="270" t="s">
        <v>360</v>
      </c>
      <c r="P6" s="270" t="s">
        <v>360</v>
      </c>
      <c r="R6" s="270" t="s">
        <v>655</v>
      </c>
      <c r="S6" s="270" t="s">
        <v>587</v>
      </c>
      <c r="U6" s="270" t="s">
        <v>657</v>
      </c>
      <c r="V6" s="270" t="s">
        <v>587</v>
      </c>
      <c r="X6" s="270"/>
      <c r="Y6" s="270"/>
    </row>
    <row r="7" spans="1:25" ht="51" x14ac:dyDescent="0.25">
      <c r="A7" s="274" t="s">
        <v>59</v>
      </c>
      <c r="B7" s="449" t="s">
        <v>407</v>
      </c>
      <c r="C7" s="453" t="s">
        <v>96</v>
      </c>
      <c r="D7" s="270"/>
      <c r="E7" s="272" t="s">
        <v>99</v>
      </c>
      <c r="G7" s="451" t="s">
        <v>100</v>
      </c>
      <c r="H7" s="451" t="s">
        <v>658</v>
      </c>
      <c r="J7" s="454" t="s">
        <v>101</v>
      </c>
      <c r="K7" s="455" t="s">
        <v>659</v>
      </c>
      <c r="M7" s="452" t="s">
        <v>674</v>
      </c>
      <c r="O7" s="270" t="s">
        <v>100</v>
      </c>
      <c r="P7" s="270" t="s">
        <v>101</v>
      </c>
      <c r="R7" s="270" t="s">
        <v>100</v>
      </c>
      <c r="S7" s="270" t="s">
        <v>101</v>
      </c>
      <c r="U7" s="270" t="s">
        <v>660</v>
      </c>
      <c r="V7" s="270" t="s">
        <v>101</v>
      </c>
      <c r="X7" s="270"/>
      <c r="Y7" s="270"/>
    </row>
    <row r="8" spans="1:25" ht="51" x14ac:dyDescent="0.25">
      <c r="A8" s="274" t="s">
        <v>79</v>
      </c>
      <c r="B8" s="449" t="s">
        <v>409</v>
      </c>
      <c r="C8" s="453" t="s">
        <v>96</v>
      </c>
      <c r="D8" s="270"/>
      <c r="E8" s="272" t="s">
        <v>102</v>
      </c>
      <c r="G8" s="451" t="s">
        <v>661</v>
      </c>
      <c r="H8" s="451" t="s">
        <v>662</v>
      </c>
      <c r="J8" s="451" t="s">
        <v>591</v>
      </c>
      <c r="K8" s="451" t="s">
        <v>663</v>
      </c>
      <c r="M8" s="452" t="s">
        <v>675</v>
      </c>
      <c r="O8" s="270" t="s">
        <v>296</v>
      </c>
      <c r="P8" s="270" t="s">
        <v>297</v>
      </c>
      <c r="R8" s="270" t="s">
        <v>661</v>
      </c>
      <c r="S8" s="270" t="s">
        <v>588</v>
      </c>
      <c r="U8" s="270" t="s">
        <v>664</v>
      </c>
      <c r="V8" s="270" t="s">
        <v>588</v>
      </c>
      <c r="X8" s="270"/>
      <c r="Y8" s="270"/>
    </row>
    <row r="9" spans="1:25" ht="51" x14ac:dyDescent="0.25">
      <c r="A9" s="274" t="s">
        <v>103</v>
      </c>
      <c r="B9" s="449" t="s">
        <v>409</v>
      </c>
      <c r="C9" s="453" t="s">
        <v>104</v>
      </c>
      <c r="D9" s="270"/>
      <c r="E9" s="272" t="s">
        <v>105</v>
      </c>
      <c r="G9" s="451" t="s">
        <v>589</v>
      </c>
      <c r="H9" s="451" t="s">
        <v>662</v>
      </c>
      <c r="J9" s="451" t="s">
        <v>594</v>
      </c>
      <c r="K9" s="451" t="s">
        <v>663</v>
      </c>
      <c r="M9" s="452" t="s">
        <v>676</v>
      </c>
      <c r="O9" s="270" t="s">
        <v>110</v>
      </c>
      <c r="P9" s="270" t="s">
        <v>298</v>
      </c>
      <c r="R9" s="270" t="s">
        <v>589</v>
      </c>
      <c r="S9" s="270" t="s">
        <v>106</v>
      </c>
      <c r="U9" s="270" t="s">
        <v>665</v>
      </c>
      <c r="V9" s="270" t="s">
        <v>106</v>
      </c>
      <c r="X9" s="270"/>
      <c r="Y9" s="270"/>
    </row>
    <row r="10" spans="1:25" ht="51" x14ac:dyDescent="0.25">
      <c r="A10" s="274" t="s">
        <v>82</v>
      </c>
      <c r="B10" s="449" t="s">
        <v>409</v>
      </c>
      <c r="C10" s="453" t="s">
        <v>104</v>
      </c>
      <c r="D10" s="270"/>
      <c r="E10" s="272" t="s">
        <v>107</v>
      </c>
      <c r="G10" s="451" t="s">
        <v>589</v>
      </c>
      <c r="H10" s="451" t="s">
        <v>666</v>
      </c>
      <c r="J10" s="451" t="s">
        <v>106</v>
      </c>
      <c r="K10" s="451" t="s">
        <v>649</v>
      </c>
      <c r="M10" s="452" t="s">
        <v>360</v>
      </c>
      <c r="O10" s="270" t="s">
        <v>110</v>
      </c>
      <c r="P10" s="270" t="s">
        <v>298</v>
      </c>
      <c r="R10" s="270" t="s">
        <v>589</v>
      </c>
      <c r="S10" s="270" t="s">
        <v>106</v>
      </c>
      <c r="U10" s="270" t="s">
        <v>589</v>
      </c>
      <c r="V10" s="270" t="s">
        <v>106</v>
      </c>
      <c r="X10" s="270"/>
      <c r="Y10" s="270"/>
    </row>
    <row r="11" spans="1:25" ht="25.5" x14ac:dyDescent="0.25">
      <c r="A11" s="271" t="s">
        <v>108</v>
      </c>
      <c r="B11" s="269" t="s">
        <v>409</v>
      </c>
      <c r="C11" s="272" t="s">
        <v>104</v>
      </c>
      <c r="D11" s="270"/>
      <c r="E11" s="272" t="s">
        <v>109</v>
      </c>
      <c r="G11" s="454" t="s">
        <v>110</v>
      </c>
      <c r="H11" s="455" t="s">
        <v>659</v>
      </c>
      <c r="J11" s="451" t="s">
        <v>298</v>
      </c>
      <c r="K11" s="451" t="s">
        <v>649</v>
      </c>
      <c r="M11" s="452" t="s">
        <v>360</v>
      </c>
      <c r="O11" s="270" t="s">
        <v>110</v>
      </c>
      <c r="P11" s="270" t="s">
        <v>106</v>
      </c>
      <c r="R11" s="270" t="s">
        <v>110</v>
      </c>
      <c r="S11" s="270" t="s">
        <v>298</v>
      </c>
      <c r="U11" s="270" t="s">
        <v>110</v>
      </c>
      <c r="V11" s="270" t="s">
        <v>298</v>
      </c>
      <c r="X11" s="270"/>
      <c r="Y11" s="270"/>
    </row>
    <row r="12" spans="1:25" ht="25.5" x14ac:dyDescent="0.25">
      <c r="A12" s="271" t="s">
        <v>38</v>
      </c>
      <c r="B12" s="269" t="s">
        <v>475</v>
      </c>
      <c r="C12" s="272" t="s">
        <v>104</v>
      </c>
      <c r="D12" s="270"/>
      <c r="E12" s="272" t="s">
        <v>111</v>
      </c>
      <c r="G12" s="454" t="s">
        <v>110</v>
      </c>
      <c r="H12" s="455" t="s">
        <v>659</v>
      </c>
      <c r="J12" s="451" t="s">
        <v>298</v>
      </c>
      <c r="K12" s="451" t="s">
        <v>649</v>
      </c>
      <c r="M12" s="452" t="s">
        <v>360</v>
      </c>
      <c r="O12" s="270" t="s">
        <v>110</v>
      </c>
      <c r="P12" s="270" t="s">
        <v>106</v>
      </c>
      <c r="R12" s="270" t="s">
        <v>110</v>
      </c>
      <c r="S12" s="270" t="s">
        <v>298</v>
      </c>
      <c r="U12" s="270" t="s">
        <v>110</v>
      </c>
      <c r="V12" s="270" t="s">
        <v>298</v>
      </c>
      <c r="X12" s="270"/>
      <c r="Y12" s="270"/>
    </row>
    <row r="13" spans="1:25" ht="51" x14ac:dyDescent="0.25">
      <c r="A13" s="274" t="s">
        <v>39</v>
      </c>
      <c r="B13" s="449" t="s">
        <v>620</v>
      </c>
      <c r="C13" s="453" t="s">
        <v>112</v>
      </c>
      <c r="D13" s="270"/>
      <c r="E13" s="272" t="s">
        <v>113</v>
      </c>
      <c r="G13" s="451" t="s">
        <v>589</v>
      </c>
      <c r="H13" s="451" t="s">
        <v>666</v>
      </c>
      <c r="J13" s="451" t="s">
        <v>106</v>
      </c>
      <c r="K13" s="451" t="s">
        <v>649</v>
      </c>
      <c r="M13" s="452" t="s">
        <v>360</v>
      </c>
      <c r="O13" s="270" t="s">
        <v>110</v>
      </c>
      <c r="P13" s="270" t="s">
        <v>298</v>
      </c>
      <c r="R13" s="270" t="s">
        <v>589</v>
      </c>
      <c r="S13" s="270" t="s">
        <v>106</v>
      </c>
      <c r="U13" s="270" t="s">
        <v>589</v>
      </c>
      <c r="V13" s="270" t="s">
        <v>106</v>
      </c>
      <c r="X13" s="270"/>
      <c r="Y13" s="270"/>
    </row>
    <row r="14" spans="1:25" ht="51" x14ac:dyDescent="0.25">
      <c r="A14" s="274" t="s">
        <v>40</v>
      </c>
      <c r="B14" s="449" t="s">
        <v>620</v>
      </c>
      <c r="C14" s="453" t="s">
        <v>112</v>
      </c>
      <c r="D14" s="270"/>
      <c r="E14" s="272" t="s">
        <v>114</v>
      </c>
      <c r="G14" s="451" t="s">
        <v>589</v>
      </c>
      <c r="H14" s="451" t="s">
        <v>666</v>
      </c>
      <c r="J14" s="451" t="s">
        <v>106</v>
      </c>
      <c r="K14" s="451" t="s">
        <v>649</v>
      </c>
      <c r="M14" s="452" t="s">
        <v>360</v>
      </c>
      <c r="O14" s="270" t="s">
        <v>110</v>
      </c>
      <c r="P14" s="270" t="s">
        <v>298</v>
      </c>
      <c r="R14" s="270" t="s">
        <v>589</v>
      </c>
      <c r="S14" s="270" t="s">
        <v>106</v>
      </c>
      <c r="U14" s="270" t="s">
        <v>589</v>
      </c>
      <c r="V14" s="270" t="s">
        <v>106</v>
      </c>
      <c r="X14" s="270"/>
      <c r="Y14" s="270"/>
    </row>
    <row r="15" spans="1:25" ht="51" x14ac:dyDescent="0.25">
      <c r="A15" s="274" t="s">
        <v>115</v>
      </c>
      <c r="B15" s="449" t="s">
        <v>620</v>
      </c>
      <c r="C15" s="453" t="s">
        <v>96</v>
      </c>
      <c r="D15" s="270"/>
      <c r="E15" s="272" t="s">
        <v>116</v>
      </c>
      <c r="G15" s="451" t="s">
        <v>590</v>
      </c>
      <c r="H15" s="451" t="s">
        <v>666</v>
      </c>
      <c r="J15" s="451" t="s">
        <v>591</v>
      </c>
      <c r="K15" s="451" t="s">
        <v>649</v>
      </c>
      <c r="M15" s="452" t="s">
        <v>360</v>
      </c>
      <c r="O15" s="270" t="s">
        <v>100</v>
      </c>
      <c r="P15" s="270" t="s">
        <v>101</v>
      </c>
      <c r="R15" s="270" t="s">
        <v>590</v>
      </c>
      <c r="S15" s="270" t="s">
        <v>591</v>
      </c>
      <c r="U15" s="270" t="s">
        <v>590</v>
      </c>
      <c r="V15" s="270" t="s">
        <v>591</v>
      </c>
      <c r="X15" s="270"/>
      <c r="Y15" s="270"/>
    </row>
    <row r="16" spans="1:25" ht="25.5" x14ac:dyDescent="0.25">
      <c r="A16" s="274" t="s">
        <v>64</v>
      </c>
      <c r="B16" s="269" t="s">
        <v>409</v>
      </c>
      <c r="C16" s="272" t="s">
        <v>96</v>
      </c>
      <c r="D16" s="270"/>
      <c r="E16" s="272" t="s">
        <v>117</v>
      </c>
      <c r="G16" s="454" t="s">
        <v>118</v>
      </c>
      <c r="H16" s="455" t="s">
        <v>659</v>
      </c>
      <c r="J16" s="454" t="s">
        <v>119</v>
      </c>
      <c r="K16" s="455" t="s">
        <v>659</v>
      </c>
      <c r="M16" s="452" t="s">
        <v>360</v>
      </c>
      <c r="O16" s="270" t="s">
        <v>118</v>
      </c>
      <c r="P16" s="270" t="s">
        <v>119</v>
      </c>
      <c r="R16" s="270" t="s">
        <v>118</v>
      </c>
      <c r="S16" s="270" t="s">
        <v>119</v>
      </c>
      <c r="U16" s="270" t="s">
        <v>118</v>
      </c>
      <c r="V16" s="270" t="s">
        <v>119</v>
      </c>
      <c r="X16" s="270"/>
      <c r="Y16" s="270"/>
    </row>
    <row r="17" spans="1:25" ht="25.5" x14ac:dyDescent="0.25">
      <c r="A17" s="274" t="s">
        <v>120</v>
      </c>
      <c r="B17" s="269" t="s">
        <v>409</v>
      </c>
      <c r="C17" s="272" t="s">
        <v>96</v>
      </c>
      <c r="D17" s="270"/>
      <c r="E17" s="272" t="s">
        <v>121</v>
      </c>
      <c r="G17" s="454" t="s">
        <v>122</v>
      </c>
      <c r="H17" s="455" t="s">
        <v>659</v>
      </c>
      <c r="J17" s="454" t="s">
        <v>123</v>
      </c>
      <c r="K17" s="455" t="s">
        <v>659</v>
      </c>
      <c r="M17" s="452" t="s">
        <v>360</v>
      </c>
      <c r="O17" s="270" t="s">
        <v>122</v>
      </c>
      <c r="P17" s="270" t="s">
        <v>123</v>
      </c>
      <c r="R17" s="270" t="s">
        <v>122</v>
      </c>
      <c r="S17" s="270" t="s">
        <v>123</v>
      </c>
      <c r="U17" s="270" t="s">
        <v>122</v>
      </c>
      <c r="V17" s="270" t="s">
        <v>123</v>
      </c>
      <c r="X17" s="270"/>
      <c r="Y17" s="270"/>
    </row>
    <row r="18" spans="1:25" ht="51" x14ac:dyDescent="0.25">
      <c r="A18" s="274" t="s">
        <v>63</v>
      </c>
      <c r="B18" s="449" t="s">
        <v>409</v>
      </c>
      <c r="C18" s="453" t="s">
        <v>96</v>
      </c>
      <c r="D18" s="270"/>
      <c r="E18" s="272" t="s">
        <v>124</v>
      </c>
      <c r="G18" s="451" t="s">
        <v>592</v>
      </c>
      <c r="H18" s="451" t="s">
        <v>666</v>
      </c>
      <c r="J18" s="451" t="s">
        <v>591</v>
      </c>
      <c r="K18" s="451" t="s">
        <v>649</v>
      </c>
      <c r="M18" s="452" t="s">
        <v>360</v>
      </c>
      <c r="O18" s="270" t="s">
        <v>100</v>
      </c>
      <c r="P18" s="270" t="s">
        <v>101</v>
      </c>
      <c r="R18" s="270" t="s">
        <v>592</v>
      </c>
      <c r="S18" s="270" t="s">
        <v>591</v>
      </c>
      <c r="U18" s="270" t="s">
        <v>592</v>
      </c>
      <c r="V18" s="270" t="s">
        <v>591</v>
      </c>
      <c r="X18" s="270"/>
      <c r="Y18" s="270"/>
    </row>
    <row r="19" spans="1:25" ht="51" x14ac:dyDescent="0.25">
      <c r="A19" s="274" t="s">
        <v>125</v>
      </c>
      <c r="B19" s="449" t="s">
        <v>409</v>
      </c>
      <c r="C19" s="453" t="s">
        <v>96</v>
      </c>
      <c r="D19" s="270"/>
      <c r="E19" s="272" t="s">
        <v>126</v>
      </c>
      <c r="G19" s="451" t="s">
        <v>590</v>
      </c>
      <c r="H19" s="451" t="s">
        <v>666</v>
      </c>
      <c r="J19" s="451" t="s">
        <v>591</v>
      </c>
      <c r="K19" s="451" t="s">
        <v>649</v>
      </c>
      <c r="M19" s="452" t="s">
        <v>360</v>
      </c>
      <c r="O19" s="270" t="s">
        <v>100</v>
      </c>
      <c r="P19" s="270" t="s">
        <v>101</v>
      </c>
      <c r="R19" s="270" t="s">
        <v>590</v>
      </c>
      <c r="S19" s="270" t="s">
        <v>591</v>
      </c>
      <c r="U19" s="270" t="s">
        <v>590</v>
      </c>
      <c r="V19" s="270" t="s">
        <v>591</v>
      </c>
      <c r="X19" s="270"/>
      <c r="Y19" s="270"/>
    </row>
    <row r="20" spans="1:25" ht="51" x14ac:dyDescent="0.25">
      <c r="A20" s="274" t="s">
        <v>61</v>
      </c>
      <c r="B20" s="449" t="s">
        <v>410</v>
      </c>
      <c r="C20" s="453" t="s">
        <v>104</v>
      </c>
      <c r="D20" s="270"/>
      <c r="E20" s="272" t="s">
        <v>127</v>
      </c>
      <c r="G20" s="451" t="s">
        <v>593</v>
      </c>
      <c r="H20" s="451" t="s">
        <v>666</v>
      </c>
      <c r="J20" s="451" t="s">
        <v>594</v>
      </c>
      <c r="K20" s="451" t="s">
        <v>649</v>
      </c>
      <c r="M20" s="452" t="s">
        <v>360</v>
      </c>
      <c r="O20" s="270" t="s">
        <v>299</v>
      </c>
      <c r="P20" s="270" t="s">
        <v>300</v>
      </c>
      <c r="R20" s="270" t="s">
        <v>593</v>
      </c>
      <c r="S20" s="270" t="s">
        <v>594</v>
      </c>
      <c r="U20" s="270" t="s">
        <v>593</v>
      </c>
      <c r="V20" s="270" t="s">
        <v>594</v>
      </c>
      <c r="X20" s="270"/>
      <c r="Y20" s="270"/>
    </row>
    <row r="21" spans="1:25" ht="51" x14ac:dyDescent="0.25">
      <c r="A21" s="274" t="s">
        <v>66</v>
      </c>
      <c r="B21" s="449" t="s">
        <v>410</v>
      </c>
      <c r="C21" s="453" t="s">
        <v>104</v>
      </c>
      <c r="D21" s="270"/>
      <c r="E21" s="272" t="s">
        <v>128</v>
      </c>
      <c r="G21" s="451" t="s">
        <v>593</v>
      </c>
      <c r="H21" s="451" t="s">
        <v>666</v>
      </c>
      <c r="J21" s="451" t="s">
        <v>594</v>
      </c>
      <c r="K21" s="451" t="s">
        <v>649</v>
      </c>
      <c r="M21" s="452" t="s">
        <v>360</v>
      </c>
      <c r="O21" s="270" t="s">
        <v>299</v>
      </c>
      <c r="P21" s="270" t="s">
        <v>300</v>
      </c>
      <c r="R21" s="270" t="s">
        <v>593</v>
      </c>
      <c r="S21" s="270" t="s">
        <v>594</v>
      </c>
      <c r="U21" s="270" t="s">
        <v>593</v>
      </c>
      <c r="V21" s="270" t="s">
        <v>594</v>
      </c>
      <c r="X21" s="270"/>
      <c r="Y21" s="270"/>
    </row>
    <row r="22" spans="1:25" ht="51" x14ac:dyDescent="0.25">
      <c r="A22" s="274" t="s">
        <v>33</v>
      </c>
      <c r="B22" s="449" t="s">
        <v>33</v>
      </c>
      <c r="C22" s="453" t="s">
        <v>96</v>
      </c>
      <c r="D22" s="270"/>
      <c r="E22" s="272" t="s">
        <v>129</v>
      </c>
      <c r="G22" s="451" t="s">
        <v>595</v>
      </c>
      <c r="H22" s="451" t="s">
        <v>666</v>
      </c>
      <c r="J22" s="451" t="s">
        <v>596</v>
      </c>
      <c r="K22" s="451" t="s">
        <v>649</v>
      </c>
      <c r="M22" s="452" t="s">
        <v>360</v>
      </c>
      <c r="O22" s="270" t="s">
        <v>301</v>
      </c>
      <c r="P22" s="270" t="s">
        <v>302</v>
      </c>
      <c r="R22" s="270" t="s">
        <v>595</v>
      </c>
      <c r="S22" s="270" t="s">
        <v>596</v>
      </c>
      <c r="U22" s="270" t="s">
        <v>595</v>
      </c>
      <c r="V22" s="270" t="s">
        <v>596</v>
      </c>
      <c r="X22" s="270"/>
      <c r="Y22" s="270"/>
    </row>
    <row r="23" spans="1:25" ht="25.5" x14ac:dyDescent="0.25">
      <c r="A23" s="271" t="s">
        <v>68</v>
      </c>
      <c r="B23" s="269" t="s">
        <v>33</v>
      </c>
      <c r="C23" s="272" t="s">
        <v>96</v>
      </c>
      <c r="D23" s="270"/>
      <c r="E23" s="272" t="s">
        <v>130</v>
      </c>
      <c r="G23" s="454" t="s">
        <v>131</v>
      </c>
      <c r="H23" s="455" t="s">
        <v>659</v>
      </c>
      <c r="J23" s="454" t="s">
        <v>131</v>
      </c>
      <c r="K23" s="455" t="s">
        <v>659</v>
      </c>
      <c r="M23" s="452" t="s">
        <v>360</v>
      </c>
      <c r="O23" s="270" t="s">
        <v>131</v>
      </c>
      <c r="P23" s="270" t="s">
        <v>131</v>
      </c>
      <c r="R23" s="270" t="s">
        <v>131</v>
      </c>
      <c r="S23" s="270" t="s">
        <v>131</v>
      </c>
      <c r="U23" s="270" t="s">
        <v>131</v>
      </c>
      <c r="V23" s="270" t="s">
        <v>131</v>
      </c>
      <c r="X23" s="270"/>
      <c r="Y23" s="270"/>
    </row>
    <row r="24" spans="1:25" ht="51" x14ac:dyDescent="0.25">
      <c r="A24" s="274" t="s">
        <v>76</v>
      </c>
      <c r="B24" s="449" t="s">
        <v>475</v>
      </c>
      <c r="C24" s="453" t="s">
        <v>96</v>
      </c>
      <c r="D24" s="270"/>
      <c r="E24" s="272" t="s">
        <v>132</v>
      </c>
      <c r="G24" s="451" t="s">
        <v>597</v>
      </c>
      <c r="H24" s="451" t="s">
        <v>666</v>
      </c>
      <c r="J24" s="451" t="s">
        <v>598</v>
      </c>
      <c r="K24" s="451" t="s">
        <v>649</v>
      </c>
      <c r="M24" s="452" t="s">
        <v>360</v>
      </c>
      <c r="O24" s="270" t="s">
        <v>303</v>
      </c>
      <c r="P24" s="270" t="s">
        <v>304</v>
      </c>
      <c r="R24" s="270" t="s">
        <v>597</v>
      </c>
      <c r="S24" s="270" t="s">
        <v>598</v>
      </c>
      <c r="U24" s="270" t="s">
        <v>597</v>
      </c>
      <c r="V24" s="270" t="s">
        <v>598</v>
      </c>
      <c r="X24" s="270"/>
      <c r="Y24" s="270"/>
    </row>
    <row r="25" spans="1:25" ht="76.5" x14ac:dyDescent="0.25">
      <c r="A25" s="274" t="s">
        <v>133</v>
      </c>
      <c r="B25" s="449" t="s">
        <v>475</v>
      </c>
      <c r="C25" s="453" t="s">
        <v>96</v>
      </c>
      <c r="D25" s="270"/>
      <c r="E25" s="272" t="s">
        <v>134</v>
      </c>
      <c r="G25" s="451" t="s">
        <v>599</v>
      </c>
      <c r="H25" s="451" t="s">
        <v>666</v>
      </c>
      <c r="J25" s="451" t="s">
        <v>600</v>
      </c>
      <c r="K25" s="451" t="s">
        <v>649</v>
      </c>
      <c r="M25" s="452" t="s">
        <v>360</v>
      </c>
      <c r="O25" s="270" t="s">
        <v>305</v>
      </c>
      <c r="P25" s="270" t="s">
        <v>305</v>
      </c>
      <c r="R25" s="270" t="s">
        <v>599</v>
      </c>
      <c r="S25" s="270" t="s">
        <v>600</v>
      </c>
      <c r="U25" s="270" t="s">
        <v>599</v>
      </c>
      <c r="V25" s="270" t="s">
        <v>600</v>
      </c>
      <c r="X25" s="270"/>
      <c r="Y25" s="270"/>
    </row>
    <row r="26" spans="1:25" ht="25.5" x14ac:dyDescent="0.25">
      <c r="A26" s="275" t="s">
        <v>135</v>
      </c>
      <c r="B26" s="269" t="s">
        <v>220</v>
      </c>
      <c r="C26" s="276" t="s">
        <v>139</v>
      </c>
      <c r="D26" s="270"/>
      <c r="E26" s="276" t="s">
        <v>136</v>
      </c>
      <c r="G26" s="454" t="s">
        <v>137</v>
      </c>
      <c r="H26" s="455" t="s">
        <v>659</v>
      </c>
      <c r="J26" s="454" t="s">
        <v>138</v>
      </c>
      <c r="K26" s="455" t="s">
        <v>659</v>
      </c>
      <c r="M26" s="452" t="s">
        <v>360</v>
      </c>
      <c r="O26" s="270" t="s">
        <v>137</v>
      </c>
      <c r="P26" s="270" t="s">
        <v>138</v>
      </c>
      <c r="R26" s="270" t="s">
        <v>137</v>
      </c>
      <c r="S26" s="270" t="s">
        <v>138</v>
      </c>
      <c r="U26" s="270" t="s">
        <v>137</v>
      </c>
      <c r="V26" s="270" t="s">
        <v>138</v>
      </c>
      <c r="X26" s="270"/>
      <c r="Y26" s="270"/>
    </row>
    <row r="27" spans="1:25" ht="63.75" x14ac:dyDescent="0.25">
      <c r="A27" s="271" t="s">
        <v>73</v>
      </c>
      <c r="B27" s="269" t="s">
        <v>220</v>
      </c>
      <c r="C27" s="272" t="s">
        <v>139</v>
      </c>
      <c r="D27" s="270" t="s">
        <v>140</v>
      </c>
      <c r="E27" s="272" t="s">
        <v>141</v>
      </c>
      <c r="G27" s="454" t="s">
        <v>142</v>
      </c>
      <c r="H27" s="455" t="s">
        <v>659</v>
      </c>
      <c r="J27" s="454" t="s">
        <v>142</v>
      </c>
      <c r="K27" s="455" t="s">
        <v>659</v>
      </c>
      <c r="M27" s="452" t="s">
        <v>360</v>
      </c>
      <c r="O27" s="270" t="s">
        <v>142</v>
      </c>
      <c r="P27" s="270" t="s">
        <v>142</v>
      </c>
      <c r="R27" s="270" t="s">
        <v>142</v>
      </c>
      <c r="S27" s="270" t="s">
        <v>142</v>
      </c>
      <c r="U27" s="270" t="s">
        <v>142</v>
      </c>
      <c r="V27" s="270" t="s">
        <v>142</v>
      </c>
      <c r="X27" s="270"/>
      <c r="Y27" s="270"/>
    </row>
    <row r="28" spans="1:25" ht="63.75" x14ac:dyDescent="0.25">
      <c r="A28" s="274" t="s">
        <v>31</v>
      </c>
      <c r="B28" s="449" t="s">
        <v>31</v>
      </c>
      <c r="C28" s="453" t="s">
        <v>96</v>
      </c>
      <c r="D28" s="270" t="s">
        <v>601</v>
      </c>
      <c r="E28" s="272" t="s">
        <v>143</v>
      </c>
      <c r="G28" s="451" t="s">
        <v>592</v>
      </c>
      <c r="H28" s="451" t="s">
        <v>666</v>
      </c>
      <c r="J28" s="451" t="s">
        <v>602</v>
      </c>
      <c r="K28" s="451" t="s">
        <v>649</v>
      </c>
      <c r="M28" s="452" t="s">
        <v>360</v>
      </c>
      <c r="O28" s="270" t="s">
        <v>100</v>
      </c>
      <c r="P28" s="270" t="s">
        <v>101</v>
      </c>
      <c r="R28" s="270" t="s">
        <v>592</v>
      </c>
      <c r="S28" s="270" t="s">
        <v>602</v>
      </c>
      <c r="U28" s="270" t="s">
        <v>592</v>
      </c>
      <c r="V28" s="270" t="s">
        <v>602</v>
      </c>
      <c r="X28" s="270"/>
      <c r="Y28" s="270"/>
    </row>
    <row r="29" spans="1:25" ht="51" x14ac:dyDescent="0.25">
      <c r="A29" s="274" t="s">
        <v>49</v>
      </c>
      <c r="B29" s="449" t="s">
        <v>572</v>
      </c>
      <c r="C29" s="453" t="s">
        <v>144</v>
      </c>
      <c r="D29" s="270" t="s">
        <v>145</v>
      </c>
      <c r="E29" s="272" t="s">
        <v>146</v>
      </c>
      <c r="G29" s="451" t="s">
        <v>667</v>
      </c>
      <c r="H29" s="451" t="s">
        <v>668</v>
      </c>
      <c r="J29" s="451" t="s">
        <v>603</v>
      </c>
      <c r="K29" s="451" t="s">
        <v>649</v>
      </c>
      <c r="M29" s="452" t="s">
        <v>360</v>
      </c>
      <c r="O29" s="270" t="s">
        <v>181</v>
      </c>
      <c r="P29" s="270" t="s">
        <v>182</v>
      </c>
      <c r="R29" s="270" t="s">
        <v>667</v>
      </c>
      <c r="S29" s="270" t="s">
        <v>603</v>
      </c>
      <c r="U29" s="270" t="s">
        <v>635</v>
      </c>
      <c r="V29" s="270" t="s">
        <v>603</v>
      </c>
      <c r="X29" s="270"/>
      <c r="Y29" s="270"/>
    </row>
    <row r="30" spans="1:25" ht="51" x14ac:dyDescent="0.25">
      <c r="A30" s="274" t="s">
        <v>48</v>
      </c>
      <c r="B30" s="449" t="s">
        <v>572</v>
      </c>
      <c r="C30" s="453" t="s">
        <v>147</v>
      </c>
      <c r="D30" s="270"/>
      <c r="E30" s="272" t="s">
        <v>148</v>
      </c>
      <c r="G30" s="451" t="s">
        <v>592</v>
      </c>
      <c r="H30" s="451" t="s">
        <v>666</v>
      </c>
      <c r="J30" s="451" t="s">
        <v>604</v>
      </c>
      <c r="K30" s="451" t="s">
        <v>649</v>
      </c>
      <c r="M30" s="452" t="s">
        <v>360</v>
      </c>
      <c r="O30" s="270" t="s">
        <v>100</v>
      </c>
      <c r="P30" s="270" t="s">
        <v>101</v>
      </c>
      <c r="R30" s="270" t="s">
        <v>592</v>
      </c>
      <c r="S30" s="270" t="s">
        <v>604</v>
      </c>
      <c r="U30" s="270" t="s">
        <v>592</v>
      </c>
      <c r="V30" s="270" t="s">
        <v>604</v>
      </c>
      <c r="X30" s="270"/>
      <c r="Y30" s="270"/>
    </row>
    <row r="31" spans="1:25" ht="51" x14ac:dyDescent="0.25">
      <c r="A31" s="274" t="s">
        <v>42</v>
      </c>
      <c r="B31" s="449" t="s">
        <v>42</v>
      </c>
      <c r="C31" s="453" t="s">
        <v>149</v>
      </c>
      <c r="D31" s="270"/>
      <c r="E31" s="272" t="s">
        <v>150</v>
      </c>
      <c r="G31" s="451" t="s">
        <v>605</v>
      </c>
      <c r="H31" s="451" t="s">
        <v>666</v>
      </c>
      <c r="J31" s="451" t="s">
        <v>606</v>
      </c>
      <c r="K31" s="451" t="s">
        <v>649</v>
      </c>
      <c r="M31" s="452" t="s">
        <v>360</v>
      </c>
      <c r="O31" s="270" t="s">
        <v>307</v>
      </c>
      <c r="P31" s="270" t="s">
        <v>308</v>
      </c>
      <c r="R31" s="270" t="s">
        <v>605</v>
      </c>
      <c r="S31" s="270" t="s">
        <v>606</v>
      </c>
      <c r="U31" s="270" t="s">
        <v>605</v>
      </c>
      <c r="V31" s="270" t="s">
        <v>606</v>
      </c>
      <c r="X31" s="270"/>
      <c r="Y31" s="270"/>
    </row>
    <row r="32" spans="1:25" ht="51" x14ac:dyDescent="0.25">
      <c r="A32" s="274" t="s">
        <v>43</v>
      </c>
      <c r="B32" s="449" t="s">
        <v>572</v>
      </c>
      <c r="C32" s="453" t="s">
        <v>147</v>
      </c>
      <c r="D32" s="270"/>
      <c r="E32" s="272" t="s">
        <v>151</v>
      </c>
      <c r="G32" s="451" t="s">
        <v>607</v>
      </c>
      <c r="H32" s="451" t="s">
        <v>666</v>
      </c>
      <c r="J32" s="451" t="s">
        <v>608</v>
      </c>
      <c r="K32" s="451" t="s">
        <v>649</v>
      </c>
      <c r="M32" s="452" t="s">
        <v>360</v>
      </c>
      <c r="O32" s="270" t="s">
        <v>669</v>
      </c>
      <c r="P32" s="270" t="s">
        <v>670</v>
      </c>
      <c r="R32" s="270" t="s">
        <v>607</v>
      </c>
      <c r="S32" s="270" t="s">
        <v>608</v>
      </c>
      <c r="U32" s="270" t="s">
        <v>607</v>
      </c>
      <c r="V32" s="270" t="s">
        <v>608</v>
      </c>
      <c r="X32" s="270"/>
      <c r="Y32" s="270"/>
    </row>
    <row r="33" spans="1:25" ht="25.5" x14ac:dyDescent="0.25">
      <c r="A33" s="271" t="s">
        <v>47</v>
      </c>
      <c r="B33" s="269" t="s">
        <v>572</v>
      </c>
      <c r="C33" s="272" t="s">
        <v>147</v>
      </c>
      <c r="D33" s="270"/>
      <c r="E33" s="272" t="s">
        <v>152</v>
      </c>
      <c r="G33" s="454" t="s">
        <v>153</v>
      </c>
      <c r="H33" s="455" t="s">
        <v>659</v>
      </c>
      <c r="J33" s="454" t="s">
        <v>153</v>
      </c>
      <c r="K33" s="455" t="s">
        <v>659</v>
      </c>
      <c r="M33" s="452" t="s">
        <v>360</v>
      </c>
      <c r="O33" s="270" t="s">
        <v>153</v>
      </c>
      <c r="P33" s="270" t="s">
        <v>153</v>
      </c>
      <c r="R33" s="270" t="s">
        <v>153</v>
      </c>
      <c r="S33" s="270" t="s">
        <v>153</v>
      </c>
      <c r="U33" s="270" t="s">
        <v>153</v>
      </c>
      <c r="V33" s="270" t="s">
        <v>153</v>
      </c>
      <c r="X33" s="270"/>
      <c r="Y33" s="270"/>
    </row>
    <row r="34" spans="1:25" ht="51" x14ac:dyDescent="0.25">
      <c r="A34" s="274" t="s">
        <v>46</v>
      </c>
      <c r="B34" s="449" t="s">
        <v>572</v>
      </c>
      <c r="C34" s="453" t="s">
        <v>147</v>
      </c>
      <c r="D34" s="270"/>
      <c r="E34" s="272" t="s">
        <v>154</v>
      </c>
      <c r="G34" s="451" t="s">
        <v>609</v>
      </c>
      <c r="H34" s="451" t="s">
        <v>666</v>
      </c>
      <c r="J34" s="451" t="s">
        <v>610</v>
      </c>
      <c r="K34" s="451" t="s">
        <v>649</v>
      </c>
      <c r="M34" s="452" t="s">
        <v>360</v>
      </c>
      <c r="O34" s="270" t="s">
        <v>309</v>
      </c>
      <c r="P34" s="270" t="s">
        <v>310</v>
      </c>
      <c r="R34" s="270" t="s">
        <v>609</v>
      </c>
      <c r="S34" s="270" t="s">
        <v>610</v>
      </c>
      <c r="U34" s="270" t="s">
        <v>609</v>
      </c>
      <c r="V34" s="270" t="s">
        <v>610</v>
      </c>
      <c r="X34" s="270"/>
      <c r="Y34" s="270"/>
    </row>
    <row r="35" spans="1:25" ht="51" x14ac:dyDescent="0.25">
      <c r="A35" s="271" t="s">
        <v>89</v>
      </c>
      <c r="B35" s="269" t="s">
        <v>475</v>
      </c>
      <c r="C35" s="272" t="s">
        <v>147</v>
      </c>
      <c r="D35" s="270"/>
      <c r="E35" s="272" t="s">
        <v>155</v>
      </c>
      <c r="G35" s="454" t="s">
        <v>156</v>
      </c>
      <c r="H35" s="455" t="s">
        <v>659</v>
      </c>
      <c r="J35" s="454" t="s">
        <v>157</v>
      </c>
      <c r="K35" s="455" t="s">
        <v>659</v>
      </c>
      <c r="M35" s="452" t="s">
        <v>360</v>
      </c>
      <c r="O35" s="270" t="s">
        <v>156</v>
      </c>
      <c r="P35" s="270" t="s">
        <v>157</v>
      </c>
      <c r="R35" s="270" t="s">
        <v>156</v>
      </c>
      <c r="S35" s="270" t="s">
        <v>157</v>
      </c>
      <c r="U35" s="270" t="s">
        <v>156</v>
      </c>
      <c r="V35" s="270" t="s">
        <v>157</v>
      </c>
      <c r="X35" s="270"/>
      <c r="Y35" s="270"/>
    </row>
    <row r="36" spans="1:25" ht="51" x14ac:dyDescent="0.25">
      <c r="A36" s="274" t="s">
        <v>158</v>
      </c>
      <c r="B36" s="449" t="s">
        <v>572</v>
      </c>
      <c r="C36" s="453" t="s">
        <v>147</v>
      </c>
      <c r="D36" s="270"/>
      <c r="E36" s="272" t="s">
        <v>159</v>
      </c>
      <c r="G36" s="451" t="s">
        <v>592</v>
      </c>
      <c r="H36" s="451" t="s">
        <v>666</v>
      </c>
      <c r="J36" s="451" t="s">
        <v>604</v>
      </c>
      <c r="K36" s="451" t="s">
        <v>649</v>
      </c>
      <c r="M36" s="452" t="s">
        <v>360</v>
      </c>
      <c r="O36" s="270" t="s">
        <v>100</v>
      </c>
      <c r="P36" s="270" t="s">
        <v>101</v>
      </c>
      <c r="R36" s="270" t="s">
        <v>592</v>
      </c>
      <c r="S36" s="270" t="s">
        <v>604</v>
      </c>
      <c r="U36" s="270" t="s">
        <v>592</v>
      </c>
      <c r="V36" s="270" t="s">
        <v>604</v>
      </c>
      <c r="X36" s="270"/>
      <c r="Y36" s="270"/>
    </row>
    <row r="37" spans="1:25" ht="38.25" x14ac:dyDescent="0.25">
      <c r="A37" s="271" t="s">
        <v>160</v>
      </c>
      <c r="B37" s="269" t="s">
        <v>475</v>
      </c>
      <c r="C37" s="272" t="s">
        <v>147</v>
      </c>
      <c r="D37" s="270"/>
      <c r="E37" s="272" t="s">
        <v>161</v>
      </c>
      <c r="G37" s="454" t="s">
        <v>162</v>
      </c>
      <c r="H37" s="455" t="s">
        <v>659</v>
      </c>
      <c r="J37" s="454" t="s">
        <v>163</v>
      </c>
      <c r="K37" s="455" t="s">
        <v>659</v>
      </c>
      <c r="M37" s="452" t="s">
        <v>360</v>
      </c>
      <c r="O37" s="270" t="s">
        <v>162</v>
      </c>
      <c r="P37" s="270" t="s">
        <v>163</v>
      </c>
      <c r="R37" s="270" t="s">
        <v>162</v>
      </c>
      <c r="S37" s="270" t="s">
        <v>163</v>
      </c>
      <c r="U37" s="270" t="s">
        <v>162</v>
      </c>
      <c r="V37" s="270" t="s">
        <v>163</v>
      </c>
      <c r="X37" s="270"/>
      <c r="Y37" s="270"/>
    </row>
    <row r="38" spans="1:25" ht="51" x14ac:dyDescent="0.25">
      <c r="A38" s="274" t="s">
        <v>69</v>
      </c>
      <c r="B38" s="449" t="s">
        <v>475</v>
      </c>
      <c r="C38" s="453" t="s">
        <v>164</v>
      </c>
      <c r="D38" s="270" t="s">
        <v>145</v>
      </c>
      <c r="E38" s="272" t="s">
        <v>165</v>
      </c>
      <c r="G38" s="451" t="s">
        <v>611</v>
      </c>
      <c r="H38" s="451" t="s">
        <v>666</v>
      </c>
      <c r="J38" s="451" t="s">
        <v>603</v>
      </c>
      <c r="K38" s="451" t="s">
        <v>649</v>
      </c>
      <c r="M38" s="452" t="s">
        <v>360</v>
      </c>
      <c r="O38" s="270" t="s">
        <v>181</v>
      </c>
      <c r="P38" s="270" t="s">
        <v>182</v>
      </c>
      <c r="R38" s="270" t="s">
        <v>611</v>
      </c>
      <c r="S38" s="270" t="s">
        <v>603</v>
      </c>
      <c r="U38" s="270" t="s">
        <v>611</v>
      </c>
      <c r="V38" s="270" t="s">
        <v>603</v>
      </c>
      <c r="X38" s="270"/>
      <c r="Y38" s="270"/>
    </row>
    <row r="39" spans="1:25" ht="51" x14ac:dyDescent="0.25">
      <c r="A39" s="274" t="s">
        <v>34</v>
      </c>
      <c r="B39" s="449" t="s">
        <v>34</v>
      </c>
      <c r="C39" s="453" t="s">
        <v>96</v>
      </c>
      <c r="D39" s="270"/>
      <c r="E39" s="272" t="s">
        <v>166</v>
      </c>
      <c r="G39" s="451" t="s">
        <v>612</v>
      </c>
      <c r="H39" s="451" t="s">
        <v>666</v>
      </c>
      <c r="J39" s="451" t="s">
        <v>613</v>
      </c>
      <c r="K39" s="451" t="s">
        <v>649</v>
      </c>
      <c r="M39" s="452" t="s">
        <v>360</v>
      </c>
      <c r="O39" s="270" t="s">
        <v>311</v>
      </c>
      <c r="P39" s="270" t="s">
        <v>312</v>
      </c>
      <c r="R39" s="270" t="s">
        <v>612</v>
      </c>
      <c r="S39" s="270" t="s">
        <v>613</v>
      </c>
      <c r="U39" s="270" t="s">
        <v>612</v>
      </c>
      <c r="V39" s="270" t="s">
        <v>613</v>
      </c>
      <c r="X39" s="270"/>
      <c r="Y39" s="270"/>
    </row>
    <row r="40" spans="1:25" ht="51" x14ac:dyDescent="0.25">
      <c r="A40" s="274" t="s">
        <v>71</v>
      </c>
      <c r="B40" s="449" t="s">
        <v>475</v>
      </c>
      <c r="C40" s="453" t="s">
        <v>96</v>
      </c>
      <c r="D40" s="270"/>
      <c r="E40" s="272" t="s">
        <v>167</v>
      </c>
      <c r="G40" s="451" t="s">
        <v>614</v>
      </c>
      <c r="H40" s="451" t="s">
        <v>666</v>
      </c>
      <c r="J40" s="451" t="s">
        <v>614</v>
      </c>
      <c r="K40" s="451" t="s">
        <v>649</v>
      </c>
      <c r="M40" s="452" t="s">
        <v>360</v>
      </c>
      <c r="O40" s="270" t="s">
        <v>313</v>
      </c>
      <c r="P40" s="270" t="s">
        <v>313</v>
      </c>
      <c r="R40" s="270" t="s">
        <v>614</v>
      </c>
      <c r="S40" s="270" t="s">
        <v>614</v>
      </c>
      <c r="U40" s="270" t="s">
        <v>614</v>
      </c>
      <c r="V40" s="270" t="s">
        <v>614</v>
      </c>
      <c r="X40" s="270"/>
      <c r="Y40" s="270"/>
    </row>
    <row r="41" spans="1:25" ht="38.25" x14ac:dyDescent="0.25">
      <c r="A41" s="271" t="s">
        <v>70</v>
      </c>
      <c r="B41" s="269" t="s">
        <v>475</v>
      </c>
      <c r="C41" s="272" t="s">
        <v>164</v>
      </c>
      <c r="D41" s="270" t="s">
        <v>145</v>
      </c>
      <c r="E41" s="272" t="s">
        <v>168</v>
      </c>
      <c r="G41" s="454" t="s">
        <v>169</v>
      </c>
      <c r="H41" s="455" t="s">
        <v>659</v>
      </c>
      <c r="J41" s="454" t="s">
        <v>170</v>
      </c>
      <c r="K41" s="455" t="s">
        <v>659</v>
      </c>
      <c r="M41" s="452" t="s">
        <v>360</v>
      </c>
      <c r="O41" s="270" t="s">
        <v>169</v>
      </c>
      <c r="P41" s="270" t="s">
        <v>170</v>
      </c>
      <c r="R41" s="270" t="s">
        <v>169</v>
      </c>
      <c r="S41" s="270" t="s">
        <v>170</v>
      </c>
      <c r="U41" s="270" t="s">
        <v>169</v>
      </c>
      <c r="V41" s="270" t="s">
        <v>170</v>
      </c>
      <c r="X41" s="270"/>
      <c r="Y41" s="270"/>
    </row>
    <row r="42" spans="1:25" ht="51" x14ac:dyDescent="0.25">
      <c r="A42" s="274" t="s">
        <v>171</v>
      </c>
      <c r="B42" s="449" t="s">
        <v>412</v>
      </c>
      <c r="C42" s="453" t="s">
        <v>172</v>
      </c>
      <c r="D42" s="270"/>
      <c r="E42" s="272" t="s">
        <v>173</v>
      </c>
      <c r="G42" s="451" t="s">
        <v>615</v>
      </c>
      <c r="H42" s="451" t="s">
        <v>666</v>
      </c>
      <c r="J42" s="451" t="s">
        <v>616</v>
      </c>
      <c r="K42" s="451" t="s">
        <v>649</v>
      </c>
      <c r="M42" s="452" t="s">
        <v>360</v>
      </c>
      <c r="O42" s="270" t="s">
        <v>314</v>
      </c>
      <c r="P42" s="270" t="s">
        <v>315</v>
      </c>
      <c r="R42" s="270" t="s">
        <v>615</v>
      </c>
      <c r="S42" s="270" t="s">
        <v>616</v>
      </c>
      <c r="U42" s="270" t="s">
        <v>615</v>
      </c>
      <c r="V42" s="270" t="s">
        <v>616</v>
      </c>
      <c r="X42" s="270"/>
      <c r="Y42" s="270"/>
    </row>
    <row r="43" spans="1:25" ht="51" x14ac:dyDescent="0.25">
      <c r="A43" s="274" t="s">
        <v>174</v>
      </c>
      <c r="B43" s="449" t="s">
        <v>222</v>
      </c>
      <c r="C43" s="453" t="s">
        <v>96</v>
      </c>
      <c r="D43" s="270"/>
      <c r="E43" s="272" t="s">
        <v>175</v>
      </c>
      <c r="G43" s="451" t="s">
        <v>592</v>
      </c>
      <c r="H43" s="451" t="s">
        <v>666</v>
      </c>
      <c r="J43" s="451" t="s">
        <v>604</v>
      </c>
      <c r="K43" s="451" t="s">
        <v>649</v>
      </c>
      <c r="M43" s="452" t="s">
        <v>360</v>
      </c>
      <c r="O43" s="270" t="s">
        <v>100</v>
      </c>
      <c r="P43" s="270" t="s">
        <v>101</v>
      </c>
      <c r="R43" s="270" t="s">
        <v>592</v>
      </c>
      <c r="S43" s="270" t="s">
        <v>604</v>
      </c>
      <c r="U43" s="270" t="s">
        <v>592</v>
      </c>
      <c r="V43" s="270" t="s">
        <v>604</v>
      </c>
      <c r="X43" s="270"/>
      <c r="Y43" s="270"/>
    </row>
    <row r="44" spans="1:25" ht="51" x14ac:dyDescent="0.25">
      <c r="A44" s="274" t="s">
        <v>86</v>
      </c>
      <c r="B44" s="449" t="s">
        <v>222</v>
      </c>
      <c r="C44" s="453" t="s">
        <v>96</v>
      </c>
      <c r="D44" s="270"/>
      <c r="E44" s="272" t="s">
        <v>176</v>
      </c>
      <c r="G44" s="451" t="s">
        <v>592</v>
      </c>
      <c r="H44" s="451" t="s">
        <v>666</v>
      </c>
      <c r="J44" s="451" t="s">
        <v>604</v>
      </c>
      <c r="K44" s="451" t="s">
        <v>649</v>
      </c>
      <c r="M44" s="452" t="s">
        <v>360</v>
      </c>
      <c r="O44" s="270" t="s">
        <v>100</v>
      </c>
      <c r="P44" s="270" t="s">
        <v>101</v>
      </c>
      <c r="R44" s="270" t="s">
        <v>592</v>
      </c>
      <c r="S44" s="270" t="s">
        <v>604</v>
      </c>
      <c r="U44" s="270" t="s">
        <v>592</v>
      </c>
      <c r="V44" s="270" t="s">
        <v>604</v>
      </c>
      <c r="X44" s="270"/>
      <c r="Y44" s="270"/>
    </row>
    <row r="45" spans="1:25" ht="51" x14ac:dyDescent="0.25">
      <c r="A45" s="274" t="s">
        <v>177</v>
      </c>
      <c r="B45" s="449" t="s">
        <v>412</v>
      </c>
      <c r="C45" s="453" t="s">
        <v>96</v>
      </c>
      <c r="D45" s="270"/>
      <c r="E45" s="272" t="s">
        <v>178</v>
      </c>
      <c r="G45" s="451" t="s">
        <v>592</v>
      </c>
      <c r="H45" s="451" t="s">
        <v>666</v>
      </c>
      <c r="J45" s="451" t="s">
        <v>604</v>
      </c>
      <c r="K45" s="451" t="s">
        <v>649</v>
      </c>
      <c r="M45" s="452" t="s">
        <v>360</v>
      </c>
      <c r="O45" s="270" t="s">
        <v>100</v>
      </c>
      <c r="P45" s="270" t="s">
        <v>101</v>
      </c>
      <c r="R45" s="270" t="s">
        <v>592</v>
      </c>
      <c r="S45" s="270" t="s">
        <v>604</v>
      </c>
      <c r="U45" s="270" t="s">
        <v>592</v>
      </c>
      <c r="V45" s="270" t="s">
        <v>604</v>
      </c>
      <c r="X45" s="270"/>
      <c r="Y45" s="270"/>
    </row>
    <row r="46" spans="1:25" ht="25.5" x14ac:dyDescent="0.25">
      <c r="A46" s="271" t="s">
        <v>179</v>
      </c>
      <c r="B46" s="269" t="s">
        <v>475</v>
      </c>
      <c r="C46" s="272" t="s">
        <v>96</v>
      </c>
      <c r="D46" s="270"/>
      <c r="E46" s="272" t="s">
        <v>180</v>
      </c>
      <c r="G46" s="454" t="s">
        <v>181</v>
      </c>
      <c r="H46" s="455" t="s">
        <v>659</v>
      </c>
      <c r="J46" s="454" t="s">
        <v>182</v>
      </c>
      <c r="K46" s="455" t="s">
        <v>659</v>
      </c>
      <c r="M46" s="452" t="s">
        <v>360</v>
      </c>
      <c r="O46" s="270" t="s">
        <v>181</v>
      </c>
      <c r="P46" s="270" t="s">
        <v>182</v>
      </c>
      <c r="R46" s="270" t="s">
        <v>181</v>
      </c>
      <c r="S46" s="270" t="s">
        <v>182</v>
      </c>
      <c r="U46" s="270" t="s">
        <v>181</v>
      </c>
      <c r="V46" s="270" t="s">
        <v>182</v>
      </c>
      <c r="X46" s="270"/>
      <c r="Y46" s="270"/>
    </row>
    <row r="47" spans="1:25" ht="25.5" x14ac:dyDescent="0.25">
      <c r="A47" s="271" t="s">
        <v>183</v>
      </c>
      <c r="B47" s="269" t="s">
        <v>475</v>
      </c>
      <c r="C47" s="272" t="s">
        <v>96</v>
      </c>
      <c r="D47" s="270"/>
      <c r="E47" s="272" t="s">
        <v>184</v>
      </c>
      <c r="G47" s="454" t="s">
        <v>142</v>
      </c>
      <c r="H47" s="455" t="s">
        <v>659</v>
      </c>
      <c r="J47" s="454" t="s">
        <v>142</v>
      </c>
      <c r="K47" s="455" t="s">
        <v>659</v>
      </c>
      <c r="M47" s="452" t="s">
        <v>360</v>
      </c>
      <c r="O47" s="270" t="s">
        <v>142</v>
      </c>
      <c r="P47" s="270" t="s">
        <v>142</v>
      </c>
      <c r="R47" s="270" t="s">
        <v>142</v>
      </c>
      <c r="S47" s="270" t="s">
        <v>142</v>
      </c>
      <c r="U47" s="270" t="s">
        <v>142</v>
      </c>
      <c r="V47" s="270" t="s">
        <v>142</v>
      </c>
      <c r="X47" s="270"/>
      <c r="Y47" s="270"/>
    </row>
    <row r="48" spans="1:25" ht="25.5" x14ac:dyDescent="0.25">
      <c r="A48" s="271" t="s">
        <v>185</v>
      </c>
      <c r="B48" s="269" t="s">
        <v>475</v>
      </c>
      <c r="C48" s="272" t="s">
        <v>96</v>
      </c>
      <c r="D48" s="270"/>
      <c r="E48" s="272" t="s">
        <v>186</v>
      </c>
      <c r="G48" s="454" t="s">
        <v>187</v>
      </c>
      <c r="H48" s="455" t="s">
        <v>659</v>
      </c>
      <c r="J48" s="454" t="s">
        <v>188</v>
      </c>
      <c r="K48" s="455" t="s">
        <v>659</v>
      </c>
      <c r="M48" s="452" t="s">
        <v>360</v>
      </c>
      <c r="O48" s="270" t="s">
        <v>187</v>
      </c>
      <c r="P48" s="270" t="s">
        <v>188</v>
      </c>
      <c r="R48" s="270" t="s">
        <v>187</v>
      </c>
      <c r="S48" s="270" t="s">
        <v>188</v>
      </c>
      <c r="U48" s="270" t="s">
        <v>187</v>
      </c>
      <c r="V48" s="270" t="s">
        <v>188</v>
      </c>
      <c r="X48" s="270"/>
      <c r="Y48" s="270"/>
    </row>
    <row r="49" spans="1:25" ht="51" x14ac:dyDescent="0.25">
      <c r="A49" s="274" t="s">
        <v>189</v>
      </c>
      <c r="B49" s="449" t="s">
        <v>475</v>
      </c>
      <c r="C49" s="453" t="s">
        <v>96</v>
      </c>
      <c r="D49" s="270"/>
      <c r="E49" s="272" t="s">
        <v>190</v>
      </c>
      <c r="G49" s="451" t="s">
        <v>617</v>
      </c>
      <c r="H49" s="451" t="s">
        <v>666</v>
      </c>
      <c r="J49" s="451" t="s">
        <v>618</v>
      </c>
      <c r="K49" s="451" t="s">
        <v>649</v>
      </c>
      <c r="M49" s="452" t="s">
        <v>360</v>
      </c>
      <c r="O49" s="270" t="s">
        <v>316</v>
      </c>
      <c r="P49" s="270" t="s">
        <v>317</v>
      </c>
      <c r="R49" s="270" t="s">
        <v>617</v>
      </c>
      <c r="S49" s="270" t="s">
        <v>618</v>
      </c>
      <c r="U49" s="270" t="s">
        <v>617</v>
      </c>
      <c r="V49" s="270" t="s">
        <v>618</v>
      </c>
      <c r="X49" s="270"/>
      <c r="Y49" s="270"/>
    </row>
    <row r="50" spans="1:25" ht="25.5" x14ac:dyDescent="0.25">
      <c r="A50" s="271" t="s">
        <v>191</v>
      </c>
      <c r="B50" s="269" t="s">
        <v>475</v>
      </c>
      <c r="C50" s="272" t="s">
        <v>96</v>
      </c>
      <c r="D50" s="270"/>
      <c r="E50" s="272" t="s">
        <v>192</v>
      </c>
      <c r="G50" s="454" t="s">
        <v>100</v>
      </c>
      <c r="H50" s="455" t="s">
        <v>659</v>
      </c>
      <c r="J50" s="454" t="s">
        <v>101</v>
      </c>
      <c r="K50" s="455" t="s">
        <v>659</v>
      </c>
      <c r="M50" s="452" t="s">
        <v>360</v>
      </c>
      <c r="O50" s="270" t="s">
        <v>100</v>
      </c>
      <c r="P50" s="270" t="s">
        <v>101</v>
      </c>
      <c r="R50" s="270" t="s">
        <v>100</v>
      </c>
      <c r="S50" s="270" t="s">
        <v>101</v>
      </c>
      <c r="U50" s="270" t="s">
        <v>100</v>
      </c>
      <c r="V50" s="270" t="s">
        <v>101</v>
      </c>
      <c r="X50" s="270"/>
      <c r="Y50" s="270"/>
    </row>
    <row r="51" spans="1:25" ht="25.5" x14ac:dyDescent="0.25">
      <c r="A51" s="271" t="s">
        <v>193</v>
      </c>
      <c r="B51" s="269" t="s">
        <v>8</v>
      </c>
      <c r="C51" s="272" t="s">
        <v>194</v>
      </c>
      <c r="D51" s="270"/>
      <c r="E51" s="272" t="s">
        <v>195</v>
      </c>
      <c r="G51" s="454" t="s">
        <v>196</v>
      </c>
      <c r="H51" s="455" t="s">
        <v>659</v>
      </c>
      <c r="J51" s="454" t="s">
        <v>196</v>
      </c>
      <c r="K51" s="455" t="s">
        <v>659</v>
      </c>
      <c r="M51" s="452" t="s">
        <v>360</v>
      </c>
      <c r="O51" s="270" t="s">
        <v>196</v>
      </c>
      <c r="P51" s="270" t="s">
        <v>196</v>
      </c>
      <c r="R51" s="270" t="s">
        <v>196</v>
      </c>
      <c r="S51" s="270" t="s">
        <v>196</v>
      </c>
      <c r="U51" s="270" t="s">
        <v>196</v>
      </c>
      <c r="V51" s="270" t="s">
        <v>196</v>
      </c>
      <c r="X51" s="270"/>
      <c r="Y51" s="270"/>
    </row>
    <row r="52" spans="1:25" ht="25.5" x14ac:dyDescent="0.25">
      <c r="A52" s="271" t="s">
        <v>197</v>
      </c>
      <c r="B52" s="269" t="s">
        <v>8</v>
      </c>
      <c r="C52" s="272" t="s">
        <v>194</v>
      </c>
      <c r="D52" s="270"/>
      <c r="E52" s="272" t="s">
        <v>198</v>
      </c>
      <c r="G52" s="454" t="s">
        <v>199</v>
      </c>
      <c r="H52" s="455" t="s">
        <v>659</v>
      </c>
      <c r="J52" s="454" t="s">
        <v>200</v>
      </c>
      <c r="K52" s="455" t="s">
        <v>659</v>
      </c>
      <c r="M52" s="452" t="s">
        <v>360</v>
      </c>
      <c r="O52" s="270" t="s">
        <v>199</v>
      </c>
      <c r="P52" s="270" t="s">
        <v>200</v>
      </c>
      <c r="R52" s="270" t="s">
        <v>199</v>
      </c>
      <c r="S52" s="270" t="s">
        <v>200</v>
      </c>
      <c r="U52" s="270" t="s">
        <v>199</v>
      </c>
      <c r="V52" s="270" t="s">
        <v>200</v>
      </c>
      <c r="X52" s="270"/>
      <c r="Y52" s="270"/>
    </row>
    <row r="53" spans="1:25" ht="25.5" x14ac:dyDescent="0.25">
      <c r="A53" s="271" t="s">
        <v>53</v>
      </c>
      <c r="B53" s="269" t="s">
        <v>8</v>
      </c>
      <c r="C53" s="272" t="s">
        <v>201</v>
      </c>
      <c r="D53" s="270"/>
      <c r="E53" s="272" t="s">
        <v>202</v>
      </c>
      <c r="G53" s="454">
        <v>9732</v>
      </c>
      <c r="H53" s="455" t="s">
        <v>659</v>
      </c>
      <c r="J53" s="454">
        <v>9732</v>
      </c>
      <c r="K53" s="455" t="s">
        <v>659</v>
      </c>
      <c r="M53" s="452" t="s">
        <v>360</v>
      </c>
      <c r="O53" s="270">
        <v>9732</v>
      </c>
      <c r="P53" s="270">
        <v>9732</v>
      </c>
      <c r="R53" s="270">
        <v>9732</v>
      </c>
      <c r="S53" s="270">
        <v>9732</v>
      </c>
      <c r="U53" s="270">
        <v>9732</v>
      </c>
      <c r="V53" s="270">
        <v>9732</v>
      </c>
      <c r="X53" s="270"/>
      <c r="Y53" s="270"/>
    </row>
    <row r="54" spans="1:25" ht="25.5" x14ac:dyDescent="0.25">
      <c r="A54" s="271" t="s">
        <v>51</v>
      </c>
      <c r="B54" s="269" t="s">
        <v>8</v>
      </c>
      <c r="C54" s="272" t="s">
        <v>203</v>
      </c>
      <c r="D54" s="270"/>
      <c r="E54" s="272" t="s">
        <v>204</v>
      </c>
      <c r="G54" s="454">
        <v>9823</v>
      </c>
      <c r="H54" s="455" t="s">
        <v>659</v>
      </c>
      <c r="J54" s="454">
        <v>9823</v>
      </c>
      <c r="K54" s="455" t="s">
        <v>659</v>
      </c>
      <c r="M54" s="452" t="s">
        <v>360</v>
      </c>
      <c r="O54" s="270">
        <v>9823</v>
      </c>
      <c r="P54" s="270">
        <v>9823</v>
      </c>
      <c r="R54" s="270">
        <v>9823</v>
      </c>
      <c r="S54" s="270">
        <v>9823</v>
      </c>
      <c r="U54" s="270">
        <v>9823</v>
      </c>
      <c r="V54" s="270">
        <v>9823</v>
      </c>
      <c r="X54" s="270"/>
      <c r="Y54" s="270"/>
    </row>
    <row r="55" spans="1:25" ht="25.5" x14ac:dyDescent="0.25">
      <c r="A55" s="271" t="s">
        <v>417</v>
      </c>
      <c r="B55" s="269" t="s">
        <v>417</v>
      </c>
      <c r="C55" s="272"/>
      <c r="D55" s="270" t="s">
        <v>360</v>
      </c>
      <c r="E55" s="272" t="s">
        <v>636</v>
      </c>
      <c r="G55" s="454"/>
      <c r="H55" s="455" t="s">
        <v>659</v>
      </c>
      <c r="J55" s="454" t="s">
        <v>360</v>
      </c>
      <c r="K55" s="455" t="s">
        <v>659</v>
      </c>
      <c r="M55" s="452" t="s">
        <v>360</v>
      </c>
      <c r="O55" s="270"/>
      <c r="P55" s="270"/>
      <c r="R55" s="270" t="s">
        <v>360</v>
      </c>
      <c r="S55" s="270" t="s">
        <v>360</v>
      </c>
      <c r="U55" s="270" t="s">
        <v>360</v>
      </c>
      <c r="V55" s="270" t="s">
        <v>360</v>
      </c>
      <c r="X55" s="270"/>
      <c r="Y55" s="270"/>
    </row>
    <row r="56" spans="1:25" ht="25.5" x14ac:dyDescent="0.25">
      <c r="A56" s="271" t="s">
        <v>418</v>
      </c>
      <c r="B56" s="269" t="s">
        <v>418</v>
      </c>
      <c r="C56" s="272"/>
      <c r="D56" s="270" t="s">
        <v>360</v>
      </c>
      <c r="E56" s="272" t="s">
        <v>637</v>
      </c>
      <c r="G56" s="454"/>
      <c r="H56" s="455" t="s">
        <v>659</v>
      </c>
      <c r="J56" s="454" t="s">
        <v>360</v>
      </c>
      <c r="K56" s="455" t="s">
        <v>659</v>
      </c>
      <c r="M56" s="452" t="s">
        <v>360</v>
      </c>
      <c r="O56" s="270"/>
      <c r="P56" s="270"/>
      <c r="R56" s="270" t="s">
        <v>360</v>
      </c>
      <c r="S56" s="270" t="s">
        <v>360</v>
      </c>
      <c r="U56" s="270" t="s">
        <v>360</v>
      </c>
      <c r="V56" s="270" t="s">
        <v>360</v>
      </c>
      <c r="X56" s="270"/>
      <c r="Y56" s="270"/>
    </row>
    <row r="57" spans="1:25" ht="25.5" x14ac:dyDescent="0.25">
      <c r="A57" s="271" t="s">
        <v>442</v>
      </c>
      <c r="B57" s="269" t="s">
        <v>474</v>
      </c>
      <c r="C57" s="272"/>
      <c r="D57" s="270" t="s">
        <v>360</v>
      </c>
      <c r="E57" s="272" t="s">
        <v>574</v>
      </c>
      <c r="G57" s="454"/>
      <c r="H57" s="455" t="s">
        <v>659</v>
      </c>
      <c r="J57" s="454" t="s">
        <v>360</v>
      </c>
      <c r="K57" s="455" t="s">
        <v>659</v>
      </c>
      <c r="M57" s="452" t="s">
        <v>360</v>
      </c>
      <c r="O57" s="270"/>
      <c r="P57" s="270"/>
      <c r="R57" s="270" t="s">
        <v>360</v>
      </c>
      <c r="S57" s="270" t="s">
        <v>360</v>
      </c>
      <c r="U57" s="270" t="s">
        <v>360</v>
      </c>
      <c r="V57" s="270" t="s">
        <v>360</v>
      </c>
      <c r="X57" s="270"/>
      <c r="Y57" s="270"/>
    </row>
    <row r="58" spans="1:25" ht="25.5" x14ac:dyDescent="0.25">
      <c r="A58" s="271" t="s">
        <v>441</v>
      </c>
      <c r="B58" s="269" t="s">
        <v>430</v>
      </c>
      <c r="C58" s="272"/>
      <c r="D58" s="270" t="s">
        <v>360</v>
      </c>
      <c r="E58" s="272" t="s">
        <v>444</v>
      </c>
      <c r="G58" s="454"/>
      <c r="H58" s="455" t="s">
        <v>659</v>
      </c>
      <c r="J58" s="454" t="s">
        <v>360</v>
      </c>
      <c r="K58" s="455" t="s">
        <v>659</v>
      </c>
      <c r="M58" s="452" t="s">
        <v>360</v>
      </c>
      <c r="O58" s="270"/>
      <c r="P58" s="270"/>
      <c r="R58" s="270" t="s">
        <v>360</v>
      </c>
      <c r="S58" s="270" t="s">
        <v>360</v>
      </c>
      <c r="U58" s="270" t="s">
        <v>360</v>
      </c>
      <c r="V58" s="270" t="s">
        <v>360</v>
      </c>
      <c r="X58" s="270"/>
      <c r="Y58" s="270"/>
    </row>
    <row r="59" spans="1:25" ht="25.5" x14ac:dyDescent="0.25">
      <c r="A59" s="271" t="s">
        <v>401</v>
      </c>
      <c r="B59" s="269" t="s">
        <v>401</v>
      </c>
      <c r="C59" s="272"/>
      <c r="D59" s="270" t="s">
        <v>360</v>
      </c>
      <c r="E59" s="272"/>
      <c r="G59" s="454" t="s">
        <v>360</v>
      </c>
      <c r="H59" s="455" t="s">
        <v>659</v>
      </c>
      <c r="J59" s="454" t="s">
        <v>360</v>
      </c>
      <c r="K59" s="455" t="s">
        <v>659</v>
      </c>
      <c r="M59" s="452" t="s">
        <v>360</v>
      </c>
      <c r="O59" s="270" t="s">
        <v>360</v>
      </c>
      <c r="P59" s="270" t="s">
        <v>360</v>
      </c>
      <c r="R59" s="270" t="s">
        <v>360</v>
      </c>
      <c r="S59" s="270" t="s">
        <v>360</v>
      </c>
      <c r="U59" s="270" t="s">
        <v>360</v>
      </c>
      <c r="V59" s="270" t="s">
        <v>360</v>
      </c>
      <c r="X59" s="270"/>
      <c r="Y59" s="270"/>
    </row>
    <row r="60" spans="1:25" ht="25.5" x14ac:dyDescent="0.25">
      <c r="A60" s="271" t="s">
        <v>403</v>
      </c>
      <c r="B60" s="269" t="s">
        <v>403</v>
      </c>
      <c r="C60" s="272"/>
      <c r="D60" s="270" t="s">
        <v>360</v>
      </c>
      <c r="E60" s="272"/>
      <c r="G60" s="454" t="s">
        <v>360</v>
      </c>
      <c r="H60" s="455" t="s">
        <v>659</v>
      </c>
      <c r="J60" s="454" t="s">
        <v>360</v>
      </c>
      <c r="K60" s="455" t="s">
        <v>659</v>
      </c>
      <c r="M60" s="452" t="s">
        <v>360</v>
      </c>
      <c r="O60" s="270" t="s">
        <v>360</v>
      </c>
      <c r="P60" s="270" t="s">
        <v>360</v>
      </c>
      <c r="R60" s="270" t="s">
        <v>360</v>
      </c>
      <c r="S60" s="270" t="s">
        <v>360</v>
      </c>
      <c r="U60" s="270" t="s">
        <v>360</v>
      </c>
      <c r="V60" s="270" t="s">
        <v>360</v>
      </c>
      <c r="X60" s="270"/>
      <c r="Y60" s="270"/>
    </row>
    <row r="61" spans="1:25" ht="25.5" x14ac:dyDescent="0.25">
      <c r="A61" s="271" t="s">
        <v>404</v>
      </c>
      <c r="B61" s="269" t="s">
        <v>404</v>
      </c>
      <c r="C61" s="272"/>
      <c r="D61" s="270" t="s">
        <v>360</v>
      </c>
      <c r="E61" s="272"/>
      <c r="G61" s="454" t="s">
        <v>360</v>
      </c>
      <c r="H61" s="455" t="s">
        <v>659</v>
      </c>
      <c r="J61" s="454" t="s">
        <v>360</v>
      </c>
      <c r="K61" s="455" t="s">
        <v>659</v>
      </c>
      <c r="M61" s="452" t="s">
        <v>360</v>
      </c>
      <c r="O61" s="270" t="s">
        <v>360</v>
      </c>
      <c r="P61" s="270" t="s">
        <v>360</v>
      </c>
      <c r="R61" s="270" t="s">
        <v>360</v>
      </c>
      <c r="S61" s="270" t="s">
        <v>360</v>
      </c>
      <c r="U61" s="270" t="s">
        <v>360</v>
      </c>
      <c r="V61" s="270" t="s">
        <v>360</v>
      </c>
      <c r="X61" s="270"/>
      <c r="Y61" s="270"/>
    </row>
    <row r="62" spans="1:25" ht="25.5" x14ac:dyDescent="0.25">
      <c r="A62" s="271" t="s">
        <v>405</v>
      </c>
      <c r="B62" s="269" t="s">
        <v>405</v>
      </c>
      <c r="C62" s="272"/>
      <c r="D62" s="270" t="s">
        <v>360</v>
      </c>
      <c r="E62" s="272"/>
      <c r="G62" s="454" t="s">
        <v>360</v>
      </c>
      <c r="H62" s="455" t="s">
        <v>659</v>
      </c>
      <c r="J62" s="454" t="s">
        <v>360</v>
      </c>
      <c r="K62" s="455" t="s">
        <v>659</v>
      </c>
      <c r="M62" s="452" t="s">
        <v>360</v>
      </c>
      <c r="O62" s="270" t="s">
        <v>360</v>
      </c>
      <c r="P62" s="270" t="s">
        <v>360</v>
      </c>
      <c r="R62" s="270" t="s">
        <v>360</v>
      </c>
      <c r="S62" s="270" t="s">
        <v>360</v>
      </c>
      <c r="U62" s="270" t="s">
        <v>360</v>
      </c>
      <c r="V62" s="270" t="s">
        <v>360</v>
      </c>
      <c r="X62" s="270"/>
      <c r="Y62" s="270"/>
    </row>
    <row r="63" spans="1:25" ht="25.5" x14ac:dyDescent="0.25">
      <c r="A63" s="271" t="s">
        <v>406</v>
      </c>
      <c r="B63" s="269" t="s">
        <v>406</v>
      </c>
      <c r="C63" s="272"/>
      <c r="D63" s="270" t="s">
        <v>360</v>
      </c>
      <c r="E63" s="272"/>
      <c r="G63" s="454" t="s">
        <v>360</v>
      </c>
      <c r="H63" s="455" t="s">
        <v>659</v>
      </c>
      <c r="J63" s="454" t="s">
        <v>360</v>
      </c>
      <c r="K63" s="455" t="s">
        <v>659</v>
      </c>
      <c r="M63" s="452" t="s">
        <v>360</v>
      </c>
      <c r="O63" s="270" t="s">
        <v>360</v>
      </c>
      <c r="P63" s="270" t="s">
        <v>360</v>
      </c>
      <c r="R63" s="270" t="s">
        <v>360</v>
      </c>
      <c r="S63" s="270" t="s">
        <v>360</v>
      </c>
      <c r="U63" s="270" t="s">
        <v>360</v>
      </c>
      <c r="V63" s="270" t="s">
        <v>360</v>
      </c>
      <c r="X63" s="270"/>
      <c r="Y63" s="270"/>
    </row>
    <row r="64" spans="1:25" ht="25.5" x14ac:dyDescent="0.25">
      <c r="A64" s="271" t="s">
        <v>402</v>
      </c>
      <c r="B64" s="269" t="s">
        <v>402</v>
      </c>
      <c r="C64" s="272"/>
      <c r="D64" s="270" t="s">
        <v>360</v>
      </c>
      <c r="E64" s="272"/>
      <c r="G64" s="454" t="s">
        <v>360</v>
      </c>
      <c r="H64" s="455" t="s">
        <v>659</v>
      </c>
      <c r="J64" s="454" t="s">
        <v>360</v>
      </c>
      <c r="K64" s="455" t="s">
        <v>659</v>
      </c>
      <c r="M64" s="452" t="s">
        <v>360</v>
      </c>
      <c r="O64" s="270" t="s">
        <v>360</v>
      </c>
      <c r="P64" s="270" t="s">
        <v>360</v>
      </c>
      <c r="R64" s="270" t="s">
        <v>360</v>
      </c>
      <c r="S64" s="270" t="s">
        <v>360</v>
      </c>
      <c r="U64" s="270" t="s">
        <v>360</v>
      </c>
      <c r="V64" s="270" t="s">
        <v>360</v>
      </c>
      <c r="X64" s="270"/>
      <c r="Y64" s="270"/>
    </row>
    <row r="65" spans="1:25" ht="25.5" x14ac:dyDescent="0.25">
      <c r="A65" s="271" t="s">
        <v>573</v>
      </c>
      <c r="B65" s="269" t="s">
        <v>573</v>
      </c>
      <c r="C65" s="272"/>
      <c r="D65" s="270" t="s">
        <v>360</v>
      </c>
      <c r="E65" s="272"/>
      <c r="G65" s="454" t="s">
        <v>360</v>
      </c>
      <c r="H65" s="455" t="s">
        <v>659</v>
      </c>
      <c r="J65" s="454" t="s">
        <v>360</v>
      </c>
      <c r="K65" s="455" t="s">
        <v>659</v>
      </c>
      <c r="M65" s="452" t="s">
        <v>360</v>
      </c>
      <c r="O65" s="270" t="s">
        <v>360</v>
      </c>
      <c r="P65" s="270" t="s">
        <v>360</v>
      </c>
      <c r="R65" s="270" t="s">
        <v>360</v>
      </c>
      <c r="S65" s="270" t="s">
        <v>360</v>
      </c>
      <c r="U65" s="270" t="s">
        <v>360</v>
      </c>
      <c r="V65" s="270" t="s">
        <v>360</v>
      </c>
      <c r="X65" s="270"/>
      <c r="Y65" s="270"/>
    </row>
    <row r="66" spans="1:25" ht="25.5" x14ac:dyDescent="0.25">
      <c r="A66" s="271" t="s">
        <v>579</v>
      </c>
      <c r="B66" s="269" t="s">
        <v>579</v>
      </c>
      <c r="C66" s="272"/>
      <c r="D66" s="270" t="s">
        <v>360</v>
      </c>
      <c r="E66" s="169" t="s">
        <v>580</v>
      </c>
      <c r="G66" s="454"/>
      <c r="H66" s="455" t="s">
        <v>659</v>
      </c>
      <c r="J66" s="454" t="s">
        <v>360</v>
      </c>
      <c r="K66" s="455" t="s">
        <v>659</v>
      </c>
      <c r="M66" s="452" t="s">
        <v>360</v>
      </c>
      <c r="O66" s="270"/>
      <c r="P66" s="270"/>
      <c r="R66" s="270" t="s">
        <v>360</v>
      </c>
      <c r="S66" s="270" t="s">
        <v>360</v>
      </c>
      <c r="U66" s="270" t="s">
        <v>360</v>
      </c>
      <c r="V66" s="270" t="s">
        <v>360</v>
      </c>
      <c r="X66" s="270"/>
      <c r="Y66" s="270"/>
    </row>
  </sheetData>
  <mergeCells count="20">
    <mergeCell ref="U2:U3"/>
    <mergeCell ref="V2:V3"/>
    <mergeCell ref="X2:X3"/>
    <mergeCell ref="Y2:Y3"/>
    <mergeCell ref="K2:K3"/>
    <mergeCell ref="M2:M3"/>
    <mergeCell ref="O2:O3"/>
    <mergeCell ref="P2:P3"/>
    <mergeCell ref="R2:R3"/>
    <mergeCell ref="S2:S3"/>
    <mergeCell ref="G1:H1"/>
    <mergeCell ref="J1:K1"/>
    <mergeCell ref="A2:A3"/>
    <mergeCell ref="B2:B3"/>
    <mergeCell ref="C2:C3"/>
    <mergeCell ref="D2:D3"/>
    <mergeCell ref="E2:E3"/>
    <mergeCell ref="G2:G3"/>
    <mergeCell ref="H2:H3"/>
    <mergeCell ref="J2:J3"/>
  </mergeCells>
  <conditionalFormatting sqref="H10:H28 H30:H66 K7 K16:K17 K23 K26:K27 K33 K35 K37 K41 K46:K48 K50:K66">
    <cfRule type="containsText" dxfId="0" priority="1" operator="containsText" text="no change">
      <formula>NOT(ISERROR(SEARCH("no change",H7)))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1"/>
  <sheetViews>
    <sheetView showGridLines="0" topLeftCell="B21" zoomScaleNormal="100" workbookViewId="0">
      <selection activeCell="B1" sqref="B1:O50"/>
    </sheetView>
  </sheetViews>
  <sheetFormatPr defaultColWidth="0" defaultRowHeight="15.75" zeroHeight="1" x14ac:dyDescent="0.25"/>
  <cols>
    <col min="1" max="1" width="49.140625" hidden="1" customWidth="1"/>
    <col min="2" max="2" width="12.5703125" style="210" customWidth="1"/>
    <col min="3" max="15" width="9.140625" style="210" customWidth="1"/>
    <col min="16" max="16384" width="9.140625" hidden="1"/>
  </cols>
  <sheetData>
    <row r="1" spans="1:15" ht="43.5" customHeight="1" x14ac:dyDescent="0.25">
      <c r="A1" t="s">
        <v>436</v>
      </c>
      <c r="B1" s="616" t="s">
        <v>19195</v>
      </c>
      <c r="C1" s="617"/>
      <c r="D1" s="617"/>
      <c r="E1" s="617"/>
      <c r="F1" s="617"/>
      <c r="G1" s="617"/>
      <c r="H1" s="617"/>
      <c r="I1" s="617"/>
      <c r="J1" s="617"/>
      <c r="K1" s="617"/>
      <c r="L1" s="617"/>
      <c r="M1" s="617"/>
      <c r="N1" s="617"/>
      <c r="O1" s="617"/>
    </row>
    <row r="2" spans="1:15" ht="30.75" customHeight="1" x14ac:dyDescent="0.25">
      <c r="B2" s="604" t="s">
        <v>1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</row>
    <row r="3" spans="1:15" x14ac:dyDescent="0.25">
      <c r="A3" t="s">
        <v>1</v>
      </c>
      <c r="B3" s="211">
        <v>2014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</row>
    <row r="4" spans="1:15" x14ac:dyDescent="0.25">
      <c r="A4" t="s">
        <v>432</v>
      </c>
      <c r="B4" s="210" t="str">
        <f>IFERROR(CONCATENATE("In ",$B$3," there were ",VLOOKUP($A4,'UKIACR PI Table'!$A:$G,3,0)," cancer (ICD10 C00-C97 exlcuding C44) cases registered in ",'Useful Statements'!$A$3),"-")</f>
        <v>In 2014 there were 296815 cancer (ICD10 C00-C97 exlcuding C44) cases registered in England</v>
      </c>
    </row>
    <row r="5" spans="1:15" x14ac:dyDescent="0.25">
      <c r="A5" t="s">
        <v>19191</v>
      </c>
      <c r="B5" s="210" t="str">
        <f>IFERROR(CONCATENATE("In ",$B$3," the cancer site that had the most number of cases registered in ",$A$3," was ",IF(LOWER(INDEX('UKIACR PI Table'!#REF!,3,MATCH('Useful Statements'!$A5,'UKIACR PI Table'!#REF!,0)))="non-melanoma skin cancer","non-melanoma skin",LOWER(INDEX('UKIACR PI Table'!#REF!,3,MATCH('Useful Statements'!$A5,'UKIACR PI Table'!#REF!,0)))), " cancer"),"-")</f>
        <v>-</v>
      </c>
    </row>
    <row r="6" spans="1:15" x14ac:dyDescent="0.25">
      <c r="A6" t="s">
        <v>19192</v>
      </c>
      <c r="B6" s="210" t="str">
        <f>IFERROR(CONCATENATE("In ",$B$3," the cancer site that had the fewest number of cases registered in ",$A$3," was ",IF(LOWER(INDEX('UKIACR PI Table'!#REF!,3,MATCH('Useful Statements'!$A6,'UKIACR PI Table'!#REF!,0)))="cervix","cervical",LOWER(INDEX('UKIACR PI Table'!#REF!,3,MATCH('Useful Statements'!$A6,'UKIACR PI Table'!#REF!,0)))), " cancer"),"-")</f>
        <v>-</v>
      </c>
    </row>
    <row r="7" spans="1:15" x14ac:dyDescent="0.25">
      <c r="A7" t="s">
        <v>19193</v>
      </c>
      <c r="B7" s="210" t="str">
        <f>IFERROR(IF(LOWER('UKIACR PI Table'!#REF!)="cup",CONCATENATE("In ",$B$3," the cancer site that had the highest DCO rate in ",$A$3," was ",IF(LOWER('UKIACR PI Table'!#REF!)="cup","cancer of unknown primary",LOWER('UKIACR PI Table'!#REF!))),CONCATENATE("In ",$B$3," the cancer site that had the highest DCO rate in ",$A$3," was ",IF(LOWER('UKIACR PI Table'!#REF!)="cup","cancer of unknown primary",LOWER('UKIACR PI Table'!#REF!)), " cancer")),"-")</f>
        <v>-</v>
      </c>
    </row>
    <row r="8" spans="1:15" x14ac:dyDescent="0.25">
      <c r="A8" t="s">
        <v>19194</v>
      </c>
      <c r="B8" s="210" t="str">
        <f>IFERROR(CONCATENATE("In ",$B$3," the cancer site that had the lowest DCO rate in ",$A$3," was ",IF(LOWER('UKIACR PI Table'!#REF!)="non-melanoma skin cancer","non-melanoma skin",LOWER('UKIACR PI Table'!#REF!)), " cancer"),"-")</f>
        <v>-</v>
      </c>
    </row>
    <row r="9" spans="1:15" x14ac:dyDescent="0.25">
      <c r="A9" t="s">
        <v>437</v>
      </c>
      <c r="B9" s="210" t="str">
        <f>IFERROR(CONCATENATE("In ",$B$3," the cancer site that had the highest staging completeness in ",$A$3," was ",IF(LOWER('UKIACR PI Table'!#REF!)="melanoma","melanoma skin",LOWER('UKIACR PI Table'!#REF!)), " cancer"),"-")</f>
        <v>-</v>
      </c>
    </row>
    <row r="10" spans="1:15" x14ac:dyDescent="0.25">
      <c r="A10" t="s">
        <v>438</v>
      </c>
      <c r="B10" s="210" t="str">
        <f>IFERROR(CONCATENATE("In ",$B$3," the cancer site that had the lowest staging completeness in ",$A$3," was ",IF(LOWER('UKIACR PI Table'!#REF!)="non-melanoma skin cancer","non-melanoma skin",LOWER('UKIACR PI Table'!#REF!)), " cancer"),"-")</f>
        <v>-</v>
      </c>
    </row>
    <row r="11" spans="1:15" x14ac:dyDescent="0.25">
      <c r="B11" s="212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</row>
    <row r="12" spans="1:15" ht="29.25" customHeight="1" x14ac:dyDescent="0.25">
      <c r="B12" s="604" t="s">
        <v>2</v>
      </c>
      <c r="C12" s="615"/>
      <c r="D12" s="615"/>
      <c r="E12" s="615"/>
      <c r="F12" s="615"/>
      <c r="G12" s="615"/>
      <c r="H12" s="615"/>
      <c r="I12" s="615"/>
      <c r="J12" s="615"/>
      <c r="K12" s="615"/>
      <c r="L12" s="615"/>
      <c r="M12" s="615"/>
      <c r="N12" s="615"/>
      <c r="O12" s="615"/>
    </row>
    <row r="13" spans="1:15" x14ac:dyDescent="0.25">
      <c r="A13" t="s">
        <v>2</v>
      </c>
      <c r="B13" s="211">
        <v>2014</v>
      </c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</row>
    <row r="14" spans="1:15" x14ac:dyDescent="0.25">
      <c r="A14" t="s">
        <v>432</v>
      </c>
      <c r="B14" s="210" t="str">
        <f>IFERROR(CONCATENATE("In ",$B$3," there were ",VLOOKUP($A14,'UKIACR PI Table'!$A:$G,4,0)," cancer (ICD10 C00-C97 exlcuding C44) cases registered in ",'Useful Statements'!$A$13),"-")</f>
        <v>In 2014 there were 31541 cancer (ICD10 C00-C97 exlcuding C44) cases registered in Scotland</v>
      </c>
    </row>
    <row r="15" spans="1:15" x14ac:dyDescent="0.25">
      <c r="A15" t="s">
        <v>19191</v>
      </c>
      <c r="B15" s="210" t="str">
        <f>IFERROR(CONCATENATE("In ",$B$3," the cancer site that had the most number of cases registered in ",$A$3," was ",IF(LOWER(INDEX('UKIACR PI Table'!#REF!,3,MATCH('Useful Statements'!$A15,'UKIACR PI Table'!#REF!,0)))="non-melanoma skin cancer","non-melanoma skin",LOWER(INDEX('UKIACR PI Table'!#REF!,3,MATCH('Useful Statements'!$A15,'UKIACR PI Table'!#REF!,0)))), " cancer"),"-")</f>
        <v>-</v>
      </c>
    </row>
    <row r="16" spans="1:15" x14ac:dyDescent="0.25">
      <c r="A16" t="s">
        <v>19192</v>
      </c>
      <c r="B16" s="210" t="str">
        <f>IFERROR(CONCATENATE("In ",$B$3," the cancer site that had the fewest number of cases registered in ",$A$13," was ",IF(LOWER(INDEX('UKIACR PI Table'!#REF!,3,MATCH('Useful Statements'!$A16,'UKIACR PI Table'!#REF!,0)))="cervix","cervical",LOWER(INDEX('UKIACR PI Table'!#REF!,3,MATCH('Useful Statements'!$A16,'UKIACR PI Table'!#REF!,0)))), " cancer"),"-")</f>
        <v>-</v>
      </c>
    </row>
    <row r="17" spans="1:15" x14ac:dyDescent="0.25">
      <c r="A17" t="s">
        <v>19193</v>
      </c>
      <c r="B17" s="210" t="str">
        <f>IFERROR(IF(LOWER('UKIACR PI Table'!#REF!)="CUP",CONCATENATE("In ",$B$3," the cancer site that had the highest DCO rate in ",$A$13," was ",IF(LOWER('UKIACR PI Table'!#REF!)="CUP","cancer of unknown primary",LOWER('UKIACR PI Table'!#REF!))),CONCATENATE("In ",$B$3," the cancer site that had the highest DCO rate in ",$A$13," was ",IF(LOWER('UKIACR PI Table'!#REF!)="CUP","cancer of unknown primary",LOWER('UKIACR PI Table'!#REF!)), " cancer")),"-")</f>
        <v>-</v>
      </c>
    </row>
    <row r="18" spans="1:15" x14ac:dyDescent="0.25">
      <c r="A18" t="s">
        <v>19194</v>
      </c>
      <c r="B18" s="210" t="str">
        <f>IFERROR(CONCATENATE("In ",$B$3," the cancer site that had the lowest DCO rate in ",$A$13," was ",IF(LOWER('UKIACR PI Table'!#REF!)="non-melanoma skin cancer","non-melanoma skin",LOWER('UKIACR PI Table'!#REF!)), " cancer"),"-")</f>
        <v>-</v>
      </c>
    </row>
    <row r="19" spans="1:15" x14ac:dyDescent="0.25">
      <c r="A19" t="s">
        <v>437</v>
      </c>
      <c r="B19" s="210" t="str">
        <f>IFERROR(CONCATENATE("In ",$B$3," the cancer site that had the highest staging completeness in ",$A$13," was ",IF(LOWER('UKIACR PI Table'!#REF!)="cervix","cervical",LOWER('UKIACR PI Table'!#REF!)), " cancer"),"-")</f>
        <v>-</v>
      </c>
    </row>
    <row r="20" spans="1:15" x14ac:dyDescent="0.25">
      <c r="A20" t="s">
        <v>438</v>
      </c>
      <c r="B20" s="210" t="str">
        <f>IFERROR(CONCATENATE("In ",$B$3," the cancer site that had the lowest staging completeness in ",$A$13," was ",IF(LOWER('UKIACR PI Table'!#REF!)="other invasive cancer","other invasive",LOWER('UKIACR PI Table'!#REF!)), " cancer"),"-")</f>
        <v>-</v>
      </c>
    </row>
    <row r="21" spans="1:15" x14ac:dyDescent="0.25">
      <c r="B21" s="212"/>
      <c r="C21" s="212"/>
      <c r="D21" s="212"/>
      <c r="E21" s="212"/>
      <c r="F21" s="212"/>
      <c r="G21" s="212"/>
      <c r="H21" s="212"/>
      <c r="I21" s="212"/>
      <c r="J21" s="212"/>
      <c r="K21" s="212"/>
      <c r="L21" s="212"/>
      <c r="M21" s="212"/>
      <c r="N21" s="212"/>
      <c r="O21" s="212"/>
    </row>
    <row r="22" spans="1:15" ht="36" customHeight="1" x14ac:dyDescent="0.25">
      <c r="B22" s="604" t="s">
        <v>3</v>
      </c>
      <c r="C22" s="615"/>
      <c r="D22" s="615"/>
      <c r="E22" s="615"/>
      <c r="F22" s="615"/>
      <c r="G22" s="615"/>
      <c r="H22" s="615"/>
      <c r="I22" s="615"/>
      <c r="J22" s="615"/>
      <c r="K22" s="615"/>
      <c r="L22" s="615"/>
      <c r="M22" s="615"/>
      <c r="N22" s="615"/>
      <c r="O22" s="615"/>
    </row>
    <row r="23" spans="1:15" x14ac:dyDescent="0.25">
      <c r="A23" t="s">
        <v>3</v>
      </c>
      <c r="B23" s="211">
        <v>2014</v>
      </c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</row>
    <row r="24" spans="1:15" x14ac:dyDescent="0.25">
      <c r="A24" t="s">
        <v>432</v>
      </c>
      <c r="B24" s="210" t="str">
        <f>IFERROR(CONCATENATE("In ",$B$3," there were ",VLOOKUP($A24,'UKIACR PI Table'!$A:$G,5,0)," cancer (ICD10 C00-C97 exlcuding C44) cases registered in ",'Useful Statements'!$A$23),"-")</f>
        <v>In 2014 there were 19325 cancer (ICD10 C00-C97 exlcuding C44) cases registered in Wales</v>
      </c>
    </row>
    <row r="25" spans="1:15" x14ac:dyDescent="0.25">
      <c r="A25" t="s">
        <v>19191</v>
      </c>
      <c r="B25" s="210" t="str">
        <f>IFERROR(CONCATENATE("In ",$B$3," the cancer site that had the most number of cases registered in ",$A$23," was ",IF(LOWER(INDEX('UKIACR PI Table'!#REF!,3,MATCH('Useful Statements'!$A25,'UKIACR PI Table'!#REF!,0)))="non-melanoma skin cancer","non-melanoma skin",LOWER(INDEX('UKIACR PI Table'!#REF!,3,MATCH('Useful Statements'!$A25,'UKIACR PI Table'!#REF!,0)))), " cancer"),"-")</f>
        <v>-</v>
      </c>
    </row>
    <row r="26" spans="1:15" x14ac:dyDescent="0.25">
      <c r="A26" t="s">
        <v>19192</v>
      </c>
      <c r="B26" s="210" t="str">
        <f>IFERROR(CONCATENATE("In ",$B$3," the cancer site that had the fewest number of cases registered in ",$A$23," was ",IF(LOWER(INDEX('UKIACR PI Table'!#REF!,3,MATCH('Useful Statements'!$A26,'UKIACR PI Table'!#REF!,0)))="cervix","cervical",LOWER(INDEX('UKIACR PI Table'!#REF!,3,MATCH('Useful Statements'!$A26,'UKIACR PI Table'!#REF!,0)))), " cancer"),"-")</f>
        <v>-</v>
      </c>
    </row>
    <row r="27" spans="1:15" x14ac:dyDescent="0.25">
      <c r="A27" t="s">
        <v>19193</v>
      </c>
      <c r="B27" s="210" t="str">
        <f>IFERROR(CONCATENATE("In ",$B$3," the cancer site that had the highest DCO rate in ",$A$23," was ",IF(LOWER('UKIACR PI Table'!#REF!)="cup","cancer of unknown primary",LOWER('UKIACR PI Table'!#REF!)), " cancer"),"-")</f>
        <v>-</v>
      </c>
    </row>
    <row r="28" spans="1:15" x14ac:dyDescent="0.25">
      <c r="A28" t="s">
        <v>19194</v>
      </c>
      <c r="B28" s="210" t="str">
        <f>IFERROR(CONCATENATE("In ",$B$3," the cancer site that had the lowest DCO rate in ",$A$23," was ",IF(LOWER('UKIACR PI Table'!#REF!)="non-melanoma skin cancer","non-melanoma skin",LOWER('UKIACR PI Table'!#REF!)), " cancer"),"-")</f>
        <v>-</v>
      </c>
    </row>
    <row r="29" spans="1:15" x14ac:dyDescent="0.25">
      <c r="A29" t="s">
        <v>437</v>
      </c>
      <c r="B29" s="210" t="str">
        <f>IFERROR(CONCATENATE("In ",$B$3," the cancer site that had the highest staging completeness in ",$A$23," was ",IF(LOWER('UKIACR PI Table'!#REF!)="melanoma","melanoma skin",LOWER('UKIACR PI Table'!#REF!)), " cancer"),"-")</f>
        <v>-</v>
      </c>
    </row>
    <row r="30" spans="1:15" x14ac:dyDescent="0.25">
      <c r="A30" t="s">
        <v>438</v>
      </c>
      <c r="B30" s="210" t="str">
        <f>IFERROR(IF('UKIACR PI Table'!#REF!="haematology",CONCATENATE("In ",$B$3," the cancer site that had the lowest staging completeness in ",$A$23," was ",IF(LOWER('UKIACR PI Table'!#REF!)="haematology","haematological",LOWER('UKIACR PI Table'!#REF!)), " cancer"),CONCATENATE("In ",$B$3," the cancer site that had the lowest staging completeness in ",$A$23," was ",IF(LOWER('UKIACR PI Table'!#REF!)="non-melanoma skin cancer","non-melanoma skin",LOWER('UKIACR PI Table'!#REF!)), " cancer")),"-")</f>
        <v>-</v>
      </c>
    </row>
    <row r="31" spans="1:15" x14ac:dyDescent="0.25"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</row>
    <row r="32" spans="1:15" ht="36" customHeight="1" x14ac:dyDescent="0.25">
      <c r="B32" s="604" t="s">
        <v>4</v>
      </c>
      <c r="C32" s="615"/>
      <c r="D32" s="615"/>
      <c r="E32" s="615"/>
      <c r="F32" s="615"/>
      <c r="G32" s="615"/>
      <c r="H32" s="615"/>
      <c r="I32" s="615"/>
      <c r="J32" s="615"/>
      <c r="K32" s="615"/>
      <c r="L32" s="615"/>
      <c r="M32" s="615"/>
      <c r="N32" s="615"/>
      <c r="O32" s="615"/>
    </row>
    <row r="33" spans="1:15" x14ac:dyDescent="0.25">
      <c r="A33" t="s">
        <v>4</v>
      </c>
      <c r="B33" s="211">
        <v>2014</v>
      </c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</row>
    <row r="34" spans="1:15" x14ac:dyDescent="0.25">
      <c r="A34" t="s">
        <v>432</v>
      </c>
      <c r="B34" s="210" t="str">
        <f>IFERROR(CONCATENATE("In ",$B$3," there were ",VLOOKUP($A34,'UKIACR PI Table'!$A:$G,6,0)," cancer (ICD10 C00-C97 exlcuding C44) cases registered in ",'Useful Statements'!$A$33),"-")</f>
        <v>In 2014 there were 8936 cancer (ICD10 C00-C97 exlcuding C44) cases registered in Northern Ireland</v>
      </c>
    </row>
    <row r="35" spans="1:15" x14ac:dyDescent="0.25">
      <c r="A35" t="s">
        <v>19191</v>
      </c>
      <c r="B35" s="210" t="str">
        <f>IFERROR(CONCATENATE("In ",$B$3," the cancer site that had the most number of cases registered in ",$A$33," was ",IF(LOWER(INDEX('UKIACR PI Table'!#REF!,3,MATCH('Useful Statements'!$A35,'UKIACR PI Table'!#REF!,0)))="non-melanoma skin cancer","non-melanoma skin",LOWER(INDEX('UKIACR PI Table'!#REF!,3,MATCH('Useful Statements'!$A35,'UKIACR PI Table'!#REF!,0)))), " cancer"),"-")</f>
        <v>-</v>
      </c>
    </row>
    <row r="36" spans="1:15" x14ac:dyDescent="0.25">
      <c r="A36" t="s">
        <v>19192</v>
      </c>
      <c r="B36" s="210" t="str">
        <f>IFERROR(CONCATENATE("In ",$B$3," the cancer site that had the fewest number of cases registered in ",$A$33," was ",IF(LOWER(INDEX('UKIACR PI Table'!#REF!,3,MATCH('Useful Statements'!$A36,'UKIACR PI Table'!#REF!,0)))="cervix","cervical",LOWER(INDEX('UKIACR PI Table'!#REF!,3,MATCH('Useful Statements'!$A36,'UKIACR PI Table'!#REF!,0)))), " cancer"),"-")</f>
        <v>-</v>
      </c>
    </row>
    <row r="37" spans="1:15" x14ac:dyDescent="0.25">
      <c r="A37" t="s">
        <v>19193</v>
      </c>
      <c r="B37" s="210" t="str">
        <f>IFERROR(CONCATENATE("In ",$B$3," the cancer site that had the highest DCO rate in ",$A$33," was ",IF(LOWER('UKIACR PI Table'!#REF!)="cup","cancer of unknown primary",LOWER('UKIACR PI Table'!#REF!)), " cancer"),"-")</f>
        <v>-</v>
      </c>
    </row>
    <row r="38" spans="1:15" x14ac:dyDescent="0.25">
      <c r="A38" t="s">
        <v>19194</v>
      </c>
      <c r="B38" s="210" t="str">
        <f>IFERROR(CONCATENATE("In ",$B$3," the cancer site that had the lowest DCO rate in ",$A$33," was ",IF(LOWER('UKIACR PI Table'!#REF!)="non-melanoma skin cancer","non-melanoma skin",LOWER('UKIACR PI Table'!#REF!)), " cancer"),"-")</f>
        <v>-</v>
      </c>
    </row>
    <row r="39" spans="1:15" x14ac:dyDescent="0.25">
      <c r="A39" t="s">
        <v>437</v>
      </c>
      <c r="B39" s="210" t="str">
        <f>IFERROR(IF('UKIACR PI Table'!#REF!="thyroid and other endocrine glands",CONCATENATE("In ",$B$3," the cancer site that had the highest staging completeness in ",$A$33," was cancer of the thyroid and other endocrine glands"),CONCATENATE("In ",$B$3," the cancer site that had the highest staging completeness in ",$A$33," was ",IF(LOWER('UKIACR PI Table'!#REF!)="melanoma","melanoma skin",LOWER('UKIACR PI Table'!#REF!)), " cancer")),"-")</f>
        <v>-</v>
      </c>
    </row>
    <row r="40" spans="1:15" x14ac:dyDescent="0.25">
      <c r="A40" t="s">
        <v>438</v>
      </c>
      <c r="B40" s="210" t="str">
        <f>IFERROR(CONCATENATE("In ",$B$3," the cancer site that had the lowest staging completeness in ",$A$33," was ",IF(LOWER('UKIACR PI Table'!#REF!)="non-melanoma skin cancer","non-melanoma skin",LOWER('UKIACR PI Table'!#REF!)), " cancer"),"-")</f>
        <v>-</v>
      </c>
    </row>
    <row r="41" spans="1:15" x14ac:dyDescent="0.25">
      <c r="B41" s="212"/>
      <c r="C41" s="212"/>
      <c r="D41" s="212"/>
      <c r="E41" s="212"/>
      <c r="F41" s="212"/>
      <c r="G41" s="212"/>
      <c r="H41" s="212"/>
      <c r="I41" s="212"/>
      <c r="J41" s="212"/>
      <c r="K41" s="212"/>
      <c r="L41" s="212"/>
      <c r="M41" s="212"/>
      <c r="N41" s="212"/>
      <c r="O41" s="212"/>
    </row>
    <row r="42" spans="1:15" ht="35.25" customHeight="1" x14ac:dyDescent="0.25">
      <c r="B42" s="604" t="s">
        <v>439</v>
      </c>
      <c r="C42" s="615"/>
      <c r="D42" s="615"/>
      <c r="E42" s="615"/>
      <c r="F42" s="615"/>
      <c r="G42" s="615"/>
      <c r="H42" s="615"/>
      <c r="I42" s="615"/>
      <c r="J42" s="615"/>
      <c r="K42" s="615"/>
      <c r="L42" s="615"/>
      <c r="M42" s="615"/>
      <c r="N42" s="615"/>
      <c r="O42" s="615"/>
    </row>
    <row r="43" spans="1:15" x14ac:dyDescent="0.25">
      <c r="A43" t="s">
        <v>439</v>
      </c>
      <c r="B43" s="211">
        <v>2014</v>
      </c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</row>
    <row r="44" spans="1:15" x14ac:dyDescent="0.25">
      <c r="A44" t="s">
        <v>432</v>
      </c>
      <c r="B44" s="210" t="str">
        <f>IFERROR(CONCATENATE("In ",$B$3," there were ",VLOOKUP($A44,'UKIACR PI Table'!$A:$G,7,0)," cancer (ICD10 C00-C97 exlcuding C44) cases registered in ",'Useful Statements'!$A$43),"-")</f>
        <v>In 2014 there were 20643 cancer (ICD10 C00-C97 exlcuding C44) cases registered in Ireland</v>
      </c>
    </row>
    <row r="45" spans="1:15" x14ac:dyDescent="0.25">
      <c r="A45" t="s">
        <v>19191</v>
      </c>
      <c r="B45" s="210" t="str">
        <f>IFERROR(CONCATENATE("In ",$B$3," the cancer site that had the most number of cases registered in ",$A$43," was ",IF(LOWER(INDEX('UKIACR PI Table'!#REF!,3,MATCH('Useful Statements'!$A45,'UKIACR PI Table'!#REF!,0)))="non-melanoma skin cancer","non-melanoma skin",LOWER(INDEX('UKIACR PI Table'!#REF!,3,MATCH('Useful Statements'!$A45,'UKIACR PI Table'!#REF!,0)))), " cancer"),"-")</f>
        <v>-</v>
      </c>
    </row>
    <row r="46" spans="1:15" x14ac:dyDescent="0.25">
      <c r="A46" t="s">
        <v>19192</v>
      </c>
      <c r="B46" s="210" t="str">
        <f>IFERROR(CONCATENATE("In ",$B$3," the cancer site that had the fewest number of cases registered in ",$A$43," was ",IF(LOWER(INDEX('UKIACR PI Table'!#REF!,3,MATCH('Useful Statements'!$A46,'UKIACR PI Table'!#REF!,0)))="cervix","cervical",LOWER(INDEX('UKIACR PI Table'!#REF!,3,MATCH('Useful Statements'!$A46,'UKIACR PI Table'!#REF!,0)))), " cancer"),"-")</f>
        <v>-</v>
      </c>
    </row>
    <row r="47" spans="1:15" x14ac:dyDescent="0.25">
      <c r="A47" t="s">
        <v>19193</v>
      </c>
      <c r="B47" s="210" t="str">
        <f>IFERROR(CONCATENATE("In ",$B$3," the cancer site that had the highest DCO rate in ",$A$43," was ",IF(LOWER('UKIACR PI Table'!#REF!)="cup","cancer of unknown primary",LOWER('UKIACR PI Table'!#REF!)), " cancer"),"-")</f>
        <v>-</v>
      </c>
    </row>
    <row r="48" spans="1:15" x14ac:dyDescent="0.25">
      <c r="A48" t="s">
        <v>19194</v>
      </c>
      <c r="B48" s="210" t="str">
        <f>IFERROR(CONCATENATE("In ",$B$3," the cancer site that had the lowest DCO rate in ",$A$43," was ",IF(LOWER('UKIACR PI Table'!#REF!)="non-melanoma skin cancer","non-melanoma skin",LOWER('UKIACR PI Table'!#REF!)), " cancer"),"-")</f>
        <v>-</v>
      </c>
    </row>
    <row r="49" spans="1:15" x14ac:dyDescent="0.25">
      <c r="A49" t="s">
        <v>437</v>
      </c>
      <c r="B49" s="210" t="str">
        <f>IFERROR(CONCATENATE("In ",$B$3," the cancer site that had the highest staging completeness in ",$A$43," was ",IF(LOWER('UKIACR PI Table'!#REF!)="melanoma","melanoma skin",LOWER('UKIACR PI Table'!#REF!)), " cancer"),"-")</f>
        <v>-</v>
      </c>
    </row>
    <row r="50" spans="1:15" x14ac:dyDescent="0.25">
      <c r="A50" t="s">
        <v>438</v>
      </c>
      <c r="B50" s="210" t="str">
        <f>IFERROR(CONCATENATE("In ",$B$3," the cancer site that had the lowest staging completeness in ",$A$43," was ",IF(LOWER('UKIACR PI Table'!#REF!)="melanoma","melanoma skin",LOWER('UKIACR PI Table'!#REF!)), " cancer"),"-")</f>
        <v>-</v>
      </c>
    </row>
    <row r="51" spans="1:15" x14ac:dyDescent="0.25">
      <c r="B51" s="212"/>
      <c r="C51" s="212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2"/>
      <c r="O51" s="212"/>
    </row>
    <row r="52" spans="1:15" hidden="1" x14ac:dyDescent="0.25"/>
    <row r="53" spans="1:15" hidden="1" x14ac:dyDescent="0.25"/>
    <row r="54" spans="1:15" hidden="1" x14ac:dyDescent="0.25"/>
    <row r="55" spans="1:15" hidden="1" x14ac:dyDescent="0.25"/>
    <row r="56" spans="1:15" hidden="1" x14ac:dyDescent="0.25"/>
    <row r="57" spans="1:15" hidden="1" x14ac:dyDescent="0.25"/>
    <row r="58" spans="1:15" hidden="1" x14ac:dyDescent="0.25"/>
    <row r="59" spans="1:15" hidden="1" x14ac:dyDescent="0.25"/>
    <row r="60" spans="1:15" hidden="1" x14ac:dyDescent="0.25"/>
    <row r="61" spans="1:15" hidden="1" x14ac:dyDescent="0.25"/>
    <row r="62" spans="1:15" hidden="1" x14ac:dyDescent="0.25"/>
    <row r="63" spans="1:15" hidden="1" x14ac:dyDescent="0.25"/>
    <row r="64" spans="1:15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</sheetData>
  <mergeCells count="6">
    <mergeCell ref="B42:O42"/>
    <mergeCell ref="B1:O1"/>
    <mergeCell ref="B2:O2"/>
    <mergeCell ref="B12:O12"/>
    <mergeCell ref="B22:O22"/>
    <mergeCell ref="B32:O3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633"/>
  <sheetViews>
    <sheetView showGridLines="0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0" defaultRowHeight="0" customHeight="1" zeroHeight="1" x14ac:dyDescent="0.25"/>
  <cols>
    <col min="1" max="1" width="66.5703125" bestFit="1" customWidth="1"/>
    <col min="2" max="7" width="22.28515625" customWidth="1"/>
    <col min="8" max="53" width="9.140625" style="596" hidden="1" customWidth="1"/>
    <col min="54" max="55" width="0" style="596" hidden="1" customWidth="1"/>
    <col min="56" max="16384" width="9.140625" style="596" hidden="1"/>
  </cols>
  <sheetData>
    <row r="1" spans="1:7" s="597" customFormat="1" ht="65.25" customHeight="1" thickBot="1" x14ac:dyDescent="0.3">
      <c r="A1"/>
      <c r="B1"/>
      <c r="C1" s="202" t="s">
        <v>1</v>
      </c>
      <c r="D1" s="203" t="s">
        <v>2</v>
      </c>
      <c r="E1" s="203" t="s">
        <v>3</v>
      </c>
      <c r="F1" s="203" t="s">
        <v>4</v>
      </c>
      <c r="G1" s="204" t="s">
        <v>7</v>
      </c>
    </row>
    <row r="2" spans="1:7" s="597" customFormat="1" ht="15.75" thickBot="1" x14ac:dyDescent="0.3">
      <c r="A2" s="427" t="s">
        <v>476</v>
      </c>
      <c r="B2" s="237"/>
      <c r="C2" s="237"/>
      <c r="D2" s="237"/>
      <c r="E2" s="237"/>
      <c r="F2" s="237"/>
      <c r="G2" s="432"/>
    </row>
    <row r="3" spans="1:7" s="597" customFormat="1" ht="15.75" thickBot="1" x14ac:dyDescent="0.3">
      <c r="A3" s="428" t="s">
        <v>322</v>
      </c>
      <c r="B3" s="429"/>
      <c r="C3" s="202" t="s">
        <v>1</v>
      </c>
      <c r="D3" s="203" t="s">
        <v>2</v>
      </c>
      <c r="E3" s="203" t="s">
        <v>3</v>
      </c>
      <c r="F3" s="203" t="s">
        <v>4</v>
      </c>
      <c r="G3" s="204" t="s">
        <v>7</v>
      </c>
    </row>
    <row r="4" spans="1:7" s="597" customFormat="1" ht="15" x14ac:dyDescent="0.25">
      <c r="A4" s="430">
        <v>2011</v>
      </c>
      <c r="B4" s="582"/>
      <c r="C4" s="579">
        <v>282892</v>
      </c>
      <c r="D4" s="575">
        <v>31106</v>
      </c>
      <c r="E4" s="575">
        <v>18506</v>
      </c>
      <c r="F4" s="575">
        <v>8769</v>
      </c>
      <c r="G4" s="576">
        <v>20519</v>
      </c>
    </row>
    <row r="5" spans="1:7" s="597" customFormat="1" ht="15" x14ac:dyDescent="0.25">
      <c r="A5" s="424">
        <v>2012</v>
      </c>
      <c r="B5" s="583"/>
      <c r="C5" s="580">
        <v>288607</v>
      </c>
      <c r="D5" s="577">
        <v>31336</v>
      </c>
      <c r="E5" s="577">
        <v>18430</v>
      </c>
      <c r="F5" s="577">
        <v>9029</v>
      </c>
      <c r="G5" s="578">
        <v>20583</v>
      </c>
    </row>
    <row r="6" spans="1:7" s="597" customFormat="1" ht="15" x14ac:dyDescent="0.25">
      <c r="A6" s="424">
        <v>2013</v>
      </c>
      <c r="B6" s="584"/>
      <c r="C6" s="580">
        <v>297439</v>
      </c>
      <c r="D6" s="577">
        <v>31721</v>
      </c>
      <c r="E6" s="577">
        <v>19661</v>
      </c>
      <c r="F6" s="577">
        <v>9080</v>
      </c>
      <c r="G6" s="578">
        <v>20757</v>
      </c>
    </row>
    <row r="7" spans="1:7" s="597" customFormat="1" ht="15" customHeight="1" x14ac:dyDescent="0.25">
      <c r="A7" s="424" t="s">
        <v>431</v>
      </c>
      <c r="B7" s="583"/>
      <c r="C7" s="580">
        <v>291299</v>
      </c>
      <c r="D7" s="577">
        <v>30939</v>
      </c>
      <c r="E7" s="577">
        <v>19218</v>
      </c>
      <c r="F7" s="577">
        <v>8904</v>
      </c>
      <c r="G7" s="578">
        <v>20076</v>
      </c>
    </row>
    <row r="8" spans="1:7" s="597" customFormat="1" ht="15" x14ac:dyDescent="0.25">
      <c r="A8" s="424" t="s">
        <v>582</v>
      </c>
      <c r="B8" s="583"/>
      <c r="C8" s="580">
        <v>1050</v>
      </c>
      <c r="D8" s="577">
        <v>482</v>
      </c>
      <c r="E8" s="577" t="s">
        <v>756</v>
      </c>
      <c r="F8" s="577" t="s">
        <v>756</v>
      </c>
      <c r="G8" s="578" t="s">
        <v>756</v>
      </c>
    </row>
    <row r="9" spans="1:7" s="597" customFormat="1" ht="15" x14ac:dyDescent="0.25">
      <c r="A9" s="424" t="s">
        <v>432</v>
      </c>
      <c r="B9" s="584"/>
      <c r="C9" s="580">
        <v>296815</v>
      </c>
      <c r="D9" s="577">
        <v>31541</v>
      </c>
      <c r="E9" s="577">
        <v>19325</v>
      </c>
      <c r="F9" s="577">
        <v>8936</v>
      </c>
      <c r="G9" s="578">
        <v>20643</v>
      </c>
    </row>
    <row r="10" spans="1:7" s="597" customFormat="1" ht="15" x14ac:dyDescent="0.25">
      <c r="A10" s="424" t="s">
        <v>425</v>
      </c>
      <c r="B10" s="583"/>
      <c r="C10" s="581">
        <v>2.0642888121598042E-2</v>
      </c>
      <c r="D10" s="561">
        <v>2.4652438447716023E-2</v>
      </c>
      <c r="E10" s="561">
        <v>2.2531915975789633E-2</v>
      </c>
      <c r="F10" s="561">
        <v>1.9383259911894272E-2</v>
      </c>
      <c r="G10" s="562">
        <v>3.2808209278797511E-2</v>
      </c>
    </row>
    <row r="11" spans="1:7" s="597" customFormat="1" ht="15.75" thickBot="1" x14ac:dyDescent="0.3">
      <c r="A11" s="585" t="s">
        <v>583</v>
      </c>
      <c r="B11" s="586"/>
      <c r="C11" s="588">
        <v>3.5375570641645471E-3</v>
      </c>
      <c r="D11" s="589">
        <v>1.5281696839034907E-2</v>
      </c>
      <c r="E11" s="589">
        <v>0</v>
      </c>
      <c r="F11" s="589">
        <v>0</v>
      </c>
      <c r="G11" s="590">
        <v>0</v>
      </c>
    </row>
    <row r="12" spans="1:7" s="597" customFormat="1" ht="15.75" thickBot="1" x14ac:dyDescent="0.3">
      <c r="A12" s="587" t="s">
        <v>435</v>
      </c>
      <c r="B12" s="220"/>
      <c r="C12" s="220"/>
      <c r="D12" s="220"/>
      <c r="E12" s="220"/>
      <c r="F12" s="220"/>
      <c r="G12" s="433"/>
    </row>
    <row r="13" spans="1:7" s="597" customFormat="1" ht="22.5" customHeight="1" thickBot="1" x14ac:dyDescent="0.3">
      <c r="A13" s="1" t="s">
        <v>5</v>
      </c>
      <c r="B13" s="2" t="s">
        <v>6</v>
      </c>
      <c r="C13" s="3" t="s">
        <v>1</v>
      </c>
      <c r="D13" s="4" t="s">
        <v>2</v>
      </c>
      <c r="E13" s="5" t="s">
        <v>3</v>
      </c>
      <c r="F13" s="4" t="s">
        <v>4</v>
      </c>
      <c r="G13" s="6" t="s">
        <v>7</v>
      </c>
    </row>
    <row r="14" spans="1:7" s="597" customFormat="1" ht="30.75" customHeight="1" thickBot="1" x14ac:dyDescent="0.3">
      <c r="A14" s="422" t="s">
        <v>463</v>
      </c>
      <c r="B14" s="358"/>
      <c r="C14" s="358"/>
      <c r="D14" s="358"/>
      <c r="E14" s="358"/>
      <c r="F14" s="358"/>
      <c r="G14" s="434"/>
    </row>
    <row r="15" spans="1:7" s="597" customFormat="1" ht="15.75" thickBot="1" x14ac:dyDescent="0.3">
      <c r="A15" s="139" t="s">
        <v>401</v>
      </c>
      <c r="B15" s="510">
        <v>75452</v>
      </c>
      <c r="C15" s="205" t="s">
        <v>19196</v>
      </c>
      <c r="D15" s="205" t="s">
        <v>19222</v>
      </c>
      <c r="E15" s="205" t="s">
        <v>19223</v>
      </c>
      <c r="F15" s="205" t="s">
        <v>19224</v>
      </c>
      <c r="G15" s="206" t="s">
        <v>19225</v>
      </c>
    </row>
    <row r="16" spans="1:7" s="597" customFormat="1" ht="15" x14ac:dyDescent="0.25">
      <c r="A16" s="11" t="s">
        <v>403</v>
      </c>
      <c r="B16" s="593">
        <v>852</v>
      </c>
      <c r="C16" s="9" t="s">
        <v>19197</v>
      </c>
      <c r="D16" s="9" t="s">
        <v>19226</v>
      </c>
      <c r="E16" s="9" t="s">
        <v>19227</v>
      </c>
      <c r="F16" s="9" t="s">
        <v>19228</v>
      </c>
      <c r="G16" s="10" t="s">
        <v>19229</v>
      </c>
    </row>
    <row r="17" spans="1:7" s="597" customFormat="1" ht="15" x14ac:dyDescent="0.25">
      <c r="A17" s="11" t="s">
        <v>404</v>
      </c>
      <c r="B17" s="593">
        <v>17937</v>
      </c>
      <c r="C17" s="9" t="s">
        <v>19198</v>
      </c>
      <c r="D17" s="9" t="s">
        <v>19230</v>
      </c>
      <c r="E17" s="9" t="s">
        <v>19231</v>
      </c>
      <c r="F17" s="9" t="s">
        <v>19232</v>
      </c>
      <c r="G17" s="10" t="s">
        <v>19233</v>
      </c>
    </row>
    <row r="18" spans="1:7" s="597" customFormat="1" ht="15" x14ac:dyDescent="0.25">
      <c r="A18" s="11" t="s">
        <v>405</v>
      </c>
      <c r="B18" s="593">
        <v>40139</v>
      </c>
      <c r="C18" s="9" t="s">
        <v>19199</v>
      </c>
      <c r="D18" s="9" t="s">
        <v>19234</v>
      </c>
      <c r="E18" s="9" t="s">
        <v>19235</v>
      </c>
      <c r="F18" s="9" t="s">
        <v>19236</v>
      </c>
      <c r="G18" s="10" t="s">
        <v>19237</v>
      </c>
    </row>
    <row r="19" spans="1:7" s="597" customFormat="1" ht="15" x14ac:dyDescent="0.25">
      <c r="A19" s="11" t="s">
        <v>406</v>
      </c>
      <c r="B19" s="593">
        <v>16533</v>
      </c>
      <c r="C19" s="9" t="s">
        <v>19200</v>
      </c>
      <c r="D19" s="9" t="s">
        <v>19238</v>
      </c>
      <c r="E19" s="9" t="s">
        <v>19239</v>
      </c>
      <c r="F19" s="9" t="s">
        <v>19240</v>
      </c>
      <c r="G19" s="10" t="s">
        <v>19241</v>
      </c>
    </row>
    <row r="20" spans="1:7" s="597" customFormat="1" ht="15" x14ac:dyDescent="0.25">
      <c r="A20" s="11" t="s">
        <v>8</v>
      </c>
      <c r="B20" s="593">
        <v>6585</v>
      </c>
      <c r="C20" s="9" t="s">
        <v>19201</v>
      </c>
      <c r="D20" s="9" t="s">
        <v>19242</v>
      </c>
      <c r="E20" s="9" t="s">
        <v>19243</v>
      </c>
      <c r="F20" s="9" t="s">
        <v>19244</v>
      </c>
      <c r="G20" s="10" t="s">
        <v>19245</v>
      </c>
    </row>
    <row r="21" spans="1:7" s="597" customFormat="1" ht="15" x14ac:dyDescent="0.25">
      <c r="A21" s="11" t="s">
        <v>407</v>
      </c>
      <c r="B21" s="593">
        <v>2418</v>
      </c>
      <c r="C21" s="9" t="s">
        <v>19202</v>
      </c>
      <c r="D21" s="9" t="s">
        <v>19246</v>
      </c>
      <c r="E21" s="9" t="s">
        <v>19247</v>
      </c>
      <c r="F21" s="9" t="s">
        <v>19248</v>
      </c>
      <c r="G21" s="10" t="s">
        <v>19249</v>
      </c>
    </row>
    <row r="22" spans="1:7" s="597" customFormat="1" ht="15" x14ac:dyDescent="0.25">
      <c r="A22" s="11" t="s">
        <v>620</v>
      </c>
      <c r="B22" s="593">
        <v>9331</v>
      </c>
      <c r="C22" s="9" t="s">
        <v>19203</v>
      </c>
      <c r="D22" s="9" t="s">
        <v>19250</v>
      </c>
      <c r="E22" s="9" t="s">
        <v>19251</v>
      </c>
      <c r="F22" s="9" t="s">
        <v>19252</v>
      </c>
      <c r="G22" s="10" t="s">
        <v>19253</v>
      </c>
    </row>
    <row r="23" spans="1:7" s="597" customFormat="1" ht="15" x14ac:dyDescent="0.25">
      <c r="A23" s="11" t="s">
        <v>409</v>
      </c>
      <c r="B23" s="593">
        <v>3318</v>
      </c>
      <c r="C23" s="9" t="s">
        <v>19204</v>
      </c>
      <c r="D23" s="9" t="s">
        <v>19254</v>
      </c>
      <c r="E23" s="9" t="s">
        <v>19255</v>
      </c>
      <c r="F23" s="9" t="s">
        <v>19256</v>
      </c>
      <c r="G23" s="10" t="s">
        <v>19257</v>
      </c>
    </row>
    <row r="24" spans="1:7" s="597" customFormat="1" ht="15" x14ac:dyDescent="0.25">
      <c r="A24" s="11" t="s">
        <v>410</v>
      </c>
      <c r="B24" s="593">
        <v>3652</v>
      </c>
      <c r="C24" s="9" t="s">
        <v>19205</v>
      </c>
      <c r="D24" s="9" t="s">
        <v>19258</v>
      </c>
      <c r="E24" s="9" t="s">
        <v>19259</v>
      </c>
      <c r="F24" s="9" t="s">
        <v>19260</v>
      </c>
      <c r="G24" s="10" t="s">
        <v>19261</v>
      </c>
    </row>
    <row r="25" spans="1:7" s="597" customFormat="1" ht="15" x14ac:dyDescent="0.25">
      <c r="A25" s="11" t="s">
        <v>680</v>
      </c>
      <c r="B25" s="593">
        <v>9709</v>
      </c>
      <c r="C25" s="9" t="s">
        <v>19206</v>
      </c>
      <c r="D25" s="9" t="s">
        <v>19262</v>
      </c>
      <c r="E25" s="9" t="s">
        <v>19263</v>
      </c>
      <c r="F25" s="9" t="s">
        <v>19264</v>
      </c>
      <c r="G25" s="10" t="s">
        <v>19265</v>
      </c>
    </row>
    <row r="26" spans="1:7" s="597" customFormat="1" ht="15" x14ac:dyDescent="0.25">
      <c r="A26" s="11" t="s">
        <v>220</v>
      </c>
      <c r="B26" s="593">
        <v>3299</v>
      </c>
      <c r="C26" s="9" t="s">
        <v>19207</v>
      </c>
      <c r="D26" s="9" t="s">
        <v>19266</v>
      </c>
      <c r="E26" s="9" t="s">
        <v>19267</v>
      </c>
      <c r="F26" s="9" t="s">
        <v>19268</v>
      </c>
      <c r="G26" s="10" t="s">
        <v>19269</v>
      </c>
    </row>
    <row r="27" spans="1:7" s="597" customFormat="1" ht="15" x14ac:dyDescent="0.25">
      <c r="A27" s="11" t="s">
        <v>31</v>
      </c>
      <c r="B27" s="593">
        <v>11674</v>
      </c>
      <c r="C27" s="9" t="s">
        <v>19208</v>
      </c>
      <c r="D27" s="9" t="s">
        <v>19270</v>
      </c>
      <c r="E27" s="9" t="s">
        <v>19271</v>
      </c>
      <c r="F27" s="9" t="s">
        <v>19272</v>
      </c>
      <c r="G27" s="10" t="s">
        <v>19273</v>
      </c>
    </row>
    <row r="28" spans="1:7" s="597" customFormat="1" ht="15" x14ac:dyDescent="0.25">
      <c r="A28" s="11" t="s">
        <v>42</v>
      </c>
      <c r="B28" s="593">
        <v>696</v>
      </c>
      <c r="C28" s="9" t="s">
        <v>19209</v>
      </c>
      <c r="D28" s="9" t="s">
        <v>19274</v>
      </c>
      <c r="E28" s="9" t="s">
        <v>19275</v>
      </c>
      <c r="F28" s="9" t="s">
        <v>19276</v>
      </c>
      <c r="G28" s="10" t="s">
        <v>19277</v>
      </c>
    </row>
    <row r="29" spans="1:7" s="597" customFormat="1" ht="15" x14ac:dyDescent="0.25">
      <c r="A29" s="11" t="s">
        <v>572</v>
      </c>
      <c r="B29" s="593">
        <v>3877</v>
      </c>
      <c r="C29" s="9" t="s">
        <v>19210</v>
      </c>
      <c r="D29" s="9" t="s">
        <v>19278</v>
      </c>
      <c r="E29" s="9" t="s">
        <v>19279</v>
      </c>
      <c r="F29" s="9" t="s">
        <v>19280</v>
      </c>
      <c r="G29" s="10" t="s">
        <v>19281</v>
      </c>
    </row>
    <row r="30" spans="1:7" s="597" customFormat="1" ht="15" x14ac:dyDescent="0.25">
      <c r="A30" s="11" t="s">
        <v>34</v>
      </c>
      <c r="B30" s="593">
        <v>9970</v>
      </c>
      <c r="C30" s="9" t="s">
        <v>19211</v>
      </c>
      <c r="D30" s="9" t="s">
        <v>19282</v>
      </c>
      <c r="E30" s="9" t="s">
        <v>19283</v>
      </c>
      <c r="F30" s="9" t="s">
        <v>19284</v>
      </c>
      <c r="G30" s="10" t="s">
        <v>19285</v>
      </c>
    </row>
    <row r="31" spans="1:7" s="597" customFormat="1" ht="15" x14ac:dyDescent="0.25">
      <c r="A31" s="11" t="s">
        <v>412</v>
      </c>
      <c r="B31" s="593">
        <v>2526</v>
      </c>
      <c r="C31" s="9" t="s">
        <v>19212</v>
      </c>
      <c r="D31" s="9" t="s">
        <v>19286</v>
      </c>
      <c r="E31" s="9" t="s">
        <v>19287</v>
      </c>
      <c r="F31" s="9" t="s">
        <v>19288</v>
      </c>
      <c r="G31" s="10" t="s">
        <v>19289</v>
      </c>
    </row>
    <row r="32" spans="1:7" s="597" customFormat="1" ht="15" x14ac:dyDescent="0.25">
      <c r="A32" s="11" t="s">
        <v>222</v>
      </c>
      <c r="B32" s="593">
        <v>2112</v>
      </c>
      <c r="C32" s="9" t="s">
        <v>19213</v>
      </c>
      <c r="D32" s="9" t="s">
        <v>19290</v>
      </c>
      <c r="E32" s="9" t="s">
        <v>19291</v>
      </c>
      <c r="F32" s="9" t="s">
        <v>19292</v>
      </c>
      <c r="G32" s="10" t="s">
        <v>19293</v>
      </c>
    </row>
    <row r="33" spans="1:7" s="597" customFormat="1" ht="15" x14ac:dyDescent="0.25">
      <c r="A33" s="11" t="s">
        <v>579</v>
      </c>
      <c r="B33" s="593">
        <v>1137</v>
      </c>
      <c r="C33" s="9" t="s">
        <v>19214</v>
      </c>
      <c r="D33" s="9" t="s">
        <v>19294</v>
      </c>
      <c r="E33" s="9" t="s">
        <v>19295</v>
      </c>
      <c r="F33" s="9" t="s">
        <v>19296</v>
      </c>
      <c r="G33" s="10" t="s">
        <v>19297</v>
      </c>
    </row>
    <row r="34" spans="1:7" s="597" customFormat="1" ht="15" x14ac:dyDescent="0.25">
      <c r="A34" s="11" t="s">
        <v>634</v>
      </c>
      <c r="B34" s="593">
        <v>805</v>
      </c>
      <c r="C34" s="9" t="s">
        <v>19215</v>
      </c>
      <c r="D34" s="9" t="s">
        <v>19298</v>
      </c>
      <c r="E34" s="9" t="s">
        <v>19299</v>
      </c>
      <c r="F34" s="9" t="s">
        <v>19300</v>
      </c>
      <c r="G34" s="10" t="s">
        <v>19301</v>
      </c>
    </row>
    <row r="35" spans="1:7" s="597" customFormat="1" ht="15" x14ac:dyDescent="0.25">
      <c r="A35" s="11" t="s">
        <v>474</v>
      </c>
      <c r="B35" s="593">
        <v>1869</v>
      </c>
      <c r="C35" s="9" t="s">
        <v>19216</v>
      </c>
      <c r="D35" s="9" t="s">
        <v>19302</v>
      </c>
      <c r="E35" s="9" t="s">
        <v>19303</v>
      </c>
      <c r="F35" s="9" t="s">
        <v>19304</v>
      </c>
      <c r="G35" s="10" t="s">
        <v>19305</v>
      </c>
    </row>
    <row r="36" spans="1:7" s="597" customFormat="1" ht="15" x14ac:dyDescent="0.25">
      <c r="A36" s="11" t="s">
        <v>475</v>
      </c>
      <c r="B36" s="593">
        <v>2474</v>
      </c>
      <c r="C36" s="9" t="s">
        <v>19217</v>
      </c>
      <c r="D36" s="9" t="s">
        <v>19306</v>
      </c>
      <c r="E36" s="9" t="s">
        <v>19307</v>
      </c>
      <c r="F36" s="9" t="s">
        <v>19308</v>
      </c>
      <c r="G36" s="10" t="s">
        <v>19309</v>
      </c>
    </row>
    <row r="37" spans="1:7" s="597" customFormat="1" ht="15" x14ac:dyDescent="0.25">
      <c r="A37" s="11" t="s">
        <v>417</v>
      </c>
      <c r="B37" s="593">
        <v>1669</v>
      </c>
      <c r="C37" s="9" t="s">
        <v>19218</v>
      </c>
      <c r="D37" s="9" t="s">
        <v>19310</v>
      </c>
      <c r="E37" s="9" t="s">
        <v>19311</v>
      </c>
      <c r="F37" s="9" t="s">
        <v>19312</v>
      </c>
      <c r="G37" s="10" t="s">
        <v>19313</v>
      </c>
    </row>
    <row r="38" spans="1:7" s="597" customFormat="1" ht="15" x14ac:dyDescent="0.25">
      <c r="A38" s="11" t="s">
        <v>418</v>
      </c>
      <c r="B38" s="593">
        <v>6773</v>
      </c>
      <c r="C38" s="9" t="s">
        <v>19219</v>
      </c>
      <c r="D38" s="9" t="s">
        <v>19314</v>
      </c>
      <c r="E38" s="9" t="s">
        <v>19315</v>
      </c>
      <c r="F38" s="9" t="s">
        <v>19316</v>
      </c>
      <c r="G38" s="10" t="s">
        <v>19317</v>
      </c>
    </row>
    <row r="39" spans="1:7" s="597" customFormat="1" ht="15" x14ac:dyDescent="0.25">
      <c r="A39" s="11" t="s">
        <v>573</v>
      </c>
      <c r="B39" s="593">
        <v>10388</v>
      </c>
      <c r="C39" s="9" t="s">
        <v>19220</v>
      </c>
      <c r="D39" s="9" t="s">
        <v>19318</v>
      </c>
      <c r="E39" s="9" t="s">
        <v>19319</v>
      </c>
      <c r="F39" s="9" t="s">
        <v>19320</v>
      </c>
      <c r="G39" s="10" t="s">
        <v>19321</v>
      </c>
    </row>
    <row r="40" spans="1:7" s="597" customFormat="1" ht="15.75" thickBot="1" x14ac:dyDescent="0.3">
      <c r="A40" s="11" t="s">
        <v>430</v>
      </c>
      <c r="B40" s="593">
        <v>28961</v>
      </c>
      <c r="C40" s="9" t="s">
        <v>19221</v>
      </c>
      <c r="D40" s="9" t="s">
        <v>19322</v>
      </c>
      <c r="E40" s="9" t="s">
        <v>19323</v>
      </c>
      <c r="F40" s="9" t="s">
        <v>19324</v>
      </c>
      <c r="G40" s="431" t="s">
        <v>19325</v>
      </c>
    </row>
    <row r="41" spans="1:7" s="597" customFormat="1" ht="15.75" customHeight="1" thickBot="1" x14ac:dyDescent="0.3">
      <c r="A41" s="422" t="s">
        <v>464</v>
      </c>
      <c r="B41" s="425"/>
      <c r="C41" s="425"/>
      <c r="D41" s="425"/>
      <c r="E41" s="425"/>
      <c r="F41" s="425"/>
      <c r="G41" s="426"/>
    </row>
    <row r="42" spans="1:7" s="597" customFormat="1" ht="15.75" thickBot="1" x14ac:dyDescent="0.3">
      <c r="A42" s="139" t="s">
        <v>401</v>
      </c>
      <c r="B42" s="320">
        <v>1.0137823868938786E-2</v>
      </c>
      <c r="C42" s="555">
        <v>8.7529269073328506E-3</v>
      </c>
      <c r="D42" s="555">
        <v>2.8534288703592151E-3</v>
      </c>
      <c r="E42" s="555">
        <v>1.5834411384217335E-2</v>
      </c>
      <c r="F42" s="555">
        <v>6.8263205013428824E-3</v>
      </c>
      <c r="G42" s="556">
        <v>1.642203168144165E-2</v>
      </c>
    </row>
    <row r="43" spans="1:7" s="597" customFormat="1" ht="15" x14ac:dyDescent="0.25">
      <c r="A43" s="11" t="s">
        <v>403</v>
      </c>
      <c r="B43" s="321">
        <v>1.8634469494604126E-3</v>
      </c>
      <c r="C43" s="318">
        <v>0</v>
      </c>
      <c r="D43" s="318">
        <v>0</v>
      </c>
      <c r="E43" s="318">
        <v>5.235602094240838E-3</v>
      </c>
      <c r="F43" s="318">
        <v>0</v>
      </c>
      <c r="G43" s="319">
        <v>4.0816326530612249E-3</v>
      </c>
    </row>
    <row r="44" spans="1:7" s="597" customFormat="1" ht="15" x14ac:dyDescent="0.25">
      <c r="A44" s="11" t="s">
        <v>404</v>
      </c>
      <c r="B44" s="321">
        <v>1.9803131138639019E-3</v>
      </c>
      <c r="C44" s="318">
        <v>1.3498958856896675E-3</v>
      </c>
      <c r="D44" s="318">
        <v>1.0736813850489868E-3</v>
      </c>
      <c r="E44" s="318">
        <v>1.7064846416382253E-3</v>
      </c>
      <c r="F44" s="318">
        <v>1.7130620985010706E-3</v>
      </c>
      <c r="G44" s="319">
        <v>4.0584415584415581E-3</v>
      </c>
    </row>
    <row r="45" spans="1:7" s="597" customFormat="1" ht="15" x14ac:dyDescent="0.25">
      <c r="A45" s="11" t="s">
        <v>405</v>
      </c>
      <c r="B45" s="321">
        <v>5.6534852933752284E-3</v>
      </c>
      <c r="C45" s="318">
        <v>4.2072517721454435E-3</v>
      </c>
      <c r="D45" s="318">
        <v>1.6739782960055415E-3</v>
      </c>
      <c r="E45" s="318">
        <v>9.310636697075143E-3</v>
      </c>
      <c r="F45" s="318">
        <v>3.1036623215394167E-3</v>
      </c>
      <c r="G45" s="319">
        <v>9.9718973801105979E-3</v>
      </c>
    </row>
    <row r="46" spans="1:7" s="597" customFormat="1" ht="15" x14ac:dyDescent="0.25">
      <c r="A46" s="11" t="s">
        <v>406</v>
      </c>
      <c r="B46" s="321">
        <v>3.3842870955828649E-2</v>
      </c>
      <c r="C46" s="318">
        <v>2.7555701669182146E-2</v>
      </c>
      <c r="D46" s="318">
        <v>8.2157804991474185E-3</v>
      </c>
      <c r="E46" s="318">
        <v>4.5237553989543079E-2</v>
      </c>
      <c r="F46" s="318">
        <v>2.4866785079928951E-2</v>
      </c>
      <c r="G46" s="319">
        <v>6.3338533541341654E-2</v>
      </c>
    </row>
    <row r="47" spans="1:7" s="597" customFormat="1" ht="15" x14ac:dyDescent="0.25">
      <c r="A47" s="11" t="s">
        <v>8</v>
      </c>
      <c r="B47" s="321">
        <v>1.1115955141555339E-2</v>
      </c>
      <c r="C47" s="318">
        <v>1.0526712948988833E-2</v>
      </c>
      <c r="D47" s="318">
        <v>1.2793176972281451E-3</v>
      </c>
      <c r="E47" s="318">
        <v>1.8299881936245571E-2</v>
      </c>
      <c r="F47" s="318">
        <v>5.4495912806539508E-3</v>
      </c>
      <c r="G47" s="319">
        <v>2.0024271844660196E-2</v>
      </c>
    </row>
    <row r="48" spans="1:7" s="597" customFormat="1" ht="15" x14ac:dyDescent="0.25">
      <c r="A48" s="11" t="s">
        <v>407</v>
      </c>
      <c r="B48" s="321">
        <v>6.0728878396098165E-3</v>
      </c>
      <c r="C48" s="318">
        <v>2.2685535270606026E-3</v>
      </c>
      <c r="D48" s="318">
        <v>0</v>
      </c>
      <c r="E48" s="318">
        <v>9.1324200913242004E-3</v>
      </c>
      <c r="F48" s="318">
        <v>3.2154340836012861E-3</v>
      </c>
      <c r="G48" s="319">
        <v>1.5748031496062992E-2</v>
      </c>
    </row>
    <row r="49" spans="1:7" s="597" customFormat="1" ht="15" x14ac:dyDescent="0.25">
      <c r="A49" s="11" t="s">
        <v>620</v>
      </c>
      <c r="B49" s="321">
        <v>6.7628337864287843E-3</v>
      </c>
      <c r="C49" s="318">
        <v>7.0461301332158978E-3</v>
      </c>
      <c r="D49" s="318">
        <v>1.2626262626262627E-3</v>
      </c>
      <c r="E49" s="318">
        <v>1.1080332409972299E-2</v>
      </c>
      <c r="F49" s="318">
        <v>4.0683482506102524E-3</v>
      </c>
      <c r="G49" s="319">
        <v>1.0356731875719217E-2</v>
      </c>
    </row>
    <row r="50" spans="1:7" s="597" customFormat="1" ht="15" x14ac:dyDescent="0.25">
      <c r="A50" s="11" t="s">
        <v>409</v>
      </c>
      <c r="B50" s="321">
        <v>1.2471504668557218E-2</v>
      </c>
      <c r="C50" s="318">
        <v>7.9829276003793859E-3</v>
      </c>
      <c r="D50" s="318">
        <v>5.597014925373134E-3</v>
      </c>
      <c r="E50" s="318">
        <v>1.1111111111111112E-2</v>
      </c>
      <c r="F50" s="318">
        <v>1.1135857461024499E-2</v>
      </c>
      <c r="G50" s="319">
        <v>2.6530612244897958E-2</v>
      </c>
    </row>
    <row r="51" spans="1:7" s="597" customFormat="1" ht="15" x14ac:dyDescent="0.25">
      <c r="A51" s="11" t="s">
        <v>410</v>
      </c>
      <c r="B51" s="321">
        <v>1.9360329566622165E-2</v>
      </c>
      <c r="C51" s="318">
        <v>1.8027423957680797E-2</v>
      </c>
      <c r="D51" s="318">
        <v>2.5559105431309905E-3</v>
      </c>
      <c r="E51" s="318">
        <v>2.0787746170678335E-2</v>
      </c>
      <c r="F51" s="318">
        <v>7.0921985815602835E-3</v>
      </c>
      <c r="G51" s="319">
        <v>4.8338368580060423E-2</v>
      </c>
    </row>
    <row r="52" spans="1:7" s="597" customFormat="1" ht="15" x14ac:dyDescent="0.25">
      <c r="A52" s="11" t="s">
        <v>680</v>
      </c>
      <c r="B52" s="321">
        <v>1.5992921814371598E-2</v>
      </c>
      <c r="C52" s="318">
        <v>1.0150657121487338E-2</v>
      </c>
      <c r="D52" s="318">
        <v>3.616292348686715E-3</v>
      </c>
      <c r="E52" s="318">
        <v>2.3121387283236993E-2</v>
      </c>
      <c r="F52" s="318">
        <v>6.5897858319604614E-3</v>
      </c>
      <c r="G52" s="319">
        <v>3.6486486486486489E-2</v>
      </c>
    </row>
    <row r="53" spans="1:7" s="597" customFormat="1" ht="15" x14ac:dyDescent="0.25">
      <c r="A53" s="11" t="s">
        <v>220</v>
      </c>
      <c r="B53" s="321">
        <v>1.1585269911224944E-3</v>
      </c>
      <c r="C53" s="318">
        <v>9.2052776925437253E-4</v>
      </c>
      <c r="D53" s="318">
        <v>0</v>
      </c>
      <c r="E53" s="318">
        <v>4.8721071863580996E-3</v>
      </c>
      <c r="F53" s="318">
        <v>0</v>
      </c>
      <c r="G53" s="319">
        <v>0</v>
      </c>
    </row>
    <row r="54" spans="1:7" s="597" customFormat="1" ht="15" x14ac:dyDescent="0.25">
      <c r="A54" s="11" t="s">
        <v>31</v>
      </c>
      <c r="B54" s="321">
        <v>3.6106948831089282E-3</v>
      </c>
      <c r="C54" s="318">
        <v>3.0596194867596044E-3</v>
      </c>
      <c r="D54" s="318">
        <v>1.3020833333333333E-3</v>
      </c>
      <c r="E54" s="318">
        <v>6.0996272450016941E-3</v>
      </c>
      <c r="F54" s="318">
        <v>3.0745580322828594E-3</v>
      </c>
      <c r="G54" s="319">
        <v>4.5175863181671503E-3</v>
      </c>
    </row>
    <row r="55" spans="1:7" s="597" customFormat="1" ht="15" x14ac:dyDescent="0.25">
      <c r="A55" s="11" t="s">
        <v>42</v>
      </c>
      <c r="B55" s="321">
        <v>4.3617212878689924E-3</v>
      </c>
      <c r="C55" s="318">
        <v>3.4749034749034747E-3</v>
      </c>
      <c r="D55" s="318">
        <v>0</v>
      </c>
      <c r="E55" s="318">
        <v>5.9880239520958087E-3</v>
      </c>
      <c r="F55" s="318">
        <v>1.2345679012345678E-2</v>
      </c>
      <c r="G55" s="319">
        <v>0</v>
      </c>
    </row>
    <row r="56" spans="1:7" s="597" customFormat="1" ht="15" x14ac:dyDescent="0.25">
      <c r="A56" s="11" t="s">
        <v>572</v>
      </c>
      <c r="B56" s="321">
        <v>7.6450138925919829E-3</v>
      </c>
      <c r="C56" s="318">
        <v>5.8253698128027231E-3</v>
      </c>
      <c r="D56" s="318">
        <v>3.7267080745341614E-3</v>
      </c>
      <c r="E56" s="318">
        <v>1.6377649325626204E-2</v>
      </c>
      <c r="F56" s="318">
        <v>2.070393374741201E-3</v>
      </c>
      <c r="G56" s="319">
        <v>1.0224948875255624E-2</v>
      </c>
    </row>
    <row r="57" spans="1:7" s="597" customFormat="1" ht="15" x14ac:dyDescent="0.25">
      <c r="A57" s="11" t="s">
        <v>34</v>
      </c>
      <c r="B57" s="321">
        <v>5.6915180293323955E-3</v>
      </c>
      <c r="C57" s="318">
        <v>7.1007705091403533E-3</v>
      </c>
      <c r="D57" s="318">
        <v>9.4607379375591296E-4</v>
      </c>
      <c r="E57" s="318">
        <v>9.8541584548679541E-3</v>
      </c>
      <c r="F57" s="318">
        <v>1.7873100983020554E-3</v>
      </c>
      <c r="G57" s="319">
        <v>8.7692772905957062E-3</v>
      </c>
    </row>
    <row r="58" spans="1:7" s="597" customFormat="1" ht="15" x14ac:dyDescent="0.25">
      <c r="A58" s="11" t="s">
        <v>412</v>
      </c>
      <c r="B58" s="321">
        <v>1.0779255727722249E-2</v>
      </c>
      <c r="C58" s="318">
        <v>8.426150121065375E-3</v>
      </c>
      <c r="D58" s="318">
        <v>2.176278563656148E-3</v>
      </c>
      <c r="E58" s="318">
        <v>1.5904572564612324E-2</v>
      </c>
      <c r="F58" s="318">
        <v>6.41025641025641E-3</v>
      </c>
      <c r="G58" s="319">
        <v>2.097902097902098E-2</v>
      </c>
    </row>
    <row r="59" spans="1:7" s="597" customFormat="1" ht="15" x14ac:dyDescent="0.25">
      <c r="A59" s="11" t="s">
        <v>222</v>
      </c>
      <c r="B59" s="321">
        <v>9.9840021779447098E-3</v>
      </c>
      <c r="C59" s="318">
        <v>1.0222065562213606E-2</v>
      </c>
      <c r="D59" s="318">
        <v>1.1904761904761906E-3</v>
      </c>
      <c r="E59" s="318">
        <v>1.7208413001912046E-2</v>
      </c>
      <c r="F59" s="318">
        <v>1.5151515151515152E-2</v>
      </c>
      <c r="G59" s="319">
        <v>6.1475409836065573E-3</v>
      </c>
    </row>
    <row r="60" spans="1:7" s="597" customFormat="1" ht="15" x14ac:dyDescent="0.25">
      <c r="A60" s="11" t="s">
        <v>579</v>
      </c>
      <c r="B60" s="321">
        <v>9.0131664141672486E-3</v>
      </c>
      <c r="C60" s="318">
        <v>7.2959416324669402E-3</v>
      </c>
      <c r="D60" s="318">
        <v>2.2471910112359553E-3</v>
      </c>
      <c r="E60" s="318">
        <v>3.3444816053511705E-3</v>
      </c>
      <c r="F60" s="318">
        <v>0</v>
      </c>
      <c r="G60" s="319">
        <v>3.2178217821782179E-2</v>
      </c>
    </row>
    <row r="61" spans="1:7" s="597" customFormat="1" ht="15" x14ac:dyDescent="0.25">
      <c r="A61" s="11" t="s">
        <v>634</v>
      </c>
      <c r="B61" s="321">
        <v>7.6205877044347057E-3</v>
      </c>
      <c r="C61" s="318">
        <v>3.7441497659906398E-3</v>
      </c>
      <c r="D61" s="318">
        <v>0</v>
      </c>
      <c r="E61" s="318">
        <v>1.4814814814814815E-2</v>
      </c>
      <c r="F61" s="318">
        <v>0</v>
      </c>
      <c r="G61" s="319">
        <v>1.9543973941368076E-2</v>
      </c>
    </row>
    <row r="62" spans="1:7" s="597" customFormat="1" ht="15" x14ac:dyDescent="0.25">
      <c r="A62" s="11" t="s">
        <v>474</v>
      </c>
      <c r="B62" s="321">
        <v>4.889561048385585E-2</v>
      </c>
      <c r="C62" s="318">
        <v>5.7830658550083014E-2</v>
      </c>
      <c r="D62" s="318">
        <v>2.0454545454545454E-2</v>
      </c>
      <c r="E62" s="318">
        <v>7.7757685352622063E-2</v>
      </c>
      <c r="F62" s="318">
        <v>4.4776119402985072E-2</v>
      </c>
      <c r="G62" s="319">
        <v>4.3659043659043661E-2</v>
      </c>
    </row>
    <row r="63" spans="1:7" s="597" customFormat="1" ht="15" x14ac:dyDescent="0.25">
      <c r="A63" s="11" t="s">
        <v>475</v>
      </c>
      <c r="B63" s="321">
        <v>2.3840531822412307E-2</v>
      </c>
      <c r="C63" s="318">
        <v>1.377439215277053E-2</v>
      </c>
      <c r="D63" s="318">
        <v>1.098901098901099E-2</v>
      </c>
      <c r="E63" s="318">
        <v>4.0935672514619881E-2</v>
      </c>
      <c r="F63" s="318">
        <v>4.3918918918918921E-2</v>
      </c>
      <c r="G63" s="319">
        <v>9.5846645367412137E-3</v>
      </c>
    </row>
    <row r="64" spans="1:7" s="597" customFormat="1" ht="15" x14ac:dyDescent="0.25">
      <c r="A64" s="11" t="s">
        <v>417</v>
      </c>
      <c r="B64" s="321">
        <v>0</v>
      </c>
      <c r="C64" s="318">
        <v>0</v>
      </c>
      <c r="D64" s="318">
        <v>0</v>
      </c>
      <c r="E64" s="318">
        <v>0</v>
      </c>
      <c r="F64" s="318">
        <v>0</v>
      </c>
      <c r="G64" s="319">
        <v>0</v>
      </c>
    </row>
    <row r="65" spans="1:7" s="597" customFormat="1" ht="15" x14ac:dyDescent="0.25">
      <c r="A65" s="11" t="s">
        <v>418</v>
      </c>
      <c r="B65" s="321">
        <v>0</v>
      </c>
      <c r="C65" s="318">
        <v>0</v>
      </c>
      <c r="D65" s="318">
        <v>0</v>
      </c>
      <c r="E65" s="318">
        <v>0</v>
      </c>
      <c r="F65" s="318">
        <v>0</v>
      </c>
      <c r="G65" s="319">
        <v>0</v>
      </c>
    </row>
    <row r="66" spans="1:7" s="597" customFormat="1" ht="15" x14ac:dyDescent="0.25">
      <c r="A66" s="11" t="s">
        <v>573</v>
      </c>
      <c r="B66" s="321">
        <v>4.8667529407973179E-3</v>
      </c>
      <c r="C66" s="318">
        <v>1.0742270978771905E-2</v>
      </c>
      <c r="D66" s="318">
        <v>1.1452879581151832E-3</v>
      </c>
      <c r="E66" s="318">
        <v>1.2005191434133679E-2</v>
      </c>
      <c r="F66" s="318">
        <v>0</v>
      </c>
      <c r="G66" s="319">
        <v>4.4101433296582141E-4</v>
      </c>
    </row>
    <row r="67" spans="1:7" s="597" customFormat="1" ht="15.75" thickBot="1" x14ac:dyDescent="0.3">
      <c r="A67" s="12" t="s">
        <v>430</v>
      </c>
      <c r="B67" s="321">
        <v>2.5919025153361253E-4</v>
      </c>
      <c r="C67" s="318">
        <v>1.5616053302795274E-4</v>
      </c>
      <c r="D67" s="318">
        <v>0</v>
      </c>
      <c r="E67" s="318">
        <v>4.7359696897939852E-4</v>
      </c>
      <c r="F67" s="318">
        <v>2.7457440966501922E-4</v>
      </c>
      <c r="G67" s="356">
        <v>3.9161934599569217E-4</v>
      </c>
    </row>
    <row r="68" spans="1:7" s="597" customFormat="1" ht="15.75" thickBot="1" x14ac:dyDescent="0.3">
      <c r="A68" s="422" t="s">
        <v>465</v>
      </c>
      <c r="B68" s="358"/>
      <c r="C68" s="358"/>
      <c r="D68" s="358"/>
      <c r="E68" s="358"/>
      <c r="F68" s="358"/>
      <c r="G68" s="434"/>
    </row>
    <row r="69" spans="1:7" s="597" customFormat="1" ht="15.75" thickBot="1" x14ac:dyDescent="0.3">
      <c r="A69" s="139" t="s">
        <v>401</v>
      </c>
      <c r="B69" s="320">
        <v>1.5122396636091296E-2</v>
      </c>
      <c r="C69" s="555">
        <v>1.5534929164631167E-2</v>
      </c>
      <c r="D69" s="555">
        <v>6.3092482800164865E-3</v>
      </c>
      <c r="E69" s="555">
        <v>1.9818887451487709E-2</v>
      </c>
      <c r="F69" s="555">
        <v>8.9525514771709933E-3</v>
      </c>
      <c r="G69" s="556">
        <v>2.4996366807150124E-2</v>
      </c>
    </row>
    <row r="70" spans="1:7" s="597" customFormat="1" ht="15" x14ac:dyDescent="0.25">
      <c r="A70" s="11" t="s">
        <v>403</v>
      </c>
      <c r="B70" s="321">
        <v>2.689649369053213E-3</v>
      </c>
      <c r="C70" s="318">
        <v>4.1310120979640014E-3</v>
      </c>
      <c r="D70" s="318">
        <v>0</v>
      </c>
      <c r="E70" s="318">
        <v>5.235602094240838E-3</v>
      </c>
      <c r="F70" s="318">
        <v>0</v>
      </c>
      <c r="G70" s="319">
        <v>4.0816326530612249E-3</v>
      </c>
    </row>
    <row r="71" spans="1:7" s="597" customFormat="1" ht="15" x14ac:dyDescent="0.25">
      <c r="A71" s="11" t="s">
        <v>404</v>
      </c>
      <c r="B71" s="321">
        <v>3.6092279953279711E-3</v>
      </c>
      <c r="C71" s="318">
        <v>3.4321820923386226E-3</v>
      </c>
      <c r="D71" s="318">
        <v>2.6842034626224668E-3</v>
      </c>
      <c r="E71" s="318">
        <v>2.9254022428083864E-3</v>
      </c>
      <c r="F71" s="318">
        <v>2.9978586723768737E-3</v>
      </c>
      <c r="G71" s="319">
        <v>6.0064935064935068E-3</v>
      </c>
    </row>
    <row r="72" spans="1:7" s="597" customFormat="1" ht="15" x14ac:dyDescent="0.25">
      <c r="A72" s="11" t="s">
        <v>405</v>
      </c>
      <c r="B72" s="321">
        <v>9.2888258928300067E-3</v>
      </c>
      <c r="C72" s="318">
        <v>9.644805956448569E-3</v>
      </c>
      <c r="D72" s="318">
        <v>4.5601477718771643E-3</v>
      </c>
      <c r="E72" s="318">
        <v>1.109752656823098E-2</v>
      </c>
      <c r="F72" s="318">
        <v>4.552038071591144E-3</v>
      </c>
      <c r="G72" s="319">
        <v>1.6589611096002176E-2</v>
      </c>
    </row>
    <row r="73" spans="1:7" s="597" customFormat="1" ht="15" x14ac:dyDescent="0.25">
      <c r="A73" s="11" t="s">
        <v>406</v>
      </c>
      <c r="B73" s="321">
        <v>4.7508073444380947E-2</v>
      </c>
      <c r="C73" s="318">
        <v>4.2514084191335795E-2</v>
      </c>
      <c r="D73" s="318">
        <v>1.5501472639900791E-2</v>
      </c>
      <c r="E73" s="318">
        <v>5.7285746760627414E-2</v>
      </c>
      <c r="F73" s="318">
        <v>3.0195381882770871E-2</v>
      </c>
      <c r="G73" s="319">
        <v>9.2043681747269887E-2</v>
      </c>
    </row>
    <row r="74" spans="1:7" s="597" customFormat="1" ht="15" x14ac:dyDescent="0.25">
      <c r="A74" s="11" t="s">
        <v>8</v>
      </c>
      <c r="B74" s="321">
        <v>1.6839861085634424E-2</v>
      </c>
      <c r="C74" s="318">
        <v>1.6412616963477213E-2</v>
      </c>
      <c r="D74" s="318">
        <v>4.2643923240938165E-3</v>
      </c>
      <c r="E74" s="318">
        <v>2.2432113341204249E-2</v>
      </c>
      <c r="F74" s="318">
        <v>9.5367847411444145E-3</v>
      </c>
      <c r="G74" s="319">
        <v>3.1553398058252427E-2</v>
      </c>
    </row>
    <row r="75" spans="1:7" s="597" customFormat="1" ht="15" x14ac:dyDescent="0.25">
      <c r="A75" s="11" t="s">
        <v>407</v>
      </c>
      <c r="B75" s="321">
        <v>8.6008593922299505E-3</v>
      </c>
      <c r="C75" s="318">
        <v>3.8889489035324621E-3</v>
      </c>
      <c r="D75" s="318">
        <v>1.6233766233766235E-3</v>
      </c>
      <c r="E75" s="318">
        <v>1.06544901065449E-2</v>
      </c>
      <c r="F75" s="318">
        <v>3.2154340836012861E-3</v>
      </c>
      <c r="G75" s="319">
        <v>2.3622047244094488E-2</v>
      </c>
    </row>
    <row r="76" spans="1:7" s="597" customFormat="1" ht="15" x14ac:dyDescent="0.25">
      <c r="A76" s="11" t="s">
        <v>620</v>
      </c>
      <c r="B76" s="321">
        <v>1.122045269015182E-2</v>
      </c>
      <c r="C76" s="318">
        <v>1.4229879995596169E-2</v>
      </c>
      <c r="D76" s="318">
        <v>2.7777777777777779E-3</v>
      </c>
      <c r="E76" s="318">
        <v>1.187178472497032E-2</v>
      </c>
      <c r="F76" s="318">
        <v>6.5093572009764034E-3</v>
      </c>
      <c r="G76" s="319">
        <v>2.0713463751438434E-2</v>
      </c>
    </row>
    <row r="77" spans="1:7" s="597" customFormat="1" ht="15" x14ac:dyDescent="0.25">
      <c r="A77" s="11" t="s">
        <v>409</v>
      </c>
      <c r="B77" s="321">
        <v>1.9137029249264755E-2</v>
      </c>
      <c r="C77" s="318">
        <v>1.7546632943408157E-2</v>
      </c>
      <c r="D77" s="318">
        <v>9.3283582089552231E-3</v>
      </c>
      <c r="E77" s="318">
        <v>1.4444444444444444E-2</v>
      </c>
      <c r="F77" s="318">
        <v>1.5590200445434299E-2</v>
      </c>
      <c r="G77" s="319">
        <v>3.8775510204081633E-2</v>
      </c>
    </row>
    <row r="78" spans="1:7" s="597" customFormat="1" ht="15" x14ac:dyDescent="0.25">
      <c r="A78" s="11" t="s">
        <v>410</v>
      </c>
      <c r="B78" s="321">
        <v>3.2475352060897279E-2</v>
      </c>
      <c r="C78" s="318">
        <v>3.3688313496206587E-2</v>
      </c>
      <c r="D78" s="318">
        <v>1.0223642172523962E-2</v>
      </c>
      <c r="E78" s="318">
        <v>3.2822757111597371E-2</v>
      </c>
      <c r="F78" s="318">
        <v>7.0921985815602835E-3</v>
      </c>
      <c r="G78" s="319">
        <v>7.8549848942598186E-2</v>
      </c>
    </row>
    <row r="79" spans="1:7" s="597" customFormat="1" ht="15" x14ac:dyDescent="0.25">
      <c r="A79" s="11" t="s">
        <v>680</v>
      </c>
      <c r="B79" s="321">
        <v>2.3832450802781364E-2</v>
      </c>
      <c r="C79" s="318">
        <v>2.3987605513409553E-2</v>
      </c>
      <c r="D79" s="318">
        <v>8.7552341073467831E-3</v>
      </c>
      <c r="E79" s="318">
        <v>2.9314616019818333E-2</v>
      </c>
      <c r="F79" s="318">
        <v>1.070840197693575E-2</v>
      </c>
      <c r="G79" s="319">
        <v>4.6396396396396394E-2</v>
      </c>
    </row>
    <row r="80" spans="1:7" s="597" customFormat="1" ht="15" x14ac:dyDescent="0.25">
      <c r="A80" s="11" t="s">
        <v>220</v>
      </c>
      <c r="B80" s="321">
        <v>1.219895509072786E-3</v>
      </c>
      <c r="C80" s="318">
        <v>1.22737035900583E-3</v>
      </c>
      <c r="D80" s="318">
        <v>0</v>
      </c>
      <c r="E80" s="318">
        <v>4.8721071863580996E-3</v>
      </c>
      <c r="F80" s="318">
        <v>0</v>
      </c>
      <c r="G80" s="319">
        <v>0</v>
      </c>
    </row>
    <row r="81" spans="1:7" s="597" customFormat="1" ht="15" x14ac:dyDescent="0.25">
      <c r="A81" s="11" t="s">
        <v>31</v>
      </c>
      <c r="B81" s="321">
        <v>4.0998133039851694E-3</v>
      </c>
      <c r="C81" s="318">
        <v>4.2877766046842342E-3</v>
      </c>
      <c r="D81" s="318">
        <v>1.5190972222222222E-3</v>
      </c>
      <c r="E81" s="318">
        <v>6.7773636055574382E-3</v>
      </c>
      <c r="F81" s="318">
        <v>3.0745580322828594E-3</v>
      </c>
      <c r="G81" s="319">
        <v>4.8402710551790898E-3</v>
      </c>
    </row>
    <row r="82" spans="1:7" s="597" customFormat="1" ht="15" x14ac:dyDescent="0.25">
      <c r="A82" s="11" t="s">
        <v>42</v>
      </c>
      <c r="B82" s="321">
        <v>5.191434930082635E-3</v>
      </c>
      <c r="C82" s="318">
        <v>5.0193050193050193E-3</v>
      </c>
      <c r="D82" s="318">
        <v>2.6041666666666665E-3</v>
      </c>
      <c r="E82" s="318">
        <v>5.9880239520958087E-3</v>
      </c>
      <c r="F82" s="318">
        <v>1.2345679012345678E-2</v>
      </c>
      <c r="G82" s="319">
        <v>0</v>
      </c>
    </row>
    <row r="83" spans="1:7" s="597" customFormat="1" ht="15" x14ac:dyDescent="0.25">
      <c r="A83" s="11" t="s">
        <v>572</v>
      </c>
      <c r="B83" s="321">
        <v>1.1410592952024453E-2</v>
      </c>
      <c r="C83" s="318">
        <v>9.2944102631234461E-3</v>
      </c>
      <c r="D83" s="318">
        <v>8.0745341614906832E-3</v>
      </c>
      <c r="E83" s="318">
        <v>2.023121387283237E-2</v>
      </c>
      <c r="F83" s="318">
        <v>2.070393374741201E-3</v>
      </c>
      <c r="G83" s="319">
        <v>1.7382413087934562E-2</v>
      </c>
    </row>
    <row r="84" spans="1:7" s="597" customFormat="1" ht="15" x14ac:dyDescent="0.25">
      <c r="A84" s="11" t="s">
        <v>34</v>
      </c>
      <c r="B84" s="321">
        <v>8.0265377513654475E-3</v>
      </c>
      <c r="C84" s="318">
        <v>9.1151734904567662E-3</v>
      </c>
      <c r="D84" s="318">
        <v>2.2075055187637969E-3</v>
      </c>
      <c r="E84" s="318">
        <v>1.2219156484036263E-2</v>
      </c>
      <c r="F84" s="318">
        <v>2.6809651474530832E-3</v>
      </c>
      <c r="G84" s="319">
        <v>1.3909888116117326E-2</v>
      </c>
    </row>
    <row r="85" spans="1:7" s="597" customFormat="1" ht="15" x14ac:dyDescent="0.25">
      <c r="A85" s="11" t="s">
        <v>412</v>
      </c>
      <c r="B85" s="321">
        <v>1.8372848218989095E-2</v>
      </c>
      <c r="C85" s="318">
        <v>1.8886198547215495E-2</v>
      </c>
      <c r="D85" s="318">
        <v>6.5288356909684441E-3</v>
      </c>
      <c r="E85" s="318">
        <v>2.186878727634195E-2</v>
      </c>
      <c r="F85" s="318">
        <v>9.6153846153846159E-3</v>
      </c>
      <c r="G85" s="319">
        <v>3.4965034965034968E-2</v>
      </c>
    </row>
    <row r="86" spans="1:7" s="597" customFormat="1" ht="15" x14ac:dyDescent="0.25">
      <c r="A86" s="11" t="s">
        <v>222</v>
      </c>
      <c r="B86" s="321">
        <v>1.3722642614998799E-2</v>
      </c>
      <c r="C86" s="318">
        <v>1.5509340853013746E-2</v>
      </c>
      <c r="D86" s="318">
        <v>4.7619047619047623E-3</v>
      </c>
      <c r="E86" s="318">
        <v>2.2944550669216062E-2</v>
      </c>
      <c r="F86" s="318">
        <v>1.5151515151515152E-2</v>
      </c>
      <c r="G86" s="319">
        <v>1.0245901639344262E-2</v>
      </c>
    </row>
    <row r="87" spans="1:7" s="597" customFormat="1" ht="15" x14ac:dyDescent="0.25">
      <c r="A87" s="11" t="s">
        <v>579</v>
      </c>
      <c r="B87" s="321">
        <v>1.3123442656442793E-2</v>
      </c>
      <c r="C87" s="318">
        <v>1.3223894208846329E-2</v>
      </c>
      <c r="D87" s="318">
        <v>4.4943820224719105E-3</v>
      </c>
      <c r="E87" s="318">
        <v>3.3444816053511705E-3</v>
      </c>
      <c r="F87" s="318">
        <v>0</v>
      </c>
      <c r="G87" s="319">
        <v>4.4554455445544552E-2</v>
      </c>
    </row>
    <row r="88" spans="1:7" s="597" customFormat="1" ht="15" x14ac:dyDescent="0.25">
      <c r="A88" s="11" t="s">
        <v>634</v>
      </c>
      <c r="B88" s="321">
        <v>1.1060153801615522E-2</v>
      </c>
      <c r="C88" s="318">
        <v>6.8642745709828392E-3</v>
      </c>
      <c r="D88" s="318">
        <v>3.4129692832764505E-3</v>
      </c>
      <c r="E88" s="318">
        <v>2.2222222222222223E-2</v>
      </c>
      <c r="F88" s="318">
        <v>0</v>
      </c>
      <c r="G88" s="319">
        <v>2.2801302931596091E-2</v>
      </c>
    </row>
    <row r="89" spans="1:7" s="597" customFormat="1" ht="15" x14ac:dyDescent="0.25">
      <c r="A89" s="11" t="s">
        <v>474</v>
      </c>
      <c r="B89" s="321">
        <v>7.0346155412742611E-2</v>
      </c>
      <c r="C89" s="318">
        <v>8.9374654122855557E-2</v>
      </c>
      <c r="D89" s="318">
        <v>4.3181818181818182E-2</v>
      </c>
      <c r="E89" s="318">
        <v>9.5840867992766726E-2</v>
      </c>
      <c r="F89" s="318">
        <v>5.4726368159203981E-2</v>
      </c>
      <c r="G89" s="319">
        <v>6.8607068607068611E-2</v>
      </c>
    </row>
    <row r="90" spans="1:7" s="597" customFormat="1" ht="15" x14ac:dyDescent="0.25">
      <c r="A90" s="11" t="s">
        <v>475</v>
      </c>
      <c r="B90" s="321">
        <v>3.4011063131154429E-2</v>
      </c>
      <c r="C90" s="318">
        <v>2.4418240634456849E-2</v>
      </c>
      <c r="D90" s="318">
        <v>1.69061707523246E-2</v>
      </c>
      <c r="E90" s="318">
        <v>5.4093567251461985E-2</v>
      </c>
      <c r="F90" s="318">
        <v>5.0675675675675678E-2</v>
      </c>
      <c r="G90" s="319">
        <v>2.3961661341853034E-2</v>
      </c>
    </row>
    <row r="91" spans="1:7" s="597" customFormat="1" ht="15" x14ac:dyDescent="0.25">
      <c r="A91" s="11" t="s">
        <v>417</v>
      </c>
      <c r="B91" s="321">
        <v>0</v>
      </c>
      <c r="C91" s="318">
        <v>0</v>
      </c>
      <c r="D91" s="318">
        <v>0</v>
      </c>
      <c r="E91" s="318">
        <v>0</v>
      </c>
      <c r="F91" s="318">
        <v>0</v>
      </c>
      <c r="G91" s="319">
        <v>0</v>
      </c>
    </row>
    <row r="92" spans="1:7" s="597" customFormat="1" ht="15" x14ac:dyDescent="0.25">
      <c r="A92" s="11" t="s">
        <v>418</v>
      </c>
      <c r="B92" s="321">
        <v>0</v>
      </c>
      <c r="C92" s="318">
        <v>0</v>
      </c>
      <c r="D92" s="318">
        <v>0</v>
      </c>
      <c r="E92" s="318">
        <v>0</v>
      </c>
      <c r="F92" s="318">
        <v>0</v>
      </c>
      <c r="G92" s="319">
        <v>0</v>
      </c>
    </row>
    <row r="93" spans="1:7" s="597" customFormat="1" ht="15" x14ac:dyDescent="0.25">
      <c r="A93" s="11" t="s">
        <v>573</v>
      </c>
      <c r="B93" s="321">
        <v>6.7623271578430774E-3</v>
      </c>
      <c r="C93" s="318">
        <v>1.515885453768343E-2</v>
      </c>
      <c r="D93" s="318">
        <v>1.963350785340314E-3</v>
      </c>
      <c r="E93" s="318">
        <v>1.4925373134328358E-2</v>
      </c>
      <c r="F93" s="318">
        <v>0</v>
      </c>
      <c r="G93" s="319">
        <v>1.7640573318632856E-3</v>
      </c>
    </row>
    <row r="94" spans="1:7" s="597" customFormat="1" ht="15.75" thickBot="1" x14ac:dyDescent="0.3">
      <c r="A94" s="12" t="s">
        <v>430</v>
      </c>
      <c r="B94" s="321">
        <v>3.4583192000190843E-4</v>
      </c>
      <c r="C94" s="318">
        <v>2.1688962920548991E-4</v>
      </c>
      <c r="D94" s="318">
        <v>0</v>
      </c>
      <c r="E94" s="318">
        <v>4.7359696897939852E-4</v>
      </c>
      <c r="F94" s="318">
        <v>5.4914881933003845E-4</v>
      </c>
      <c r="G94" s="356">
        <v>4.895241824946152E-4</v>
      </c>
    </row>
    <row r="95" spans="1:7" s="597" customFormat="1" ht="15.75" thickBot="1" x14ac:dyDescent="0.3">
      <c r="A95" s="422" t="s">
        <v>466</v>
      </c>
      <c r="B95" s="358"/>
      <c r="C95" s="358"/>
      <c r="D95" s="358"/>
      <c r="E95" s="358"/>
      <c r="F95" s="358"/>
      <c r="G95" s="434"/>
    </row>
    <row r="96" spans="1:7" s="597" customFormat="1" ht="15.75" thickBot="1" x14ac:dyDescent="0.3">
      <c r="A96" s="139" t="s">
        <v>401</v>
      </c>
      <c r="B96" s="320">
        <v>0.85695077300870037</v>
      </c>
      <c r="C96" s="555">
        <v>0.852207604063137</v>
      </c>
      <c r="D96" s="555">
        <v>0.84835610792302085</v>
      </c>
      <c r="E96" s="555">
        <v>0.79353169469598961</v>
      </c>
      <c r="F96" s="555">
        <v>0.87209042076991938</v>
      </c>
      <c r="G96" s="556">
        <v>0.91856803759143535</v>
      </c>
    </row>
    <row r="97" spans="1:7" s="597" customFormat="1" ht="15" x14ac:dyDescent="0.25">
      <c r="A97" s="11" t="s">
        <v>403</v>
      </c>
      <c r="B97" s="321">
        <v>0.90283453294977034</v>
      </c>
      <c r="C97" s="318">
        <v>0.94452640897019768</v>
      </c>
      <c r="D97" s="318">
        <v>0.97460317460317458</v>
      </c>
      <c r="E97" s="318">
        <v>0.77486910994764402</v>
      </c>
      <c r="F97" s="318">
        <v>0.94262295081967218</v>
      </c>
      <c r="G97" s="319">
        <v>0.87755102040816324</v>
      </c>
    </row>
    <row r="98" spans="1:7" s="597" customFormat="1" ht="15" x14ac:dyDescent="0.25">
      <c r="A98" s="11" t="s">
        <v>404</v>
      </c>
      <c r="B98" s="321">
        <v>0.95478923949476147</v>
      </c>
      <c r="C98" s="318">
        <v>0.9605945286134846</v>
      </c>
      <c r="D98" s="318">
        <v>0.96537377533217017</v>
      </c>
      <c r="E98" s="318">
        <v>0.91540711847879086</v>
      </c>
      <c r="F98" s="318">
        <v>0.95546038543897216</v>
      </c>
      <c r="G98" s="319">
        <v>0.97711038961038965</v>
      </c>
    </row>
    <row r="99" spans="1:7" s="597" customFormat="1" ht="15" x14ac:dyDescent="0.25">
      <c r="A99" s="11" t="s">
        <v>405</v>
      </c>
      <c r="B99" s="321">
        <v>0.88817723760330813</v>
      </c>
      <c r="C99" s="318">
        <v>0.89209036666836661</v>
      </c>
      <c r="D99" s="318">
        <v>0.87866543523435692</v>
      </c>
      <c r="E99" s="318">
        <v>0.83381924198250734</v>
      </c>
      <c r="F99" s="318">
        <v>0.89695841092489137</v>
      </c>
      <c r="G99" s="319">
        <v>0.93935273320641832</v>
      </c>
    </row>
    <row r="100" spans="1:7" s="597" customFormat="1" ht="15" x14ac:dyDescent="0.25">
      <c r="A100" s="11" t="s">
        <v>406</v>
      </c>
      <c r="B100" s="321">
        <v>0.64923638510399484</v>
      </c>
      <c r="C100" s="318">
        <v>0.64125285793272468</v>
      </c>
      <c r="D100" s="318">
        <v>0.62563943574639591</v>
      </c>
      <c r="E100" s="318">
        <v>0.58331438963400772</v>
      </c>
      <c r="F100" s="318">
        <v>0.65837773830669033</v>
      </c>
      <c r="G100" s="319">
        <v>0.73759750390015599</v>
      </c>
    </row>
    <row r="101" spans="1:7" s="597" customFormat="1" ht="15" x14ac:dyDescent="0.25">
      <c r="A101" s="11" t="s">
        <v>8</v>
      </c>
      <c r="B101" s="321">
        <v>0.83968735645428438</v>
      </c>
      <c r="C101" s="318">
        <v>0.85141865378810744</v>
      </c>
      <c r="D101" s="318">
        <v>0.96673773987206824</v>
      </c>
      <c r="E101" s="318">
        <v>0.56316410861865407</v>
      </c>
      <c r="F101" s="318">
        <v>0.89782016348773841</v>
      </c>
      <c r="G101" s="319">
        <v>0.91929611650485432</v>
      </c>
    </row>
    <row r="102" spans="1:7" s="597" customFormat="1" ht="15" x14ac:dyDescent="0.25">
      <c r="A102" s="11" t="s">
        <v>407</v>
      </c>
      <c r="B102" s="321">
        <v>0.96856652431961743</v>
      </c>
      <c r="C102" s="318">
        <v>0.97299341039213572</v>
      </c>
      <c r="D102" s="318">
        <v>0.96509740259740262</v>
      </c>
      <c r="E102" s="318">
        <v>0.9634703196347032</v>
      </c>
      <c r="F102" s="318">
        <v>0.977491961414791</v>
      </c>
      <c r="G102" s="319">
        <v>0.96377952755905516</v>
      </c>
    </row>
    <row r="103" spans="1:7" s="597" customFormat="1" ht="15" x14ac:dyDescent="0.25">
      <c r="A103" s="11" t="s">
        <v>620</v>
      </c>
      <c r="B103" s="321">
        <v>0.90361960071702252</v>
      </c>
      <c r="C103" s="318">
        <v>0.89417042827259718</v>
      </c>
      <c r="D103" s="318">
        <v>0.89292929292929291</v>
      </c>
      <c r="E103" s="318">
        <v>0.87257617728531855</v>
      </c>
      <c r="F103" s="318">
        <v>0.91212367778681858</v>
      </c>
      <c r="G103" s="319">
        <v>0.94629842731108549</v>
      </c>
    </row>
    <row r="104" spans="1:7" s="597" customFormat="1" ht="15" x14ac:dyDescent="0.25">
      <c r="A104" s="11" t="s">
        <v>409</v>
      </c>
      <c r="B104" s="321">
        <v>0.9239095875548694</v>
      </c>
      <c r="C104" s="318">
        <v>0.93068289598482457</v>
      </c>
      <c r="D104" s="318">
        <v>0.93283582089552242</v>
      </c>
      <c r="E104" s="318">
        <v>0.88777777777777778</v>
      </c>
      <c r="F104" s="318">
        <v>0.9376391982182628</v>
      </c>
      <c r="G104" s="319">
        <v>0.93061224489795913</v>
      </c>
    </row>
    <row r="105" spans="1:7" s="597" customFormat="1" ht="15" x14ac:dyDescent="0.25">
      <c r="A105" s="11" t="s">
        <v>410</v>
      </c>
      <c r="B105" s="321">
        <v>0.56301800984424322</v>
      </c>
      <c r="C105" s="318">
        <v>0.51750539430639664</v>
      </c>
      <c r="D105" s="318">
        <v>0.48817891373801919</v>
      </c>
      <c r="E105" s="318">
        <v>0.46389496717724288</v>
      </c>
      <c r="F105" s="318">
        <v>0.62647754137115841</v>
      </c>
      <c r="G105" s="319">
        <v>0.7190332326283988</v>
      </c>
    </row>
    <row r="106" spans="1:7" s="597" customFormat="1" ht="15" x14ac:dyDescent="0.25">
      <c r="A106" s="11" t="s">
        <v>680</v>
      </c>
      <c r="B106" s="321">
        <v>0.72734075624670325</v>
      </c>
      <c r="C106" s="318">
        <v>0.70544395768778712</v>
      </c>
      <c r="D106" s="318">
        <v>0.69451846212409596</v>
      </c>
      <c r="E106" s="318">
        <v>0.68331957060280757</v>
      </c>
      <c r="F106" s="318">
        <v>0.71828665568369032</v>
      </c>
      <c r="G106" s="319">
        <v>0.83513513513513515</v>
      </c>
    </row>
    <row r="107" spans="1:7" s="597" customFormat="1" ht="15" x14ac:dyDescent="0.25">
      <c r="A107" s="11" t="s">
        <v>220</v>
      </c>
      <c r="B107" s="321">
        <v>0.99218887725478877</v>
      </c>
      <c r="C107" s="318">
        <v>0.99240564590365143</v>
      </c>
      <c r="D107" s="318">
        <v>1</v>
      </c>
      <c r="E107" s="318">
        <v>0.97807551766138856</v>
      </c>
      <c r="F107" s="318">
        <v>0.99430199430199429</v>
      </c>
      <c r="G107" s="319">
        <v>0.99616122840690979</v>
      </c>
    </row>
    <row r="108" spans="1:7" s="597" customFormat="1" ht="15" x14ac:dyDescent="0.25">
      <c r="A108" s="11" t="s">
        <v>31</v>
      </c>
      <c r="B108" s="321">
        <v>0.98636192427901048</v>
      </c>
      <c r="C108" s="318">
        <v>0.98461571610178622</v>
      </c>
      <c r="D108" s="318">
        <v>0.98980034722222221</v>
      </c>
      <c r="E108" s="318">
        <v>0.97051846831582511</v>
      </c>
      <c r="F108" s="318">
        <v>0.99461952344350502</v>
      </c>
      <c r="G108" s="319">
        <v>0.99225556631171341</v>
      </c>
    </row>
    <row r="109" spans="1:7" s="597" customFormat="1" ht="15" x14ac:dyDescent="0.25">
      <c r="A109" s="11" t="s">
        <v>42</v>
      </c>
      <c r="B109" s="321">
        <v>0.97899721238917847</v>
      </c>
      <c r="C109" s="318">
        <v>0.97528957528957527</v>
      </c>
      <c r="D109" s="318">
        <v>0.98177083333333337</v>
      </c>
      <c r="E109" s="318">
        <v>0.95808383233532934</v>
      </c>
      <c r="F109" s="318">
        <v>0.98765432098765427</v>
      </c>
      <c r="G109" s="319">
        <v>0.9921875</v>
      </c>
    </row>
    <row r="110" spans="1:7" s="597" customFormat="1" ht="15" x14ac:dyDescent="0.25">
      <c r="A110" s="11" t="s">
        <v>572</v>
      </c>
      <c r="B110" s="321">
        <v>0.93684298631839213</v>
      </c>
      <c r="C110" s="318">
        <v>0.94672077497054585</v>
      </c>
      <c r="D110" s="318">
        <v>0.92608695652173911</v>
      </c>
      <c r="E110" s="318">
        <v>0.90077071290944122</v>
      </c>
      <c r="F110" s="318">
        <v>0.9668737060041408</v>
      </c>
      <c r="G110" s="319">
        <v>0.94376278118609402</v>
      </c>
    </row>
    <row r="111" spans="1:7" s="597" customFormat="1" ht="15" x14ac:dyDescent="0.25">
      <c r="A111" s="11" t="s">
        <v>34</v>
      </c>
      <c r="B111" s="321">
        <v>0.88577208398983787</v>
      </c>
      <c r="C111" s="318">
        <v>0.86037669335750622</v>
      </c>
      <c r="D111" s="318">
        <v>0.87984862819299903</v>
      </c>
      <c r="E111" s="318">
        <v>0.84115096570752856</v>
      </c>
      <c r="F111" s="318">
        <v>0.88739946380697055</v>
      </c>
      <c r="G111" s="319">
        <v>0.96008466888418509</v>
      </c>
    </row>
    <row r="112" spans="1:7" s="597" customFormat="1" ht="15" x14ac:dyDescent="0.25">
      <c r="A112" s="11" t="s">
        <v>412</v>
      </c>
      <c r="B112" s="321">
        <v>0.75876175074003094</v>
      </c>
      <c r="C112" s="318">
        <v>0.72997578692493947</v>
      </c>
      <c r="D112" s="318">
        <v>0.76713819368879221</v>
      </c>
      <c r="E112" s="318">
        <v>0.66003976143141152</v>
      </c>
      <c r="F112" s="318">
        <v>0.82371794871794868</v>
      </c>
      <c r="G112" s="319">
        <v>0.81293706293706292</v>
      </c>
    </row>
    <row r="113" spans="1:7" s="597" customFormat="1" ht="15" x14ac:dyDescent="0.25">
      <c r="A113" s="11" t="s">
        <v>222</v>
      </c>
      <c r="B113" s="321">
        <v>0.88731324998090477</v>
      </c>
      <c r="C113" s="318">
        <v>0.91152626013394433</v>
      </c>
      <c r="D113" s="318">
        <v>0.88214285714285712</v>
      </c>
      <c r="E113" s="318">
        <v>0.82982791586998084</v>
      </c>
      <c r="F113" s="318">
        <v>0.88888888888888884</v>
      </c>
      <c r="G113" s="319">
        <v>0.92418032786885251</v>
      </c>
    </row>
    <row r="114" spans="1:7" s="597" customFormat="1" ht="15" x14ac:dyDescent="0.25">
      <c r="A114" s="11" t="s">
        <v>579</v>
      </c>
      <c r="B114" s="321">
        <v>0.71179767949926531</v>
      </c>
      <c r="C114" s="318">
        <v>0.71386228910168714</v>
      </c>
      <c r="D114" s="318">
        <v>0.71011235955056184</v>
      </c>
      <c r="E114" s="318">
        <v>0.64214046822742477</v>
      </c>
      <c r="F114" s="318">
        <v>0.71812080536912748</v>
      </c>
      <c r="G114" s="319">
        <v>0.77475247524752477</v>
      </c>
    </row>
    <row r="115" spans="1:7" s="597" customFormat="1" ht="15" x14ac:dyDescent="0.25">
      <c r="A115" s="11" t="s">
        <v>634</v>
      </c>
      <c r="B115" s="321">
        <v>0.94127571227557671</v>
      </c>
      <c r="C115" s="318">
        <v>0.96224648985959438</v>
      </c>
      <c r="D115" s="318">
        <v>0.96587030716723554</v>
      </c>
      <c r="E115" s="318">
        <v>0.91851851851851851</v>
      </c>
      <c r="F115" s="318">
        <v>0.94117647058823528</v>
      </c>
      <c r="G115" s="319">
        <v>0.91856677524429964</v>
      </c>
    </row>
    <row r="116" spans="1:7" s="597" customFormat="1" ht="15" x14ac:dyDescent="0.25">
      <c r="A116" s="11" t="s">
        <v>474</v>
      </c>
      <c r="B116" s="321">
        <v>0.45974617112842636</v>
      </c>
      <c r="C116" s="318">
        <v>0.49377421140011069</v>
      </c>
      <c r="D116" s="318">
        <v>0.42159090909090907</v>
      </c>
      <c r="E116" s="318">
        <v>0.2640144665461121</v>
      </c>
      <c r="F116" s="318">
        <v>0.4228855721393035</v>
      </c>
      <c r="G116" s="319">
        <v>0.69646569646569645</v>
      </c>
    </row>
    <row r="117" spans="1:7" s="597" customFormat="1" ht="15" x14ac:dyDescent="0.25">
      <c r="A117" s="11" t="s">
        <v>475</v>
      </c>
      <c r="B117" s="321">
        <v>0.86014882296388517</v>
      </c>
      <c r="C117" s="318">
        <v>0.87623917353647085</v>
      </c>
      <c r="D117" s="318">
        <v>0.82333051563820792</v>
      </c>
      <c r="E117" s="318">
        <v>0.79093567251461994</v>
      </c>
      <c r="F117" s="318">
        <v>0.88851351351351349</v>
      </c>
      <c r="G117" s="319">
        <v>0.92172523961661346</v>
      </c>
    </row>
    <row r="118" spans="1:7" s="597" customFormat="1" ht="15" x14ac:dyDescent="0.25">
      <c r="A118" s="11" t="s">
        <v>417</v>
      </c>
      <c r="B118" s="321">
        <v>0.99041807215687749</v>
      </c>
      <c r="C118" s="318">
        <v>0.99970802919708024</v>
      </c>
      <c r="D118" s="318">
        <v>1</v>
      </c>
      <c r="E118" s="318">
        <v>0.96682464454976302</v>
      </c>
      <c r="F118" s="318">
        <v>0.98780487804878048</v>
      </c>
      <c r="G118" s="319">
        <v>0.99775280898876406</v>
      </c>
    </row>
    <row r="119" spans="1:7" s="597" customFormat="1" ht="15" x14ac:dyDescent="0.25">
      <c r="A119" s="11" t="s">
        <v>418</v>
      </c>
      <c r="B119" s="321">
        <v>0.999071701745055</v>
      </c>
      <c r="C119" s="318">
        <v>1</v>
      </c>
      <c r="D119" s="318">
        <v>1</v>
      </c>
      <c r="E119" s="318">
        <v>0.99584631360332299</v>
      </c>
      <c r="F119" s="318">
        <v>1</v>
      </c>
      <c r="G119" s="319">
        <v>0.99951219512195122</v>
      </c>
    </row>
    <row r="120" spans="1:7" s="597" customFormat="1" ht="15" x14ac:dyDescent="0.25">
      <c r="A120" s="11" t="s">
        <v>573</v>
      </c>
      <c r="B120" s="321">
        <v>0.82226600018151463</v>
      </c>
      <c r="C120" s="318">
        <v>0.88340219404473574</v>
      </c>
      <c r="D120" s="318">
        <v>0.93684554973821987</v>
      </c>
      <c r="E120" s="318">
        <v>0.56489292667099289</v>
      </c>
      <c r="F120" s="318">
        <v>0.75706033376123238</v>
      </c>
      <c r="G120" s="319">
        <v>0.9691289966923925</v>
      </c>
    </row>
    <row r="121" spans="1:7" s="597" customFormat="1" ht="15.75" thickBot="1" x14ac:dyDescent="0.3">
      <c r="A121" s="12" t="s">
        <v>430</v>
      </c>
      <c r="B121" s="321">
        <v>0.98379143748425268</v>
      </c>
      <c r="C121" s="318">
        <v>0.99778772578210395</v>
      </c>
      <c r="D121" s="318">
        <v>0.99825510382132265</v>
      </c>
      <c r="E121" s="318">
        <v>0.93298602888941506</v>
      </c>
      <c r="F121" s="318">
        <v>0.99560680944535973</v>
      </c>
      <c r="G121" s="356">
        <v>0.99432151948306247</v>
      </c>
    </row>
    <row r="122" spans="1:7" s="597" customFormat="1" ht="26.25" thickBot="1" x14ac:dyDescent="0.3">
      <c r="A122" s="422" t="s">
        <v>467</v>
      </c>
      <c r="B122" s="358"/>
      <c r="C122" s="358"/>
      <c r="D122" s="358"/>
      <c r="E122" s="358"/>
      <c r="F122" s="358"/>
      <c r="G122" s="434"/>
    </row>
    <row r="123" spans="1:7" s="597" customFormat="1" ht="15.75" thickBot="1" x14ac:dyDescent="0.3">
      <c r="A123" s="139" t="s">
        <v>401</v>
      </c>
      <c r="B123" s="320">
        <v>3.1947854171346275E-2</v>
      </c>
      <c r="C123" s="555">
        <v>1.6928380536711102E-2</v>
      </c>
      <c r="D123" s="555">
        <v>1.5247776365946633E-2</v>
      </c>
      <c r="E123" s="555">
        <v>7.6556895989566345E-2</v>
      </c>
      <c r="F123" s="555">
        <v>2.0787886564865906E-2</v>
      </c>
      <c r="G123" s="556">
        <v>3.0218331399641387E-2</v>
      </c>
    </row>
    <row r="124" spans="1:7" s="597" customFormat="1" ht="15" x14ac:dyDescent="0.25">
      <c r="A124" s="11" t="s">
        <v>403</v>
      </c>
      <c r="B124" s="321">
        <v>6.758630974646318E-2</v>
      </c>
      <c r="C124" s="318">
        <v>1.0621680724773508E-2</v>
      </c>
      <c r="D124" s="318">
        <v>0</v>
      </c>
      <c r="E124" s="318">
        <v>0.30405405405405406</v>
      </c>
      <c r="F124" s="318">
        <v>0</v>
      </c>
      <c r="G124" s="319">
        <v>2.3255813953488372E-2</v>
      </c>
    </row>
    <row r="125" spans="1:7" s="597" customFormat="1" ht="15" x14ac:dyDescent="0.25">
      <c r="A125" s="11" t="s">
        <v>404</v>
      </c>
      <c r="B125" s="321">
        <v>2.5941669553001773E-2</v>
      </c>
      <c r="C125" s="318">
        <v>1.1630862148869056E-2</v>
      </c>
      <c r="D125" s="318">
        <v>9.0365633254553043E-3</v>
      </c>
      <c r="E125" s="318">
        <v>7.057256990679095E-2</v>
      </c>
      <c r="F125" s="318">
        <v>1.2550425818018825E-2</v>
      </c>
      <c r="G125" s="319">
        <v>2.591792656587473E-2</v>
      </c>
    </row>
    <row r="126" spans="1:7" s="597" customFormat="1" ht="15" x14ac:dyDescent="0.25">
      <c r="A126" s="11" t="s">
        <v>405</v>
      </c>
      <c r="B126" s="321">
        <v>2.9226587323739645E-2</v>
      </c>
      <c r="C126" s="318">
        <v>1.4741610930086321E-2</v>
      </c>
      <c r="D126" s="318">
        <v>1.3927210616213376E-2</v>
      </c>
      <c r="E126" s="318">
        <v>6.9591698623956685E-2</v>
      </c>
      <c r="F126" s="318">
        <v>1.776239907727797E-2</v>
      </c>
      <c r="G126" s="319">
        <v>3.0110017371163866E-2</v>
      </c>
    </row>
    <row r="127" spans="1:7" s="597" customFormat="1" ht="15" x14ac:dyDescent="0.25">
      <c r="A127" s="11" t="s">
        <v>406</v>
      </c>
      <c r="B127" s="321">
        <v>5.1012971231667557E-2</v>
      </c>
      <c r="C127" s="318">
        <v>3.2788031319910517E-2</v>
      </c>
      <c r="D127" s="318">
        <v>3.2457879088206146E-2</v>
      </c>
      <c r="E127" s="318">
        <v>9.6258768511301634E-2</v>
      </c>
      <c r="F127" s="318">
        <v>5.1258992805755396E-2</v>
      </c>
      <c r="G127" s="319">
        <v>4.2301184433164128E-2</v>
      </c>
    </row>
    <row r="128" spans="1:7" s="597" customFormat="1" ht="15" x14ac:dyDescent="0.25">
      <c r="A128" s="11" t="s">
        <v>8</v>
      </c>
      <c r="B128" s="321">
        <v>0.21429134814687062</v>
      </c>
      <c r="C128" s="318">
        <v>9.6605512718248698E-3</v>
      </c>
      <c r="D128" s="318">
        <v>3.5288928098808998E-3</v>
      </c>
      <c r="E128" s="318">
        <v>0.96645702306079662</v>
      </c>
      <c r="F128" s="318">
        <v>1.0622154779969651E-2</v>
      </c>
      <c r="G128" s="319">
        <v>8.1188118811881191E-2</v>
      </c>
    </row>
    <row r="129" spans="1:7" s="597" customFormat="1" ht="15" x14ac:dyDescent="0.25">
      <c r="A129" s="11" t="s">
        <v>407</v>
      </c>
      <c r="B129" s="321">
        <v>1.7507073027888797E-2</v>
      </c>
      <c r="C129" s="318">
        <v>1.6209614744087931E-2</v>
      </c>
      <c r="D129" s="318">
        <v>7.569386038687973E-3</v>
      </c>
      <c r="E129" s="318">
        <v>4.7393364928909956E-3</v>
      </c>
      <c r="F129" s="318">
        <v>2.9605263157894735E-2</v>
      </c>
      <c r="G129" s="319">
        <v>2.9411764705882353E-2</v>
      </c>
    </row>
    <row r="130" spans="1:7" s="597" customFormat="1" ht="15" x14ac:dyDescent="0.25">
      <c r="A130" s="11" t="s">
        <v>620</v>
      </c>
      <c r="B130" s="321">
        <v>1.2963440191447618E-2</v>
      </c>
      <c r="C130" s="318">
        <v>1.2374180441407333E-2</v>
      </c>
      <c r="D130" s="318">
        <v>7.9185520361990946E-3</v>
      </c>
      <c r="E130" s="318">
        <v>1.7687074829931974E-2</v>
      </c>
      <c r="F130" s="318">
        <v>9.8126672613737739E-3</v>
      </c>
      <c r="G130" s="319">
        <v>1.7024726388325903E-2</v>
      </c>
    </row>
    <row r="131" spans="1:7" s="597" customFormat="1" ht="15" x14ac:dyDescent="0.25">
      <c r="A131" s="11" t="s">
        <v>409</v>
      </c>
      <c r="B131" s="321">
        <v>1.9748523096761238E-2</v>
      </c>
      <c r="C131" s="318">
        <v>1.8259023354564755E-2</v>
      </c>
      <c r="D131" s="318">
        <v>1.8666666666666668E-2</v>
      </c>
      <c r="E131" s="318">
        <v>2.2528160200250311E-2</v>
      </c>
      <c r="F131" s="318">
        <v>1.1876484560570071E-2</v>
      </c>
      <c r="G131" s="319">
        <v>2.7412280701754384E-2</v>
      </c>
    </row>
    <row r="132" spans="1:7" s="597" customFormat="1" ht="15" x14ac:dyDescent="0.25">
      <c r="A132" s="11" t="s">
        <v>410</v>
      </c>
      <c r="B132" s="321">
        <v>5.7285706040097827E-2</v>
      </c>
      <c r="C132" s="318">
        <v>6.5501008742434433E-2</v>
      </c>
      <c r="D132" s="318">
        <v>6.413612565445026E-2</v>
      </c>
      <c r="E132" s="318">
        <v>8.0188679245283015E-2</v>
      </c>
      <c r="F132" s="318">
        <v>3.7735849056603774E-3</v>
      </c>
      <c r="G132" s="319">
        <v>7.2829131652661069E-2</v>
      </c>
    </row>
    <row r="133" spans="1:7" s="597" customFormat="1" ht="15" x14ac:dyDescent="0.25">
      <c r="A133" s="11" t="s">
        <v>680</v>
      </c>
      <c r="B133" s="321">
        <v>3.1053855061414237E-2</v>
      </c>
      <c r="C133" s="318">
        <v>3.1731606649248359E-2</v>
      </c>
      <c r="D133" s="318">
        <v>1.78130994793094E-2</v>
      </c>
      <c r="E133" s="318">
        <v>3.3836858006042296E-2</v>
      </c>
      <c r="F133" s="318">
        <v>2.9816513761467892E-2</v>
      </c>
      <c r="G133" s="319">
        <v>4.2071197411003236E-2</v>
      </c>
    </row>
    <row r="134" spans="1:7" s="597" customFormat="1" ht="15" x14ac:dyDescent="0.25">
      <c r="A134" s="11" t="s">
        <v>220</v>
      </c>
      <c r="B134" s="321">
        <v>2.4906600249066001E-4</v>
      </c>
      <c r="C134" s="318">
        <v>0</v>
      </c>
      <c r="D134" s="318">
        <v>0</v>
      </c>
      <c r="E134" s="318">
        <v>1.2453300124533001E-3</v>
      </c>
      <c r="F134" s="318">
        <v>0</v>
      </c>
      <c r="G134" s="319">
        <v>0</v>
      </c>
    </row>
    <row r="135" spans="1:7" s="597" customFormat="1" ht="15" x14ac:dyDescent="0.25">
      <c r="A135" s="11" t="s">
        <v>31</v>
      </c>
      <c r="B135" s="321">
        <v>1.7183808811086429E-2</v>
      </c>
      <c r="C135" s="318">
        <v>1.1094820228899053E-2</v>
      </c>
      <c r="D135" s="318">
        <v>1.9732514799386099E-2</v>
      </c>
      <c r="E135" s="318">
        <v>2.7932960893854749E-3</v>
      </c>
      <c r="F135" s="318">
        <v>3.8639876352395672E-2</v>
      </c>
      <c r="G135" s="319">
        <v>1.3658536585365854E-2</v>
      </c>
    </row>
    <row r="136" spans="1:7" s="597" customFormat="1" ht="15" x14ac:dyDescent="0.25">
      <c r="A136" s="11" t="s">
        <v>42</v>
      </c>
      <c r="B136" s="321">
        <v>1.5316543264074389E-2</v>
      </c>
      <c r="C136" s="318">
        <v>1.3064133016627079E-2</v>
      </c>
      <c r="D136" s="318">
        <v>7.9575596816976128E-3</v>
      </c>
      <c r="E136" s="318">
        <v>3.125E-2</v>
      </c>
      <c r="F136" s="318">
        <v>1.2500000000000001E-2</v>
      </c>
      <c r="G136" s="319">
        <v>1.1811023622047244E-2</v>
      </c>
    </row>
    <row r="137" spans="1:7" s="597" customFormat="1" ht="15" x14ac:dyDescent="0.25">
      <c r="A137" s="11" t="s">
        <v>572</v>
      </c>
      <c r="B137" s="321">
        <v>1.6017209571513751E-2</v>
      </c>
      <c r="C137" s="318">
        <v>1.2721238938053098E-2</v>
      </c>
      <c r="D137" s="318">
        <v>1.341381623071764E-2</v>
      </c>
      <c r="E137" s="318">
        <v>1.4973262032085561E-2</v>
      </c>
      <c r="F137" s="318">
        <v>2.1413276231263384E-3</v>
      </c>
      <c r="G137" s="319">
        <v>3.6836403033586131E-2</v>
      </c>
    </row>
    <row r="138" spans="1:7" s="597" customFormat="1" ht="15" x14ac:dyDescent="0.25">
      <c r="A138" s="11" t="s">
        <v>34</v>
      </c>
      <c r="B138" s="321">
        <v>6.0388886239442349E-3</v>
      </c>
      <c r="C138" s="318">
        <v>3.2485586350200473E-3</v>
      </c>
      <c r="D138" s="318">
        <v>6.4516129032258064E-3</v>
      </c>
      <c r="E138" s="318">
        <v>7.9662605435801316E-3</v>
      </c>
      <c r="F138" s="318">
        <v>9.0634441087613302E-3</v>
      </c>
      <c r="G138" s="319">
        <v>3.4645669291338585E-3</v>
      </c>
    </row>
    <row r="139" spans="1:7" s="597" customFormat="1" ht="15" x14ac:dyDescent="0.25">
      <c r="A139" s="11" t="s">
        <v>412</v>
      </c>
      <c r="B139" s="321">
        <v>1.393525153940956E-2</v>
      </c>
      <c r="C139" s="318">
        <v>1.4860023882181239E-2</v>
      </c>
      <c r="D139" s="318">
        <v>1.1347517730496455E-2</v>
      </c>
      <c r="E139" s="318">
        <v>1.8072289156626505E-2</v>
      </c>
      <c r="F139" s="318">
        <v>3.8910505836575876E-3</v>
      </c>
      <c r="G139" s="319">
        <v>2.1505376344086023E-2</v>
      </c>
    </row>
    <row r="140" spans="1:7" s="597" customFormat="1" ht="15" x14ac:dyDescent="0.25">
      <c r="A140" s="11" t="s">
        <v>222</v>
      </c>
      <c r="B140" s="321">
        <v>1.2343845985285987E-2</v>
      </c>
      <c r="C140" s="318">
        <v>1.0569734467646301E-2</v>
      </c>
      <c r="D140" s="318">
        <v>4.048582995951417E-3</v>
      </c>
      <c r="E140" s="318">
        <v>6.9124423963133645E-3</v>
      </c>
      <c r="F140" s="318">
        <v>1.1363636363636364E-2</v>
      </c>
      <c r="G140" s="319">
        <v>2.8824833702882482E-2</v>
      </c>
    </row>
    <row r="141" spans="1:7" s="597" customFormat="1" ht="15" x14ac:dyDescent="0.25">
      <c r="A141" s="11" t="s">
        <v>579</v>
      </c>
      <c r="B141" s="321">
        <v>2.7471344475476092E-3</v>
      </c>
      <c r="C141" s="318">
        <v>7.3458958799105713E-3</v>
      </c>
      <c r="D141" s="318">
        <v>0</v>
      </c>
      <c r="E141" s="318">
        <v>0</v>
      </c>
      <c r="F141" s="318">
        <v>0</v>
      </c>
      <c r="G141" s="319">
        <v>6.3897763578274758E-3</v>
      </c>
    </row>
    <row r="142" spans="1:7" s="597" customFormat="1" ht="15" x14ac:dyDescent="0.25">
      <c r="A142" s="11" t="s">
        <v>634</v>
      </c>
      <c r="B142" s="321">
        <v>2.571102282926897E-2</v>
      </c>
      <c r="C142" s="318">
        <v>2.3022049286640728E-2</v>
      </c>
      <c r="D142" s="318">
        <v>3.8869257950530034E-2</v>
      </c>
      <c r="E142" s="318">
        <v>8.0645161290322578E-3</v>
      </c>
      <c r="F142" s="318">
        <v>1.2500000000000001E-2</v>
      </c>
      <c r="G142" s="319">
        <v>4.6099290780141841E-2</v>
      </c>
    </row>
    <row r="143" spans="1:7" s="597" customFormat="1" ht="15" x14ac:dyDescent="0.25">
      <c r="A143" s="11" t="s">
        <v>474</v>
      </c>
      <c r="B143" s="321">
        <v>0.22418436004269776</v>
      </c>
      <c r="C143" s="318">
        <v>0.20762118240403474</v>
      </c>
      <c r="D143" s="318">
        <v>0.15363881401617252</v>
      </c>
      <c r="E143" s="318">
        <v>0.27397260273972601</v>
      </c>
      <c r="F143" s="318">
        <v>0.25882352941176473</v>
      </c>
      <c r="G143" s="319">
        <v>0.22686567164179106</v>
      </c>
    </row>
    <row r="144" spans="1:7" s="597" customFormat="1" ht="15" x14ac:dyDescent="0.25">
      <c r="A144" s="11" t="s">
        <v>475</v>
      </c>
      <c r="B144" s="321">
        <v>2.09315199537096E-2</v>
      </c>
      <c r="C144" s="318">
        <v>1.3338096939383114E-2</v>
      </c>
      <c r="D144" s="318">
        <v>1.1293634496919919E-2</v>
      </c>
      <c r="E144" s="318">
        <v>1.1090573012939002E-2</v>
      </c>
      <c r="F144" s="318">
        <v>1.5209125475285171E-2</v>
      </c>
      <c r="G144" s="319">
        <v>5.3726169844020795E-2</v>
      </c>
    </row>
    <row r="145" spans="1:7" s="597" customFormat="1" ht="15" x14ac:dyDescent="0.25">
      <c r="A145" s="11" t="s">
        <v>417</v>
      </c>
      <c r="B145" s="321">
        <v>5.6104717737712057E-3</v>
      </c>
      <c r="C145" s="318">
        <v>3.0665887850467289E-3</v>
      </c>
      <c r="D145" s="318">
        <v>0</v>
      </c>
      <c r="E145" s="318">
        <v>9.8039215686274508E-3</v>
      </c>
      <c r="F145" s="318">
        <v>6.1728395061728392E-3</v>
      </c>
      <c r="G145" s="319">
        <v>9.0090090090090089E-3</v>
      </c>
    </row>
    <row r="146" spans="1:7" s="597" customFormat="1" ht="15" x14ac:dyDescent="0.25">
      <c r="A146" s="11" t="s">
        <v>418</v>
      </c>
      <c r="B146" s="321">
        <v>1.7341776679957739E-3</v>
      </c>
      <c r="C146" s="318">
        <v>3.0749125571741552E-4</v>
      </c>
      <c r="D146" s="318">
        <v>0</v>
      </c>
      <c r="E146" s="318">
        <v>1.0427528675703858E-3</v>
      </c>
      <c r="F146" s="318">
        <v>0</v>
      </c>
      <c r="G146" s="319">
        <v>7.320644216691069E-3</v>
      </c>
    </row>
    <row r="147" spans="1:7" s="597" customFormat="1" ht="15" x14ac:dyDescent="0.25">
      <c r="A147" s="11" t="s">
        <v>573</v>
      </c>
      <c r="B147" s="321">
        <v>0.11445498248921218</v>
      </c>
      <c r="C147" s="318">
        <v>3.4125729768086963E-2</v>
      </c>
      <c r="D147" s="318">
        <v>2.567237163814181E-2</v>
      </c>
      <c r="E147" s="318">
        <v>0.13095921883974726</v>
      </c>
      <c r="F147" s="318">
        <v>0.3815175922000848</v>
      </c>
      <c r="G147" s="319">
        <v>0</v>
      </c>
    </row>
    <row r="148" spans="1:7" s="597" customFormat="1" ht="15.75" thickBot="1" x14ac:dyDescent="0.3">
      <c r="A148" s="12" t="s">
        <v>430</v>
      </c>
      <c r="B148" s="321">
        <v>2.9006611807713269E-3</v>
      </c>
      <c r="C148" s="318">
        <v>1.225969689855753E-3</v>
      </c>
      <c r="D148" s="318">
        <v>2.6219192448872575E-4</v>
      </c>
      <c r="E148" s="318">
        <v>5.0761421319796957E-4</v>
      </c>
      <c r="F148" s="318">
        <v>8.2735797021511303E-3</v>
      </c>
      <c r="G148" s="356">
        <v>4.2339503741630567E-3</v>
      </c>
    </row>
    <row r="149" spans="1:7" s="597" customFormat="1" ht="15.75" thickBot="1" x14ac:dyDescent="0.3">
      <c r="A149" s="422" t="s">
        <v>468</v>
      </c>
      <c r="B149" s="358"/>
      <c r="C149" s="358"/>
      <c r="D149" s="358"/>
      <c r="E149" s="358"/>
      <c r="F149" s="358"/>
      <c r="G149" s="434"/>
    </row>
    <row r="150" spans="1:7" s="597" customFormat="1" ht="15.75" thickBot="1" x14ac:dyDescent="0.3">
      <c r="A150" s="139" t="s">
        <v>401</v>
      </c>
      <c r="B150" s="322">
        <v>0.47074123574225862</v>
      </c>
      <c r="C150" s="591">
        <v>0.44599834914003672</v>
      </c>
      <c r="D150" s="591">
        <v>0.49922323325195778</v>
      </c>
      <c r="E150" s="591">
        <v>0.46225097024579559</v>
      </c>
      <c r="F150" s="591">
        <v>0.47549239033124441</v>
      </c>
      <c r="G150" s="592" t="s">
        <v>756</v>
      </c>
    </row>
    <row r="151" spans="1:7" s="597" customFormat="1" ht="15" x14ac:dyDescent="0.25">
      <c r="A151" s="11" t="s">
        <v>403</v>
      </c>
      <c r="B151" s="323">
        <v>0.12534667134200836</v>
      </c>
      <c r="C151" s="558">
        <v>0.12511065210976691</v>
      </c>
      <c r="D151" s="558">
        <v>0.12698412698412698</v>
      </c>
      <c r="E151" s="558">
        <v>0.1099476439790576</v>
      </c>
      <c r="F151" s="558">
        <v>0.13934426229508196</v>
      </c>
      <c r="G151" s="559" t="s">
        <v>756</v>
      </c>
    </row>
    <row r="152" spans="1:7" s="597" customFormat="1" ht="15" x14ac:dyDescent="0.25">
      <c r="A152" s="11" t="s">
        <v>404</v>
      </c>
      <c r="B152" s="323">
        <v>0.25607748342831538</v>
      </c>
      <c r="C152" s="558">
        <v>0.23552811086378977</v>
      </c>
      <c r="D152" s="558">
        <v>0.27190981076365589</v>
      </c>
      <c r="E152" s="558">
        <v>0.24963432471964894</v>
      </c>
      <c r="F152" s="558">
        <v>0.26723768736616704</v>
      </c>
      <c r="G152" s="559" t="s">
        <v>756</v>
      </c>
    </row>
    <row r="153" spans="1:7" s="597" customFormat="1" ht="15" x14ac:dyDescent="0.25">
      <c r="A153" s="11" t="s">
        <v>405</v>
      </c>
      <c r="B153" s="323">
        <v>0.45031911937986752</v>
      </c>
      <c r="C153" s="558">
        <v>0.42008771482482532</v>
      </c>
      <c r="D153" s="558">
        <v>0.4811244516277996</v>
      </c>
      <c r="E153" s="558">
        <v>0.44051537665757545</v>
      </c>
      <c r="F153" s="558">
        <v>0.45954893440926958</v>
      </c>
      <c r="G153" s="559" t="s">
        <v>756</v>
      </c>
    </row>
    <row r="154" spans="1:7" s="597" customFormat="1" ht="15" x14ac:dyDescent="0.25">
      <c r="A154" s="11" t="s">
        <v>406</v>
      </c>
      <c r="B154" s="323">
        <v>0.78002464061335008</v>
      </c>
      <c r="C154" s="558">
        <v>0.74200152423078647</v>
      </c>
      <c r="D154" s="558">
        <v>0.82855371260269728</v>
      </c>
      <c r="E154" s="558">
        <v>0.72834735167083431</v>
      </c>
      <c r="F154" s="558">
        <v>0.82119597394908228</v>
      </c>
      <c r="G154" s="559" t="s">
        <v>756</v>
      </c>
    </row>
    <row r="155" spans="1:7" s="597" customFormat="1" ht="15" x14ac:dyDescent="0.25">
      <c r="A155" s="11" t="s">
        <v>8</v>
      </c>
      <c r="B155" s="323">
        <v>0.4244703818435982</v>
      </c>
      <c r="C155" s="558">
        <v>0.3974494415937217</v>
      </c>
      <c r="D155" s="558">
        <v>0.43965884861407251</v>
      </c>
      <c r="E155" s="558">
        <v>0.38665879574970485</v>
      </c>
      <c r="F155" s="558">
        <v>0.47411444141689374</v>
      </c>
      <c r="G155" s="559" t="s">
        <v>756</v>
      </c>
    </row>
    <row r="156" spans="1:7" s="597" customFormat="1" ht="15" x14ac:dyDescent="0.25">
      <c r="A156" s="11" t="s">
        <v>407</v>
      </c>
      <c r="B156" s="323">
        <v>0.33291045867229724</v>
      </c>
      <c r="C156" s="558">
        <v>0.30431025170141512</v>
      </c>
      <c r="D156" s="558">
        <v>0.3482142857142857</v>
      </c>
      <c r="E156" s="558">
        <v>0.27397260273972601</v>
      </c>
      <c r="F156" s="558">
        <v>0.40514469453376206</v>
      </c>
      <c r="G156" s="559" t="s">
        <v>756</v>
      </c>
    </row>
    <row r="157" spans="1:7" s="597" customFormat="1" ht="15" x14ac:dyDescent="0.25">
      <c r="A157" s="11" t="s">
        <v>620</v>
      </c>
      <c r="B157" s="323">
        <v>0.38241930514637934</v>
      </c>
      <c r="C157" s="558">
        <v>0.37622481558956294</v>
      </c>
      <c r="D157" s="558">
        <v>0.41085858585858587</v>
      </c>
      <c r="E157" s="558">
        <v>0.38702018203403243</v>
      </c>
      <c r="F157" s="558">
        <v>0.35557363710333606</v>
      </c>
      <c r="G157" s="559" t="s">
        <v>756</v>
      </c>
    </row>
    <row r="158" spans="1:7" s="597" customFormat="1" ht="15" x14ac:dyDescent="0.25">
      <c r="A158" s="11" t="s">
        <v>409</v>
      </c>
      <c r="B158" s="323">
        <v>0.80626030269516002</v>
      </c>
      <c r="C158" s="558">
        <v>0.79694909895668664</v>
      </c>
      <c r="D158" s="558">
        <v>0.82524875621890548</v>
      </c>
      <c r="E158" s="558">
        <v>0.82333333333333336</v>
      </c>
      <c r="F158" s="558">
        <v>0.77951002227171495</v>
      </c>
      <c r="G158" s="559" t="s">
        <v>756</v>
      </c>
    </row>
    <row r="159" spans="1:7" s="597" customFormat="1" ht="15" x14ac:dyDescent="0.25">
      <c r="A159" s="11" t="s">
        <v>410</v>
      </c>
      <c r="B159" s="323">
        <v>0.85467888819680948</v>
      </c>
      <c r="C159" s="558">
        <v>0.81060764251409478</v>
      </c>
      <c r="D159" s="558">
        <v>0.84920127795527156</v>
      </c>
      <c r="E159" s="558">
        <v>0.88183807439824946</v>
      </c>
      <c r="F159" s="558">
        <v>0.87706855791962179</v>
      </c>
      <c r="G159" s="559" t="s">
        <v>756</v>
      </c>
    </row>
    <row r="160" spans="1:7" s="597" customFormat="1" ht="15" x14ac:dyDescent="0.25">
      <c r="A160" s="11" t="s">
        <v>680</v>
      </c>
      <c r="B160" s="323">
        <v>0.78734181844596929</v>
      </c>
      <c r="C160" s="558">
        <v>0.76244791110161347</v>
      </c>
      <c r="D160" s="558">
        <v>0.7835934526075371</v>
      </c>
      <c r="E160" s="558">
        <v>0.81255161023947153</v>
      </c>
      <c r="F160" s="558">
        <v>0.79077429983525538</v>
      </c>
      <c r="G160" s="559" t="s">
        <v>756</v>
      </c>
    </row>
    <row r="161" spans="1:7" s="597" customFormat="1" ht="15" x14ac:dyDescent="0.25">
      <c r="A161" s="11" t="s">
        <v>220</v>
      </c>
      <c r="B161" s="323">
        <v>0.15719375969771474</v>
      </c>
      <c r="C161" s="558">
        <v>0.15196379257440934</v>
      </c>
      <c r="D161" s="558">
        <v>0.14147909967845659</v>
      </c>
      <c r="E161" s="558">
        <v>0.18148599269183921</v>
      </c>
      <c r="F161" s="558">
        <v>0.15384615384615385</v>
      </c>
      <c r="G161" s="559" t="s">
        <v>756</v>
      </c>
    </row>
    <row r="162" spans="1:7" s="597" customFormat="1" ht="15" x14ac:dyDescent="0.25">
      <c r="A162" s="11" t="s">
        <v>31</v>
      </c>
      <c r="B162" s="323">
        <v>0.21589940412807604</v>
      </c>
      <c r="C162" s="558">
        <v>0.20740772661653487</v>
      </c>
      <c r="D162" s="558">
        <v>0.21180555555555555</v>
      </c>
      <c r="E162" s="558">
        <v>0.19688241274144358</v>
      </c>
      <c r="F162" s="558">
        <v>0.24750192159877019</v>
      </c>
      <c r="G162" s="559" t="s">
        <v>756</v>
      </c>
    </row>
    <row r="163" spans="1:7" s="597" customFormat="1" ht="15" x14ac:dyDescent="0.25">
      <c r="A163" s="11" t="s">
        <v>42</v>
      </c>
      <c r="B163" s="323">
        <v>0.27880464671258087</v>
      </c>
      <c r="C163" s="558">
        <v>0.27837837837837837</v>
      </c>
      <c r="D163" s="558">
        <v>0.22916666666666666</v>
      </c>
      <c r="E163" s="558">
        <v>0.31137724550898205</v>
      </c>
      <c r="F163" s="558">
        <v>0.29629629629629628</v>
      </c>
      <c r="G163" s="559" t="s">
        <v>756</v>
      </c>
    </row>
    <row r="164" spans="1:7" s="597" customFormat="1" ht="15" x14ac:dyDescent="0.25">
      <c r="A164" s="11" t="s">
        <v>572</v>
      </c>
      <c r="B164" s="323">
        <v>0.39773999733554627</v>
      </c>
      <c r="C164" s="558">
        <v>0.36228563948160752</v>
      </c>
      <c r="D164" s="558">
        <v>0.41118012422360251</v>
      </c>
      <c r="E164" s="558">
        <v>0.39306358381502893</v>
      </c>
      <c r="F164" s="558">
        <v>0.42443064182194618</v>
      </c>
      <c r="G164" s="559" t="s">
        <v>756</v>
      </c>
    </row>
    <row r="165" spans="1:7" s="597" customFormat="1" ht="15" x14ac:dyDescent="0.25">
      <c r="A165" s="11" t="s">
        <v>34</v>
      </c>
      <c r="B165" s="323">
        <v>0.24306270253541679</v>
      </c>
      <c r="C165" s="558">
        <v>0.2313290023669235</v>
      </c>
      <c r="D165" s="558">
        <v>0.2857142857142857</v>
      </c>
      <c r="E165" s="558">
        <v>0.24162396531336225</v>
      </c>
      <c r="F165" s="558">
        <v>0.21358355674709562</v>
      </c>
      <c r="G165" s="559" t="s">
        <v>756</v>
      </c>
    </row>
    <row r="166" spans="1:7" s="597" customFormat="1" ht="15" x14ac:dyDescent="0.25">
      <c r="A166" s="11" t="s">
        <v>412</v>
      </c>
      <c r="B166" s="323">
        <v>0.38552427630934333</v>
      </c>
      <c r="C166" s="558">
        <v>0.32125907990314773</v>
      </c>
      <c r="D166" s="558">
        <v>0.44396082698585421</v>
      </c>
      <c r="E166" s="558">
        <v>0.46918489065606361</v>
      </c>
      <c r="F166" s="558">
        <v>0.30769230769230771</v>
      </c>
      <c r="G166" s="559" t="s">
        <v>756</v>
      </c>
    </row>
    <row r="167" spans="1:7" s="597" customFormat="1" ht="15" x14ac:dyDescent="0.25">
      <c r="A167" s="11" t="s">
        <v>222</v>
      </c>
      <c r="B167" s="323">
        <v>0.5445998103235572</v>
      </c>
      <c r="C167" s="558">
        <v>0.49735636235459996</v>
      </c>
      <c r="D167" s="558">
        <v>0.5714285714285714</v>
      </c>
      <c r="E167" s="558">
        <v>0.50860420650095606</v>
      </c>
      <c r="F167" s="558">
        <v>0.60101010101010099</v>
      </c>
      <c r="G167" s="559" t="s">
        <v>756</v>
      </c>
    </row>
    <row r="168" spans="1:7" s="597" customFormat="1" ht="15" x14ac:dyDescent="0.25">
      <c r="A168" s="11" t="s">
        <v>579</v>
      </c>
      <c r="B168" s="323">
        <v>0.78319347364125791</v>
      </c>
      <c r="C168" s="558">
        <v>0.77336981304149566</v>
      </c>
      <c r="D168" s="558">
        <v>0.87865168539325844</v>
      </c>
      <c r="E168" s="558">
        <v>0.73578595317725748</v>
      </c>
      <c r="F168" s="558">
        <v>0.74496644295302017</v>
      </c>
      <c r="G168" s="559" t="s">
        <v>756</v>
      </c>
    </row>
    <row r="169" spans="1:7" s="597" customFormat="1" ht="15" x14ac:dyDescent="0.25">
      <c r="A169" s="11" t="s">
        <v>634</v>
      </c>
      <c r="B169" s="323">
        <v>0.15724230727019795</v>
      </c>
      <c r="C169" s="558">
        <v>0.14321372854914197</v>
      </c>
      <c r="D169" s="558">
        <v>0.14675767918088736</v>
      </c>
      <c r="E169" s="558">
        <v>0.1037037037037037</v>
      </c>
      <c r="F169" s="558">
        <v>0.23529411764705882</v>
      </c>
      <c r="G169" s="559" t="s">
        <v>756</v>
      </c>
    </row>
    <row r="170" spans="1:7" s="597" customFormat="1" ht="15" x14ac:dyDescent="0.25">
      <c r="A170" s="11" t="s">
        <v>474</v>
      </c>
      <c r="B170" s="323">
        <v>1.1013941452257525</v>
      </c>
      <c r="C170" s="558">
        <v>1.2174875484228003</v>
      </c>
      <c r="D170" s="558">
        <v>0.95113636363636367</v>
      </c>
      <c r="E170" s="558">
        <v>1.0976491862567812</v>
      </c>
      <c r="F170" s="558">
        <v>1.1393034825870647</v>
      </c>
      <c r="G170" s="559" t="s">
        <v>756</v>
      </c>
    </row>
    <row r="171" spans="1:7" s="597" customFormat="1" ht="15" x14ac:dyDescent="0.25">
      <c r="A171" s="11" t="s">
        <v>475</v>
      </c>
      <c r="B171" s="323">
        <v>0.76741080964737818</v>
      </c>
      <c r="C171" s="558">
        <v>0.81769800688719607</v>
      </c>
      <c r="D171" s="558">
        <v>0.77683854606931535</v>
      </c>
      <c r="E171" s="558">
        <v>0.67105263157894735</v>
      </c>
      <c r="F171" s="558">
        <v>0.80405405405405406</v>
      </c>
      <c r="G171" s="559" t="s">
        <v>756</v>
      </c>
    </row>
    <row r="172" spans="1:7" s="597" customFormat="1" ht="15" x14ac:dyDescent="0.25">
      <c r="A172" s="11" t="s">
        <v>417</v>
      </c>
      <c r="B172" s="323">
        <v>5.9241706161137445E-4</v>
      </c>
      <c r="C172" s="558">
        <v>0</v>
      </c>
      <c r="D172" s="558">
        <v>0</v>
      </c>
      <c r="E172" s="558">
        <v>2.3696682464454978E-3</v>
      </c>
      <c r="F172" s="558">
        <v>0</v>
      </c>
      <c r="G172" s="559" t="s">
        <v>756</v>
      </c>
    </row>
    <row r="173" spans="1:7" s="597" customFormat="1" ht="15" x14ac:dyDescent="0.25">
      <c r="A173" s="11" t="s">
        <v>418</v>
      </c>
      <c r="B173" s="323">
        <v>0</v>
      </c>
      <c r="C173" s="558">
        <v>0</v>
      </c>
      <c r="D173" s="558">
        <v>0</v>
      </c>
      <c r="E173" s="558">
        <v>0</v>
      </c>
      <c r="F173" s="558">
        <v>0</v>
      </c>
      <c r="G173" s="559" t="s">
        <v>756</v>
      </c>
    </row>
    <row r="174" spans="1:7" s="597" customFormat="1" ht="15" x14ac:dyDescent="0.25">
      <c r="A174" s="11" t="s">
        <v>573</v>
      </c>
      <c r="B174" s="323">
        <v>5.9296489177726126E-2</v>
      </c>
      <c r="C174" s="558">
        <v>9.0069810514318283E-2</v>
      </c>
      <c r="D174" s="558">
        <v>5.2356020942408377E-2</v>
      </c>
      <c r="E174" s="558">
        <v>6.6839714471122649E-2</v>
      </c>
      <c r="F174" s="558">
        <v>2.79204107830552E-2</v>
      </c>
      <c r="G174" s="559" t="s">
        <v>756</v>
      </c>
    </row>
    <row r="175" spans="1:7" s="597" customFormat="1" ht="15.75" thickBot="1" x14ac:dyDescent="0.3">
      <c r="A175" s="11" t="s">
        <v>430</v>
      </c>
      <c r="B175" s="323">
        <v>6.9486757362805882E-3</v>
      </c>
      <c r="C175" s="558">
        <v>4.2423611472593827E-3</v>
      </c>
      <c r="D175" s="558">
        <v>8.2010120397836336E-3</v>
      </c>
      <c r="E175" s="558">
        <v>8.7615439261188727E-3</v>
      </c>
      <c r="F175" s="558">
        <v>6.5897858319604614E-3</v>
      </c>
      <c r="G175" s="560" t="s">
        <v>756</v>
      </c>
    </row>
    <row r="176" spans="1:7" s="597" customFormat="1" ht="15.75" thickBot="1" x14ac:dyDescent="0.3">
      <c r="A176" s="422" t="s">
        <v>469</v>
      </c>
      <c r="B176" s="358"/>
      <c r="C176" s="358"/>
      <c r="D176" s="358"/>
      <c r="E176" s="358"/>
      <c r="F176" s="358"/>
      <c r="G176" s="434"/>
    </row>
    <row r="177" spans="1:7" s="597" customFormat="1" ht="15" x14ac:dyDescent="0.25">
      <c r="A177" s="7" t="s">
        <v>9</v>
      </c>
      <c r="B177" s="321">
        <v>0.99995947951051689</v>
      </c>
      <c r="C177" s="324">
        <v>0.99994272526658023</v>
      </c>
      <c r="D177" s="325">
        <v>1</v>
      </c>
      <c r="E177" s="325">
        <v>1</v>
      </c>
      <c r="F177" s="325">
        <v>1</v>
      </c>
      <c r="G177" s="326">
        <v>0.99985467228600489</v>
      </c>
    </row>
    <row r="178" spans="1:7" s="597" customFormat="1" ht="15" x14ac:dyDescent="0.25">
      <c r="A178" s="190" t="s">
        <v>10</v>
      </c>
      <c r="B178" s="321">
        <v>0.9959521494355027</v>
      </c>
      <c r="C178" s="327">
        <v>0.9965736233007092</v>
      </c>
      <c r="D178" s="328">
        <v>1</v>
      </c>
      <c r="E178" s="328">
        <v>0.99994825355756789</v>
      </c>
      <c r="F178" s="328">
        <v>1</v>
      </c>
      <c r="G178" s="329">
        <v>0.98323887031923651</v>
      </c>
    </row>
    <row r="179" spans="1:7" s="597" customFormat="1" ht="15" x14ac:dyDescent="0.25">
      <c r="A179" s="8" t="s">
        <v>11</v>
      </c>
      <c r="B179" s="321">
        <v>1</v>
      </c>
      <c r="C179" s="327">
        <v>1</v>
      </c>
      <c r="D179" s="328">
        <v>1</v>
      </c>
      <c r="E179" s="328">
        <v>1</v>
      </c>
      <c r="F179" s="328">
        <v>1</v>
      </c>
      <c r="G179" s="329">
        <v>1</v>
      </c>
    </row>
    <row r="180" spans="1:7" s="597" customFormat="1" ht="15" x14ac:dyDescent="0.25">
      <c r="A180" s="8" t="s">
        <v>12</v>
      </c>
      <c r="B180" s="321">
        <v>0.45519377073434558</v>
      </c>
      <c r="C180" s="327">
        <v>0.94296784192173577</v>
      </c>
      <c r="D180" s="328">
        <v>0.63542690466377094</v>
      </c>
      <c r="E180" s="328">
        <v>0.24238033635187581</v>
      </c>
      <c r="F180" s="328">
        <v>0</v>
      </c>
      <c r="G180" s="329" t="s">
        <v>756</v>
      </c>
    </row>
    <row r="181" spans="1:7" s="597" customFormat="1" ht="15" x14ac:dyDescent="0.25">
      <c r="A181" s="8" t="s">
        <v>13</v>
      </c>
      <c r="B181" s="321">
        <v>0.99927108642832363</v>
      </c>
      <c r="C181" s="327">
        <v>1</v>
      </c>
      <c r="D181" s="328">
        <v>1</v>
      </c>
      <c r="E181" s="328">
        <v>1</v>
      </c>
      <c r="F181" s="328">
        <v>1</v>
      </c>
      <c r="G181" s="329">
        <v>0.99635543214161748</v>
      </c>
    </row>
    <row r="182" spans="1:7" s="597" customFormat="1" ht="15" x14ac:dyDescent="0.25">
      <c r="A182" s="8" t="s">
        <v>14</v>
      </c>
      <c r="B182" s="321">
        <v>0.9999582743961708</v>
      </c>
      <c r="C182" s="327">
        <v>1</v>
      </c>
      <c r="D182" s="328">
        <v>0.99993659046954753</v>
      </c>
      <c r="E182" s="328">
        <v>0.99989650711513578</v>
      </c>
      <c r="F182" s="328">
        <v>1</v>
      </c>
      <c r="G182" s="329" t="s">
        <v>756</v>
      </c>
    </row>
    <row r="183" spans="1:7" s="597" customFormat="1" ht="15" x14ac:dyDescent="0.25">
      <c r="A183" s="8" t="s">
        <v>15</v>
      </c>
      <c r="B183" s="321">
        <v>0.99997186330635601</v>
      </c>
      <c r="C183" s="327">
        <v>0.99995620167444366</v>
      </c>
      <c r="D183" s="328">
        <v>1</v>
      </c>
      <c r="E183" s="328">
        <v>1</v>
      </c>
      <c r="F183" s="328">
        <v>1</v>
      </c>
      <c r="G183" s="329">
        <v>0.99990311485733663</v>
      </c>
    </row>
    <row r="184" spans="1:7" s="597" customFormat="1" ht="15" x14ac:dyDescent="0.25">
      <c r="A184" s="8" t="s">
        <v>16</v>
      </c>
      <c r="B184" s="321">
        <v>0.99930654513283879</v>
      </c>
      <c r="C184" s="327">
        <v>0.99842999848390412</v>
      </c>
      <c r="D184" s="328">
        <v>0.99987318093909516</v>
      </c>
      <c r="E184" s="328">
        <v>0.99948253557567912</v>
      </c>
      <c r="F184" s="328">
        <v>0.99944046553267685</v>
      </c>
      <c r="G184" s="329" t="s">
        <v>756</v>
      </c>
    </row>
    <row r="185" spans="1:7" s="597" customFormat="1" ht="15" x14ac:dyDescent="0.25">
      <c r="A185" s="8" t="s">
        <v>17</v>
      </c>
      <c r="B185" s="321">
        <v>0.99986186681939926</v>
      </c>
      <c r="C185" s="327">
        <v>0.9993093340969964</v>
      </c>
      <c r="D185" s="328">
        <v>1</v>
      </c>
      <c r="E185" s="328">
        <v>1</v>
      </c>
      <c r="F185" s="328">
        <v>1</v>
      </c>
      <c r="G185" s="329">
        <v>1</v>
      </c>
    </row>
    <row r="186" spans="1:7" s="597" customFormat="1" ht="15" x14ac:dyDescent="0.25">
      <c r="A186" s="8" t="s">
        <v>18</v>
      </c>
      <c r="B186" s="321">
        <v>0.97332262399439329</v>
      </c>
      <c r="C186" s="327">
        <v>0.97504169263682761</v>
      </c>
      <c r="D186" s="328">
        <v>0.96994388256554964</v>
      </c>
      <c r="E186" s="328">
        <v>0.96957309184993534</v>
      </c>
      <c r="F186" s="328">
        <v>0.97627573858549688</v>
      </c>
      <c r="G186" s="329">
        <v>0.97577871433415686</v>
      </c>
    </row>
    <row r="187" spans="1:7" s="597" customFormat="1" ht="15" x14ac:dyDescent="0.25">
      <c r="A187" s="8" t="s">
        <v>19</v>
      </c>
      <c r="B187" s="321">
        <v>0.88832188477091178</v>
      </c>
      <c r="C187" s="327">
        <v>0.89996799353132417</v>
      </c>
      <c r="D187" s="328">
        <v>0.98982277036238542</v>
      </c>
      <c r="E187" s="328">
        <v>0.7327813712807244</v>
      </c>
      <c r="F187" s="328">
        <v>0.88898836168307971</v>
      </c>
      <c r="G187" s="329">
        <v>0.930048926997045</v>
      </c>
    </row>
    <row r="188" spans="1:7" s="597" customFormat="1" ht="15" x14ac:dyDescent="0.25">
      <c r="A188" s="8" t="s">
        <v>20</v>
      </c>
      <c r="B188" s="321">
        <v>0.99911024871497744</v>
      </c>
      <c r="C188" s="327">
        <v>0.99986523592136511</v>
      </c>
      <c r="D188" s="328">
        <v>0.99708316159918831</v>
      </c>
      <c r="E188" s="328">
        <v>0.9986028460543338</v>
      </c>
      <c r="F188" s="328">
        <v>1</v>
      </c>
      <c r="G188" s="329">
        <v>1</v>
      </c>
    </row>
    <row r="189" spans="1:7" s="597" customFormat="1" ht="15" x14ac:dyDescent="0.25">
      <c r="A189" s="8" t="s">
        <v>21</v>
      </c>
      <c r="B189" s="321">
        <v>0.97896485634318542</v>
      </c>
      <c r="C189" s="327">
        <v>0.99084278085676258</v>
      </c>
      <c r="D189" s="328">
        <v>0.99870010462572523</v>
      </c>
      <c r="E189" s="328">
        <v>0.95270375161707632</v>
      </c>
      <c r="F189" s="328">
        <v>0.98847358997314239</v>
      </c>
      <c r="G189" s="329">
        <v>0.96410405464322046</v>
      </c>
    </row>
    <row r="190" spans="1:7" s="597" customFormat="1" ht="15.75" thickBot="1" x14ac:dyDescent="0.3">
      <c r="A190" s="8" t="s">
        <v>556</v>
      </c>
      <c r="B190" s="321">
        <v>0.95752139357672594</v>
      </c>
      <c r="C190" s="327">
        <v>0.9771204285497701</v>
      </c>
      <c r="D190" s="328">
        <v>0.93995117466155165</v>
      </c>
      <c r="E190" s="328">
        <v>0.98535575679172061</v>
      </c>
      <c r="F190" s="328">
        <v>0.96743509400179051</v>
      </c>
      <c r="G190" s="329">
        <v>0.91774451387879674</v>
      </c>
    </row>
    <row r="191" spans="1:7" s="597" customFormat="1" ht="15.75" customHeight="1" thickBot="1" x14ac:dyDescent="0.3">
      <c r="A191" s="422" t="s">
        <v>540</v>
      </c>
      <c r="B191" s="358"/>
      <c r="C191" s="358"/>
      <c r="D191" s="358"/>
      <c r="E191" s="358"/>
      <c r="F191" s="358"/>
      <c r="G191" s="434"/>
    </row>
    <row r="192" spans="1:7" s="597" customFormat="1" ht="15" x14ac:dyDescent="0.25">
      <c r="A192" s="352" t="s">
        <v>265</v>
      </c>
      <c r="B192" s="321">
        <v>0.70320884614635004</v>
      </c>
      <c r="C192" s="353">
        <v>0.85885147313983456</v>
      </c>
      <c r="D192" s="328">
        <v>0.70948923623220572</v>
      </c>
      <c r="E192" s="328">
        <v>0.65770889319417536</v>
      </c>
      <c r="F192" s="328">
        <v>0.70132050134288271</v>
      </c>
      <c r="G192" s="329">
        <v>0.58867412682265174</v>
      </c>
    </row>
    <row r="193" spans="1:7" s="597" customFormat="1" ht="15" x14ac:dyDescent="0.25">
      <c r="A193" s="352" t="s">
        <v>570</v>
      </c>
      <c r="B193" s="321">
        <v>0.20947992120750805</v>
      </c>
      <c r="C193" s="353">
        <v>2.2714485453902263E-2</v>
      </c>
      <c r="D193" s="328">
        <v>0.28838654449763801</v>
      </c>
      <c r="E193" s="328">
        <v>0.11549278170114367</v>
      </c>
      <c r="F193" s="328" t="s">
        <v>756</v>
      </c>
      <c r="G193" s="329">
        <v>0.41132587317734826</v>
      </c>
    </row>
    <row r="194" spans="1:7" s="597" customFormat="1" ht="15.75" thickBot="1" x14ac:dyDescent="0.3">
      <c r="A194" s="352" t="s">
        <v>557</v>
      </c>
      <c r="B194" s="321">
        <v>0.81835082479422572</v>
      </c>
      <c r="C194" s="353">
        <v>0.93780223716560562</v>
      </c>
      <c r="D194" s="328">
        <v>0.84205904950060362</v>
      </c>
      <c r="E194" s="328">
        <v>0.71480709071949944</v>
      </c>
      <c r="F194" s="328">
        <v>0.78377705896989303</v>
      </c>
      <c r="G194" s="329">
        <v>0.81330868761552677</v>
      </c>
    </row>
    <row r="195" spans="1:7" s="597" customFormat="1" ht="15.75" thickBot="1" x14ac:dyDescent="0.3">
      <c r="A195" s="422" t="s">
        <v>539</v>
      </c>
      <c r="B195" s="358"/>
      <c r="C195" s="358"/>
      <c r="D195" s="358"/>
      <c r="E195" s="358"/>
      <c r="F195" s="358"/>
      <c r="G195" s="434"/>
    </row>
    <row r="196" spans="1:7" s="597" customFormat="1" ht="15.75" thickBot="1" x14ac:dyDescent="0.3">
      <c r="A196" s="139" t="s">
        <v>401</v>
      </c>
      <c r="B196" s="320">
        <v>0.42877663705164676</v>
      </c>
      <c r="C196" s="555">
        <v>0.46504725165507133</v>
      </c>
      <c r="D196" s="555">
        <v>0.42589011128372595</v>
      </c>
      <c r="E196" s="555">
        <v>0.37241914618369987</v>
      </c>
      <c r="F196" s="555">
        <v>0.4668755595344673</v>
      </c>
      <c r="G196" s="556">
        <v>0.41365111660126919</v>
      </c>
    </row>
    <row r="197" spans="1:7" s="597" customFormat="1" ht="15" x14ac:dyDescent="0.25">
      <c r="A197" s="190" t="s">
        <v>403</v>
      </c>
      <c r="B197" s="321">
        <v>0.50023784970789609</v>
      </c>
      <c r="C197" s="328">
        <v>0.52552375331956325</v>
      </c>
      <c r="D197" s="328">
        <v>0.57777777777777772</v>
      </c>
      <c r="E197" s="328">
        <v>0.42408376963350786</v>
      </c>
      <c r="F197" s="328">
        <v>0.58196721311475408</v>
      </c>
      <c r="G197" s="329">
        <v>0.39183673469387753</v>
      </c>
    </row>
    <row r="198" spans="1:7" s="597" customFormat="1" ht="15" x14ac:dyDescent="0.25">
      <c r="A198" s="8" t="s">
        <v>404</v>
      </c>
      <c r="B198" s="321">
        <v>0.58357450103857322</v>
      </c>
      <c r="C198" s="318">
        <v>0.64009477992388886</v>
      </c>
      <c r="D198" s="318">
        <v>0.61562206415246279</v>
      </c>
      <c r="E198" s="318">
        <v>0.55290102389078499</v>
      </c>
      <c r="F198" s="318">
        <v>0.57987152034261247</v>
      </c>
      <c r="G198" s="319">
        <v>0.5293831168831169</v>
      </c>
    </row>
    <row r="199" spans="1:7" s="597" customFormat="1" ht="15" x14ac:dyDescent="0.25">
      <c r="A199" s="8" t="s">
        <v>405</v>
      </c>
      <c r="B199" s="321">
        <v>0.41635981426337487</v>
      </c>
      <c r="C199" s="318">
        <v>0.46163751338671016</v>
      </c>
      <c r="D199" s="318">
        <v>0.40885476795197412</v>
      </c>
      <c r="E199" s="318">
        <v>0.37007429699990596</v>
      </c>
      <c r="F199" s="318">
        <v>0.45541071798055038</v>
      </c>
      <c r="G199" s="319">
        <v>0.38582177499773368</v>
      </c>
    </row>
    <row r="200" spans="1:7" s="597" customFormat="1" ht="15" x14ac:dyDescent="0.25">
      <c r="A200" s="8" t="s">
        <v>406</v>
      </c>
      <c r="B200" s="321">
        <v>0.27052855908170576</v>
      </c>
      <c r="C200" s="318">
        <v>0.28782558017902238</v>
      </c>
      <c r="D200" s="318">
        <v>0.2450782824368315</v>
      </c>
      <c r="E200" s="318">
        <v>0.20754716981132076</v>
      </c>
      <c r="F200" s="318">
        <v>0.32326820603907636</v>
      </c>
      <c r="G200" s="319">
        <v>0.28892355694227767</v>
      </c>
    </row>
    <row r="201" spans="1:7" s="597" customFormat="1" ht="15" x14ac:dyDescent="0.25">
      <c r="A201" s="8" t="s">
        <v>8</v>
      </c>
      <c r="B201" s="321">
        <v>0.10286148284285723</v>
      </c>
      <c r="C201" s="318">
        <v>0.12035919106549954</v>
      </c>
      <c r="D201" s="318">
        <v>5.5437100213219619E-2</v>
      </c>
      <c r="E201" s="318">
        <v>0.13695395513577333</v>
      </c>
      <c r="F201" s="318">
        <v>9.5367847411444148E-2</v>
      </c>
      <c r="G201" s="319">
        <v>0.10618932038834951</v>
      </c>
    </row>
    <row r="202" spans="1:7" s="597" customFormat="1" ht="15" x14ac:dyDescent="0.25">
      <c r="A202" s="8" t="s">
        <v>407</v>
      </c>
      <c r="B202" s="321">
        <v>0.45192468730441054</v>
      </c>
      <c r="C202" s="318">
        <v>0.51258507075726478</v>
      </c>
      <c r="D202" s="318">
        <v>0.46509740259740262</v>
      </c>
      <c r="E202" s="318">
        <v>0.44444444444444442</v>
      </c>
      <c r="F202" s="318">
        <v>0.44694533762057875</v>
      </c>
      <c r="G202" s="319">
        <v>0.3905511811023622</v>
      </c>
    </row>
    <row r="203" spans="1:7" s="597" customFormat="1" ht="15" x14ac:dyDescent="0.25">
      <c r="A203" s="8" t="s">
        <v>620</v>
      </c>
      <c r="B203" s="321">
        <v>0.63014230866479726</v>
      </c>
      <c r="C203" s="318">
        <v>0.65003302873499946</v>
      </c>
      <c r="D203" s="318">
        <v>0.679040404040404</v>
      </c>
      <c r="E203" s="318">
        <v>0.53660466956865849</v>
      </c>
      <c r="F203" s="318">
        <v>0.71196094385679409</v>
      </c>
      <c r="G203" s="319">
        <v>0.57307249712313002</v>
      </c>
    </row>
    <row r="204" spans="1:7" s="597" customFormat="1" ht="15" x14ac:dyDescent="0.25">
      <c r="A204" s="8" t="s">
        <v>409</v>
      </c>
      <c r="B204" s="321">
        <v>0.24563943112311035</v>
      </c>
      <c r="C204" s="318">
        <v>0.34421435346190327</v>
      </c>
      <c r="D204" s="318">
        <v>0.16106965174129353</v>
      </c>
      <c r="E204" s="318">
        <v>8.4444444444444447E-2</v>
      </c>
      <c r="F204" s="318">
        <v>0.42316258351893093</v>
      </c>
      <c r="G204" s="319">
        <v>0.21530612244897959</v>
      </c>
    </row>
    <row r="205" spans="1:7" s="597" customFormat="1" ht="15" x14ac:dyDescent="0.25">
      <c r="A205" s="8" t="s">
        <v>410</v>
      </c>
      <c r="B205" s="321">
        <v>0.3513429686262376</v>
      </c>
      <c r="C205" s="318">
        <v>0.29811373286002646</v>
      </c>
      <c r="D205" s="318">
        <v>0.13546325878594248</v>
      </c>
      <c r="E205" s="318">
        <v>0.5</v>
      </c>
      <c r="F205" s="318">
        <v>0.45153664302600471</v>
      </c>
      <c r="G205" s="319">
        <v>0.37160120845921452</v>
      </c>
    </row>
    <row r="206" spans="1:7" s="597" customFormat="1" ht="15" x14ac:dyDescent="0.25">
      <c r="A206" s="8" t="s">
        <v>680</v>
      </c>
      <c r="B206" s="321">
        <v>0.1744366686728939</v>
      </c>
      <c r="C206" s="318">
        <v>0.17851800406026286</v>
      </c>
      <c r="D206" s="318">
        <v>0.12771221926151505</v>
      </c>
      <c r="E206" s="318">
        <v>0.13047068538398018</v>
      </c>
      <c r="F206" s="318">
        <v>0.24629324546952225</v>
      </c>
      <c r="G206" s="319">
        <v>0.1891891891891892</v>
      </c>
    </row>
    <row r="207" spans="1:7" s="597" customFormat="1" ht="15" x14ac:dyDescent="0.25">
      <c r="A207" s="8" t="s">
        <v>220</v>
      </c>
      <c r="B207" s="321">
        <v>0.79205823687351873</v>
      </c>
      <c r="C207" s="318">
        <v>0.91431420681190545</v>
      </c>
      <c r="D207" s="318">
        <v>0.97347266881028938</v>
      </c>
      <c r="E207" s="318">
        <v>0.75030450669914739</v>
      </c>
      <c r="F207" s="318">
        <v>0.56980056980056981</v>
      </c>
      <c r="G207" s="319">
        <v>0.75239923224568139</v>
      </c>
    </row>
    <row r="208" spans="1:7" s="597" customFormat="1" ht="15" x14ac:dyDescent="0.25">
      <c r="A208" s="8" t="s">
        <v>31</v>
      </c>
      <c r="B208" s="321">
        <v>0.72790053323332837</v>
      </c>
      <c r="C208" s="318">
        <v>0.75663097110598776</v>
      </c>
      <c r="D208" s="318">
        <v>0.78624131944444442</v>
      </c>
      <c r="E208" s="318">
        <v>0.6838359878007455</v>
      </c>
      <c r="F208" s="318">
        <v>0.76710222905457337</v>
      </c>
      <c r="G208" s="319">
        <v>0.64569215876089059</v>
      </c>
    </row>
    <row r="209" spans="1:7" s="597" customFormat="1" ht="15" x14ac:dyDescent="0.25">
      <c r="A209" s="11" t="s">
        <v>42</v>
      </c>
      <c r="B209" s="321">
        <v>0.50245234586240073</v>
      </c>
      <c r="C209" s="318">
        <v>0.62548262548262545</v>
      </c>
      <c r="D209" s="318">
        <v>0.30208333333333331</v>
      </c>
      <c r="E209" s="318">
        <v>0.50898203592814373</v>
      </c>
      <c r="F209" s="318">
        <v>0.5679012345679012</v>
      </c>
      <c r="G209" s="319">
        <v>0.5078125</v>
      </c>
    </row>
    <row r="210" spans="1:7" s="597" customFormat="1" ht="15" x14ac:dyDescent="0.25">
      <c r="A210" s="11" t="s">
        <v>572</v>
      </c>
      <c r="B210" s="321">
        <v>0.67903826709104131</v>
      </c>
      <c r="C210" s="318">
        <v>0.714425971985862</v>
      </c>
      <c r="D210" s="318">
        <v>0.70621118012422357</v>
      </c>
      <c r="E210" s="318">
        <v>0.64354527938342965</v>
      </c>
      <c r="F210" s="318">
        <v>0.64389233954451341</v>
      </c>
      <c r="G210" s="319">
        <v>0.68711656441717794</v>
      </c>
    </row>
    <row r="211" spans="1:7" s="597" customFormat="1" ht="15" x14ac:dyDescent="0.25">
      <c r="A211" s="8" t="s">
        <v>34</v>
      </c>
      <c r="B211" s="321">
        <v>0.16567094243155639</v>
      </c>
      <c r="C211" s="318">
        <v>0.2103288512866999</v>
      </c>
      <c r="D211" s="318">
        <v>0.17533900977609587</v>
      </c>
      <c r="E211" s="318">
        <v>0.12810405991328341</v>
      </c>
      <c r="F211" s="318">
        <v>0.11349419124218052</v>
      </c>
      <c r="G211" s="319">
        <v>0.20108859993952222</v>
      </c>
    </row>
    <row r="212" spans="1:7" s="597" customFormat="1" ht="15" x14ac:dyDescent="0.25">
      <c r="A212" s="8" t="s">
        <v>412</v>
      </c>
      <c r="B212" s="321">
        <v>0.56084500457673758</v>
      </c>
      <c r="C212" s="318">
        <v>0.5783050847457627</v>
      </c>
      <c r="D212" s="318">
        <v>0.52339499455930361</v>
      </c>
      <c r="E212" s="318">
        <v>0.47117296222664018</v>
      </c>
      <c r="F212" s="318">
        <v>0.70512820512820518</v>
      </c>
      <c r="G212" s="319">
        <v>0.52622377622377625</v>
      </c>
    </row>
    <row r="213" spans="1:7" s="597" customFormat="1" ht="15" x14ac:dyDescent="0.25">
      <c r="A213" s="8" t="s">
        <v>222</v>
      </c>
      <c r="B213" s="321">
        <v>0.72524077374582396</v>
      </c>
      <c r="C213" s="318">
        <v>0.8263423804488309</v>
      </c>
      <c r="D213" s="318">
        <v>0.79166666666666663</v>
      </c>
      <c r="E213" s="318">
        <v>0.73422562141491399</v>
      </c>
      <c r="F213" s="318">
        <v>0.75757575757575757</v>
      </c>
      <c r="G213" s="319">
        <v>0.51639344262295084</v>
      </c>
    </row>
    <row r="214" spans="1:7" s="597" customFormat="1" ht="15" x14ac:dyDescent="0.25">
      <c r="A214" s="8" t="s">
        <v>579</v>
      </c>
      <c r="B214" s="321">
        <v>0.50313685083180459</v>
      </c>
      <c r="C214" s="318">
        <v>0.45531235750113996</v>
      </c>
      <c r="D214" s="318">
        <v>0.52134831460674158</v>
      </c>
      <c r="E214" s="318">
        <v>0.3511705685618729</v>
      </c>
      <c r="F214" s="318">
        <v>0.58389261744966447</v>
      </c>
      <c r="G214" s="319">
        <v>0.60396039603960394</v>
      </c>
    </row>
    <row r="215" spans="1:7" s="597" customFormat="1" ht="15" x14ac:dyDescent="0.25">
      <c r="A215" s="8" t="s">
        <v>634</v>
      </c>
      <c r="B215" s="321">
        <v>0.75331202506917516</v>
      </c>
      <c r="C215" s="318">
        <v>0.79438377535101401</v>
      </c>
      <c r="D215" s="318">
        <v>0.81569965870307171</v>
      </c>
      <c r="E215" s="318">
        <v>0.68148148148148147</v>
      </c>
      <c r="F215" s="318">
        <v>0.82352941176470584</v>
      </c>
      <c r="G215" s="319">
        <v>0.65146579804560256</v>
      </c>
    </row>
    <row r="216" spans="1:7" s="597" customFormat="1" ht="15" x14ac:dyDescent="0.25">
      <c r="A216" s="8" t="s">
        <v>474</v>
      </c>
      <c r="B216" s="321">
        <v>0.11073310716367857</v>
      </c>
      <c r="C216" s="318">
        <v>0.11206419479800775</v>
      </c>
      <c r="D216" s="318">
        <v>5.6818181818181816E-2</v>
      </c>
      <c r="E216" s="318">
        <v>6.148282097649186E-2</v>
      </c>
      <c r="F216" s="318">
        <v>0.20895522388059701</v>
      </c>
      <c r="G216" s="319">
        <v>0.11434511434511435</v>
      </c>
    </row>
    <row r="217" spans="1:7" s="597" customFormat="1" ht="15" x14ac:dyDescent="0.25">
      <c r="A217" s="8" t="s">
        <v>475</v>
      </c>
      <c r="B217" s="321">
        <v>0.48746546476708474</v>
      </c>
      <c r="C217" s="318">
        <v>0.50923510382969839</v>
      </c>
      <c r="D217" s="318">
        <v>0.4978867286559594</v>
      </c>
      <c r="E217" s="318">
        <v>0.391812865497076</v>
      </c>
      <c r="F217" s="318">
        <v>0.53040540540540537</v>
      </c>
      <c r="G217" s="319">
        <v>0.50798722044728439</v>
      </c>
    </row>
    <row r="218" spans="1:7" s="597" customFormat="1" ht="15" x14ac:dyDescent="0.25">
      <c r="A218" s="11" t="s">
        <v>417</v>
      </c>
      <c r="B218" s="321">
        <v>0.80802687012422614</v>
      </c>
      <c r="C218" s="318">
        <v>0.85124087591240871</v>
      </c>
      <c r="D218" s="318">
        <v>0.92656587473002161</v>
      </c>
      <c r="E218" s="318">
        <v>0.78199052132701419</v>
      </c>
      <c r="F218" s="318">
        <v>0.75</v>
      </c>
      <c r="G218" s="319">
        <v>0.7303370786516854</v>
      </c>
    </row>
    <row r="219" spans="1:7" s="597" customFormat="1" ht="15" x14ac:dyDescent="0.25">
      <c r="A219" s="11" t="s">
        <v>418</v>
      </c>
      <c r="B219" s="321">
        <v>0.64709643965347952</v>
      </c>
      <c r="C219" s="318">
        <v>0.87096898181957949</v>
      </c>
      <c r="D219" s="318">
        <v>0.84649283878075654</v>
      </c>
      <c r="E219" s="318">
        <v>0.60955347871235721</v>
      </c>
      <c r="F219" s="318">
        <v>0.10017421602787456</v>
      </c>
      <c r="G219" s="319">
        <v>0.80829268292682932</v>
      </c>
    </row>
    <row r="220" spans="1:7" s="597" customFormat="1" ht="15" x14ac:dyDescent="0.25">
      <c r="A220" s="8" t="s">
        <v>573</v>
      </c>
      <c r="B220" s="321">
        <v>0.53881122973846651</v>
      </c>
      <c r="C220" s="318">
        <v>0.59407322980481547</v>
      </c>
      <c r="D220" s="318">
        <v>0.62156413612565442</v>
      </c>
      <c r="E220" s="318">
        <v>0.41693705386112911</v>
      </c>
      <c r="F220" s="318">
        <v>0.48331193838254172</v>
      </c>
      <c r="G220" s="319">
        <v>0.57816979051819184</v>
      </c>
    </row>
    <row r="221" spans="1:7" s="597" customFormat="1" ht="15.75" thickBot="1" x14ac:dyDescent="0.3">
      <c r="A221" s="354" t="s">
        <v>430</v>
      </c>
      <c r="B221" s="321">
        <v>0.66860684183717678</v>
      </c>
      <c r="C221" s="355">
        <v>0.48534693665087708</v>
      </c>
      <c r="D221" s="355">
        <v>0.90525213749781885</v>
      </c>
      <c r="E221" s="355">
        <v>0.78593417002131183</v>
      </c>
      <c r="F221" s="355">
        <v>0.44151565074135091</v>
      </c>
      <c r="G221" s="356">
        <v>0.72498531427452517</v>
      </c>
    </row>
    <row r="222" spans="1:7" s="597" customFormat="1" ht="15.75" thickBot="1" x14ac:dyDescent="0.3">
      <c r="A222" s="422" t="s">
        <v>578</v>
      </c>
      <c r="B222" s="358"/>
      <c r="C222" s="358"/>
      <c r="D222" s="358"/>
      <c r="E222" s="358"/>
      <c r="F222" s="358"/>
      <c r="G222" s="434"/>
    </row>
    <row r="223" spans="1:7" s="597" customFormat="1" ht="15.75" thickBot="1" x14ac:dyDescent="0.3">
      <c r="A223" s="139" t="s">
        <v>401</v>
      </c>
      <c r="B223" s="320">
        <v>0.18817394173288243</v>
      </c>
      <c r="C223" s="555">
        <v>0.19462291326246989</v>
      </c>
      <c r="D223" s="555">
        <v>0.21743127992137218</v>
      </c>
      <c r="E223" s="555">
        <v>9.1539456662354468E-2</v>
      </c>
      <c r="F223" s="555">
        <v>0.26152641002685767</v>
      </c>
      <c r="G223" s="556">
        <v>0.17574964879135785</v>
      </c>
    </row>
    <row r="224" spans="1:7" s="597" customFormat="1" ht="15" x14ac:dyDescent="0.25">
      <c r="A224" s="190" t="s">
        <v>403</v>
      </c>
      <c r="B224" s="321">
        <v>0.11991629989871908</v>
      </c>
      <c r="C224" s="328">
        <v>0.13189731484213632</v>
      </c>
      <c r="D224" s="328">
        <v>0.15238095238095239</v>
      </c>
      <c r="E224" s="328">
        <v>5.7591623036649213E-2</v>
      </c>
      <c r="F224" s="328">
        <v>0.13934426229508196</v>
      </c>
      <c r="G224" s="329">
        <v>0.11836734693877551</v>
      </c>
    </row>
    <row r="225" spans="1:7" s="597" customFormat="1" ht="15" x14ac:dyDescent="0.25">
      <c r="A225" s="8" t="s">
        <v>404</v>
      </c>
      <c r="B225" s="321">
        <v>0.2205914432242686</v>
      </c>
      <c r="C225" s="318">
        <v>0.21410210382709843</v>
      </c>
      <c r="D225" s="318">
        <v>0.26385720037578847</v>
      </c>
      <c r="E225" s="318">
        <v>0.11165285226718674</v>
      </c>
      <c r="F225" s="318">
        <v>0.31691648822269808</v>
      </c>
      <c r="G225" s="319">
        <v>0.19642857142857142</v>
      </c>
    </row>
    <row r="226" spans="1:7" s="597" customFormat="1" ht="15" x14ac:dyDescent="0.25">
      <c r="A226" s="8" t="s">
        <v>405</v>
      </c>
      <c r="B226" s="321">
        <v>0.20452507466260189</v>
      </c>
      <c r="C226" s="318">
        <v>0.22011576316997297</v>
      </c>
      <c r="D226" s="318">
        <v>0.23481874855691526</v>
      </c>
      <c r="E226" s="318">
        <v>9.9689645443430827E-2</v>
      </c>
      <c r="F226" s="318">
        <v>0.28243327126008688</v>
      </c>
      <c r="G226" s="319">
        <v>0.18556794488260356</v>
      </c>
    </row>
    <row r="227" spans="1:7" s="597" customFormat="1" ht="15" x14ac:dyDescent="0.25">
      <c r="A227" s="8" t="s">
        <v>406</v>
      </c>
      <c r="B227" s="321">
        <v>0.10526180759281259</v>
      </c>
      <c r="C227" s="318">
        <v>0.11776924341367923</v>
      </c>
      <c r="D227" s="318">
        <v>0.12029142768563013</v>
      </c>
      <c r="E227" s="318">
        <v>5.4557854057740399E-2</v>
      </c>
      <c r="F227" s="318">
        <v>0.12729425695677915</v>
      </c>
      <c r="G227" s="319">
        <v>0.106396255850234</v>
      </c>
    </row>
    <row r="228" spans="1:7" s="597" customFormat="1" ht="15" x14ac:dyDescent="0.25">
      <c r="A228" s="8" t="s">
        <v>8</v>
      </c>
      <c r="B228" s="321">
        <v>8.2517131089881651E-2</v>
      </c>
      <c r="C228" s="318">
        <v>9.0552369453667375E-2</v>
      </c>
      <c r="D228" s="318">
        <v>9.7228144989339016E-2</v>
      </c>
      <c r="E228" s="318">
        <v>3.010625737898465E-2</v>
      </c>
      <c r="F228" s="318">
        <v>0.11035422343324251</v>
      </c>
      <c r="G228" s="319">
        <v>8.4344660194174761E-2</v>
      </c>
    </row>
    <row r="229" spans="1:7" s="597" customFormat="1" ht="15" x14ac:dyDescent="0.25">
      <c r="A229" s="8" t="s">
        <v>407</v>
      </c>
      <c r="B229" s="321">
        <v>0.49798651843213015</v>
      </c>
      <c r="C229" s="318">
        <v>0.5361348168953225</v>
      </c>
      <c r="D229" s="318">
        <v>0.50081168831168832</v>
      </c>
      <c r="E229" s="318">
        <v>0.30898021308980211</v>
      </c>
      <c r="F229" s="318">
        <v>0.64951768488745976</v>
      </c>
      <c r="G229" s="319">
        <v>0.49448818897637797</v>
      </c>
    </row>
    <row r="230" spans="1:7" s="597" customFormat="1" ht="15" x14ac:dyDescent="0.25">
      <c r="A230" s="8" t="s">
        <v>620</v>
      </c>
      <c r="B230" s="321">
        <v>0.116847677399502</v>
      </c>
      <c r="C230" s="318">
        <v>0.1225641307937906</v>
      </c>
      <c r="D230" s="318">
        <v>0.12424242424242424</v>
      </c>
      <c r="E230" s="318">
        <v>6.6086268302334786E-2</v>
      </c>
      <c r="F230" s="318">
        <v>0.13018714401952808</v>
      </c>
      <c r="G230" s="319">
        <v>0.14115841963943229</v>
      </c>
    </row>
    <row r="231" spans="1:7" s="597" customFormat="1" ht="15" x14ac:dyDescent="0.25">
      <c r="A231" s="8" t="s">
        <v>409</v>
      </c>
      <c r="B231" s="321">
        <v>0.1472495892547237</v>
      </c>
      <c r="C231" s="318">
        <v>0.17080303509326589</v>
      </c>
      <c r="D231" s="318">
        <v>0.15485074626865672</v>
      </c>
      <c r="E231" s="318">
        <v>0.10444444444444445</v>
      </c>
      <c r="F231" s="318">
        <v>7.3496659242761692E-2</v>
      </c>
      <c r="G231" s="319">
        <v>0.23265306122448978</v>
      </c>
    </row>
    <row r="232" spans="1:7" s="597" customFormat="1" ht="15" x14ac:dyDescent="0.25">
      <c r="A232" s="8" t="s">
        <v>410</v>
      </c>
      <c r="B232" s="321">
        <v>2.2465245302165929E-2</v>
      </c>
      <c r="C232" s="318">
        <v>2.2969304656504489E-2</v>
      </c>
      <c r="D232" s="318">
        <v>2.0447284345047924E-2</v>
      </c>
      <c r="E232" s="318">
        <v>1.3129102844638949E-2</v>
      </c>
      <c r="F232" s="318">
        <v>9.4562647754137114E-3</v>
      </c>
      <c r="G232" s="319">
        <v>4.632426988922457E-2</v>
      </c>
    </row>
    <row r="233" spans="1:7" s="597" customFormat="1" ht="15" x14ac:dyDescent="0.25">
      <c r="A233" s="8" t="s">
        <v>680</v>
      </c>
      <c r="B233" s="321">
        <v>0.27621034346831652</v>
      </c>
      <c r="C233" s="318">
        <v>0.26819104605192862</v>
      </c>
      <c r="D233" s="318">
        <v>0.33840883136657784</v>
      </c>
      <c r="E233" s="318">
        <v>0.17052023121387283</v>
      </c>
      <c r="F233" s="318">
        <v>0.37149917627677098</v>
      </c>
      <c r="G233" s="319">
        <v>0.23243243243243245</v>
      </c>
    </row>
    <row r="234" spans="1:7" s="597" customFormat="1" ht="15" x14ac:dyDescent="0.25">
      <c r="A234" s="8" t="s">
        <v>220</v>
      </c>
      <c r="B234" s="321">
        <v>1.2511919900041839E-2</v>
      </c>
      <c r="C234" s="318">
        <v>1.11997545259282E-2</v>
      </c>
      <c r="D234" s="318">
        <v>1.1254019292604502E-2</v>
      </c>
      <c r="E234" s="318">
        <v>8.5261875761266752E-3</v>
      </c>
      <c r="F234" s="318">
        <v>8.5470085470085479E-3</v>
      </c>
      <c r="G234" s="319">
        <v>2.3032629558541268E-2</v>
      </c>
    </row>
    <row r="235" spans="1:7" s="597" customFormat="1" ht="15" x14ac:dyDescent="0.25">
      <c r="A235" s="8" t="s">
        <v>31</v>
      </c>
      <c r="B235" s="321">
        <v>0.33340365709812625</v>
      </c>
      <c r="C235" s="318">
        <v>0.34597401478097867</v>
      </c>
      <c r="D235" s="318">
        <v>0.40928819444444442</v>
      </c>
      <c r="E235" s="318">
        <v>0.10809894950864114</v>
      </c>
      <c r="F235" s="318">
        <v>0.52421214450422748</v>
      </c>
      <c r="G235" s="319">
        <v>0.27944498225233949</v>
      </c>
    </row>
    <row r="236" spans="1:7" s="597" customFormat="1" ht="15" x14ac:dyDescent="0.25">
      <c r="A236" s="11" t="s">
        <v>42</v>
      </c>
      <c r="B236" s="321">
        <v>0.4021617341518165</v>
      </c>
      <c r="C236" s="318">
        <v>0.35945945945945945</v>
      </c>
      <c r="D236" s="318">
        <v>0.5078125</v>
      </c>
      <c r="E236" s="318">
        <v>0.26347305389221559</v>
      </c>
      <c r="F236" s="318">
        <v>0.40740740740740738</v>
      </c>
      <c r="G236" s="319">
        <v>0.47265625</v>
      </c>
    </row>
    <row r="237" spans="1:7" s="597" customFormat="1" ht="15" x14ac:dyDescent="0.25">
      <c r="A237" s="11" t="s">
        <v>572</v>
      </c>
      <c r="B237" s="321">
        <v>0.15455990589882801</v>
      </c>
      <c r="C237" s="318">
        <v>0.14223065846314964</v>
      </c>
      <c r="D237" s="318">
        <v>0.18571428571428572</v>
      </c>
      <c r="E237" s="318">
        <v>0.10404624277456648</v>
      </c>
      <c r="F237" s="318">
        <v>0.19254658385093168</v>
      </c>
      <c r="G237" s="319">
        <v>0.14826175869120656</v>
      </c>
    </row>
    <row r="238" spans="1:7" s="597" customFormat="1" ht="15" x14ac:dyDescent="0.25">
      <c r="A238" s="8" t="s">
        <v>34</v>
      </c>
      <c r="B238" s="321">
        <v>0.15266379482973852</v>
      </c>
      <c r="C238" s="318">
        <v>0.180515687163217</v>
      </c>
      <c r="D238" s="318">
        <v>0.11510564490696941</v>
      </c>
      <c r="E238" s="318">
        <v>4.2569964525029563E-2</v>
      </c>
      <c r="F238" s="318">
        <v>0.30205540661304736</v>
      </c>
      <c r="G238" s="319">
        <v>0.1230722709404294</v>
      </c>
    </row>
    <row r="239" spans="1:7" s="597" customFormat="1" ht="15" x14ac:dyDescent="0.25">
      <c r="A239" s="8" t="s">
        <v>412</v>
      </c>
      <c r="B239" s="321">
        <v>6.738620145696754E-2</v>
      </c>
      <c r="C239" s="318">
        <v>5.2881355932203389E-2</v>
      </c>
      <c r="D239" s="318">
        <v>5.9847660500544068E-2</v>
      </c>
      <c r="E239" s="318">
        <v>3.9761431411530816E-2</v>
      </c>
      <c r="F239" s="318">
        <v>0.10576923076923077</v>
      </c>
      <c r="G239" s="319">
        <v>7.8671328671328672E-2</v>
      </c>
    </row>
    <row r="240" spans="1:7" s="597" customFormat="1" ht="15" x14ac:dyDescent="0.25">
      <c r="A240" s="8" t="s">
        <v>222</v>
      </c>
      <c r="B240" s="321">
        <v>0.1268127805599038</v>
      </c>
      <c r="C240" s="318">
        <v>0.1473387381036306</v>
      </c>
      <c r="D240" s="318">
        <v>0.15</v>
      </c>
      <c r="E240" s="318">
        <v>7.0745697896749518E-2</v>
      </c>
      <c r="F240" s="318">
        <v>0.17171717171717171</v>
      </c>
      <c r="G240" s="319">
        <v>9.4262295081967207E-2</v>
      </c>
    </row>
    <row r="241" spans="1:7" s="597" customFormat="1" ht="15" x14ac:dyDescent="0.25">
      <c r="A241" s="8" t="s">
        <v>579</v>
      </c>
      <c r="B241" s="321">
        <v>0.44314338969584011</v>
      </c>
      <c r="C241" s="318">
        <v>0.41085271317829458</v>
      </c>
      <c r="D241" s="318">
        <v>0.48988764044943822</v>
      </c>
      <c r="E241" s="318">
        <v>0.25083612040133779</v>
      </c>
      <c r="F241" s="318">
        <v>0.53691275167785235</v>
      </c>
      <c r="G241" s="319">
        <v>0.52722772277227725</v>
      </c>
    </row>
    <row r="242" spans="1:7" s="597" customFormat="1" ht="15" x14ac:dyDescent="0.25">
      <c r="A242" s="8" t="s">
        <v>634</v>
      </c>
      <c r="B242" s="321">
        <v>0.28265535992235974</v>
      </c>
      <c r="C242" s="318">
        <v>0.32730109204368174</v>
      </c>
      <c r="D242" s="318">
        <v>0.22525597269624573</v>
      </c>
      <c r="E242" s="318">
        <v>0.23703703703703705</v>
      </c>
      <c r="F242" s="318">
        <v>0.47058823529411764</v>
      </c>
      <c r="G242" s="319">
        <v>0.15309446254071662</v>
      </c>
    </row>
    <row r="243" spans="1:7" s="597" customFormat="1" ht="15" x14ac:dyDescent="0.25">
      <c r="A243" s="8" t="s">
        <v>474</v>
      </c>
      <c r="B243" s="321">
        <v>9.8807110408883209E-2</v>
      </c>
      <c r="C243" s="318">
        <v>0.11151079136690648</v>
      </c>
      <c r="D243" s="318">
        <v>9.6590909090909088E-2</v>
      </c>
      <c r="E243" s="318">
        <v>7.0524412296564198E-2</v>
      </c>
      <c r="F243" s="318">
        <v>0.13432835820895522</v>
      </c>
      <c r="G243" s="319">
        <v>8.1081081081081086E-2</v>
      </c>
    </row>
    <row r="244" spans="1:7" s="597" customFormat="1" ht="15" x14ac:dyDescent="0.25">
      <c r="A244" s="8" t="s">
        <v>475</v>
      </c>
      <c r="B244" s="321">
        <v>0.11809780900892197</v>
      </c>
      <c r="C244" s="318">
        <v>0.15517061463007409</v>
      </c>
      <c r="D244" s="318">
        <v>0.12933220625528319</v>
      </c>
      <c r="E244" s="318">
        <v>5.8479532163742687E-2</v>
      </c>
      <c r="F244" s="318">
        <v>0.14527027027027026</v>
      </c>
      <c r="G244" s="319">
        <v>0.10223642172523961</v>
      </c>
    </row>
    <row r="245" spans="1:7" s="597" customFormat="1" ht="15" x14ac:dyDescent="0.25">
      <c r="A245" s="11" t="s">
        <v>417</v>
      </c>
      <c r="B245" s="321">
        <v>0.31372149459014415</v>
      </c>
      <c r="C245" s="318">
        <v>0.28671532846715331</v>
      </c>
      <c r="D245" s="318">
        <v>0.42980561555075592</v>
      </c>
      <c r="E245" s="318">
        <v>6.6350710900473939E-2</v>
      </c>
      <c r="F245" s="318">
        <v>0.43292682926829268</v>
      </c>
      <c r="G245" s="319">
        <v>0.35280898876404493</v>
      </c>
    </row>
    <row r="246" spans="1:7" s="597" customFormat="1" ht="15" x14ac:dyDescent="0.25">
      <c r="A246" s="11" t="s">
        <v>418</v>
      </c>
      <c r="B246" s="321">
        <v>6.6633274759106181E-4</v>
      </c>
      <c r="C246" s="318">
        <v>2.3061844178806165E-4</v>
      </c>
      <c r="D246" s="318">
        <v>0</v>
      </c>
      <c r="E246" s="318">
        <v>0</v>
      </c>
      <c r="F246" s="318">
        <v>2.6132404181184671E-3</v>
      </c>
      <c r="G246" s="319">
        <v>4.8780487804878049E-4</v>
      </c>
    </row>
    <row r="247" spans="1:7" s="597" customFormat="1" ht="15" x14ac:dyDescent="0.25">
      <c r="A247" s="8" t="s">
        <v>573</v>
      </c>
      <c r="B247" s="321">
        <v>1.366060925482147E-2</v>
      </c>
      <c r="C247" s="318">
        <v>9.6310015671748107E-3</v>
      </c>
      <c r="D247" s="318">
        <v>4.4175392670157071E-3</v>
      </c>
      <c r="E247" s="318">
        <v>7.462686567164179E-3</v>
      </c>
      <c r="F247" s="318">
        <v>4.1720154043645701E-2</v>
      </c>
      <c r="G247" s="319">
        <v>5.0716648291069463E-3</v>
      </c>
    </row>
    <row r="248" spans="1:7" s="597" customFormat="1" ht="15.75" thickBot="1" x14ac:dyDescent="0.3">
      <c r="A248" s="8" t="s">
        <v>430</v>
      </c>
      <c r="B248" s="321">
        <v>1.2927627765196023E-2</v>
      </c>
      <c r="C248" s="355">
        <v>1.2093765724498117E-2</v>
      </c>
      <c r="D248" s="355">
        <v>5.1474437270982373E-3</v>
      </c>
      <c r="E248" s="355">
        <v>2.0838266635093534E-2</v>
      </c>
      <c r="F248" s="355">
        <v>1.6474464579901153E-2</v>
      </c>
      <c r="G248" s="356">
        <v>1.0084198159389074E-2</v>
      </c>
    </row>
    <row r="249" spans="1:7" s="597" customFormat="1" ht="15.75" thickBot="1" x14ac:dyDescent="0.3">
      <c r="A249" s="422" t="s">
        <v>538</v>
      </c>
      <c r="B249" s="358"/>
      <c r="C249" s="358"/>
      <c r="D249" s="358"/>
      <c r="E249" s="358"/>
      <c r="F249" s="358"/>
      <c r="G249" s="434"/>
    </row>
    <row r="250" spans="1:7" s="597" customFormat="1" ht="15.75" thickBot="1" x14ac:dyDescent="0.3">
      <c r="A250" s="139" t="s">
        <v>401</v>
      </c>
      <c r="B250" s="320">
        <v>0.19876681433579324</v>
      </c>
      <c r="C250" s="555">
        <v>0.17362666981116184</v>
      </c>
      <c r="D250" s="555" t="s">
        <v>756</v>
      </c>
      <c r="E250" s="555" t="s">
        <v>756</v>
      </c>
      <c r="F250" s="555">
        <v>0.25559534467323186</v>
      </c>
      <c r="G250" s="556">
        <v>0.16707842852298599</v>
      </c>
    </row>
    <row r="251" spans="1:7" s="597" customFormat="1" ht="15" x14ac:dyDescent="0.25">
      <c r="A251" s="190" t="s">
        <v>403</v>
      </c>
      <c r="B251" s="321">
        <v>0.10169561103081386</v>
      </c>
      <c r="C251" s="328">
        <v>9.6488639716730593E-2</v>
      </c>
      <c r="D251" s="328" t="s">
        <v>756</v>
      </c>
      <c r="E251" s="328" t="s">
        <v>756</v>
      </c>
      <c r="F251" s="328">
        <v>0.10655737704918032</v>
      </c>
      <c r="G251" s="329">
        <v>0.10204081632653061</v>
      </c>
    </row>
    <row r="252" spans="1:7" s="597" customFormat="1" ht="15" x14ac:dyDescent="0.25">
      <c r="A252" s="8" t="s">
        <v>404</v>
      </c>
      <c r="B252" s="321">
        <v>0.22317975158747339</v>
      </c>
      <c r="C252" s="318">
        <v>0.17906225317728153</v>
      </c>
      <c r="D252" s="318" t="s">
        <v>756</v>
      </c>
      <c r="E252" s="318" t="s">
        <v>756</v>
      </c>
      <c r="F252" s="318">
        <v>0.3049250535331906</v>
      </c>
      <c r="G252" s="319">
        <v>0.18555194805194805</v>
      </c>
    </row>
    <row r="253" spans="1:7" s="597" customFormat="1" ht="15" x14ac:dyDescent="0.25">
      <c r="A253" s="8" t="s">
        <v>405</v>
      </c>
      <c r="B253" s="321">
        <v>0.21801955339839083</v>
      </c>
      <c r="C253" s="318">
        <v>0.19902850731806823</v>
      </c>
      <c r="D253" s="318" t="s">
        <v>756</v>
      </c>
      <c r="E253" s="318" t="s">
        <v>756</v>
      </c>
      <c r="F253" s="318">
        <v>0.27870887647423959</v>
      </c>
      <c r="G253" s="319">
        <v>0.17632127640286466</v>
      </c>
    </row>
    <row r="254" spans="1:7" s="597" customFormat="1" ht="15" x14ac:dyDescent="0.25">
      <c r="A254" s="8" t="s">
        <v>406</v>
      </c>
      <c r="B254" s="321">
        <v>0.11412402352572625</v>
      </c>
      <c r="C254" s="318">
        <v>0.11232983158744153</v>
      </c>
      <c r="D254" s="318" t="s">
        <v>756</v>
      </c>
      <c r="E254" s="318" t="s">
        <v>756</v>
      </c>
      <c r="F254" s="318">
        <v>0.12551805802249852</v>
      </c>
      <c r="G254" s="319">
        <v>0.10452418096723869</v>
      </c>
    </row>
    <row r="255" spans="1:7" s="597" customFormat="1" ht="15" x14ac:dyDescent="0.25">
      <c r="A255" s="8" t="s">
        <v>8</v>
      </c>
      <c r="B255" s="321">
        <v>9.3876386100979314E-2</v>
      </c>
      <c r="C255" s="318">
        <v>8.6930274675520683E-2</v>
      </c>
      <c r="D255" s="318" t="s">
        <v>756</v>
      </c>
      <c r="E255" s="318" t="s">
        <v>756</v>
      </c>
      <c r="F255" s="318">
        <v>0.11035422343324251</v>
      </c>
      <c r="G255" s="319">
        <v>8.4344660194174761E-2</v>
      </c>
    </row>
    <row r="256" spans="1:7" s="597" customFormat="1" ht="15" x14ac:dyDescent="0.25">
      <c r="A256" s="8" t="s">
        <v>407</v>
      </c>
      <c r="B256" s="321">
        <v>0.53246416673355468</v>
      </c>
      <c r="C256" s="318">
        <v>0.45338662633682619</v>
      </c>
      <c r="D256" s="318" t="s">
        <v>756</v>
      </c>
      <c r="E256" s="318" t="s">
        <v>756</v>
      </c>
      <c r="F256" s="318">
        <v>0.64951768488745976</v>
      </c>
      <c r="G256" s="319">
        <v>0.49448818897637797</v>
      </c>
    </row>
    <row r="257" spans="1:7" s="597" customFormat="1" ht="15" x14ac:dyDescent="0.25">
      <c r="A257" s="8" t="s">
        <v>620</v>
      </c>
      <c r="B257" s="321">
        <v>0.12108325712484173</v>
      </c>
      <c r="C257" s="318">
        <v>9.2287790377628534E-2</v>
      </c>
      <c r="D257" s="318" t="s">
        <v>756</v>
      </c>
      <c r="E257" s="318" t="s">
        <v>756</v>
      </c>
      <c r="F257" s="318">
        <v>0.13018714401952808</v>
      </c>
      <c r="G257" s="319">
        <v>0.14077483697736862</v>
      </c>
    </row>
    <row r="258" spans="1:7" s="597" customFormat="1" ht="15" x14ac:dyDescent="0.25">
      <c r="A258" s="8" t="s">
        <v>409</v>
      </c>
      <c r="B258" s="321">
        <v>0.15054874300854382</v>
      </c>
      <c r="C258" s="318">
        <v>0.14772368005058489</v>
      </c>
      <c r="D258" s="318" t="s">
        <v>756</v>
      </c>
      <c r="E258" s="318" t="s">
        <v>756</v>
      </c>
      <c r="F258" s="318">
        <v>7.126948775055679E-2</v>
      </c>
      <c r="G258" s="319">
        <v>0.23265306122448978</v>
      </c>
    </row>
    <row r="259" spans="1:7" s="597" customFormat="1" ht="15" x14ac:dyDescent="0.25">
      <c r="A259" s="8" t="s">
        <v>410</v>
      </c>
      <c r="B259" s="321">
        <v>2.5089880548638272E-2</v>
      </c>
      <c r="C259" s="318">
        <v>1.9489106981276535E-2</v>
      </c>
      <c r="D259" s="318" t="s">
        <v>756</v>
      </c>
      <c r="E259" s="318" t="s">
        <v>756</v>
      </c>
      <c r="F259" s="318">
        <v>9.4562647754137114E-3</v>
      </c>
      <c r="G259" s="319">
        <v>4.632426988922457E-2</v>
      </c>
    </row>
    <row r="260" spans="1:7" s="597" customFormat="1" ht="15" x14ac:dyDescent="0.25">
      <c r="A260" s="8" t="s">
        <v>680</v>
      </c>
      <c r="B260" s="321">
        <v>0.28618263337994132</v>
      </c>
      <c r="C260" s="318">
        <v>0.2587349075755957</v>
      </c>
      <c r="D260" s="318" t="s">
        <v>756</v>
      </c>
      <c r="E260" s="318" t="s">
        <v>756</v>
      </c>
      <c r="F260" s="318">
        <v>0.36738056013179571</v>
      </c>
      <c r="G260" s="319">
        <v>0.23243243243243245</v>
      </c>
    </row>
    <row r="261" spans="1:7" s="597" customFormat="1" ht="15" x14ac:dyDescent="0.25">
      <c r="A261" s="8" t="s">
        <v>220</v>
      </c>
      <c r="B261" s="321">
        <v>1.4029665601512411E-2</v>
      </c>
      <c r="C261" s="318">
        <v>1.050935869898742E-2</v>
      </c>
      <c r="D261" s="318" t="s">
        <v>756</v>
      </c>
      <c r="E261" s="318" t="s">
        <v>756</v>
      </c>
      <c r="F261" s="318">
        <v>8.5470085470085479E-3</v>
      </c>
      <c r="G261" s="319">
        <v>2.3032629558541268E-2</v>
      </c>
    </row>
    <row r="262" spans="1:7" s="597" customFormat="1" ht="15" x14ac:dyDescent="0.25">
      <c r="A262" s="8" t="s">
        <v>31</v>
      </c>
      <c r="B262" s="321">
        <v>0.3814534294242819</v>
      </c>
      <c r="C262" s="318">
        <v>0.34211717049837326</v>
      </c>
      <c r="D262" s="318" t="s">
        <v>756</v>
      </c>
      <c r="E262" s="318" t="s">
        <v>756</v>
      </c>
      <c r="F262" s="318">
        <v>0.52344350499615677</v>
      </c>
      <c r="G262" s="319">
        <v>0.27879961277831561</v>
      </c>
    </row>
    <row r="263" spans="1:7" s="597" customFormat="1" ht="15" x14ac:dyDescent="0.25">
      <c r="A263" s="8" t="s">
        <v>34</v>
      </c>
      <c r="B263" s="321">
        <v>0.18852266906839366</v>
      </c>
      <c r="C263" s="318">
        <v>0.16127813869164526</v>
      </c>
      <c r="D263" s="318" t="s">
        <v>756</v>
      </c>
      <c r="E263" s="318" t="s">
        <v>756</v>
      </c>
      <c r="F263" s="318">
        <v>0.30026809651474529</v>
      </c>
      <c r="G263" s="319">
        <v>0.10402177199879044</v>
      </c>
    </row>
    <row r="264" spans="1:7" s="597" customFormat="1" ht="15" x14ac:dyDescent="0.25">
      <c r="A264" s="11" t="s">
        <v>42</v>
      </c>
      <c r="B264" s="321">
        <v>0.3542910469993803</v>
      </c>
      <c r="C264" s="318">
        <v>0.2335907335907336</v>
      </c>
      <c r="D264" s="318" t="s">
        <v>756</v>
      </c>
      <c r="E264" s="318" t="s">
        <v>756</v>
      </c>
      <c r="F264" s="318">
        <v>0.40740740740740738</v>
      </c>
      <c r="G264" s="319">
        <v>0.421875</v>
      </c>
    </row>
    <row r="265" spans="1:7" s="597" customFormat="1" ht="15" x14ac:dyDescent="0.25">
      <c r="A265" s="11" t="s">
        <v>572</v>
      </c>
      <c r="B265" s="321">
        <v>0.11684358990202488</v>
      </c>
      <c r="C265" s="318">
        <v>9.2747741851027618E-2</v>
      </c>
      <c r="D265" s="318" t="s">
        <v>756</v>
      </c>
      <c r="E265" s="318" t="s">
        <v>756</v>
      </c>
      <c r="F265" s="318">
        <v>0.17598343685300208</v>
      </c>
      <c r="G265" s="319">
        <v>8.1799591002044994E-2</v>
      </c>
    </row>
    <row r="266" spans="1:7" s="597" customFormat="1" ht="15" x14ac:dyDescent="0.25">
      <c r="A266" s="8" t="s">
        <v>412</v>
      </c>
      <c r="B266" s="321">
        <v>7.8655327723124335E-2</v>
      </c>
      <c r="C266" s="318">
        <v>5.1525423728813559E-2</v>
      </c>
      <c r="D266" s="318" t="s">
        <v>756</v>
      </c>
      <c r="E266" s="318" t="s">
        <v>756</v>
      </c>
      <c r="F266" s="318">
        <v>0.10576923076923077</v>
      </c>
      <c r="G266" s="319">
        <v>7.8671328671328672E-2</v>
      </c>
    </row>
    <row r="267" spans="1:7" s="597" customFormat="1" ht="15" x14ac:dyDescent="0.25">
      <c r="A267" s="8" t="s">
        <v>222</v>
      </c>
      <c r="B267" s="321">
        <v>0.13534450483403718</v>
      </c>
      <c r="C267" s="318">
        <v>0.14005404770297261</v>
      </c>
      <c r="D267" s="318" t="s">
        <v>756</v>
      </c>
      <c r="E267" s="318" t="s">
        <v>756</v>
      </c>
      <c r="F267" s="318">
        <v>0.17171717171717171</v>
      </c>
      <c r="G267" s="319">
        <v>9.4262295081967207E-2</v>
      </c>
    </row>
    <row r="268" spans="1:7" s="597" customFormat="1" ht="15" x14ac:dyDescent="0.25">
      <c r="A268" s="8" t="s">
        <v>579</v>
      </c>
      <c r="B268" s="321">
        <v>0.46590060198649247</v>
      </c>
      <c r="C268" s="318">
        <v>0.33356133150934791</v>
      </c>
      <c r="D268" s="318" t="s">
        <v>756</v>
      </c>
      <c r="E268" s="318" t="s">
        <v>756</v>
      </c>
      <c r="F268" s="318">
        <v>0.53691275167785235</v>
      </c>
      <c r="G268" s="319">
        <v>0.52722772277227725</v>
      </c>
    </row>
    <row r="269" spans="1:7" s="597" customFormat="1" ht="15" x14ac:dyDescent="0.25">
      <c r="A269" s="8" t="s">
        <v>634</v>
      </c>
      <c r="B269" s="321">
        <v>7.4076250653015194E-2</v>
      </c>
      <c r="C269" s="318">
        <v>7.9251170046801878E-2</v>
      </c>
      <c r="D269" s="318" t="s">
        <v>756</v>
      </c>
      <c r="E269" s="318" t="s">
        <v>756</v>
      </c>
      <c r="F269" s="318">
        <v>9.4117647058823528E-2</v>
      </c>
      <c r="G269" s="319">
        <v>4.8859934853420196E-2</v>
      </c>
    </row>
    <row r="270" spans="1:7" s="597" customFormat="1" ht="15" x14ac:dyDescent="0.25">
      <c r="A270" s="8" t="s">
        <v>474</v>
      </c>
      <c r="B270" s="321">
        <v>0.10330469605139421</v>
      </c>
      <c r="C270" s="318">
        <v>0.10445489762036525</v>
      </c>
      <c r="D270" s="318" t="s">
        <v>756</v>
      </c>
      <c r="E270" s="318" t="s">
        <v>756</v>
      </c>
      <c r="F270" s="318">
        <v>0.12437810945273632</v>
      </c>
      <c r="G270" s="319">
        <v>8.1081081081081086E-2</v>
      </c>
    </row>
    <row r="271" spans="1:7" s="597" customFormat="1" ht="15" x14ac:dyDescent="0.25">
      <c r="A271" s="8" t="s">
        <v>475</v>
      </c>
      <c r="B271" s="321">
        <v>0.12067138715312448</v>
      </c>
      <c r="C271" s="318">
        <v>0.12605655848899092</v>
      </c>
      <c r="D271" s="318" t="s">
        <v>756</v>
      </c>
      <c r="E271" s="318" t="s">
        <v>756</v>
      </c>
      <c r="F271" s="318">
        <v>0.13851351351351351</v>
      </c>
      <c r="G271" s="319">
        <v>9.7444089456869012E-2</v>
      </c>
    </row>
    <row r="272" spans="1:7" s="597" customFormat="1" ht="15" x14ac:dyDescent="0.25">
      <c r="A272" s="11" t="s">
        <v>417</v>
      </c>
      <c r="B272" s="321">
        <v>0.35719174469691056</v>
      </c>
      <c r="C272" s="318">
        <v>0.28583941605839414</v>
      </c>
      <c r="D272" s="318" t="s">
        <v>756</v>
      </c>
      <c r="E272" s="318" t="s">
        <v>756</v>
      </c>
      <c r="F272" s="318">
        <v>0.43292682926829268</v>
      </c>
      <c r="G272" s="319">
        <v>0.35280898876404493</v>
      </c>
    </row>
    <row r="273" spans="1:7" s="597" customFormat="1" ht="15" x14ac:dyDescent="0.25">
      <c r="A273" s="11" t="s">
        <v>418</v>
      </c>
      <c r="B273" s="321">
        <v>8.0738239720593659E-4</v>
      </c>
      <c r="C273" s="318">
        <v>1.9218203482338471E-4</v>
      </c>
      <c r="D273" s="318" t="s">
        <v>756</v>
      </c>
      <c r="E273" s="318" t="s">
        <v>756</v>
      </c>
      <c r="F273" s="318">
        <v>1.7421602787456446E-3</v>
      </c>
      <c r="G273" s="319">
        <v>4.8780487804878049E-4</v>
      </c>
    </row>
    <row r="274" spans="1:7" s="597" customFormat="1" ht="15" x14ac:dyDescent="0.25">
      <c r="A274" s="8" t="s">
        <v>573</v>
      </c>
      <c r="B274" s="321">
        <v>1.7619836287229605E-2</v>
      </c>
      <c r="C274" s="318">
        <v>8.4342498931471721E-3</v>
      </c>
      <c r="D274" s="318" t="s">
        <v>756</v>
      </c>
      <c r="E274" s="318" t="s">
        <v>756</v>
      </c>
      <c r="F274" s="318">
        <v>3.9794608472400517E-2</v>
      </c>
      <c r="G274" s="319">
        <v>4.6306504961411248E-3</v>
      </c>
    </row>
    <row r="275" spans="1:7" s="597" customFormat="1" ht="15.75" thickBot="1" x14ac:dyDescent="0.3">
      <c r="A275" s="8" t="s">
        <v>430</v>
      </c>
      <c r="B275" s="321">
        <v>1.2619106314676715E-2</v>
      </c>
      <c r="C275" s="355">
        <v>1.1573230614404942E-2</v>
      </c>
      <c r="D275" s="355" t="s">
        <v>756</v>
      </c>
      <c r="E275" s="355" t="s">
        <v>756</v>
      </c>
      <c r="F275" s="355">
        <v>1.6199890170236132E-2</v>
      </c>
      <c r="G275" s="356">
        <v>1.0084198159389074E-2</v>
      </c>
    </row>
    <row r="276" spans="1:7" s="597" customFormat="1" ht="15.75" thickBot="1" x14ac:dyDescent="0.3">
      <c r="A276" s="422" t="s">
        <v>537</v>
      </c>
      <c r="B276" s="358"/>
      <c r="C276" s="358"/>
      <c r="D276" s="358"/>
      <c r="E276" s="358"/>
      <c r="F276" s="358"/>
      <c r="G276" s="434"/>
    </row>
    <row r="277" spans="1:7" s="597" customFormat="1" ht="15.75" thickBot="1" x14ac:dyDescent="0.3">
      <c r="A277" s="139" t="s">
        <v>401</v>
      </c>
      <c r="B277" s="320">
        <v>0.214228921781319</v>
      </c>
      <c r="C277" s="555">
        <v>0.25101157286525277</v>
      </c>
      <c r="D277" s="555">
        <v>0.25814019847183034</v>
      </c>
      <c r="E277" s="555">
        <v>0.17578266494178527</v>
      </c>
      <c r="F277" s="555">
        <v>0.22213518352730527</v>
      </c>
      <c r="G277" s="556">
        <v>0.16407498910042145</v>
      </c>
    </row>
    <row r="278" spans="1:7" s="597" customFormat="1" ht="15" x14ac:dyDescent="0.25">
      <c r="A278" s="190" t="s">
        <v>403</v>
      </c>
      <c r="B278" s="321">
        <v>0.43833782836510027</v>
      </c>
      <c r="C278" s="328">
        <v>0.55709648863971672</v>
      </c>
      <c r="D278" s="328">
        <v>0.58412698412698416</v>
      </c>
      <c r="E278" s="328">
        <v>0.38743455497382201</v>
      </c>
      <c r="F278" s="328">
        <v>0.44262295081967212</v>
      </c>
      <c r="G278" s="329">
        <v>0.22040816326530613</v>
      </c>
    </row>
    <row r="279" spans="1:7" s="597" customFormat="1" ht="15" x14ac:dyDescent="0.25">
      <c r="A279" s="8" t="s">
        <v>404</v>
      </c>
      <c r="B279" s="321">
        <v>0.3383628880896456</v>
      </c>
      <c r="C279" s="318">
        <v>0.38596969914554463</v>
      </c>
      <c r="D279" s="318">
        <v>0.42598308951818548</v>
      </c>
      <c r="E279" s="318">
        <v>0.29278400780107267</v>
      </c>
      <c r="F279" s="318">
        <v>0.36402569593147749</v>
      </c>
      <c r="G279" s="319">
        <v>0.22305194805194806</v>
      </c>
    </row>
    <row r="280" spans="1:7" s="597" customFormat="1" ht="15" x14ac:dyDescent="0.25">
      <c r="A280" s="8" t="s">
        <v>405</v>
      </c>
      <c r="B280" s="321">
        <v>0.21359520964423098</v>
      </c>
      <c r="C280" s="318">
        <v>0.25814676934060893</v>
      </c>
      <c r="D280" s="318">
        <v>0.25438697760332485</v>
      </c>
      <c r="E280" s="318">
        <v>0.18085206432803536</v>
      </c>
      <c r="F280" s="318">
        <v>0.20960066211462861</v>
      </c>
      <c r="G280" s="319">
        <v>0.16498957483455715</v>
      </c>
    </row>
    <row r="281" spans="1:7" s="597" customFormat="1" ht="15" x14ac:dyDescent="0.25">
      <c r="A281" s="8" t="s">
        <v>406</v>
      </c>
      <c r="B281" s="321">
        <v>5.3131360184185496E-2</v>
      </c>
      <c r="C281" s="318">
        <v>7.8348451112539033E-2</v>
      </c>
      <c r="D281" s="318">
        <v>5.8440551852425977E-2</v>
      </c>
      <c r="E281" s="318">
        <v>4.5237553989543079E-2</v>
      </c>
      <c r="F281" s="318">
        <v>4.026050917702783E-2</v>
      </c>
      <c r="G281" s="319">
        <v>4.3369734789391573E-2</v>
      </c>
    </row>
    <row r="282" spans="1:7" s="597" customFormat="1" ht="15" x14ac:dyDescent="0.25">
      <c r="A282" s="8" t="s">
        <v>8</v>
      </c>
      <c r="B282" s="321">
        <v>0.3725070347439407</v>
      </c>
      <c r="C282" s="318">
        <v>0.53339118623603987</v>
      </c>
      <c r="D282" s="318">
        <v>0.55479744136460551</v>
      </c>
      <c r="E282" s="318">
        <v>0.31345926800472257</v>
      </c>
      <c r="F282" s="318">
        <v>0.13079019073569481</v>
      </c>
      <c r="G282" s="319">
        <v>0.3300970873786408</v>
      </c>
    </row>
    <row r="283" spans="1:7" s="597" customFormat="1" ht="15" x14ac:dyDescent="0.25">
      <c r="A283" s="8" t="s">
        <v>407</v>
      </c>
      <c r="B283" s="321">
        <v>0.21405969016249968</v>
      </c>
      <c r="C283" s="318">
        <v>0.25072917791941235</v>
      </c>
      <c r="D283" s="318">
        <v>0.25730519480519481</v>
      </c>
      <c r="E283" s="318">
        <v>0.26940639269406391</v>
      </c>
      <c r="F283" s="318">
        <v>0.15112540192926044</v>
      </c>
      <c r="G283" s="319">
        <v>0.14173228346456693</v>
      </c>
    </row>
    <row r="284" spans="1:7" s="597" customFormat="1" ht="15" x14ac:dyDescent="0.25">
      <c r="A284" s="8" t="s">
        <v>620</v>
      </c>
      <c r="B284" s="321">
        <v>0.25853811523914888</v>
      </c>
      <c r="C284" s="318">
        <v>0.29676318397005397</v>
      </c>
      <c r="D284" s="318">
        <v>0.30606060606060603</v>
      </c>
      <c r="E284" s="318">
        <v>0.20063316185199842</v>
      </c>
      <c r="F284" s="318">
        <v>0.25793327908869002</v>
      </c>
      <c r="G284" s="319">
        <v>0.23130034522439585</v>
      </c>
    </row>
    <row r="285" spans="1:7" s="597" customFormat="1" ht="15" x14ac:dyDescent="0.25">
      <c r="A285" s="8" t="s">
        <v>409</v>
      </c>
      <c r="B285" s="321">
        <v>0.34715909870046391</v>
      </c>
      <c r="C285" s="318">
        <v>0.39677521340499528</v>
      </c>
      <c r="D285" s="318">
        <v>0.36131840796019898</v>
      </c>
      <c r="E285" s="318">
        <v>0.30777777777777776</v>
      </c>
      <c r="F285" s="318">
        <v>0.44543429844097998</v>
      </c>
      <c r="G285" s="319">
        <v>0.22448979591836735</v>
      </c>
    </row>
    <row r="286" spans="1:7" s="597" customFormat="1" ht="15" x14ac:dyDescent="0.25">
      <c r="A286" s="8" t="s">
        <v>410</v>
      </c>
      <c r="B286" s="321">
        <v>0.21156860076048725</v>
      </c>
      <c r="C286" s="318">
        <v>0.24549314401057981</v>
      </c>
      <c r="D286" s="318">
        <v>0.2</v>
      </c>
      <c r="E286" s="318">
        <v>0.1575492341356674</v>
      </c>
      <c r="F286" s="318">
        <v>0.26950354609929078</v>
      </c>
      <c r="G286" s="319">
        <v>0.18529707955689828</v>
      </c>
    </row>
    <row r="287" spans="1:7" s="597" customFormat="1" ht="15" x14ac:dyDescent="0.25">
      <c r="A287" s="8" t="s">
        <v>680</v>
      </c>
      <c r="B287" s="321">
        <v>0.23801896149380436</v>
      </c>
      <c r="C287" s="318">
        <v>0.28325675820066248</v>
      </c>
      <c r="D287" s="318">
        <v>0.26151503616292349</v>
      </c>
      <c r="E287" s="318">
        <v>0.20767960363336085</v>
      </c>
      <c r="F287" s="318">
        <v>0.22322899505766064</v>
      </c>
      <c r="G287" s="319">
        <v>0.21441441441441442</v>
      </c>
    </row>
    <row r="288" spans="1:7" s="597" customFormat="1" ht="15" x14ac:dyDescent="0.25">
      <c r="A288" s="8" t="s">
        <v>220</v>
      </c>
      <c r="B288" s="321">
        <v>1.3053660420245628E-2</v>
      </c>
      <c r="C288" s="318">
        <v>8.2847499232893522E-3</v>
      </c>
      <c r="D288" s="318">
        <v>9.6463022508038593E-3</v>
      </c>
      <c r="E288" s="318">
        <v>2.0706455542021926E-2</v>
      </c>
      <c r="F288" s="318">
        <v>2.2792022792022793E-2</v>
      </c>
      <c r="G288" s="319">
        <v>3.838771593090211E-3</v>
      </c>
    </row>
    <row r="289" spans="1:7" s="597" customFormat="1" ht="15" x14ac:dyDescent="0.25">
      <c r="A289" s="8" t="s">
        <v>31</v>
      </c>
      <c r="B289" s="321">
        <v>0.28961682386671245</v>
      </c>
      <c r="C289" s="318">
        <v>0.31598112516429294</v>
      </c>
      <c r="D289" s="318">
        <v>0.3185763888888889</v>
      </c>
      <c r="E289" s="318">
        <v>0.20975940359200271</v>
      </c>
      <c r="F289" s="318">
        <v>0.36433512682551883</v>
      </c>
      <c r="G289" s="319">
        <v>0.23943207486285897</v>
      </c>
    </row>
    <row r="290" spans="1:7" s="597" customFormat="1" ht="15" x14ac:dyDescent="0.25">
      <c r="A290" s="11" t="s">
        <v>42</v>
      </c>
      <c r="B290" s="321">
        <v>0.30222640073064222</v>
      </c>
      <c r="C290" s="318">
        <v>0.25791505791505792</v>
      </c>
      <c r="D290" s="318">
        <v>0.47395833333333331</v>
      </c>
      <c r="E290" s="318">
        <v>0.23952095808383234</v>
      </c>
      <c r="F290" s="318">
        <v>0.32098765432098764</v>
      </c>
      <c r="G290" s="319">
        <v>0.21875</v>
      </c>
    </row>
    <row r="291" spans="1:7" s="597" customFormat="1" ht="15" x14ac:dyDescent="0.25">
      <c r="A291" s="11" t="s">
        <v>572</v>
      </c>
      <c r="B291" s="321">
        <v>0.27281180114569903</v>
      </c>
      <c r="C291" s="318">
        <v>0.28930488283806782</v>
      </c>
      <c r="D291" s="318">
        <v>0.34285714285714286</v>
      </c>
      <c r="E291" s="318">
        <v>0.19171483622350674</v>
      </c>
      <c r="F291" s="318">
        <v>0.35817805383022772</v>
      </c>
      <c r="G291" s="319">
        <v>0.18200408997955012</v>
      </c>
    </row>
    <row r="292" spans="1:7" s="597" customFormat="1" ht="15" x14ac:dyDescent="0.25">
      <c r="A292" s="8" t="s">
        <v>34</v>
      </c>
      <c r="B292" s="321">
        <v>1.2487876681727022E-2</v>
      </c>
      <c r="C292" s="318">
        <v>1.1305836732638365E-2</v>
      </c>
      <c r="D292" s="318">
        <v>1.0722169662567014E-2</v>
      </c>
      <c r="E292" s="318">
        <v>6.7008277493102088E-3</v>
      </c>
      <c r="F292" s="318">
        <v>3.038427167113494E-2</v>
      </c>
      <c r="G292" s="319">
        <v>3.326277592984578E-3</v>
      </c>
    </row>
    <row r="293" spans="1:7" s="597" customFormat="1" ht="15" x14ac:dyDescent="0.25">
      <c r="A293" s="8" t="s">
        <v>412</v>
      </c>
      <c r="B293" s="321">
        <v>6.6374498275813501E-2</v>
      </c>
      <c r="C293" s="318">
        <v>8.0871670702179183E-2</v>
      </c>
      <c r="D293" s="318">
        <v>2.8291621327529923E-2</v>
      </c>
      <c r="E293" s="318">
        <v>6.3618290258449298E-2</v>
      </c>
      <c r="F293" s="318">
        <v>7.6923076923076927E-2</v>
      </c>
      <c r="G293" s="319">
        <v>8.2167832167832161E-2</v>
      </c>
    </row>
    <row r="294" spans="1:7" s="597" customFormat="1" ht="15" x14ac:dyDescent="0.25">
      <c r="A294" s="8" t="s">
        <v>222</v>
      </c>
      <c r="B294" s="321">
        <v>0.21792854603223341</v>
      </c>
      <c r="C294" s="318">
        <v>0.26013394430736692</v>
      </c>
      <c r="D294" s="318">
        <v>0.27142857142857141</v>
      </c>
      <c r="E294" s="318">
        <v>0.2294455066921606</v>
      </c>
      <c r="F294" s="318">
        <v>0.23232323232323232</v>
      </c>
      <c r="G294" s="319">
        <v>9.6311475409836061E-2</v>
      </c>
    </row>
    <row r="295" spans="1:7" s="597" customFormat="1" ht="15" x14ac:dyDescent="0.25">
      <c r="A295" s="8" t="s">
        <v>579</v>
      </c>
      <c r="B295" s="321">
        <v>0.22964315396168539</v>
      </c>
      <c r="C295" s="318">
        <v>0.20519835841313269</v>
      </c>
      <c r="D295" s="318">
        <v>0.30561797752808989</v>
      </c>
      <c r="E295" s="318">
        <v>0.16387959866220736</v>
      </c>
      <c r="F295" s="318">
        <v>0.29530201342281881</v>
      </c>
      <c r="G295" s="319">
        <v>0.17821782178217821</v>
      </c>
    </row>
    <row r="296" spans="1:7" s="597" customFormat="1" ht="15" x14ac:dyDescent="0.25">
      <c r="A296" s="8" t="s">
        <v>634</v>
      </c>
      <c r="B296" s="321">
        <v>3.7651609034962022E-2</v>
      </c>
      <c r="C296" s="318">
        <v>4.0249609984399373E-2</v>
      </c>
      <c r="D296" s="318">
        <v>4.4368600682593858E-2</v>
      </c>
      <c r="E296" s="318">
        <v>3.7037037037037035E-2</v>
      </c>
      <c r="F296" s="318">
        <v>4.7058823529411764E-2</v>
      </c>
      <c r="G296" s="319">
        <v>1.9543973941368076E-2</v>
      </c>
    </row>
    <row r="297" spans="1:7" s="597" customFormat="1" ht="15" x14ac:dyDescent="0.25">
      <c r="A297" s="8" t="s">
        <v>474</v>
      </c>
      <c r="B297" s="321">
        <v>8.3834727347253044E-2</v>
      </c>
      <c r="C297" s="318">
        <v>0.12340896513558385</v>
      </c>
      <c r="D297" s="318">
        <v>8.1818181818181818E-2</v>
      </c>
      <c r="E297" s="318">
        <v>5.7866184448462928E-2</v>
      </c>
      <c r="F297" s="318">
        <v>8.9552238805970144E-2</v>
      </c>
      <c r="G297" s="319">
        <v>6.6528066528066532E-2</v>
      </c>
    </row>
    <row r="298" spans="1:7" s="597" customFormat="1" ht="15" x14ac:dyDescent="0.25">
      <c r="A298" s="8" t="s">
        <v>475</v>
      </c>
      <c r="B298" s="321">
        <v>0.23491803997795593</v>
      </c>
      <c r="C298" s="318">
        <v>0.29562767400605239</v>
      </c>
      <c r="D298" s="318">
        <v>0.27134404057480982</v>
      </c>
      <c r="E298" s="318">
        <v>0.1871345029239766</v>
      </c>
      <c r="F298" s="318">
        <v>0.30067567567567566</v>
      </c>
      <c r="G298" s="319">
        <v>0.11980830670926518</v>
      </c>
    </row>
    <row r="299" spans="1:7" s="597" customFormat="1" ht="15" x14ac:dyDescent="0.25">
      <c r="A299" s="11" t="s">
        <v>417</v>
      </c>
      <c r="B299" s="321">
        <v>2.7425991019103414E-2</v>
      </c>
      <c r="C299" s="318">
        <v>1.6350364963503651E-2</v>
      </c>
      <c r="D299" s="318">
        <v>1.9438444924406047E-2</v>
      </c>
      <c r="E299" s="318">
        <v>4.7393364928909956E-3</v>
      </c>
      <c r="F299" s="318">
        <v>8.5365853658536592E-2</v>
      </c>
      <c r="G299" s="319">
        <v>1.1235955056179775E-2</v>
      </c>
    </row>
    <row r="300" spans="1:7" s="597" customFormat="1" ht="15" x14ac:dyDescent="0.25">
      <c r="A300" s="11" t="s">
        <v>418</v>
      </c>
      <c r="B300" s="321">
        <v>5.4570992780249967E-4</v>
      </c>
      <c r="C300" s="318">
        <v>1.1530922089403083E-4</v>
      </c>
      <c r="D300" s="318">
        <v>0</v>
      </c>
      <c r="E300" s="318">
        <v>0</v>
      </c>
      <c r="F300" s="318">
        <v>2.6132404181184671E-3</v>
      </c>
      <c r="G300" s="319">
        <v>0</v>
      </c>
    </row>
    <row r="301" spans="1:7" s="597" customFormat="1" ht="15" x14ac:dyDescent="0.25">
      <c r="A301" s="8" t="s">
        <v>573</v>
      </c>
      <c r="B301" s="321">
        <v>7.3588046646534705E-2</v>
      </c>
      <c r="C301" s="318">
        <v>9.2634278387234648E-2</v>
      </c>
      <c r="D301" s="318">
        <v>0.11076570680628273</v>
      </c>
      <c r="E301" s="318">
        <v>4.5749513303049966E-2</v>
      </c>
      <c r="F301" s="318">
        <v>9.9165596919127089E-2</v>
      </c>
      <c r="G301" s="319">
        <v>1.9625137816979051E-2</v>
      </c>
    </row>
    <row r="302" spans="1:7" s="597" customFormat="1" ht="15.75" thickBot="1" x14ac:dyDescent="0.3">
      <c r="A302" s="8" t="s">
        <v>430</v>
      </c>
      <c r="B302" s="321">
        <v>3.0033516867758658E-3</v>
      </c>
      <c r="C302" s="355">
        <v>7.2874915413044614E-4</v>
      </c>
      <c r="D302" s="355">
        <v>3.9260164020240799E-3</v>
      </c>
      <c r="E302" s="355">
        <v>1.1839924224484964E-3</v>
      </c>
      <c r="F302" s="355">
        <v>8.7863811092806152E-3</v>
      </c>
      <c r="G302" s="356">
        <v>3.9161934599569217E-4</v>
      </c>
    </row>
    <row r="303" spans="1:7" s="597" customFormat="1" ht="15.75" thickBot="1" x14ac:dyDescent="0.3">
      <c r="A303" s="422" t="s">
        <v>536</v>
      </c>
      <c r="B303" s="358"/>
      <c r="C303" s="358"/>
      <c r="D303" s="358"/>
      <c r="E303" s="358"/>
      <c r="F303" s="358"/>
      <c r="G303" s="434"/>
    </row>
    <row r="304" spans="1:7" s="597" customFormat="1" ht="15.75" thickBot="1" x14ac:dyDescent="0.3">
      <c r="A304" s="139" t="s">
        <v>401</v>
      </c>
      <c r="B304" s="320">
        <v>0.1089757757227483</v>
      </c>
      <c r="C304" s="555">
        <v>0.12252413119283055</v>
      </c>
      <c r="D304" s="555">
        <v>0.15430709235598111</v>
      </c>
      <c r="E304" s="555">
        <v>4.4708926261319532E-2</v>
      </c>
      <c r="F304" s="555">
        <v>0.16830796777081469</v>
      </c>
      <c r="G304" s="556">
        <v>5.5030761032795618E-2</v>
      </c>
    </row>
    <row r="305" spans="1:7" s="597" customFormat="1" ht="15" x14ac:dyDescent="0.25">
      <c r="A305" s="190" t="s">
        <v>31</v>
      </c>
      <c r="B305" s="321">
        <v>0.39719128728468683</v>
      </c>
      <c r="C305" s="328">
        <v>0.37700114197065349</v>
      </c>
      <c r="D305" s="328">
        <v>0.64453125</v>
      </c>
      <c r="E305" s="328">
        <v>0.1267366994239241</v>
      </c>
      <c r="F305" s="328">
        <v>0.61568024596464255</v>
      </c>
      <c r="G305" s="329">
        <v>0.22200709906421426</v>
      </c>
    </row>
    <row r="306" spans="1:7" s="597" customFormat="1" ht="15.75" thickBot="1" x14ac:dyDescent="0.3">
      <c r="A306" s="8" t="s">
        <v>34</v>
      </c>
      <c r="B306" s="321">
        <v>0.37691320336704376</v>
      </c>
      <c r="C306" s="318">
        <v>0.45500327340484464</v>
      </c>
      <c r="D306" s="318">
        <v>0.52727846105329546</v>
      </c>
      <c r="E306" s="318">
        <v>0.1907765076862436</v>
      </c>
      <c r="F306" s="318">
        <v>0.58087578194816802</v>
      </c>
      <c r="G306" s="319">
        <v>0.13063199274266707</v>
      </c>
    </row>
    <row r="307" spans="1:7" s="597" customFormat="1" ht="15.75" thickBot="1" x14ac:dyDescent="0.3">
      <c r="A307" s="422" t="s">
        <v>541</v>
      </c>
      <c r="B307" s="358"/>
      <c r="C307" s="358"/>
      <c r="D307" s="358"/>
      <c r="E307" s="358"/>
      <c r="F307" s="358"/>
      <c r="G307" s="434"/>
    </row>
    <row r="308" spans="1:7" s="597" customFormat="1" ht="15.75" thickBot="1" x14ac:dyDescent="0.3">
      <c r="A308" s="139" t="s">
        <v>401</v>
      </c>
      <c r="B308" s="320">
        <v>1.0521724778341049E-2</v>
      </c>
      <c r="C308" s="555">
        <v>1.0343143035223962E-2</v>
      </c>
      <c r="D308" s="555" t="s">
        <v>756</v>
      </c>
      <c r="E308" s="555" t="s">
        <v>756</v>
      </c>
      <c r="F308" s="555">
        <v>7.609668755595345E-3</v>
      </c>
      <c r="G308" s="556">
        <v>1.3612362544203846E-2</v>
      </c>
    </row>
    <row r="309" spans="1:7" s="597" customFormat="1" ht="15" x14ac:dyDescent="0.25">
      <c r="A309" s="190" t="s">
        <v>31</v>
      </c>
      <c r="B309" s="321">
        <v>1.0383875484038583E-3</v>
      </c>
      <c r="C309" s="328">
        <v>1.0557841890931029E-3</v>
      </c>
      <c r="D309" s="328" t="s">
        <v>756</v>
      </c>
      <c r="E309" s="328" t="s">
        <v>756</v>
      </c>
      <c r="F309" s="328">
        <v>7.6863950807071484E-4</v>
      </c>
      <c r="G309" s="329">
        <v>1.2907389480477573E-3</v>
      </c>
    </row>
    <row r="310" spans="1:7" s="597" customFormat="1" ht="15.75" thickBot="1" x14ac:dyDescent="0.3">
      <c r="A310" s="8" t="s">
        <v>34</v>
      </c>
      <c r="B310" s="321">
        <v>2.1743124162567868E-2</v>
      </c>
      <c r="C310" s="318">
        <v>2.1377851639220426E-2</v>
      </c>
      <c r="D310" s="318" t="s">
        <v>756</v>
      </c>
      <c r="E310" s="318" t="s">
        <v>756</v>
      </c>
      <c r="F310" s="318">
        <v>1.9660411081322611E-2</v>
      </c>
      <c r="G310" s="319">
        <v>2.419110976716057E-2</v>
      </c>
    </row>
    <row r="311" spans="1:7" s="597" customFormat="1" ht="15.75" thickBot="1" x14ac:dyDescent="0.3">
      <c r="A311" s="422" t="s">
        <v>542</v>
      </c>
      <c r="B311" s="358"/>
      <c r="C311" s="358"/>
      <c r="D311" s="358"/>
      <c r="E311" s="358"/>
      <c r="F311" s="358"/>
      <c r="G311" s="434"/>
    </row>
    <row r="312" spans="1:7" s="597" customFormat="1" ht="15.75" thickBot="1" x14ac:dyDescent="0.3">
      <c r="A312" s="139" t="s">
        <v>401</v>
      </c>
      <c r="B312" s="320">
        <v>3.6005780398419999E-2</v>
      </c>
      <c r="C312" s="555">
        <v>7.0461398514226031E-2</v>
      </c>
      <c r="D312" s="555" t="s">
        <v>756</v>
      </c>
      <c r="E312" s="555" t="s">
        <v>756</v>
      </c>
      <c r="F312" s="555" t="s">
        <v>756</v>
      </c>
      <c r="G312" s="556">
        <v>1.5501622826139612E-3</v>
      </c>
    </row>
    <row r="313" spans="1:7" s="597" customFormat="1" ht="15.75" thickBot="1" x14ac:dyDescent="0.3">
      <c r="A313" s="8" t="s">
        <v>34</v>
      </c>
      <c r="B313" s="321">
        <v>0.11131006792305535</v>
      </c>
      <c r="C313" s="328">
        <v>0.21808430276476809</v>
      </c>
      <c r="D313" s="328" t="s">
        <v>756</v>
      </c>
      <c r="E313" s="328" t="s">
        <v>756</v>
      </c>
      <c r="F313" s="328" t="s">
        <v>756</v>
      </c>
      <c r="G313" s="329">
        <v>4.5358330813426067E-3</v>
      </c>
    </row>
    <row r="314" spans="1:7" s="597" customFormat="1" ht="15.75" thickBot="1" x14ac:dyDescent="0.3">
      <c r="A314" s="422" t="s">
        <v>543</v>
      </c>
      <c r="B314" s="358"/>
      <c r="C314" s="358"/>
      <c r="D314" s="358"/>
      <c r="E314" s="358"/>
      <c r="F314" s="358"/>
      <c r="G314" s="434"/>
    </row>
    <row r="315" spans="1:7" s="597" customFormat="1" ht="15.75" thickBot="1" x14ac:dyDescent="0.3">
      <c r="A315" s="139" t="s">
        <v>401</v>
      </c>
      <c r="B315" s="320">
        <v>4.4212851812584907E-2</v>
      </c>
      <c r="C315" s="563">
        <v>6.3406498997692171E-2</v>
      </c>
      <c r="D315" s="555" t="s">
        <v>756</v>
      </c>
      <c r="E315" s="555" t="s">
        <v>756</v>
      </c>
      <c r="F315" s="555">
        <v>6.8263205013428821E-2</v>
      </c>
      <c r="G315" s="556">
        <v>9.688514266337257E-4</v>
      </c>
    </row>
    <row r="316" spans="1:7" s="597" customFormat="1" ht="15.75" thickBot="1" x14ac:dyDescent="0.3">
      <c r="A316" s="422" t="s">
        <v>544</v>
      </c>
      <c r="B316" s="359"/>
      <c r="C316" s="359"/>
      <c r="D316" s="359"/>
      <c r="E316" s="359"/>
      <c r="F316" s="359"/>
      <c r="G316" s="435"/>
    </row>
    <row r="317" spans="1:7" s="597" customFormat="1" ht="15" x14ac:dyDescent="0.25">
      <c r="A317" s="8" t="s">
        <v>503</v>
      </c>
      <c r="B317" s="321">
        <v>0.81285206588713499</v>
      </c>
      <c r="C317" s="330">
        <v>0.91531425199173799</v>
      </c>
      <c r="D317" s="318">
        <v>0.93333333333333335</v>
      </c>
      <c r="E317" s="318">
        <v>0.89005235602094246</v>
      </c>
      <c r="F317" s="318">
        <v>0.76229508196721307</v>
      </c>
      <c r="G317" s="319">
        <v>0.56326530612244896</v>
      </c>
    </row>
    <row r="318" spans="1:7" s="597" customFormat="1" ht="15" x14ac:dyDescent="0.25">
      <c r="A318" s="8" t="s">
        <v>621</v>
      </c>
      <c r="B318" s="321">
        <v>0.83232845601721051</v>
      </c>
      <c r="C318" s="330">
        <v>0.92822448620638331</v>
      </c>
      <c r="D318" s="318">
        <v>0.81783761043331926</v>
      </c>
      <c r="E318" s="318">
        <v>0.75705277132426152</v>
      </c>
      <c r="F318" s="318">
        <v>0.74193548387096775</v>
      </c>
      <c r="G318" s="319">
        <v>0.91659192825112112</v>
      </c>
    </row>
    <row r="319" spans="1:7" s="597" customFormat="1" ht="15" x14ac:dyDescent="0.25">
      <c r="A319" s="8" t="s">
        <v>499</v>
      </c>
      <c r="B319" s="321">
        <v>0.19261972113642994</v>
      </c>
      <c r="C319" s="330">
        <v>0.21511378273937312</v>
      </c>
      <c r="D319" s="318">
        <v>0.30547550432276654</v>
      </c>
      <c r="E319" s="318">
        <v>6.2015503875968991E-2</v>
      </c>
      <c r="F319" s="318">
        <v>0.31901840490797545</v>
      </c>
      <c r="G319" s="319">
        <v>6.1475409836065573E-2</v>
      </c>
    </row>
    <row r="320" spans="1:7" s="597" customFormat="1" ht="15" x14ac:dyDescent="0.25">
      <c r="A320" s="8" t="s">
        <v>500</v>
      </c>
      <c r="B320" s="321">
        <v>3.1486169403709061E-2</v>
      </c>
      <c r="C320" s="330">
        <v>3.7203944024667097E-2</v>
      </c>
      <c r="D320" s="318">
        <v>3.7925445705024312E-2</v>
      </c>
      <c r="E320" s="318">
        <v>9.8550724637681154E-3</v>
      </c>
      <c r="F320" s="318">
        <v>5.4933875890132246E-2</v>
      </c>
      <c r="G320" s="319">
        <v>1.7512508934953538E-2</v>
      </c>
    </row>
    <row r="321" spans="1:7" s="597" customFormat="1" ht="15" x14ac:dyDescent="0.25">
      <c r="A321" s="8" t="s">
        <v>501</v>
      </c>
      <c r="B321" s="321">
        <v>0.29179636336320119</v>
      </c>
      <c r="C321" s="330">
        <v>0.22813193955478525</v>
      </c>
      <c r="D321" s="318">
        <v>0.49759743726641753</v>
      </c>
      <c r="E321" s="318">
        <v>3.4090909090909088E-2</v>
      </c>
      <c r="F321" s="318">
        <v>0.51909722222222221</v>
      </c>
      <c r="G321" s="319">
        <v>0.18006430868167203</v>
      </c>
    </row>
    <row r="322" spans="1:7" s="597" customFormat="1" ht="15.75" thickBot="1" x14ac:dyDescent="0.3">
      <c r="A322" s="8" t="s">
        <v>502</v>
      </c>
      <c r="B322" s="321">
        <v>0.51422002429015534</v>
      </c>
      <c r="C322" s="330">
        <v>0.82123453063688501</v>
      </c>
      <c r="D322" s="318">
        <v>0.61918976545842219</v>
      </c>
      <c r="E322" s="318">
        <v>0.41086186540731995</v>
      </c>
      <c r="F322" s="318">
        <v>0.28474114441416892</v>
      </c>
      <c r="G322" s="319">
        <v>0.43507281553398058</v>
      </c>
    </row>
    <row r="323" spans="1:7" s="597" customFormat="1" ht="15.75" thickBot="1" x14ac:dyDescent="0.3">
      <c r="A323" s="422" t="s">
        <v>489</v>
      </c>
      <c r="B323" s="358"/>
      <c r="C323" s="358"/>
      <c r="D323" s="358"/>
      <c r="E323" s="358"/>
      <c r="F323" s="358"/>
      <c r="G323" s="434"/>
    </row>
    <row r="324" spans="1:7" s="597" customFormat="1" ht="30" customHeight="1" thickBot="1" x14ac:dyDescent="0.3">
      <c r="A324" s="422" t="s">
        <v>526</v>
      </c>
      <c r="B324" s="359"/>
      <c r="C324" s="359"/>
      <c r="D324" s="359"/>
      <c r="E324" s="359"/>
      <c r="F324" s="359"/>
      <c r="G324" s="435"/>
    </row>
    <row r="325" spans="1:7" s="597" customFormat="1" ht="15" x14ac:dyDescent="0.25">
      <c r="A325" s="8" t="s">
        <v>490</v>
      </c>
      <c r="B325" s="321">
        <v>0.9999666746357756</v>
      </c>
      <c r="C325" s="330">
        <v>0.99983337317887755</v>
      </c>
      <c r="D325" s="318">
        <v>1</v>
      </c>
      <c r="E325" s="318">
        <v>1</v>
      </c>
      <c r="F325" s="318">
        <v>1</v>
      </c>
      <c r="G325" s="319">
        <v>1</v>
      </c>
    </row>
    <row r="326" spans="1:7" s="597" customFormat="1" ht="15" x14ac:dyDescent="0.25">
      <c r="A326" s="8" t="s">
        <v>491</v>
      </c>
      <c r="B326" s="321">
        <v>0.99811411699882824</v>
      </c>
      <c r="C326" s="330">
        <v>0.99736294943962678</v>
      </c>
      <c r="D326" s="318">
        <v>1</v>
      </c>
      <c r="E326" s="318">
        <v>1</v>
      </c>
      <c r="F326" s="318">
        <v>1</v>
      </c>
      <c r="G326" s="319">
        <v>0.99320763555451463</v>
      </c>
    </row>
    <row r="327" spans="1:7" s="597" customFormat="1" ht="15.75" thickBot="1" x14ac:dyDescent="0.3">
      <c r="A327" s="8" t="s">
        <v>492</v>
      </c>
      <c r="B327" s="321">
        <v>1</v>
      </c>
      <c r="C327" s="330">
        <v>1</v>
      </c>
      <c r="D327" s="318" t="s">
        <v>756</v>
      </c>
      <c r="E327" s="318">
        <v>1</v>
      </c>
      <c r="F327" s="318">
        <v>1</v>
      </c>
      <c r="G327" s="319">
        <v>1</v>
      </c>
    </row>
    <row r="328" spans="1:7" s="597" customFormat="1" ht="30" customHeight="1" thickBot="1" x14ac:dyDescent="0.3">
      <c r="A328" s="422" t="s">
        <v>535</v>
      </c>
      <c r="B328" s="359"/>
      <c r="C328" s="359"/>
      <c r="D328" s="359"/>
      <c r="E328" s="359"/>
      <c r="F328" s="359"/>
      <c r="G328" s="435"/>
    </row>
    <row r="329" spans="1:7" s="597" customFormat="1" ht="15" x14ac:dyDescent="0.25">
      <c r="A329" s="8" t="s">
        <v>493</v>
      </c>
      <c r="B329" s="321">
        <v>0.99954723327188644</v>
      </c>
      <c r="C329" s="330">
        <v>0.99864169981565931</v>
      </c>
      <c r="D329" s="318" t="s">
        <v>756</v>
      </c>
      <c r="E329" s="318" t="s">
        <v>756</v>
      </c>
      <c r="F329" s="318">
        <v>1</v>
      </c>
      <c r="G329" s="319">
        <v>1</v>
      </c>
    </row>
    <row r="330" spans="1:7" s="597" customFormat="1" ht="15" x14ac:dyDescent="0.25">
      <c r="A330" s="8" t="s">
        <v>494</v>
      </c>
      <c r="B330" s="321">
        <v>0.99955407643881211</v>
      </c>
      <c r="C330" s="330">
        <v>0.99895216842922285</v>
      </c>
      <c r="D330" s="318" t="s">
        <v>756</v>
      </c>
      <c r="E330" s="318" t="s">
        <v>756</v>
      </c>
      <c r="F330" s="318">
        <v>1</v>
      </c>
      <c r="G330" s="319">
        <v>0.9997100608872137</v>
      </c>
    </row>
    <row r="331" spans="1:7" s="597" customFormat="1" ht="15.75" thickBot="1" x14ac:dyDescent="0.3">
      <c r="A331" s="8" t="s">
        <v>495</v>
      </c>
      <c r="B331" s="321">
        <v>1</v>
      </c>
      <c r="C331" s="330" t="s">
        <v>756</v>
      </c>
      <c r="D331" s="318" t="s">
        <v>756</v>
      </c>
      <c r="E331" s="318" t="s">
        <v>756</v>
      </c>
      <c r="F331" s="318">
        <v>1</v>
      </c>
      <c r="G331" s="319" t="s">
        <v>756</v>
      </c>
    </row>
    <row r="332" spans="1:7" s="597" customFormat="1" ht="34.5" customHeight="1" thickBot="1" x14ac:dyDescent="0.3">
      <c r="A332" s="422" t="s">
        <v>19330</v>
      </c>
      <c r="B332" s="359"/>
      <c r="C332" s="359"/>
      <c r="D332" s="359"/>
      <c r="E332" s="359"/>
      <c r="F332" s="359"/>
      <c r="G332" s="435"/>
    </row>
    <row r="333" spans="1:7" s="597" customFormat="1" ht="15" x14ac:dyDescent="0.25">
      <c r="A333" s="8" t="s">
        <v>496</v>
      </c>
      <c r="B333" s="321">
        <v>0.99936379254805119</v>
      </c>
      <c r="C333" s="330">
        <v>0.99681896274025561</v>
      </c>
      <c r="D333" s="318">
        <v>1</v>
      </c>
      <c r="E333" s="318">
        <v>1</v>
      </c>
      <c r="F333" s="318">
        <v>1</v>
      </c>
      <c r="G333" s="319">
        <v>1</v>
      </c>
    </row>
    <row r="334" spans="1:7" s="597" customFormat="1" ht="15" x14ac:dyDescent="0.25">
      <c r="A334" s="8" t="s">
        <v>497</v>
      </c>
      <c r="B334" s="321">
        <v>0.99967520107626595</v>
      </c>
      <c r="C334" s="330">
        <v>0.99896649844303664</v>
      </c>
      <c r="D334" s="318">
        <v>1</v>
      </c>
      <c r="E334" s="318">
        <v>1</v>
      </c>
      <c r="F334" s="318">
        <v>1</v>
      </c>
      <c r="G334" s="319">
        <v>0.99940950693829345</v>
      </c>
    </row>
    <row r="335" spans="1:7" s="597" customFormat="1" ht="15.75" thickBot="1" x14ac:dyDescent="0.3">
      <c r="A335" s="8" t="s">
        <v>498</v>
      </c>
      <c r="B335" s="321">
        <v>0.78414131971480816</v>
      </c>
      <c r="C335" s="330" t="s">
        <v>756</v>
      </c>
      <c r="D335" s="318" t="s">
        <v>756</v>
      </c>
      <c r="E335" s="318" t="s">
        <v>756</v>
      </c>
      <c r="F335" s="318">
        <v>0.58186397984886651</v>
      </c>
      <c r="G335" s="319">
        <v>0.98641865958074992</v>
      </c>
    </row>
    <row r="336" spans="1:7" s="597" customFormat="1" ht="34.5" customHeight="1" thickBot="1" x14ac:dyDescent="0.3">
      <c r="A336" s="422" t="s">
        <v>19184</v>
      </c>
      <c r="B336" s="359"/>
      <c r="C336" s="359"/>
      <c r="D336" s="359"/>
      <c r="E336" s="359"/>
      <c r="F336" s="359"/>
      <c r="G336" s="435"/>
    </row>
    <row r="337" spans="1:7" s="597" customFormat="1" ht="15" x14ac:dyDescent="0.25">
      <c r="A337" s="8" t="s">
        <v>683</v>
      </c>
      <c r="B337" s="321">
        <v>0.99970571433517408</v>
      </c>
      <c r="C337" s="330">
        <v>0.99852857167587028</v>
      </c>
      <c r="D337" s="318">
        <v>1</v>
      </c>
      <c r="E337" s="318">
        <v>1</v>
      </c>
      <c r="F337" s="318">
        <v>1</v>
      </c>
      <c r="G337" s="319">
        <v>1</v>
      </c>
    </row>
    <row r="338" spans="1:7" s="597" customFormat="1" ht="15.75" thickBot="1" x14ac:dyDescent="0.3">
      <c r="A338" s="8" t="s">
        <v>684</v>
      </c>
      <c r="B338" s="321">
        <v>0.99973714215085496</v>
      </c>
      <c r="C338" s="330">
        <v>0.99896134471237907</v>
      </c>
      <c r="D338" s="318">
        <v>1</v>
      </c>
      <c r="E338" s="318">
        <v>1</v>
      </c>
      <c r="F338" s="318">
        <v>1</v>
      </c>
      <c r="G338" s="319">
        <v>0.99972436604189641</v>
      </c>
    </row>
    <row r="339" spans="1:7" s="597" customFormat="1" ht="15.75" customHeight="1" thickBot="1" x14ac:dyDescent="0.3">
      <c r="A339" s="423" t="s">
        <v>470</v>
      </c>
      <c r="B339" s="360"/>
      <c r="C339" s="360"/>
      <c r="D339" s="360"/>
      <c r="E339" s="360"/>
      <c r="F339" s="360"/>
      <c r="G339" s="436"/>
    </row>
    <row r="340" spans="1:7" s="597" customFormat="1" ht="15" x14ac:dyDescent="0.25">
      <c r="A340" s="8" t="s">
        <v>622</v>
      </c>
      <c r="B340" s="321">
        <v>0.40490289476234104</v>
      </c>
      <c r="C340" s="330">
        <v>0.11124417831004657</v>
      </c>
      <c r="D340" s="318">
        <v>0.46375</v>
      </c>
      <c r="E340" s="318">
        <v>0.52329038652130822</v>
      </c>
      <c r="F340" s="318">
        <v>0.52132701421800953</v>
      </c>
      <c r="G340" s="319" t="s">
        <v>756</v>
      </c>
    </row>
    <row r="341" spans="1:7" s="597" customFormat="1" ht="15" x14ac:dyDescent="0.25">
      <c r="A341" s="8" t="s">
        <v>623</v>
      </c>
      <c r="B341" s="321">
        <v>0.44273739362715447</v>
      </c>
      <c r="C341" s="330">
        <v>0.47309870550161814</v>
      </c>
      <c r="D341" s="318">
        <v>0.49883040935672512</v>
      </c>
      <c r="E341" s="318">
        <v>0.31778425655976678</v>
      </c>
      <c r="F341" s="318">
        <v>0.48123620309050774</v>
      </c>
      <c r="G341" s="319" t="s">
        <v>756</v>
      </c>
    </row>
    <row r="342" spans="1:7" s="597" customFormat="1" ht="15" x14ac:dyDescent="0.25">
      <c r="A342" s="8" t="s">
        <v>624</v>
      </c>
      <c r="B342" s="321">
        <v>0.77171651761576177</v>
      </c>
      <c r="C342" s="330">
        <v>0.21430472388556221</v>
      </c>
      <c r="D342" s="318">
        <v>0.99937500000000001</v>
      </c>
      <c r="E342" s="318">
        <v>0.88503468780971262</v>
      </c>
      <c r="F342" s="318">
        <v>0.98815165876777256</v>
      </c>
      <c r="G342" s="319" t="s">
        <v>756</v>
      </c>
    </row>
    <row r="343" spans="1:7" s="597" customFormat="1" ht="15.75" thickBot="1" x14ac:dyDescent="0.3">
      <c r="A343" s="8" t="s">
        <v>625</v>
      </c>
      <c r="B343" s="321">
        <v>0.86333798963039377</v>
      </c>
      <c r="C343" s="330">
        <v>0.88868662351672056</v>
      </c>
      <c r="D343" s="318">
        <v>0.99941520467836253</v>
      </c>
      <c r="E343" s="318">
        <v>0.576287657920311</v>
      </c>
      <c r="F343" s="318">
        <v>0.98896247240618107</v>
      </c>
      <c r="G343" s="319" t="s">
        <v>756</v>
      </c>
    </row>
    <row r="344" spans="1:7" s="597" customFormat="1" ht="15.75" customHeight="1" thickBot="1" x14ac:dyDescent="0.3">
      <c r="A344" s="423" t="s">
        <v>471</v>
      </c>
      <c r="B344" s="360"/>
      <c r="C344" s="360"/>
      <c r="D344" s="360"/>
      <c r="E344" s="360"/>
      <c r="F344" s="360"/>
      <c r="G344" s="436"/>
    </row>
    <row r="345" spans="1:7" s="597" customFormat="1" ht="15" customHeight="1" x14ac:dyDescent="0.25">
      <c r="A345" s="7" t="s">
        <v>626</v>
      </c>
      <c r="B345" s="321">
        <v>0.3044504008051479</v>
      </c>
      <c r="C345" s="330">
        <v>8.788351534061363E-2</v>
      </c>
      <c r="D345" s="318">
        <v>0.54421768707482998</v>
      </c>
      <c r="E345" s="318" t="s">
        <v>756</v>
      </c>
      <c r="F345" s="318">
        <v>0.28125</v>
      </c>
      <c r="G345" s="319" t="s">
        <v>756</v>
      </c>
    </row>
    <row r="346" spans="1:7" s="597" customFormat="1" ht="15" x14ac:dyDescent="0.25">
      <c r="A346" s="8" t="s">
        <v>627</v>
      </c>
      <c r="B346" s="321">
        <v>0.34401431891577139</v>
      </c>
      <c r="C346" s="330">
        <v>0.27136972193614828</v>
      </c>
      <c r="D346" s="318">
        <v>0.53448275862068961</v>
      </c>
      <c r="E346" s="318" t="s">
        <v>756</v>
      </c>
      <c r="F346" s="318">
        <v>0.22619047619047619</v>
      </c>
      <c r="G346" s="319" t="s">
        <v>756</v>
      </c>
    </row>
    <row r="347" spans="1:7" s="597" customFormat="1" ht="15" x14ac:dyDescent="0.25">
      <c r="A347" s="8" t="s">
        <v>628</v>
      </c>
      <c r="B347" s="321">
        <v>0.70332105801238853</v>
      </c>
      <c r="C347" s="330">
        <v>0.11336453458138325</v>
      </c>
      <c r="D347" s="318">
        <v>0.99659863945578231</v>
      </c>
      <c r="E347" s="318" t="s">
        <v>756</v>
      </c>
      <c r="F347" s="318">
        <v>1</v>
      </c>
      <c r="G347" s="319" t="s">
        <v>756</v>
      </c>
    </row>
    <row r="348" spans="1:7" s="597" customFormat="1" ht="15.75" thickBot="1" x14ac:dyDescent="0.3">
      <c r="A348" s="8" t="s">
        <v>629</v>
      </c>
      <c r="B348" s="321">
        <v>0.88980432543769306</v>
      </c>
      <c r="C348" s="330">
        <v>0.66941297631307928</v>
      </c>
      <c r="D348" s="318">
        <v>1</v>
      </c>
      <c r="E348" s="318" t="s">
        <v>756</v>
      </c>
      <c r="F348" s="318">
        <v>1</v>
      </c>
      <c r="G348" s="319" t="s">
        <v>756</v>
      </c>
    </row>
    <row r="349" spans="1:7" s="597" customFormat="1" ht="15.75" customHeight="1" thickBot="1" x14ac:dyDescent="0.3">
      <c r="A349" s="423" t="s">
        <v>472</v>
      </c>
      <c r="B349" s="360"/>
      <c r="C349" s="360"/>
      <c r="D349" s="360"/>
      <c r="E349" s="360"/>
      <c r="F349" s="360"/>
      <c r="G349" s="436"/>
    </row>
    <row r="350" spans="1:7" s="597" customFormat="1" ht="15" customHeight="1" x14ac:dyDescent="0.25">
      <c r="A350" s="7" t="s">
        <v>630</v>
      </c>
      <c r="B350" s="321">
        <v>0.22661822788416916</v>
      </c>
      <c r="C350" s="330">
        <v>0.17493702770780856</v>
      </c>
      <c r="D350" s="318">
        <v>0.28932893289328931</v>
      </c>
      <c r="E350" s="318">
        <v>0.21558872305140961</v>
      </c>
      <c r="F350" s="318" t="s">
        <v>756</v>
      </c>
      <c r="G350" s="319" t="s">
        <v>756</v>
      </c>
    </row>
    <row r="351" spans="1:7" s="597" customFormat="1" ht="15" x14ac:dyDescent="0.25">
      <c r="A351" s="8" t="s">
        <v>631</v>
      </c>
      <c r="B351" s="321">
        <v>0.25224191565017851</v>
      </c>
      <c r="C351" s="330">
        <v>0.25849499567527495</v>
      </c>
      <c r="D351" s="318">
        <v>0.27515400410677621</v>
      </c>
      <c r="E351" s="318">
        <v>0.21043771043771045</v>
      </c>
      <c r="F351" s="318">
        <v>0.26488095238095238</v>
      </c>
      <c r="G351" s="319" t="s">
        <v>756</v>
      </c>
    </row>
    <row r="352" spans="1:7" s="597" customFormat="1" ht="15" x14ac:dyDescent="0.25">
      <c r="A352" s="8" t="s">
        <v>632</v>
      </c>
      <c r="B352" s="321">
        <v>0.76953845878967397</v>
      </c>
      <c r="C352" s="330">
        <v>0.6944584382871537</v>
      </c>
      <c r="D352" s="318">
        <v>0.99889988998899892</v>
      </c>
      <c r="E352" s="318">
        <v>0.61525704809286896</v>
      </c>
      <c r="F352" s="318" t="s">
        <v>756</v>
      </c>
      <c r="G352" s="319" t="s">
        <v>756</v>
      </c>
    </row>
    <row r="353" spans="1:7" s="597" customFormat="1" ht="15.75" thickBot="1" x14ac:dyDescent="0.3">
      <c r="A353" s="8" t="s">
        <v>633</v>
      </c>
      <c r="B353" s="321">
        <v>0.90550135712995661</v>
      </c>
      <c r="C353" s="330">
        <v>0.98121833683430126</v>
      </c>
      <c r="D353" s="318">
        <v>0.99897330595482547</v>
      </c>
      <c r="E353" s="318">
        <v>0.64478114478114479</v>
      </c>
      <c r="F353" s="318">
        <v>0.9970326409495549</v>
      </c>
      <c r="G353" s="319" t="s">
        <v>756</v>
      </c>
    </row>
    <row r="354" spans="1:7" s="597" customFormat="1" ht="36" customHeight="1" thickBot="1" x14ac:dyDescent="0.3">
      <c r="A354" s="421" t="s">
        <v>473</v>
      </c>
      <c r="B354" s="226"/>
      <c r="C354" s="226"/>
      <c r="D354" s="226"/>
      <c r="E354" s="226"/>
      <c r="F354" s="226"/>
      <c r="G354" s="437"/>
    </row>
    <row r="355" spans="1:7" s="597" customFormat="1" ht="15" customHeight="1" thickBot="1" x14ac:dyDescent="0.3">
      <c r="A355" s="139" t="s">
        <v>401</v>
      </c>
      <c r="B355" s="320">
        <v>0.63497540519926887</v>
      </c>
      <c r="C355" s="216">
        <v>0.76741741488806159</v>
      </c>
      <c r="D355" s="213">
        <v>0.51336355854284899</v>
      </c>
      <c r="E355" s="213">
        <v>0.66840879689521349</v>
      </c>
      <c r="F355" s="213">
        <v>0.80002238137869297</v>
      </c>
      <c r="G355" s="214">
        <v>0.42566487429152738</v>
      </c>
    </row>
    <row r="356" spans="1:7" s="597" customFormat="1" ht="15" customHeight="1" x14ac:dyDescent="0.25">
      <c r="A356" s="11" t="s">
        <v>403</v>
      </c>
      <c r="B356" s="321" t="s">
        <v>756</v>
      </c>
      <c r="C356" s="215" t="s">
        <v>756</v>
      </c>
      <c r="D356" s="18" t="s">
        <v>756</v>
      </c>
      <c r="E356" s="18" t="s">
        <v>756</v>
      </c>
      <c r="F356" s="18" t="s">
        <v>756</v>
      </c>
      <c r="G356" s="20" t="s">
        <v>756</v>
      </c>
    </row>
    <row r="357" spans="1:7" s="597" customFormat="1" ht="15" customHeight="1" x14ac:dyDescent="0.25">
      <c r="A357" s="11" t="s">
        <v>404</v>
      </c>
      <c r="B357" s="321" t="s">
        <v>756</v>
      </c>
      <c r="C357" s="215" t="s">
        <v>756</v>
      </c>
      <c r="D357" s="18" t="s">
        <v>756</v>
      </c>
      <c r="E357" s="18" t="s">
        <v>756</v>
      </c>
      <c r="F357" s="18" t="s">
        <v>756</v>
      </c>
      <c r="G357" s="20" t="s">
        <v>756</v>
      </c>
    </row>
    <row r="358" spans="1:7" s="597" customFormat="1" ht="15" customHeight="1" x14ac:dyDescent="0.25">
      <c r="A358" s="11" t="s">
        <v>405</v>
      </c>
      <c r="B358" s="321" t="s">
        <v>756</v>
      </c>
      <c r="C358" s="215" t="s">
        <v>756</v>
      </c>
      <c r="D358" s="18" t="s">
        <v>756</v>
      </c>
      <c r="E358" s="18" t="s">
        <v>756</v>
      </c>
      <c r="F358" s="18" t="s">
        <v>756</v>
      </c>
      <c r="G358" s="20" t="s">
        <v>756</v>
      </c>
    </row>
    <row r="359" spans="1:7" s="597" customFormat="1" ht="15" customHeight="1" x14ac:dyDescent="0.25">
      <c r="A359" s="11" t="s">
        <v>406</v>
      </c>
      <c r="B359" s="321" t="s">
        <v>756</v>
      </c>
      <c r="C359" s="215" t="s">
        <v>756</v>
      </c>
      <c r="D359" s="18" t="s">
        <v>756</v>
      </c>
      <c r="E359" s="18" t="s">
        <v>756</v>
      </c>
      <c r="F359" s="18" t="s">
        <v>756</v>
      </c>
      <c r="G359" s="20" t="s">
        <v>756</v>
      </c>
    </row>
    <row r="360" spans="1:7" s="597" customFormat="1" ht="15" customHeight="1" x14ac:dyDescent="0.25">
      <c r="A360" s="11" t="s">
        <v>8</v>
      </c>
      <c r="B360" s="321">
        <v>0.32596791998721336</v>
      </c>
      <c r="C360" s="215">
        <v>0.60341692189892804</v>
      </c>
      <c r="D360" s="18">
        <v>0</v>
      </c>
      <c r="E360" s="18">
        <v>2.3999999999999998E-3</v>
      </c>
      <c r="F360" s="18">
        <v>0.66608084358523723</v>
      </c>
      <c r="G360" s="20">
        <v>0.35794183445190159</v>
      </c>
    </row>
    <row r="361" spans="1:7" s="597" customFormat="1" ht="15" customHeight="1" x14ac:dyDescent="0.25">
      <c r="A361" s="11" t="s">
        <v>407</v>
      </c>
      <c r="B361" s="321">
        <v>0.58550725204994236</v>
      </c>
      <c r="C361" s="215">
        <v>0.83224826388888884</v>
      </c>
      <c r="D361" s="18">
        <v>0</v>
      </c>
      <c r="E361" s="18">
        <v>0.7951070336391437</v>
      </c>
      <c r="F361" s="18">
        <v>0.94462540716612375</v>
      </c>
      <c r="G361" s="20">
        <v>0.35555555555555557</v>
      </c>
    </row>
    <row r="362" spans="1:7" s="597" customFormat="1" ht="15" customHeight="1" x14ac:dyDescent="0.25">
      <c r="A362" s="11" t="s">
        <v>620</v>
      </c>
      <c r="B362" s="321">
        <v>0.77698793170812031</v>
      </c>
      <c r="C362" s="215">
        <v>0.86953649675217437</v>
      </c>
      <c r="D362" s="18">
        <v>0.76010101010101006</v>
      </c>
      <c r="E362" s="18">
        <v>0.8761377127028096</v>
      </c>
      <c r="F362" s="18">
        <v>0.89585028478437756</v>
      </c>
      <c r="G362" s="20">
        <v>0.48331415420023016</v>
      </c>
    </row>
    <row r="363" spans="1:7" s="597" customFormat="1" ht="15" customHeight="1" x14ac:dyDescent="0.25">
      <c r="A363" s="11" t="s">
        <v>409</v>
      </c>
      <c r="B363" s="321">
        <v>0.589130135259605</v>
      </c>
      <c r="C363" s="215">
        <v>0.77473917167246287</v>
      </c>
      <c r="D363" s="18">
        <v>0.44900497512437809</v>
      </c>
      <c r="E363" s="18">
        <v>0.77111111111111108</v>
      </c>
      <c r="F363" s="18">
        <v>0.64365256124721604</v>
      </c>
      <c r="G363" s="20">
        <v>0.30714285714285716</v>
      </c>
    </row>
    <row r="364" spans="1:7" s="597" customFormat="1" ht="15" customHeight="1" x14ac:dyDescent="0.25">
      <c r="A364" s="11" t="s">
        <v>410</v>
      </c>
      <c r="B364" s="321">
        <v>0.56439599781791261</v>
      </c>
      <c r="C364" s="215">
        <v>0.59678970338042758</v>
      </c>
      <c r="D364" s="18">
        <v>0.50262812089356113</v>
      </c>
      <c r="E364" s="18">
        <v>0.47745664739884391</v>
      </c>
      <c r="F364" s="18">
        <v>0.72463768115942029</v>
      </c>
      <c r="G364" s="20">
        <v>0.52046783625730997</v>
      </c>
    </row>
    <row r="365" spans="1:7" s="597" customFormat="1" ht="15" customHeight="1" x14ac:dyDescent="0.25">
      <c r="A365" s="11" t="s">
        <v>680</v>
      </c>
      <c r="B365" s="321">
        <v>0.75657538157319448</v>
      </c>
      <c r="C365" s="215">
        <v>0.90170334518811668</v>
      </c>
      <c r="D365" s="18">
        <v>0.78533333333333333</v>
      </c>
      <c r="E365" s="18">
        <v>0.87168874172185429</v>
      </c>
      <c r="F365" s="18">
        <v>0.91246903385631706</v>
      </c>
      <c r="G365" s="20">
        <v>0.3116824537663509</v>
      </c>
    </row>
    <row r="366" spans="1:7" s="597" customFormat="1" ht="15" customHeight="1" x14ac:dyDescent="0.25">
      <c r="A366" s="11" t="s">
        <v>220</v>
      </c>
      <c r="B366" s="321">
        <v>0.59380553210769182</v>
      </c>
      <c r="C366" s="215">
        <v>0.91078551702976374</v>
      </c>
      <c r="D366" s="18">
        <v>0</v>
      </c>
      <c r="E366" s="18">
        <v>0.80755176613885504</v>
      </c>
      <c r="F366" s="18">
        <v>0.98005698005698005</v>
      </c>
      <c r="G366" s="20">
        <v>0.2706333973128599</v>
      </c>
    </row>
    <row r="367" spans="1:7" s="597" customFormat="1" ht="15" customHeight="1" x14ac:dyDescent="0.25">
      <c r="A367" s="11" t="s">
        <v>31</v>
      </c>
      <c r="B367" s="321">
        <v>0.83016894238077121</v>
      </c>
      <c r="C367" s="215">
        <v>0.8960591239145892</v>
      </c>
      <c r="D367" s="18">
        <v>0.83289930555555558</v>
      </c>
      <c r="E367" s="18">
        <v>0.80176211453744495</v>
      </c>
      <c r="F367" s="18">
        <v>0.93312836279784783</v>
      </c>
      <c r="G367" s="20">
        <v>0.68699580509841884</v>
      </c>
    </row>
    <row r="368" spans="1:7" s="597" customFormat="1" ht="15" customHeight="1" x14ac:dyDescent="0.25">
      <c r="A368" s="11" t="s">
        <v>42</v>
      </c>
      <c r="B368" s="321">
        <v>0.73334655380002189</v>
      </c>
      <c r="C368" s="215">
        <v>0.70617760617760617</v>
      </c>
      <c r="D368" s="18">
        <v>0.94270833333333337</v>
      </c>
      <c r="E368" s="18">
        <v>0.43113772455089822</v>
      </c>
      <c r="F368" s="18">
        <v>0.93827160493827155</v>
      </c>
      <c r="G368" s="20">
        <v>0.6484375</v>
      </c>
    </row>
    <row r="369" spans="1:7" s="597" customFormat="1" ht="15" customHeight="1" x14ac:dyDescent="0.25">
      <c r="A369" s="11" t="s">
        <v>572</v>
      </c>
      <c r="B369" s="321">
        <v>0.64059103772784243</v>
      </c>
      <c r="C369" s="215">
        <v>0.84133377352261474</v>
      </c>
      <c r="D369" s="18">
        <v>0.28777429467084642</v>
      </c>
      <c r="E369" s="18">
        <v>0.66763848396501457</v>
      </c>
      <c r="F369" s="18">
        <v>0.88110403397027603</v>
      </c>
      <c r="G369" s="20">
        <v>0.52510460251046021</v>
      </c>
    </row>
    <row r="370" spans="1:7" s="597" customFormat="1" ht="15" customHeight="1" x14ac:dyDescent="0.25">
      <c r="A370" s="11" t="s">
        <v>34</v>
      </c>
      <c r="B370" s="321">
        <v>0.7375059859669707</v>
      </c>
      <c r="C370" s="215">
        <v>0.87618975676083999</v>
      </c>
      <c r="D370" s="18">
        <v>0.69820245979186379</v>
      </c>
      <c r="E370" s="18">
        <v>0.7938510051241624</v>
      </c>
      <c r="F370" s="18">
        <v>0.86237712243074172</v>
      </c>
      <c r="G370" s="20">
        <v>0.45690958572724522</v>
      </c>
    </row>
    <row r="371" spans="1:7" s="597" customFormat="1" ht="15" customHeight="1" x14ac:dyDescent="0.25">
      <c r="A371" s="11" t="s">
        <v>412</v>
      </c>
      <c r="B371" s="321">
        <v>0.70149040505317672</v>
      </c>
      <c r="C371" s="215">
        <v>0.79883777239709441</v>
      </c>
      <c r="D371" s="18">
        <v>0.63584366062917064</v>
      </c>
      <c r="E371" s="18">
        <v>0.80353982300884952</v>
      </c>
      <c r="F371" s="18">
        <v>0.92307692307692313</v>
      </c>
      <c r="G371" s="20">
        <v>0.34615384615384615</v>
      </c>
    </row>
    <row r="372" spans="1:7" s="597" customFormat="1" ht="15" customHeight="1" x14ac:dyDescent="0.25">
      <c r="A372" s="11" t="s">
        <v>222</v>
      </c>
      <c r="B372" s="321">
        <v>0.58762455337529551</v>
      </c>
      <c r="C372" s="215">
        <v>0.81388790976383507</v>
      </c>
      <c r="D372" s="18">
        <v>0</v>
      </c>
      <c r="E372" s="18">
        <v>0.72466539196940727</v>
      </c>
      <c r="F372" s="18">
        <v>0.85858585858585856</v>
      </c>
      <c r="G372" s="20">
        <v>0.54098360655737709</v>
      </c>
    </row>
    <row r="373" spans="1:7" s="597" customFormat="1" ht="15" customHeight="1" x14ac:dyDescent="0.25">
      <c r="A373" s="11" t="s">
        <v>579</v>
      </c>
      <c r="B373" s="321" t="s">
        <v>756</v>
      </c>
      <c r="C373" s="215" t="s">
        <v>756</v>
      </c>
      <c r="D373" s="18" t="s">
        <v>756</v>
      </c>
      <c r="E373" s="18" t="s">
        <v>756</v>
      </c>
      <c r="F373" s="18" t="s">
        <v>756</v>
      </c>
      <c r="G373" s="20" t="s">
        <v>756</v>
      </c>
    </row>
    <row r="374" spans="1:7" s="597" customFormat="1" ht="15" customHeight="1" x14ac:dyDescent="0.25">
      <c r="A374" s="11" t="s">
        <v>681</v>
      </c>
      <c r="B374" s="321">
        <v>0.57312757953300009</v>
      </c>
      <c r="C374" s="215">
        <v>0.6247054863682262</v>
      </c>
      <c r="D374" s="18">
        <v>0</v>
      </c>
      <c r="E374" s="18">
        <v>0.79508196721311475</v>
      </c>
      <c r="F374" s="18">
        <v>0.98648648648648651</v>
      </c>
      <c r="G374" s="20">
        <v>0.45936395759717313</v>
      </c>
    </row>
    <row r="375" spans="1:7" s="597" customFormat="1" ht="15" customHeight="1" x14ac:dyDescent="0.25">
      <c r="A375" s="11" t="s">
        <v>474</v>
      </c>
      <c r="B375" s="321" t="s">
        <v>756</v>
      </c>
      <c r="C375" s="215" t="s">
        <v>756</v>
      </c>
      <c r="D375" s="18" t="s">
        <v>756</v>
      </c>
      <c r="E375" s="18" t="s">
        <v>756</v>
      </c>
      <c r="F375" s="18" t="s">
        <v>756</v>
      </c>
      <c r="G375" s="20" t="s">
        <v>756</v>
      </c>
    </row>
    <row r="376" spans="1:7" s="597" customFormat="1" ht="15" customHeight="1" x14ac:dyDescent="0.25">
      <c r="A376" s="11" t="s">
        <v>475</v>
      </c>
      <c r="B376" s="321">
        <v>0.41839322882187913</v>
      </c>
      <c r="C376" s="215">
        <v>0.52353562624721206</v>
      </c>
      <c r="D376" s="18">
        <v>3.9072039072039072E-2</v>
      </c>
      <c r="E376" s="18">
        <v>0.47667342799188639</v>
      </c>
      <c r="F376" s="18">
        <v>0.660377358490566</v>
      </c>
      <c r="G376" s="20">
        <v>0.3923076923076923</v>
      </c>
    </row>
    <row r="377" spans="1:7" s="597" customFormat="1" ht="15" customHeight="1" x14ac:dyDescent="0.25">
      <c r="A377" s="11" t="s">
        <v>417</v>
      </c>
      <c r="B377" s="321" t="s">
        <v>756</v>
      </c>
      <c r="C377" s="215" t="s">
        <v>756</v>
      </c>
      <c r="D377" s="18" t="s">
        <v>756</v>
      </c>
      <c r="E377" s="18" t="s">
        <v>756</v>
      </c>
      <c r="F377" s="18" t="s">
        <v>756</v>
      </c>
      <c r="G377" s="20" t="s">
        <v>756</v>
      </c>
    </row>
    <row r="378" spans="1:7" s="597" customFormat="1" ht="15" customHeight="1" x14ac:dyDescent="0.25">
      <c r="A378" s="11" t="s">
        <v>418</v>
      </c>
      <c r="B378" s="321" t="s">
        <v>756</v>
      </c>
      <c r="C378" s="215" t="s">
        <v>756</v>
      </c>
      <c r="D378" s="18" t="s">
        <v>756</v>
      </c>
      <c r="E378" s="18" t="s">
        <v>756</v>
      </c>
      <c r="F378" s="18" t="s">
        <v>756</v>
      </c>
      <c r="G378" s="20" t="s">
        <v>756</v>
      </c>
    </row>
    <row r="379" spans="1:7" s="597" customFormat="1" ht="15" customHeight="1" x14ac:dyDescent="0.25">
      <c r="A379" s="11" t="s">
        <v>573</v>
      </c>
      <c r="B379" s="321" t="s">
        <v>756</v>
      </c>
      <c r="C379" s="215" t="s">
        <v>756</v>
      </c>
      <c r="D379" s="18" t="s">
        <v>756</v>
      </c>
      <c r="E379" s="18" t="s">
        <v>756</v>
      </c>
      <c r="F379" s="18" t="s">
        <v>756</v>
      </c>
      <c r="G379" s="20" t="s">
        <v>756</v>
      </c>
    </row>
    <row r="380" spans="1:7" s="597" customFormat="1" ht="15" customHeight="1" thickBot="1" x14ac:dyDescent="0.3">
      <c r="A380" s="12" t="s">
        <v>430</v>
      </c>
      <c r="B380" s="321">
        <v>0.11259526562709606</v>
      </c>
      <c r="C380" s="217">
        <v>6.8198183348226291E-2</v>
      </c>
      <c r="D380" s="19">
        <v>0</v>
      </c>
      <c r="E380" s="19">
        <v>0.1273975846554582</v>
      </c>
      <c r="F380" s="19">
        <v>0.36738056013179571</v>
      </c>
      <c r="G380" s="21">
        <v>0</v>
      </c>
    </row>
    <row r="381" spans="1:7" s="597" customFormat="1" ht="34.5" customHeight="1" thickBot="1" x14ac:dyDescent="0.3">
      <c r="A381" s="421" t="s">
        <v>558</v>
      </c>
      <c r="B381" s="226"/>
      <c r="C381" s="226"/>
      <c r="D381" s="226"/>
      <c r="E381" s="226"/>
      <c r="F381" s="226"/>
      <c r="G381" s="437"/>
    </row>
    <row r="382" spans="1:7" s="597" customFormat="1" ht="15" customHeight="1" thickBot="1" x14ac:dyDescent="0.3">
      <c r="A382" s="139" t="s">
        <v>401</v>
      </c>
      <c r="B382" s="320">
        <v>0.47589443489636468</v>
      </c>
      <c r="C382" s="216">
        <v>0.5584185435372202</v>
      </c>
      <c r="D382" s="213">
        <v>0.56199866839986046</v>
      </c>
      <c r="E382" s="213">
        <v>0.18483829236739974</v>
      </c>
      <c r="F382" s="213">
        <v>0.52943151298119961</v>
      </c>
      <c r="G382" s="214">
        <v>0.54478515719614395</v>
      </c>
    </row>
    <row r="383" spans="1:7" s="597" customFormat="1" ht="15" customHeight="1" x14ac:dyDescent="0.25">
      <c r="A383" s="11" t="s">
        <v>403</v>
      </c>
      <c r="B383" s="321">
        <v>0.25325609270048605</v>
      </c>
      <c r="C383" s="215">
        <v>0.24933608734139864</v>
      </c>
      <c r="D383" s="18" t="s">
        <v>756</v>
      </c>
      <c r="E383" s="18" t="s">
        <v>756</v>
      </c>
      <c r="F383" s="18">
        <v>0.23770491803278687</v>
      </c>
      <c r="G383" s="20">
        <v>0.27272727272727271</v>
      </c>
    </row>
    <row r="384" spans="1:7" s="597" customFormat="1" ht="15" customHeight="1" x14ac:dyDescent="0.25">
      <c r="A384" s="11" t="s">
        <v>404</v>
      </c>
      <c r="B384" s="321">
        <v>0.52636950183867914</v>
      </c>
      <c r="C384" s="215">
        <v>0.6270266389028506</v>
      </c>
      <c r="D384" s="18" t="s">
        <v>756</v>
      </c>
      <c r="E384" s="18" t="s">
        <v>756</v>
      </c>
      <c r="F384" s="18">
        <v>0.59828693790149889</v>
      </c>
      <c r="G384" s="20">
        <v>0.35379492871168788</v>
      </c>
    </row>
    <row r="385" spans="1:7" s="597" customFormat="1" ht="15" customHeight="1" x14ac:dyDescent="0.25">
      <c r="A385" s="11" t="s">
        <v>405</v>
      </c>
      <c r="B385" s="321">
        <v>0.52544264758517822</v>
      </c>
      <c r="C385" s="215">
        <v>0.60064256208883671</v>
      </c>
      <c r="D385" s="18" t="s">
        <v>756</v>
      </c>
      <c r="E385" s="18" t="s">
        <v>756</v>
      </c>
      <c r="F385" s="18">
        <v>0.56383198841299398</v>
      </c>
      <c r="G385" s="20">
        <v>0.41185339225370421</v>
      </c>
    </row>
    <row r="386" spans="1:7" s="597" customFormat="1" ht="15" customHeight="1" x14ac:dyDescent="0.25">
      <c r="A386" s="11" t="s">
        <v>406</v>
      </c>
      <c r="B386" s="321">
        <v>0.35711927088796558</v>
      </c>
      <c r="C386" s="215">
        <v>0.40369700682915166</v>
      </c>
      <c r="D386" s="18" t="s">
        <v>756</v>
      </c>
      <c r="E386" s="18" t="s">
        <v>756</v>
      </c>
      <c r="F386" s="18">
        <v>0.34339846062759027</v>
      </c>
      <c r="G386" s="20">
        <v>0.32426234520715486</v>
      </c>
    </row>
    <row r="387" spans="1:7" s="597" customFormat="1" ht="15" customHeight="1" x14ac:dyDescent="0.25">
      <c r="A387" s="11" t="s">
        <v>8</v>
      </c>
      <c r="B387" s="321">
        <v>0.15966565809218297</v>
      </c>
      <c r="C387" s="215">
        <v>5.531240567461515E-2</v>
      </c>
      <c r="D387" s="18">
        <v>0.39596541786743517</v>
      </c>
      <c r="E387" s="18">
        <v>7.1999999999999998E-3</v>
      </c>
      <c r="F387" s="18">
        <v>5.0408719346049048E-2</v>
      </c>
      <c r="G387" s="20">
        <v>0.28944174757281554</v>
      </c>
    </row>
    <row r="388" spans="1:7" s="597" customFormat="1" ht="15" customHeight="1" x14ac:dyDescent="0.25">
      <c r="A388" s="11" t="s">
        <v>407</v>
      </c>
      <c r="B388" s="321">
        <v>0.61097350474945389</v>
      </c>
      <c r="C388" s="215">
        <v>0.78459544128767422</v>
      </c>
      <c r="D388" s="18">
        <v>0.83088235294117652</v>
      </c>
      <c r="E388" s="18">
        <v>0.26605504587155965</v>
      </c>
      <c r="F388" s="18">
        <v>0.62057877813504825</v>
      </c>
      <c r="G388" s="20">
        <v>0.55275590551181097</v>
      </c>
    </row>
    <row r="389" spans="1:7" s="597" customFormat="1" ht="15" customHeight="1" x14ac:dyDescent="0.25">
      <c r="A389" s="11" t="s">
        <v>620</v>
      </c>
      <c r="B389" s="321">
        <v>0.62686611953865301</v>
      </c>
      <c r="C389" s="215">
        <v>0.78099196300781681</v>
      </c>
      <c r="D389" s="18">
        <v>0.79696969696969699</v>
      </c>
      <c r="E389" s="18">
        <v>0.43886030866640285</v>
      </c>
      <c r="F389" s="18">
        <v>0.38486574450772987</v>
      </c>
      <c r="G389" s="20">
        <v>0.73264288454161874</v>
      </c>
    </row>
    <row r="390" spans="1:7" s="597" customFormat="1" ht="15" customHeight="1" x14ac:dyDescent="0.25">
      <c r="A390" s="11" t="s">
        <v>409</v>
      </c>
      <c r="B390" s="321">
        <v>0.60621253779955819</v>
      </c>
      <c r="C390" s="215">
        <v>0.75648118874486248</v>
      </c>
      <c r="D390" s="18">
        <v>0.76430348258706471</v>
      </c>
      <c r="E390" s="18">
        <v>0.19333333333333333</v>
      </c>
      <c r="F390" s="18">
        <v>0.66592427616926508</v>
      </c>
      <c r="G390" s="20">
        <v>0.65102040816326534</v>
      </c>
    </row>
    <row r="391" spans="1:7" s="597" customFormat="1" ht="15" customHeight="1" x14ac:dyDescent="0.25">
      <c r="A391" s="11" t="s">
        <v>410</v>
      </c>
      <c r="B391" s="321">
        <v>0.23882748981456126</v>
      </c>
      <c r="C391" s="215">
        <v>0.26296373634022413</v>
      </c>
      <c r="D391" s="18">
        <v>0.23587385019710908</v>
      </c>
      <c r="E391" s="18">
        <v>6.8208092485549127E-2</v>
      </c>
      <c r="F391" s="18">
        <v>0.28368794326241137</v>
      </c>
      <c r="G391" s="20">
        <v>0.34340382678751258</v>
      </c>
    </row>
    <row r="392" spans="1:7" s="597" customFormat="1" ht="15" customHeight="1" x14ac:dyDescent="0.25">
      <c r="A392" s="11" t="s">
        <v>680</v>
      </c>
      <c r="B392" s="321">
        <v>0.24941991106664418</v>
      </c>
      <c r="C392" s="215">
        <v>0.28659579014852016</v>
      </c>
      <c r="D392" s="18">
        <v>0.28171428571428569</v>
      </c>
      <c r="E392" s="18">
        <v>7.6572847682119208E-2</v>
      </c>
      <c r="F392" s="18">
        <v>0.30807248764415157</v>
      </c>
      <c r="G392" s="20">
        <v>0.29414414414414414</v>
      </c>
    </row>
    <row r="393" spans="1:7" s="597" customFormat="1" ht="15" customHeight="1" x14ac:dyDescent="0.25">
      <c r="A393" s="11" t="s">
        <v>220</v>
      </c>
      <c r="B393" s="321">
        <v>3.4856416004984516E-3</v>
      </c>
      <c r="C393" s="215">
        <v>7.134090211721387E-3</v>
      </c>
      <c r="D393" s="18">
        <v>4.0192926045016075E-3</v>
      </c>
      <c r="E393" s="18">
        <v>2.4360535931790498E-3</v>
      </c>
      <c r="F393" s="18">
        <v>0</v>
      </c>
      <c r="G393" s="20">
        <v>3.838771593090211E-3</v>
      </c>
    </row>
    <row r="394" spans="1:7" s="597" customFormat="1" ht="15" customHeight="1" x14ac:dyDescent="0.25">
      <c r="A394" s="11" t="s">
        <v>31</v>
      </c>
      <c r="B394" s="321">
        <v>0.76864246970321237</v>
      </c>
      <c r="C394" s="215">
        <v>0.94393570489754586</v>
      </c>
      <c r="D394" s="18">
        <v>0.88715277777777779</v>
      </c>
      <c r="E394" s="18">
        <v>0.31785835310064386</v>
      </c>
      <c r="F394" s="18">
        <v>0.93466564181398926</v>
      </c>
      <c r="G394" s="20">
        <v>0.75959987092610515</v>
      </c>
    </row>
    <row r="395" spans="1:7" s="597" customFormat="1" ht="15" customHeight="1" x14ac:dyDescent="0.25">
      <c r="A395" s="11" t="s">
        <v>42</v>
      </c>
      <c r="B395" s="321">
        <v>0.68305326119354315</v>
      </c>
      <c r="C395" s="215">
        <v>0.75212355212355209</v>
      </c>
      <c r="D395" s="18">
        <v>0.82291666666666663</v>
      </c>
      <c r="E395" s="18">
        <v>0.56886227544910184</v>
      </c>
      <c r="F395" s="18">
        <v>0.72839506172839508</v>
      </c>
      <c r="G395" s="20">
        <v>0.54296875</v>
      </c>
    </row>
    <row r="396" spans="1:7" s="597" customFormat="1" ht="15" customHeight="1" x14ac:dyDescent="0.25">
      <c r="A396" s="11" t="s">
        <v>572</v>
      </c>
      <c r="B396" s="321">
        <v>0.64154388708075205</v>
      </c>
      <c r="C396" s="215">
        <v>0.60603482131169006</v>
      </c>
      <c r="D396" s="18">
        <v>0.72539184952978053</v>
      </c>
      <c r="E396" s="18">
        <v>0.44314868804664725</v>
      </c>
      <c r="F396" s="18">
        <v>0.80124223602484468</v>
      </c>
      <c r="G396" s="20">
        <v>0.63190184049079756</v>
      </c>
    </row>
    <row r="397" spans="1:7" s="597" customFormat="1" ht="15" customHeight="1" x14ac:dyDescent="0.25">
      <c r="A397" s="11" t="s">
        <v>34</v>
      </c>
      <c r="B397" s="321">
        <v>0.65077144457844704</v>
      </c>
      <c r="C397" s="215">
        <v>0.72954121972100516</v>
      </c>
      <c r="D397" s="18">
        <v>0.85871964679911694</v>
      </c>
      <c r="E397" s="18">
        <v>2.2861647615293655E-2</v>
      </c>
      <c r="F397" s="18">
        <v>0.86952636282394991</v>
      </c>
      <c r="G397" s="20">
        <v>0.77320834593286969</v>
      </c>
    </row>
    <row r="398" spans="1:7" s="597" customFormat="1" ht="15" customHeight="1" x14ac:dyDescent="0.25">
      <c r="A398" s="11" t="s">
        <v>412</v>
      </c>
      <c r="B398" s="321">
        <v>0.56464079373363441</v>
      </c>
      <c r="C398" s="215">
        <v>0.58953995157384986</v>
      </c>
      <c r="D398" s="18">
        <v>0.58627264061010487</v>
      </c>
      <c r="E398" s="18" t="s">
        <v>756</v>
      </c>
      <c r="F398" s="18">
        <v>0.58974358974358976</v>
      </c>
      <c r="G398" s="20">
        <v>0.49300699300699302</v>
      </c>
    </row>
    <row r="399" spans="1:7" s="597" customFormat="1" ht="15" customHeight="1" x14ac:dyDescent="0.25">
      <c r="A399" s="11" t="s">
        <v>222</v>
      </c>
      <c r="B399" s="321">
        <v>0.72174341651301765</v>
      </c>
      <c r="C399" s="215">
        <v>0.83820937610151569</v>
      </c>
      <c r="D399" s="18">
        <v>0.79880952380952386</v>
      </c>
      <c r="E399" s="18">
        <v>0.53919694072657742</v>
      </c>
      <c r="F399" s="18">
        <v>0.84848484848484851</v>
      </c>
      <c r="G399" s="20">
        <v>0.58401639344262291</v>
      </c>
    </row>
    <row r="400" spans="1:7" s="597" customFormat="1" ht="15" customHeight="1" x14ac:dyDescent="0.25">
      <c r="A400" s="11" t="s">
        <v>579</v>
      </c>
      <c r="B400" s="321">
        <v>0.75183117174174841</v>
      </c>
      <c r="C400" s="215">
        <v>0.64181486548107614</v>
      </c>
      <c r="D400" s="18" t="s">
        <v>756</v>
      </c>
      <c r="E400" s="18" t="s">
        <v>756</v>
      </c>
      <c r="F400" s="18">
        <v>0.83892617449664431</v>
      </c>
      <c r="G400" s="20">
        <v>0.77475247524752477</v>
      </c>
    </row>
    <row r="401" spans="1:7" s="597" customFormat="1" ht="15" customHeight="1" x14ac:dyDescent="0.25">
      <c r="A401" s="11" t="s">
        <v>681</v>
      </c>
      <c r="B401" s="321">
        <v>0.10200624618344065</v>
      </c>
      <c r="C401" s="215">
        <v>0.20436817472698907</v>
      </c>
      <c r="D401" s="18">
        <v>6.7924528301886791E-2</v>
      </c>
      <c r="E401" s="18">
        <v>1.6393442622950821E-2</v>
      </c>
      <c r="F401" s="18">
        <v>0.15294117647058825</v>
      </c>
      <c r="G401" s="20">
        <v>6.8403908794788276E-2</v>
      </c>
    </row>
    <row r="402" spans="1:7" s="597" customFormat="1" ht="15" customHeight="1" x14ac:dyDescent="0.25">
      <c r="A402" s="11" t="s">
        <v>474</v>
      </c>
      <c r="B402" s="321">
        <v>0.22068265268630349</v>
      </c>
      <c r="C402" s="215">
        <v>0.20517432208079689</v>
      </c>
      <c r="D402" s="18" t="s">
        <v>756</v>
      </c>
      <c r="E402" s="18" t="s">
        <v>756</v>
      </c>
      <c r="F402" s="18">
        <v>0.17412935323383086</v>
      </c>
      <c r="G402" s="20">
        <v>0.28274428274428276</v>
      </c>
    </row>
    <row r="403" spans="1:7" s="597" customFormat="1" ht="15" customHeight="1" x14ac:dyDescent="0.25">
      <c r="A403" s="11" t="s">
        <v>475</v>
      </c>
      <c r="B403" s="321">
        <v>0.21428976669469466</v>
      </c>
      <c r="C403" s="215">
        <v>0.24094751121778149</v>
      </c>
      <c r="D403" s="18">
        <v>0.25152625152625152</v>
      </c>
      <c r="E403" s="18">
        <v>5.8823529411764705E-2</v>
      </c>
      <c r="F403" s="18">
        <v>0.2533783783783784</v>
      </c>
      <c r="G403" s="20">
        <v>0.26677316293929715</v>
      </c>
    </row>
    <row r="404" spans="1:7" s="597" customFormat="1" ht="15" customHeight="1" x14ac:dyDescent="0.25">
      <c r="A404" s="11" t="s">
        <v>417</v>
      </c>
      <c r="B404" s="321">
        <v>0.30342245550725827</v>
      </c>
      <c r="C404" s="215">
        <v>3.6058394160583943E-2</v>
      </c>
      <c r="D404" s="18" t="s">
        <v>756</v>
      </c>
      <c r="E404" s="18" t="s">
        <v>756</v>
      </c>
      <c r="F404" s="18" t="s">
        <v>756</v>
      </c>
      <c r="G404" s="20">
        <v>0.57078651685393256</v>
      </c>
    </row>
    <row r="405" spans="1:7" s="597" customFormat="1" ht="15" customHeight="1" x14ac:dyDescent="0.25">
      <c r="A405" s="11" t="s">
        <v>418</v>
      </c>
      <c r="B405" s="321">
        <v>5.5632892939607027E-2</v>
      </c>
      <c r="C405" s="215">
        <v>2.248529807433601E-2</v>
      </c>
      <c r="D405" s="18" t="s">
        <v>756</v>
      </c>
      <c r="E405" s="18" t="s">
        <v>756</v>
      </c>
      <c r="F405" s="18" t="s">
        <v>756</v>
      </c>
      <c r="G405" s="20">
        <v>8.8780487804878044E-2</v>
      </c>
    </row>
    <row r="406" spans="1:7" s="597" customFormat="1" ht="15" customHeight="1" x14ac:dyDescent="0.25">
      <c r="A406" s="11" t="s">
        <v>573</v>
      </c>
      <c r="B406" s="321">
        <v>0.21461564476198089</v>
      </c>
      <c r="C406" s="215">
        <v>0.31941872061547227</v>
      </c>
      <c r="D406" s="18" t="s">
        <v>756</v>
      </c>
      <c r="E406" s="18" t="s">
        <v>756</v>
      </c>
      <c r="F406" s="18" t="s">
        <v>756</v>
      </c>
      <c r="G406" s="20">
        <v>0.10981256890848952</v>
      </c>
    </row>
    <row r="407" spans="1:7" s="597" customFormat="1" ht="15" customHeight="1" thickBot="1" x14ac:dyDescent="0.3">
      <c r="A407" s="12" t="s">
        <v>430</v>
      </c>
      <c r="B407" s="557">
        <v>0.18127385886749958</v>
      </c>
      <c r="C407" s="217">
        <v>0.16271927541512676</v>
      </c>
      <c r="D407" s="19">
        <v>0.25772116559064734</v>
      </c>
      <c r="E407" s="19">
        <v>0.27089746625621597</v>
      </c>
      <c r="F407" s="19">
        <v>7.9626578802855577E-3</v>
      </c>
      <c r="G407" s="21">
        <v>0.20706872919522223</v>
      </c>
    </row>
    <row r="408" spans="1:7" ht="15" hidden="1" customHeight="1" x14ac:dyDescent="0.25"/>
    <row r="409" spans="1:7" ht="15" hidden="1" customHeight="1" x14ac:dyDescent="0.25"/>
    <row r="410" spans="1:7" ht="15" hidden="1" customHeight="1" x14ac:dyDescent="0.25"/>
    <row r="411" spans="1:7" ht="15" hidden="1" customHeight="1" x14ac:dyDescent="0.25"/>
    <row r="412" spans="1:7" ht="15" hidden="1" customHeight="1" x14ac:dyDescent="0.25"/>
    <row r="413" spans="1:7" ht="15" hidden="1" customHeight="1" x14ac:dyDescent="0.25"/>
    <row r="414" spans="1:7" ht="15" hidden="1" customHeight="1" x14ac:dyDescent="0.25"/>
    <row r="415" spans="1:7" ht="15" hidden="1" customHeight="1" x14ac:dyDescent="0.25"/>
    <row r="416" spans="1:7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</sheetData>
  <pageMargins left="0.7" right="0.7" top="0.75" bottom="0.75" header="0.3" footer="0.3"/>
  <pageSetup paperSize="9" scale="6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3"/>
  <sheetViews>
    <sheetView showGridLines="0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0" defaultRowHeight="0" customHeight="1" zeroHeight="1" x14ac:dyDescent="0.25"/>
  <cols>
    <col min="1" max="1" width="66.5703125" bestFit="1" customWidth="1"/>
    <col min="2" max="3" width="22.28515625" customWidth="1"/>
    <col min="4" max="16384" width="9.140625" style="596" hidden="1"/>
  </cols>
  <sheetData>
    <row r="1" spans="1:3" s="597" customFormat="1" ht="65.25" customHeight="1" thickBot="1" x14ac:dyDescent="0.3">
      <c r="A1"/>
      <c r="B1"/>
      <c r="C1" s="202" t="s">
        <v>1</v>
      </c>
    </row>
    <row r="2" spans="1:3" s="597" customFormat="1" ht="15.75" thickBot="1" x14ac:dyDescent="0.3">
      <c r="A2" s="427" t="s">
        <v>476</v>
      </c>
      <c r="B2" s="237"/>
      <c r="C2" s="237"/>
    </row>
    <row r="3" spans="1:3" s="597" customFormat="1" ht="15.75" thickBot="1" x14ac:dyDescent="0.3">
      <c r="A3" s="428" t="s">
        <v>322</v>
      </c>
      <c r="B3" s="429"/>
      <c r="C3" s="202" t="s">
        <v>1</v>
      </c>
    </row>
    <row r="4" spans="1:3" s="597" customFormat="1" ht="15" x14ac:dyDescent="0.25">
      <c r="A4" s="430">
        <v>2011</v>
      </c>
      <c r="B4" s="582"/>
      <c r="C4" s="579">
        <v>282892</v>
      </c>
    </row>
    <row r="5" spans="1:3" s="597" customFormat="1" ht="15" x14ac:dyDescent="0.25">
      <c r="A5" s="424">
        <v>2012</v>
      </c>
      <c r="B5" s="583"/>
      <c r="C5" s="580">
        <v>288607</v>
      </c>
    </row>
    <row r="6" spans="1:3" s="597" customFormat="1" ht="15" x14ac:dyDescent="0.25">
      <c r="A6" s="424">
        <v>2013</v>
      </c>
      <c r="B6" s="584"/>
      <c r="C6" s="580">
        <v>297439</v>
      </c>
    </row>
    <row r="7" spans="1:3" s="597" customFormat="1" ht="15" customHeight="1" x14ac:dyDescent="0.25">
      <c r="A7" s="424" t="s">
        <v>431</v>
      </c>
      <c r="B7" s="583"/>
      <c r="C7" s="580">
        <v>291299</v>
      </c>
    </row>
    <row r="8" spans="1:3" s="597" customFormat="1" ht="15" x14ac:dyDescent="0.25">
      <c r="A8" s="424" t="s">
        <v>582</v>
      </c>
      <c r="B8" s="583"/>
      <c r="C8" s="580">
        <v>1050</v>
      </c>
    </row>
    <row r="9" spans="1:3" s="597" customFormat="1" ht="15" x14ac:dyDescent="0.25">
      <c r="A9" s="424" t="s">
        <v>432</v>
      </c>
      <c r="B9" s="584"/>
      <c r="C9" s="580">
        <v>296815</v>
      </c>
    </row>
    <row r="10" spans="1:3" s="597" customFormat="1" ht="15" x14ac:dyDescent="0.25">
      <c r="A10" s="424" t="s">
        <v>425</v>
      </c>
      <c r="B10" s="583"/>
      <c r="C10" s="581">
        <v>2.0642888121598042E-2</v>
      </c>
    </row>
    <row r="11" spans="1:3" s="597" customFormat="1" ht="15.75" thickBot="1" x14ac:dyDescent="0.3">
      <c r="A11" s="585" t="s">
        <v>583</v>
      </c>
      <c r="B11" s="586"/>
      <c r="C11" s="588">
        <v>3.5375570641645471E-3</v>
      </c>
    </row>
    <row r="12" spans="1:3" s="597" customFormat="1" ht="15.75" thickBot="1" x14ac:dyDescent="0.3">
      <c r="A12" s="587" t="s">
        <v>435</v>
      </c>
      <c r="B12" s="220"/>
      <c r="C12" s="220"/>
    </row>
    <row r="13" spans="1:3" s="597" customFormat="1" ht="22.5" customHeight="1" thickBot="1" x14ac:dyDescent="0.3">
      <c r="A13" s="1" t="s">
        <v>5</v>
      </c>
      <c r="B13" s="2" t="s">
        <v>6</v>
      </c>
      <c r="C13" s="3" t="s">
        <v>1</v>
      </c>
    </row>
    <row r="14" spans="1:3" s="597" customFormat="1" ht="30.75" customHeight="1" thickBot="1" x14ac:dyDescent="0.3">
      <c r="A14" s="422" t="s">
        <v>463</v>
      </c>
      <c r="B14" s="358"/>
      <c r="C14" s="358"/>
    </row>
    <row r="15" spans="1:3" s="597" customFormat="1" ht="15.75" thickBot="1" x14ac:dyDescent="0.3">
      <c r="A15" s="139" t="s">
        <v>401</v>
      </c>
      <c r="B15" s="510">
        <v>75452</v>
      </c>
      <c r="C15" s="205" t="s">
        <v>19196</v>
      </c>
    </row>
    <row r="16" spans="1:3" s="597" customFormat="1" ht="15" x14ac:dyDescent="0.25">
      <c r="A16" s="11" t="s">
        <v>403</v>
      </c>
      <c r="B16" s="593">
        <v>852</v>
      </c>
      <c r="C16" s="9" t="s">
        <v>19197</v>
      </c>
    </row>
    <row r="17" spans="1:3" s="597" customFormat="1" ht="15" x14ac:dyDescent="0.25">
      <c r="A17" s="11" t="s">
        <v>404</v>
      </c>
      <c r="B17" s="593">
        <v>17937</v>
      </c>
      <c r="C17" s="9" t="s">
        <v>19198</v>
      </c>
    </row>
    <row r="18" spans="1:3" s="597" customFormat="1" ht="15" x14ac:dyDescent="0.25">
      <c r="A18" s="11" t="s">
        <v>405</v>
      </c>
      <c r="B18" s="593">
        <v>40139</v>
      </c>
      <c r="C18" s="9" t="s">
        <v>19199</v>
      </c>
    </row>
    <row r="19" spans="1:3" s="597" customFormat="1" ht="15" x14ac:dyDescent="0.25">
      <c r="A19" s="11" t="s">
        <v>406</v>
      </c>
      <c r="B19" s="593">
        <v>16533</v>
      </c>
      <c r="C19" s="9" t="s">
        <v>19200</v>
      </c>
    </row>
    <row r="20" spans="1:3" s="597" customFormat="1" ht="15" x14ac:dyDescent="0.25">
      <c r="A20" s="11" t="s">
        <v>8</v>
      </c>
      <c r="B20" s="593">
        <v>6585</v>
      </c>
      <c r="C20" s="9" t="s">
        <v>19201</v>
      </c>
    </row>
    <row r="21" spans="1:3" s="597" customFormat="1" ht="15" x14ac:dyDescent="0.25">
      <c r="A21" s="11" t="s">
        <v>407</v>
      </c>
      <c r="B21" s="593">
        <v>2418</v>
      </c>
      <c r="C21" s="9" t="s">
        <v>19202</v>
      </c>
    </row>
    <row r="22" spans="1:3" s="597" customFormat="1" ht="15" x14ac:dyDescent="0.25">
      <c r="A22" s="11" t="s">
        <v>620</v>
      </c>
      <c r="B22" s="593">
        <v>9331</v>
      </c>
      <c r="C22" s="9" t="s">
        <v>19203</v>
      </c>
    </row>
    <row r="23" spans="1:3" s="597" customFormat="1" ht="15" x14ac:dyDescent="0.25">
      <c r="A23" s="11" t="s">
        <v>409</v>
      </c>
      <c r="B23" s="593">
        <v>3318</v>
      </c>
      <c r="C23" s="9" t="s">
        <v>19204</v>
      </c>
    </row>
    <row r="24" spans="1:3" s="597" customFormat="1" ht="15" x14ac:dyDescent="0.25">
      <c r="A24" s="11" t="s">
        <v>410</v>
      </c>
      <c r="B24" s="593">
        <v>3652</v>
      </c>
      <c r="C24" s="9" t="s">
        <v>19205</v>
      </c>
    </row>
    <row r="25" spans="1:3" s="597" customFormat="1" ht="15" x14ac:dyDescent="0.25">
      <c r="A25" s="11" t="s">
        <v>680</v>
      </c>
      <c r="B25" s="593">
        <v>9709</v>
      </c>
      <c r="C25" s="9" t="s">
        <v>19206</v>
      </c>
    </row>
    <row r="26" spans="1:3" s="597" customFormat="1" ht="15" x14ac:dyDescent="0.25">
      <c r="A26" s="11" t="s">
        <v>220</v>
      </c>
      <c r="B26" s="593">
        <v>3299</v>
      </c>
      <c r="C26" s="9" t="s">
        <v>19207</v>
      </c>
    </row>
    <row r="27" spans="1:3" s="597" customFormat="1" ht="15" x14ac:dyDescent="0.25">
      <c r="A27" s="11" t="s">
        <v>31</v>
      </c>
      <c r="B27" s="593">
        <v>11674</v>
      </c>
      <c r="C27" s="9" t="s">
        <v>19208</v>
      </c>
    </row>
    <row r="28" spans="1:3" s="597" customFormat="1" ht="15" x14ac:dyDescent="0.25">
      <c r="A28" s="11" t="s">
        <v>42</v>
      </c>
      <c r="B28" s="593">
        <v>696</v>
      </c>
      <c r="C28" s="9" t="s">
        <v>19209</v>
      </c>
    </row>
    <row r="29" spans="1:3" s="597" customFormat="1" ht="15" x14ac:dyDescent="0.25">
      <c r="A29" s="11" t="s">
        <v>572</v>
      </c>
      <c r="B29" s="593">
        <v>3877</v>
      </c>
      <c r="C29" s="9" t="s">
        <v>19210</v>
      </c>
    </row>
    <row r="30" spans="1:3" s="597" customFormat="1" ht="15" x14ac:dyDescent="0.25">
      <c r="A30" s="11" t="s">
        <v>34</v>
      </c>
      <c r="B30" s="593">
        <v>9970</v>
      </c>
      <c r="C30" s="9" t="s">
        <v>19211</v>
      </c>
    </row>
    <row r="31" spans="1:3" s="597" customFormat="1" ht="15" x14ac:dyDescent="0.25">
      <c r="A31" s="11" t="s">
        <v>412</v>
      </c>
      <c r="B31" s="593">
        <v>2526</v>
      </c>
      <c r="C31" s="9" t="s">
        <v>19212</v>
      </c>
    </row>
    <row r="32" spans="1:3" s="597" customFormat="1" ht="15" x14ac:dyDescent="0.25">
      <c r="A32" s="11" t="s">
        <v>222</v>
      </c>
      <c r="B32" s="593">
        <v>2112</v>
      </c>
      <c r="C32" s="9" t="s">
        <v>19213</v>
      </c>
    </row>
    <row r="33" spans="1:3" s="597" customFormat="1" ht="15" x14ac:dyDescent="0.25">
      <c r="A33" s="11" t="s">
        <v>579</v>
      </c>
      <c r="B33" s="593">
        <v>1137</v>
      </c>
      <c r="C33" s="9" t="s">
        <v>19214</v>
      </c>
    </row>
    <row r="34" spans="1:3" s="597" customFormat="1" ht="15" x14ac:dyDescent="0.25">
      <c r="A34" s="11" t="s">
        <v>634</v>
      </c>
      <c r="B34" s="593">
        <v>805</v>
      </c>
      <c r="C34" s="9" t="s">
        <v>19215</v>
      </c>
    </row>
    <row r="35" spans="1:3" s="597" customFormat="1" ht="15" x14ac:dyDescent="0.25">
      <c r="A35" s="11" t="s">
        <v>474</v>
      </c>
      <c r="B35" s="593">
        <v>1869</v>
      </c>
      <c r="C35" s="9" t="s">
        <v>19216</v>
      </c>
    </row>
    <row r="36" spans="1:3" s="597" customFormat="1" ht="15" x14ac:dyDescent="0.25">
      <c r="A36" s="11" t="s">
        <v>475</v>
      </c>
      <c r="B36" s="593">
        <v>2474</v>
      </c>
      <c r="C36" s="9" t="s">
        <v>19217</v>
      </c>
    </row>
    <row r="37" spans="1:3" s="597" customFormat="1" ht="15" x14ac:dyDescent="0.25">
      <c r="A37" s="11" t="s">
        <v>417</v>
      </c>
      <c r="B37" s="593">
        <v>1669</v>
      </c>
      <c r="C37" s="9" t="s">
        <v>19218</v>
      </c>
    </row>
    <row r="38" spans="1:3" s="597" customFormat="1" ht="15" x14ac:dyDescent="0.25">
      <c r="A38" s="11" t="s">
        <v>418</v>
      </c>
      <c r="B38" s="593">
        <v>6773</v>
      </c>
      <c r="C38" s="9" t="s">
        <v>19219</v>
      </c>
    </row>
    <row r="39" spans="1:3" s="597" customFormat="1" ht="15" x14ac:dyDescent="0.25">
      <c r="A39" s="11" t="s">
        <v>573</v>
      </c>
      <c r="B39" s="593">
        <v>10388</v>
      </c>
      <c r="C39" s="9" t="s">
        <v>19220</v>
      </c>
    </row>
    <row r="40" spans="1:3" s="597" customFormat="1" ht="15.75" thickBot="1" x14ac:dyDescent="0.3">
      <c r="A40" s="11" t="s">
        <v>430</v>
      </c>
      <c r="B40" s="593">
        <v>28961</v>
      </c>
      <c r="C40" s="9" t="s">
        <v>19221</v>
      </c>
    </row>
    <row r="41" spans="1:3" s="597" customFormat="1" ht="15.75" customHeight="1" thickBot="1" x14ac:dyDescent="0.3">
      <c r="A41" s="422" t="s">
        <v>464</v>
      </c>
      <c r="B41" s="425"/>
      <c r="C41" s="425"/>
    </row>
    <row r="42" spans="1:3" s="597" customFormat="1" ht="15.75" thickBot="1" x14ac:dyDescent="0.3">
      <c r="A42" s="139" t="s">
        <v>401</v>
      </c>
      <c r="B42" s="320">
        <v>1.0137823868938786E-2</v>
      </c>
      <c r="C42" s="555">
        <v>8.7529269073328506E-3</v>
      </c>
    </row>
    <row r="43" spans="1:3" s="597" customFormat="1" ht="15" x14ac:dyDescent="0.25">
      <c r="A43" s="11" t="s">
        <v>403</v>
      </c>
      <c r="B43" s="321">
        <v>1.8634469494604126E-3</v>
      </c>
      <c r="C43" s="318">
        <v>0</v>
      </c>
    </row>
    <row r="44" spans="1:3" s="597" customFormat="1" ht="15" x14ac:dyDescent="0.25">
      <c r="A44" s="11" t="s">
        <v>404</v>
      </c>
      <c r="B44" s="321">
        <v>1.9803131138639019E-3</v>
      </c>
      <c r="C44" s="318">
        <v>1.3498958856896675E-3</v>
      </c>
    </row>
    <row r="45" spans="1:3" s="597" customFormat="1" ht="15" x14ac:dyDescent="0.25">
      <c r="A45" s="11" t="s">
        <v>405</v>
      </c>
      <c r="B45" s="321">
        <v>5.6534852933752284E-3</v>
      </c>
      <c r="C45" s="318">
        <v>4.2072517721454435E-3</v>
      </c>
    </row>
    <row r="46" spans="1:3" s="597" customFormat="1" ht="15" x14ac:dyDescent="0.25">
      <c r="A46" s="11" t="s">
        <v>406</v>
      </c>
      <c r="B46" s="321">
        <v>3.3842870955828649E-2</v>
      </c>
      <c r="C46" s="318">
        <v>2.7555701669182146E-2</v>
      </c>
    </row>
    <row r="47" spans="1:3" s="597" customFormat="1" ht="15" x14ac:dyDescent="0.25">
      <c r="A47" s="11" t="s">
        <v>8</v>
      </c>
      <c r="B47" s="321">
        <v>1.1115955141555339E-2</v>
      </c>
      <c r="C47" s="318">
        <v>1.0526712948988833E-2</v>
      </c>
    </row>
    <row r="48" spans="1:3" s="597" customFormat="1" ht="15" x14ac:dyDescent="0.25">
      <c r="A48" s="11" t="s">
        <v>407</v>
      </c>
      <c r="B48" s="321">
        <v>6.0728878396098165E-3</v>
      </c>
      <c r="C48" s="318">
        <v>2.2685535270606026E-3</v>
      </c>
    </row>
    <row r="49" spans="1:3" s="597" customFormat="1" ht="15" x14ac:dyDescent="0.25">
      <c r="A49" s="11" t="s">
        <v>620</v>
      </c>
      <c r="B49" s="321">
        <v>6.7628337864287843E-3</v>
      </c>
      <c r="C49" s="318">
        <v>7.0461301332158978E-3</v>
      </c>
    </row>
    <row r="50" spans="1:3" s="597" customFormat="1" ht="15" x14ac:dyDescent="0.25">
      <c r="A50" s="11" t="s">
        <v>409</v>
      </c>
      <c r="B50" s="321">
        <v>1.2471504668557218E-2</v>
      </c>
      <c r="C50" s="318">
        <v>7.9829276003793859E-3</v>
      </c>
    </row>
    <row r="51" spans="1:3" s="597" customFormat="1" ht="15" x14ac:dyDescent="0.25">
      <c r="A51" s="11" t="s">
        <v>410</v>
      </c>
      <c r="B51" s="321">
        <v>1.9360329566622165E-2</v>
      </c>
      <c r="C51" s="318">
        <v>1.8027423957680797E-2</v>
      </c>
    </row>
    <row r="52" spans="1:3" s="597" customFormat="1" ht="15" x14ac:dyDescent="0.25">
      <c r="A52" s="11" t="s">
        <v>680</v>
      </c>
      <c r="B52" s="321">
        <v>1.5992921814371598E-2</v>
      </c>
      <c r="C52" s="318">
        <v>1.0150657121487338E-2</v>
      </c>
    </row>
    <row r="53" spans="1:3" s="597" customFormat="1" ht="15" x14ac:dyDescent="0.25">
      <c r="A53" s="11" t="s">
        <v>220</v>
      </c>
      <c r="B53" s="321">
        <v>1.1585269911224944E-3</v>
      </c>
      <c r="C53" s="318">
        <v>9.2052776925437253E-4</v>
      </c>
    </row>
    <row r="54" spans="1:3" s="597" customFormat="1" ht="15" x14ac:dyDescent="0.25">
      <c r="A54" s="11" t="s">
        <v>31</v>
      </c>
      <c r="B54" s="321">
        <v>3.6106948831089282E-3</v>
      </c>
      <c r="C54" s="318">
        <v>3.0596194867596044E-3</v>
      </c>
    </row>
    <row r="55" spans="1:3" s="597" customFormat="1" ht="15" x14ac:dyDescent="0.25">
      <c r="A55" s="11" t="s">
        <v>42</v>
      </c>
      <c r="B55" s="321">
        <v>4.3617212878689924E-3</v>
      </c>
      <c r="C55" s="318">
        <v>3.4749034749034747E-3</v>
      </c>
    </row>
    <row r="56" spans="1:3" s="597" customFormat="1" ht="15" x14ac:dyDescent="0.25">
      <c r="A56" s="11" t="s">
        <v>572</v>
      </c>
      <c r="B56" s="321">
        <v>7.6450138925919829E-3</v>
      </c>
      <c r="C56" s="318">
        <v>5.8253698128027231E-3</v>
      </c>
    </row>
    <row r="57" spans="1:3" s="597" customFormat="1" ht="15" x14ac:dyDescent="0.25">
      <c r="A57" s="11" t="s">
        <v>34</v>
      </c>
      <c r="B57" s="321">
        <v>5.6915180293323955E-3</v>
      </c>
      <c r="C57" s="318">
        <v>7.1007705091403533E-3</v>
      </c>
    </row>
    <row r="58" spans="1:3" s="597" customFormat="1" ht="15" x14ac:dyDescent="0.25">
      <c r="A58" s="11" t="s">
        <v>412</v>
      </c>
      <c r="B58" s="321">
        <v>1.0779255727722249E-2</v>
      </c>
      <c r="C58" s="318">
        <v>8.426150121065375E-3</v>
      </c>
    </row>
    <row r="59" spans="1:3" s="597" customFormat="1" ht="15" x14ac:dyDescent="0.25">
      <c r="A59" s="11" t="s">
        <v>222</v>
      </c>
      <c r="B59" s="321">
        <v>9.9840021779447098E-3</v>
      </c>
      <c r="C59" s="318">
        <v>1.0222065562213606E-2</v>
      </c>
    </row>
    <row r="60" spans="1:3" s="597" customFormat="1" ht="15" x14ac:dyDescent="0.25">
      <c r="A60" s="11" t="s">
        <v>579</v>
      </c>
      <c r="B60" s="321">
        <v>9.0131664141672486E-3</v>
      </c>
      <c r="C60" s="318">
        <v>7.2959416324669402E-3</v>
      </c>
    </row>
    <row r="61" spans="1:3" s="597" customFormat="1" ht="15" x14ac:dyDescent="0.25">
      <c r="A61" s="11" t="s">
        <v>634</v>
      </c>
      <c r="B61" s="321">
        <v>7.6205877044347057E-3</v>
      </c>
      <c r="C61" s="318">
        <v>3.7441497659906398E-3</v>
      </c>
    </row>
    <row r="62" spans="1:3" s="597" customFormat="1" ht="15" x14ac:dyDescent="0.25">
      <c r="A62" s="11" t="s">
        <v>474</v>
      </c>
      <c r="B62" s="321">
        <v>4.889561048385585E-2</v>
      </c>
      <c r="C62" s="318">
        <v>5.7830658550083014E-2</v>
      </c>
    </row>
    <row r="63" spans="1:3" s="597" customFormat="1" ht="15" x14ac:dyDescent="0.25">
      <c r="A63" s="11" t="s">
        <v>475</v>
      </c>
      <c r="B63" s="321">
        <v>2.3840531822412307E-2</v>
      </c>
      <c r="C63" s="318">
        <v>1.377439215277053E-2</v>
      </c>
    </row>
    <row r="64" spans="1:3" s="597" customFormat="1" ht="15" x14ac:dyDescent="0.25">
      <c r="A64" s="11" t="s">
        <v>417</v>
      </c>
      <c r="B64" s="321">
        <v>0</v>
      </c>
      <c r="C64" s="318">
        <v>0</v>
      </c>
    </row>
    <row r="65" spans="1:3" s="597" customFormat="1" ht="15" x14ac:dyDescent="0.25">
      <c r="A65" s="11" t="s">
        <v>418</v>
      </c>
      <c r="B65" s="321">
        <v>0</v>
      </c>
      <c r="C65" s="318">
        <v>0</v>
      </c>
    </row>
    <row r="66" spans="1:3" s="597" customFormat="1" ht="15" x14ac:dyDescent="0.25">
      <c r="A66" s="11" t="s">
        <v>573</v>
      </c>
      <c r="B66" s="321">
        <v>4.8667529407973179E-3</v>
      </c>
      <c r="C66" s="318">
        <v>1.0742270978771905E-2</v>
      </c>
    </row>
    <row r="67" spans="1:3" s="597" customFormat="1" ht="15.75" thickBot="1" x14ac:dyDescent="0.3">
      <c r="A67" s="12" t="s">
        <v>430</v>
      </c>
      <c r="B67" s="321">
        <v>2.5919025153361253E-4</v>
      </c>
      <c r="C67" s="318">
        <v>1.5616053302795274E-4</v>
      </c>
    </row>
    <row r="68" spans="1:3" s="597" customFormat="1" ht="15.75" thickBot="1" x14ac:dyDescent="0.3">
      <c r="A68" s="422" t="s">
        <v>465</v>
      </c>
      <c r="B68" s="358"/>
      <c r="C68" s="358"/>
    </row>
    <row r="69" spans="1:3" s="597" customFormat="1" ht="15.75" thickBot="1" x14ac:dyDescent="0.3">
      <c r="A69" s="139" t="s">
        <v>401</v>
      </c>
      <c r="B69" s="320">
        <v>1.5122396636091296E-2</v>
      </c>
      <c r="C69" s="555">
        <v>1.5534929164631167E-2</v>
      </c>
    </row>
    <row r="70" spans="1:3" s="597" customFormat="1" ht="15" x14ac:dyDescent="0.25">
      <c r="A70" s="11" t="s">
        <v>403</v>
      </c>
      <c r="B70" s="321">
        <v>2.689649369053213E-3</v>
      </c>
      <c r="C70" s="318">
        <v>4.1310120979640014E-3</v>
      </c>
    </row>
    <row r="71" spans="1:3" s="597" customFormat="1" ht="15" x14ac:dyDescent="0.25">
      <c r="A71" s="11" t="s">
        <v>404</v>
      </c>
      <c r="B71" s="321">
        <v>3.6092279953279711E-3</v>
      </c>
      <c r="C71" s="318">
        <v>3.4321820923386226E-3</v>
      </c>
    </row>
    <row r="72" spans="1:3" s="597" customFormat="1" ht="15" x14ac:dyDescent="0.25">
      <c r="A72" s="11" t="s">
        <v>405</v>
      </c>
      <c r="B72" s="321">
        <v>9.2888258928300067E-3</v>
      </c>
      <c r="C72" s="318">
        <v>9.644805956448569E-3</v>
      </c>
    </row>
    <row r="73" spans="1:3" s="597" customFormat="1" ht="15" x14ac:dyDescent="0.25">
      <c r="A73" s="11" t="s">
        <v>406</v>
      </c>
      <c r="B73" s="321">
        <v>4.7508073444380947E-2</v>
      </c>
      <c r="C73" s="318">
        <v>4.2514084191335795E-2</v>
      </c>
    </row>
    <row r="74" spans="1:3" s="597" customFormat="1" ht="15" x14ac:dyDescent="0.25">
      <c r="A74" s="11" t="s">
        <v>8</v>
      </c>
      <c r="B74" s="321">
        <v>1.6839861085634424E-2</v>
      </c>
      <c r="C74" s="318">
        <v>1.6412616963477213E-2</v>
      </c>
    </row>
    <row r="75" spans="1:3" s="597" customFormat="1" ht="15" x14ac:dyDescent="0.25">
      <c r="A75" s="11" t="s">
        <v>407</v>
      </c>
      <c r="B75" s="321">
        <v>8.6008593922299505E-3</v>
      </c>
      <c r="C75" s="318">
        <v>3.8889489035324621E-3</v>
      </c>
    </row>
    <row r="76" spans="1:3" s="597" customFormat="1" ht="15" x14ac:dyDescent="0.25">
      <c r="A76" s="11" t="s">
        <v>620</v>
      </c>
      <c r="B76" s="321">
        <v>1.122045269015182E-2</v>
      </c>
      <c r="C76" s="318">
        <v>1.4229879995596169E-2</v>
      </c>
    </row>
    <row r="77" spans="1:3" s="597" customFormat="1" ht="15" x14ac:dyDescent="0.25">
      <c r="A77" s="11" t="s">
        <v>409</v>
      </c>
      <c r="B77" s="321">
        <v>1.9137029249264755E-2</v>
      </c>
      <c r="C77" s="318">
        <v>1.7546632943408157E-2</v>
      </c>
    </row>
    <row r="78" spans="1:3" s="597" customFormat="1" ht="15" x14ac:dyDescent="0.25">
      <c r="A78" s="11" t="s">
        <v>410</v>
      </c>
      <c r="B78" s="321">
        <v>3.2475352060897279E-2</v>
      </c>
      <c r="C78" s="318">
        <v>3.3688313496206587E-2</v>
      </c>
    </row>
    <row r="79" spans="1:3" s="597" customFormat="1" ht="15" x14ac:dyDescent="0.25">
      <c r="A79" s="11" t="s">
        <v>680</v>
      </c>
      <c r="B79" s="321">
        <v>2.3832450802781364E-2</v>
      </c>
      <c r="C79" s="318">
        <v>2.3987605513409553E-2</v>
      </c>
    </row>
    <row r="80" spans="1:3" s="597" customFormat="1" ht="15" x14ac:dyDescent="0.25">
      <c r="A80" s="11" t="s">
        <v>220</v>
      </c>
      <c r="B80" s="321">
        <v>1.219895509072786E-3</v>
      </c>
      <c r="C80" s="318">
        <v>1.22737035900583E-3</v>
      </c>
    </row>
    <row r="81" spans="1:3" s="597" customFormat="1" ht="15" x14ac:dyDescent="0.25">
      <c r="A81" s="11" t="s">
        <v>31</v>
      </c>
      <c r="B81" s="321">
        <v>4.0998133039851694E-3</v>
      </c>
      <c r="C81" s="318">
        <v>4.2877766046842342E-3</v>
      </c>
    </row>
    <row r="82" spans="1:3" s="597" customFormat="1" ht="15" x14ac:dyDescent="0.25">
      <c r="A82" s="11" t="s">
        <v>42</v>
      </c>
      <c r="B82" s="321">
        <v>5.191434930082635E-3</v>
      </c>
      <c r="C82" s="318">
        <v>5.0193050193050193E-3</v>
      </c>
    </row>
    <row r="83" spans="1:3" s="597" customFormat="1" ht="15" x14ac:dyDescent="0.25">
      <c r="A83" s="11" t="s">
        <v>572</v>
      </c>
      <c r="B83" s="321">
        <v>1.1410592952024453E-2</v>
      </c>
      <c r="C83" s="318">
        <v>9.2944102631234461E-3</v>
      </c>
    </row>
    <row r="84" spans="1:3" s="597" customFormat="1" ht="15" x14ac:dyDescent="0.25">
      <c r="A84" s="11" t="s">
        <v>34</v>
      </c>
      <c r="B84" s="321">
        <v>8.0265377513654475E-3</v>
      </c>
      <c r="C84" s="318">
        <v>9.1151734904567662E-3</v>
      </c>
    </row>
    <row r="85" spans="1:3" s="597" customFormat="1" ht="15" x14ac:dyDescent="0.25">
      <c r="A85" s="11" t="s">
        <v>412</v>
      </c>
      <c r="B85" s="321">
        <v>1.8372848218989095E-2</v>
      </c>
      <c r="C85" s="318">
        <v>1.8886198547215495E-2</v>
      </c>
    </row>
    <row r="86" spans="1:3" s="597" customFormat="1" ht="15" x14ac:dyDescent="0.25">
      <c r="A86" s="11" t="s">
        <v>222</v>
      </c>
      <c r="B86" s="321">
        <v>1.3722642614998799E-2</v>
      </c>
      <c r="C86" s="318">
        <v>1.5509340853013746E-2</v>
      </c>
    </row>
    <row r="87" spans="1:3" s="597" customFormat="1" ht="15" x14ac:dyDescent="0.25">
      <c r="A87" s="11" t="s">
        <v>579</v>
      </c>
      <c r="B87" s="321">
        <v>1.3123442656442793E-2</v>
      </c>
      <c r="C87" s="318">
        <v>1.3223894208846329E-2</v>
      </c>
    </row>
    <row r="88" spans="1:3" s="597" customFormat="1" ht="15" x14ac:dyDescent="0.25">
      <c r="A88" s="11" t="s">
        <v>634</v>
      </c>
      <c r="B88" s="321">
        <v>1.1060153801615522E-2</v>
      </c>
      <c r="C88" s="318">
        <v>6.8642745709828392E-3</v>
      </c>
    </row>
    <row r="89" spans="1:3" s="597" customFormat="1" ht="15" x14ac:dyDescent="0.25">
      <c r="A89" s="11" t="s">
        <v>474</v>
      </c>
      <c r="B89" s="321">
        <v>7.0346155412742611E-2</v>
      </c>
      <c r="C89" s="318">
        <v>8.9374654122855557E-2</v>
      </c>
    </row>
    <row r="90" spans="1:3" s="597" customFormat="1" ht="15" x14ac:dyDescent="0.25">
      <c r="A90" s="11" t="s">
        <v>475</v>
      </c>
      <c r="B90" s="321">
        <v>3.4011063131154429E-2</v>
      </c>
      <c r="C90" s="318">
        <v>2.4418240634456849E-2</v>
      </c>
    </row>
    <row r="91" spans="1:3" s="597" customFormat="1" ht="15" x14ac:dyDescent="0.25">
      <c r="A91" s="11" t="s">
        <v>417</v>
      </c>
      <c r="B91" s="321">
        <v>0</v>
      </c>
      <c r="C91" s="318">
        <v>0</v>
      </c>
    </row>
    <row r="92" spans="1:3" s="597" customFormat="1" ht="15" x14ac:dyDescent="0.25">
      <c r="A92" s="11" t="s">
        <v>418</v>
      </c>
      <c r="B92" s="321">
        <v>0</v>
      </c>
      <c r="C92" s="318">
        <v>0</v>
      </c>
    </row>
    <row r="93" spans="1:3" s="597" customFormat="1" ht="15" x14ac:dyDescent="0.25">
      <c r="A93" s="11" t="s">
        <v>573</v>
      </c>
      <c r="B93" s="321">
        <v>6.7623271578430774E-3</v>
      </c>
      <c r="C93" s="318">
        <v>1.515885453768343E-2</v>
      </c>
    </row>
    <row r="94" spans="1:3" s="597" customFormat="1" ht="15.75" thickBot="1" x14ac:dyDescent="0.3">
      <c r="A94" s="12" t="s">
        <v>430</v>
      </c>
      <c r="B94" s="321">
        <v>3.4583192000190843E-4</v>
      </c>
      <c r="C94" s="318">
        <v>2.1688962920548991E-4</v>
      </c>
    </row>
    <row r="95" spans="1:3" s="597" customFormat="1" ht="15.75" thickBot="1" x14ac:dyDescent="0.3">
      <c r="A95" s="422" t="s">
        <v>466</v>
      </c>
      <c r="B95" s="358"/>
      <c r="C95" s="358"/>
    </row>
    <row r="96" spans="1:3" s="597" customFormat="1" ht="15.75" thickBot="1" x14ac:dyDescent="0.3">
      <c r="A96" s="139" t="s">
        <v>401</v>
      </c>
      <c r="B96" s="320">
        <v>0.85695077300870037</v>
      </c>
      <c r="C96" s="555">
        <v>0.852207604063137</v>
      </c>
    </row>
    <row r="97" spans="1:3" s="597" customFormat="1" ht="15" x14ac:dyDescent="0.25">
      <c r="A97" s="11" t="s">
        <v>403</v>
      </c>
      <c r="B97" s="321">
        <v>0.90283453294977034</v>
      </c>
      <c r="C97" s="318">
        <v>0.94452640897019768</v>
      </c>
    </row>
    <row r="98" spans="1:3" s="597" customFormat="1" ht="15" x14ac:dyDescent="0.25">
      <c r="A98" s="11" t="s">
        <v>404</v>
      </c>
      <c r="B98" s="321">
        <v>0.95478923949476147</v>
      </c>
      <c r="C98" s="318">
        <v>0.9605945286134846</v>
      </c>
    </row>
    <row r="99" spans="1:3" s="597" customFormat="1" ht="15" x14ac:dyDescent="0.25">
      <c r="A99" s="11" t="s">
        <v>405</v>
      </c>
      <c r="B99" s="321">
        <v>0.88817723760330813</v>
      </c>
      <c r="C99" s="318">
        <v>0.89209036666836661</v>
      </c>
    </row>
    <row r="100" spans="1:3" s="597" customFormat="1" ht="15" x14ac:dyDescent="0.25">
      <c r="A100" s="11" t="s">
        <v>406</v>
      </c>
      <c r="B100" s="321">
        <v>0.64923638510399484</v>
      </c>
      <c r="C100" s="318">
        <v>0.64125285793272468</v>
      </c>
    </row>
    <row r="101" spans="1:3" s="597" customFormat="1" ht="15" x14ac:dyDescent="0.25">
      <c r="A101" s="11" t="s">
        <v>8</v>
      </c>
      <c r="B101" s="321">
        <v>0.83968735645428438</v>
      </c>
      <c r="C101" s="318">
        <v>0.85141865378810744</v>
      </c>
    </row>
    <row r="102" spans="1:3" s="597" customFormat="1" ht="15" x14ac:dyDescent="0.25">
      <c r="A102" s="11" t="s">
        <v>407</v>
      </c>
      <c r="B102" s="321">
        <v>0.96856652431961743</v>
      </c>
      <c r="C102" s="318">
        <v>0.97299341039213572</v>
      </c>
    </row>
    <row r="103" spans="1:3" s="597" customFormat="1" ht="15" x14ac:dyDescent="0.25">
      <c r="A103" s="11" t="s">
        <v>620</v>
      </c>
      <c r="B103" s="321">
        <v>0.90361960071702252</v>
      </c>
      <c r="C103" s="318">
        <v>0.89417042827259718</v>
      </c>
    </row>
    <row r="104" spans="1:3" s="597" customFormat="1" ht="15" x14ac:dyDescent="0.25">
      <c r="A104" s="11" t="s">
        <v>409</v>
      </c>
      <c r="B104" s="321">
        <v>0.9239095875548694</v>
      </c>
      <c r="C104" s="318">
        <v>0.93068289598482457</v>
      </c>
    </row>
    <row r="105" spans="1:3" s="597" customFormat="1" ht="15" x14ac:dyDescent="0.25">
      <c r="A105" s="11" t="s">
        <v>410</v>
      </c>
      <c r="B105" s="321">
        <v>0.56301800984424322</v>
      </c>
      <c r="C105" s="318">
        <v>0.51750539430639664</v>
      </c>
    </row>
    <row r="106" spans="1:3" s="597" customFormat="1" ht="15" x14ac:dyDescent="0.25">
      <c r="A106" s="11" t="s">
        <v>680</v>
      </c>
      <c r="B106" s="321">
        <v>0.72734075624670325</v>
      </c>
      <c r="C106" s="318">
        <v>0.70544395768778712</v>
      </c>
    </row>
    <row r="107" spans="1:3" s="597" customFormat="1" ht="15" x14ac:dyDescent="0.25">
      <c r="A107" s="11" t="s">
        <v>220</v>
      </c>
      <c r="B107" s="321">
        <v>0.99218887725478877</v>
      </c>
      <c r="C107" s="318">
        <v>0.99240564590365143</v>
      </c>
    </row>
    <row r="108" spans="1:3" s="597" customFormat="1" ht="15" x14ac:dyDescent="0.25">
      <c r="A108" s="11" t="s">
        <v>31</v>
      </c>
      <c r="B108" s="321">
        <v>0.98636192427901048</v>
      </c>
      <c r="C108" s="318">
        <v>0.98461571610178622</v>
      </c>
    </row>
    <row r="109" spans="1:3" s="597" customFormat="1" ht="15" x14ac:dyDescent="0.25">
      <c r="A109" s="11" t="s">
        <v>42</v>
      </c>
      <c r="B109" s="321">
        <v>0.97899721238917847</v>
      </c>
      <c r="C109" s="318">
        <v>0.97528957528957527</v>
      </c>
    </row>
    <row r="110" spans="1:3" s="597" customFormat="1" ht="15" x14ac:dyDescent="0.25">
      <c r="A110" s="11" t="s">
        <v>572</v>
      </c>
      <c r="B110" s="321">
        <v>0.93684298631839213</v>
      </c>
      <c r="C110" s="318">
        <v>0.94672077497054585</v>
      </c>
    </row>
    <row r="111" spans="1:3" s="597" customFormat="1" ht="15" x14ac:dyDescent="0.25">
      <c r="A111" s="11" t="s">
        <v>34</v>
      </c>
      <c r="B111" s="321">
        <v>0.88577208398983787</v>
      </c>
      <c r="C111" s="318">
        <v>0.86037669335750622</v>
      </c>
    </row>
    <row r="112" spans="1:3" s="597" customFormat="1" ht="15" x14ac:dyDescent="0.25">
      <c r="A112" s="11" t="s">
        <v>412</v>
      </c>
      <c r="B112" s="321">
        <v>0.75876175074003094</v>
      </c>
      <c r="C112" s="318">
        <v>0.72997578692493947</v>
      </c>
    </row>
    <row r="113" spans="1:3" s="597" customFormat="1" ht="15" x14ac:dyDescent="0.25">
      <c r="A113" s="11" t="s">
        <v>222</v>
      </c>
      <c r="B113" s="321">
        <v>0.88731324998090477</v>
      </c>
      <c r="C113" s="318">
        <v>0.91152626013394433</v>
      </c>
    </row>
    <row r="114" spans="1:3" s="597" customFormat="1" ht="15" x14ac:dyDescent="0.25">
      <c r="A114" s="11" t="s">
        <v>579</v>
      </c>
      <c r="B114" s="321">
        <v>0.71179767949926531</v>
      </c>
      <c r="C114" s="318">
        <v>0.71386228910168714</v>
      </c>
    </row>
    <row r="115" spans="1:3" s="597" customFormat="1" ht="15" x14ac:dyDescent="0.25">
      <c r="A115" s="11" t="s">
        <v>634</v>
      </c>
      <c r="B115" s="321">
        <v>0.94127571227557671</v>
      </c>
      <c r="C115" s="318">
        <v>0.96224648985959438</v>
      </c>
    </row>
    <row r="116" spans="1:3" s="597" customFormat="1" ht="15" x14ac:dyDescent="0.25">
      <c r="A116" s="11" t="s">
        <v>474</v>
      </c>
      <c r="B116" s="321">
        <v>0.45974617112842636</v>
      </c>
      <c r="C116" s="318">
        <v>0.49377421140011069</v>
      </c>
    </row>
    <row r="117" spans="1:3" s="597" customFormat="1" ht="15" x14ac:dyDescent="0.25">
      <c r="A117" s="11" t="s">
        <v>475</v>
      </c>
      <c r="B117" s="321">
        <v>0.86014882296388517</v>
      </c>
      <c r="C117" s="318">
        <v>0.87623917353647085</v>
      </c>
    </row>
    <row r="118" spans="1:3" s="597" customFormat="1" ht="15" x14ac:dyDescent="0.25">
      <c r="A118" s="11" t="s">
        <v>417</v>
      </c>
      <c r="B118" s="321">
        <v>0.99041807215687749</v>
      </c>
      <c r="C118" s="318">
        <v>0.99970802919708024</v>
      </c>
    </row>
    <row r="119" spans="1:3" s="597" customFormat="1" ht="15" x14ac:dyDescent="0.25">
      <c r="A119" s="11" t="s">
        <v>418</v>
      </c>
      <c r="B119" s="321">
        <v>0.999071701745055</v>
      </c>
      <c r="C119" s="318">
        <v>1</v>
      </c>
    </row>
    <row r="120" spans="1:3" s="597" customFormat="1" ht="15" x14ac:dyDescent="0.25">
      <c r="A120" s="11" t="s">
        <v>573</v>
      </c>
      <c r="B120" s="321">
        <v>0.82226600018151463</v>
      </c>
      <c r="C120" s="318">
        <v>0.88340219404473574</v>
      </c>
    </row>
    <row r="121" spans="1:3" s="597" customFormat="1" ht="15.75" thickBot="1" x14ac:dyDescent="0.3">
      <c r="A121" s="12" t="s">
        <v>430</v>
      </c>
      <c r="B121" s="321">
        <v>0.98379143748425268</v>
      </c>
      <c r="C121" s="318">
        <v>0.99778772578210395</v>
      </c>
    </row>
    <row r="122" spans="1:3" s="597" customFormat="1" ht="26.25" thickBot="1" x14ac:dyDescent="0.3">
      <c r="A122" s="422" t="s">
        <v>467</v>
      </c>
      <c r="B122" s="358"/>
      <c r="C122" s="358"/>
    </row>
    <row r="123" spans="1:3" s="597" customFormat="1" ht="15.75" thickBot="1" x14ac:dyDescent="0.3">
      <c r="A123" s="139" t="s">
        <v>401</v>
      </c>
      <c r="B123" s="320">
        <v>3.1947854171346275E-2</v>
      </c>
      <c r="C123" s="555">
        <v>1.6928380536711102E-2</v>
      </c>
    </row>
    <row r="124" spans="1:3" s="597" customFormat="1" ht="15" x14ac:dyDescent="0.25">
      <c r="A124" s="11" t="s">
        <v>403</v>
      </c>
      <c r="B124" s="321">
        <v>6.758630974646318E-2</v>
      </c>
      <c r="C124" s="318">
        <v>1.0621680724773508E-2</v>
      </c>
    </row>
    <row r="125" spans="1:3" s="597" customFormat="1" ht="15" x14ac:dyDescent="0.25">
      <c r="A125" s="11" t="s">
        <v>404</v>
      </c>
      <c r="B125" s="321">
        <v>2.5941669553001773E-2</v>
      </c>
      <c r="C125" s="318">
        <v>1.1630862148869056E-2</v>
      </c>
    </row>
    <row r="126" spans="1:3" s="597" customFormat="1" ht="15" x14ac:dyDescent="0.25">
      <c r="A126" s="11" t="s">
        <v>405</v>
      </c>
      <c r="B126" s="321">
        <v>2.9226587323739645E-2</v>
      </c>
      <c r="C126" s="318">
        <v>1.4741610930086321E-2</v>
      </c>
    </row>
    <row r="127" spans="1:3" s="597" customFormat="1" ht="15" x14ac:dyDescent="0.25">
      <c r="A127" s="11" t="s">
        <v>406</v>
      </c>
      <c r="B127" s="321">
        <v>5.1012971231667557E-2</v>
      </c>
      <c r="C127" s="318">
        <v>3.2788031319910517E-2</v>
      </c>
    </row>
    <row r="128" spans="1:3" s="597" customFormat="1" ht="15" x14ac:dyDescent="0.25">
      <c r="A128" s="11" t="s">
        <v>8</v>
      </c>
      <c r="B128" s="321">
        <v>0.21429134814687062</v>
      </c>
      <c r="C128" s="318">
        <v>9.6605512718248698E-3</v>
      </c>
    </row>
    <row r="129" spans="1:3" s="597" customFormat="1" ht="15" x14ac:dyDescent="0.25">
      <c r="A129" s="11" t="s">
        <v>407</v>
      </c>
      <c r="B129" s="321">
        <v>1.7507073027888797E-2</v>
      </c>
      <c r="C129" s="318">
        <v>1.6209614744087931E-2</v>
      </c>
    </row>
    <row r="130" spans="1:3" s="597" customFormat="1" ht="15" x14ac:dyDescent="0.25">
      <c r="A130" s="11" t="s">
        <v>620</v>
      </c>
      <c r="B130" s="321">
        <v>1.2963440191447618E-2</v>
      </c>
      <c r="C130" s="318">
        <v>1.2374180441407333E-2</v>
      </c>
    </row>
    <row r="131" spans="1:3" s="597" customFormat="1" ht="15" x14ac:dyDescent="0.25">
      <c r="A131" s="11" t="s">
        <v>409</v>
      </c>
      <c r="B131" s="321">
        <v>1.9748523096761238E-2</v>
      </c>
      <c r="C131" s="318">
        <v>1.8259023354564755E-2</v>
      </c>
    </row>
    <row r="132" spans="1:3" s="597" customFormat="1" ht="15" x14ac:dyDescent="0.25">
      <c r="A132" s="11" t="s">
        <v>410</v>
      </c>
      <c r="B132" s="321">
        <v>5.7285706040097827E-2</v>
      </c>
      <c r="C132" s="318">
        <v>6.5501008742434433E-2</v>
      </c>
    </row>
    <row r="133" spans="1:3" s="597" customFormat="1" ht="15" x14ac:dyDescent="0.25">
      <c r="A133" s="11" t="s">
        <v>680</v>
      </c>
      <c r="B133" s="321">
        <v>3.1053855061414237E-2</v>
      </c>
      <c r="C133" s="318">
        <v>3.1731606649248359E-2</v>
      </c>
    </row>
    <row r="134" spans="1:3" s="597" customFormat="1" ht="15" x14ac:dyDescent="0.25">
      <c r="A134" s="11" t="s">
        <v>220</v>
      </c>
      <c r="B134" s="321">
        <v>2.4906600249066001E-4</v>
      </c>
      <c r="C134" s="318">
        <v>0</v>
      </c>
    </row>
    <row r="135" spans="1:3" s="597" customFormat="1" ht="15" x14ac:dyDescent="0.25">
      <c r="A135" s="11" t="s">
        <v>31</v>
      </c>
      <c r="B135" s="321">
        <v>1.7183808811086429E-2</v>
      </c>
      <c r="C135" s="318">
        <v>1.1094820228899053E-2</v>
      </c>
    </row>
    <row r="136" spans="1:3" s="597" customFormat="1" ht="15" x14ac:dyDescent="0.25">
      <c r="A136" s="11" t="s">
        <v>42</v>
      </c>
      <c r="B136" s="321">
        <v>1.5316543264074389E-2</v>
      </c>
      <c r="C136" s="318">
        <v>1.3064133016627079E-2</v>
      </c>
    </row>
    <row r="137" spans="1:3" s="597" customFormat="1" ht="15" x14ac:dyDescent="0.25">
      <c r="A137" s="11" t="s">
        <v>572</v>
      </c>
      <c r="B137" s="321">
        <v>1.6017209571513751E-2</v>
      </c>
      <c r="C137" s="318">
        <v>1.2721238938053098E-2</v>
      </c>
    </row>
    <row r="138" spans="1:3" s="597" customFormat="1" ht="15" x14ac:dyDescent="0.25">
      <c r="A138" s="11" t="s">
        <v>34</v>
      </c>
      <c r="B138" s="321">
        <v>6.0388886239442349E-3</v>
      </c>
      <c r="C138" s="318">
        <v>3.2485586350200473E-3</v>
      </c>
    </row>
    <row r="139" spans="1:3" s="597" customFormat="1" ht="15" x14ac:dyDescent="0.25">
      <c r="A139" s="11" t="s">
        <v>412</v>
      </c>
      <c r="B139" s="321">
        <v>1.393525153940956E-2</v>
      </c>
      <c r="C139" s="318">
        <v>1.4860023882181239E-2</v>
      </c>
    </row>
    <row r="140" spans="1:3" s="597" customFormat="1" ht="15" x14ac:dyDescent="0.25">
      <c r="A140" s="11" t="s">
        <v>222</v>
      </c>
      <c r="B140" s="321">
        <v>1.2343845985285987E-2</v>
      </c>
      <c r="C140" s="318">
        <v>1.0569734467646301E-2</v>
      </c>
    </row>
    <row r="141" spans="1:3" s="597" customFormat="1" ht="15" x14ac:dyDescent="0.25">
      <c r="A141" s="11" t="s">
        <v>579</v>
      </c>
      <c r="B141" s="321">
        <v>2.7471344475476092E-3</v>
      </c>
      <c r="C141" s="318">
        <v>7.3458958799105713E-3</v>
      </c>
    </row>
    <row r="142" spans="1:3" s="597" customFormat="1" ht="15" x14ac:dyDescent="0.25">
      <c r="A142" s="11" t="s">
        <v>634</v>
      </c>
      <c r="B142" s="321">
        <v>2.571102282926897E-2</v>
      </c>
      <c r="C142" s="318">
        <v>2.3022049286640728E-2</v>
      </c>
    </row>
    <row r="143" spans="1:3" s="597" customFormat="1" ht="15" x14ac:dyDescent="0.25">
      <c r="A143" s="11" t="s">
        <v>474</v>
      </c>
      <c r="B143" s="321">
        <v>0.22418436004269776</v>
      </c>
      <c r="C143" s="318">
        <v>0.20762118240403474</v>
      </c>
    </row>
    <row r="144" spans="1:3" s="597" customFormat="1" ht="15" x14ac:dyDescent="0.25">
      <c r="A144" s="11" t="s">
        <v>475</v>
      </c>
      <c r="B144" s="321">
        <v>2.09315199537096E-2</v>
      </c>
      <c r="C144" s="318">
        <v>1.3338096939383114E-2</v>
      </c>
    </row>
    <row r="145" spans="1:3" s="597" customFormat="1" ht="15" x14ac:dyDescent="0.25">
      <c r="A145" s="11" t="s">
        <v>417</v>
      </c>
      <c r="B145" s="321">
        <v>5.6104717737712057E-3</v>
      </c>
      <c r="C145" s="318">
        <v>3.0665887850467289E-3</v>
      </c>
    </row>
    <row r="146" spans="1:3" s="597" customFormat="1" ht="15" x14ac:dyDescent="0.25">
      <c r="A146" s="11" t="s">
        <v>418</v>
      </c>
      <c r="B146" s="321">
        <v>1.7341776679957739E-3</v>
      </c>
      <c r="C146" s="318">
        <v>3.0749125571741552E-4</v>
      </c>
    </row>
    <row r="147" spans="1:3" s="597" customFormat="1" ht="15" x14ac:dyDescent="0.25">
      <c r="A147" s="11" t="s">
        <v>573</v>
      </c>
      <c r="B147" s="321">
        <v>0.11445498248921218</v>
      </c>
      <c r="C147" s="318">
        <v>3.4125729768086963E-2</v>
      </c>
    </row>
    <row r="148" spans="1:3" s="597" customFormat="1" ht="15.75" thickBot="1" x14ac:dyDescent="0.3">
      <c r="A148" s="12" t="s">
        <v>430</v>
      </c>
      <c r="B148" s="321">
        <v>2.9006611807713269E-3</v>
      </c>
      <c r="C148" s="318">
        <v>1.225969689855753E-3</v>
      </c>
    </row>
    <row r="149" spans="1:3" s="597" customFormat="1" ht="15.75" thickBot="1" x14ac:dyDescent="0.3">
      <c r="A149" s="422" t="s">
        <v>468</v>
      </c>
      <c r="B149" s="358"/>
      <c r="C149" s="358"/>
    </row>
    <row r="150" spans="1:3" s="597" customFormat="1" ht="15.75" thickBot="1" x14ac:dyDescent="0.3">
      <c r="A150" s="139" t="s">
        <v>401</v>
      </c>
      <c r="B150" s="322">
        <v>0.47074123574225862</v>
      </c>
      <c r="C150" s="591">
        <v>0.44599834914003672</v>
      </c>
    </row>
    <row r="151" spans="1:3" s="597" customFormat="1" ht="15" x14ac:dyDescent="0.25">
      <c r="A151" s="11" t="s">
        <v>403</v>
      </c>
      <c r="B151" s="323">
        <v>0.12534667134200836</v>
      </c>
      <c r="C151" s="558">
        <v>0.12511065210976691</v>
      </c>
    </row>
    <row r="152" spans="1:3" s="597" customFormat="1" ht="15" x14ac:dyDescent="0.25">
      <c r="A152" s="11" t="s">
        <v>404</v>
      </c>
      <c r="B152" s="323">
        <v>0.25607748342831538</v>
      </c>
      <c r="C152" s="558">
        <v>0.23552811086378977</v>
      </c>
    </row>
    <row r="153" spans="1:3" s="597" customFormat="1" ht="15" x14ac:dyDescent="0.25">
      <c r="A153" s="11" t="s">
        <v>405</v>
      </c>
      <c r="B153" s="323">
        <v>0.45031911937986752</v>
      </c>
      <c r="C153" s="558">
        <v>0.42008771482482532</v>
      </c>
    </row>
    <row r="154" spans="1:3" s="597" customFormat="1" ht="15" x14ac:dyDescent="0.25">
      <c r="A154" s="11" t="s">
        <v>406</v>
      </c>
      <c r="B154" s="323">
        <v>0.78002464061335008</v>
      </c>
      <c r="C154" s="558">
        <v>0.74200152423078647</v>
      </c>
    </row>
    <row r="155" spans="1:3" s="597" customFormat="1" ht="15" x14ac:dyDescent="0.25">
      <c r="A155" s="11" t="s">
        <v>8</v>
      </c>
      <c r="B155" s="323">
        <v>0.4244703818435982</v>
      </c>
      <c r="C155" s="558">
        <v>0.3974494415937217</v>
      </c>
    </row>
    <row r="156" spans="1:3" s="597" customFormat="1" ht="15" x14ac:dyDescent="0.25">
      <c r="A156" s="11" t="s">
        <v>407</v>
      </c>
      <c r="B156" s="323">
        <v>0.33291045867229724</v>
      </c>
      <c r="C156" s="558">
        <v>0.30431025170141512</v>
      </c>
    </row>
    <row r="157" spans="1:3" s="597" customFormat="1" ht="15" x14ac:dyDescent="0.25">
      <c r="A157" s="11" t="s">
        <v>620</v>
      </c>
      <c r="B157" s="323">
        <v>0.38241930514637934</v>
      </c>
      <c r="C157" s="558">
        <v>0.37622481558956294</v>
      </c>
    </row>
    <row r="158" spans="1:3" s="597" customFormat="1" ht="15" x14ac:dyDescent="0.25">
      <c r="A158" s="11" t="s">
        <v>409</v>
      </c>
      <c r="B158" s="323">
        <v>0.80626030269516002</v>
      </c>
      <c r="C158" s="558">
        <v>0.79694909895668664</v>
      </c>
    </row>
    <row r="159" spans="1:3" s="597" customFormat="1" ht="15" x14ac:dyDescent="0.25">
      <c r="A159" s="11" t="s">
        <v>410</v>
      </c>
      <c r="B159" s="323">
        <v>0.85467888819680948</v>
      </c>
      <c r="C159" s="558">
        <v>0.81060764251409478</v>
      </c>
    </row>
    <row r="160" spans="1:3" s="597" customFormat="1" ht="15" x14ac:dyDescent="0.25">
      <c r="A160" s="11" t="s">
        <v>680</v>
      </c>
      <c r="B160" s="323">
        <v>0.78734181844596929</v>
      </c>
      <c r="C160" s="558">
        <v>0.76244791110161347</v>
      </c>
    </row>
    <row r="161" spans="1:3" s="597" customFormat="1" ht="15" x14ac:dyDescent="0.25">
      <c r="A161" s="11" t="s">
        <v>220</v>
      </c>
      <c r="B161" s="323">
        <v>0.15719375969771474</v>
      </c>
      <c r="C161" s="558">
        <v>0.15196379257440934</v>
      </c>
    </row>
    <row r="162" spans="1:3" s="597" customFormat="1" ht="15" x14ac:dyDescent="0.25">
      <c r="A162" s="11" t="s">
        <v>31</v>
      </c>
      <c r="B162" s="323">
        <v>0.21589940412807604</v>
      </c>
      <c r="C162" s="558">
        <v>0.20740772661653487</v>
      </c>
    </row>
    <row r="163" spans="1:3" s="597" customFormat="1" ht="15" x14ac:dyDescent="0.25">
      <c r="A163" s="11" t="s">
        <v>42</v>
      </c>
      <c r="B163" s="323">
        <v>0.27880464671258087</v>
      </c>
      <c r="C163" s="558">
        <v>0.27837837837837837</v>
      </c>
    </row>
    <row r="164" spans="1:3" s="597" customFormat="1" ht="15" x14ac:dyDescent="0.25">
      <c r="A164" s="11" t="s">
        <v>572</v>
      </c>
      <c r="B164" s="323">
        <v>0.39773999733554627</v>
      </c>
      <c r="C164" s="558">
        <v>0.36228563948160752</v>
      </c>
    </row>
    <row r="165" spans="1:3" s="597" customFormat="1" ht="15" x14ac:dyDescent="0.25">
      <c r="A165" s="11" t="s">
        <v>34</v>
      </c>
      <c r="B165" s="323">
        <v>0.24306270253541679</v>
      </c>
      <c r="C165" s="558">
        <v>0.2313290023669235</v>
      </c>
    </row>
    <row r="166" spans="1:3" s="597" customFormat="1" ht="15" x14ac:dyDescent="0.25">
      <c r="A166" s="11" t="s">
        <v>412</v>
      </c>
      <c r="B166" s="323">
        <v>0.38552427630934333</v>
      </c>
      <c r="C166" s="558">
        <v>0.32125907990314773</v>
      </c>
    </row>
    <row r="167" spans="1:3" s="597" customFormat="1" ht="15" x14ac:dyDescent="0.25">
      <c r="A167" s="11" t="s">
        <v>222</v>
      </c>
      <c r="B167" s="323">
        <v>0.5445998103235572</v>
      </c>
      <c r="C167" s="558">
        <v>0.49735636235459996</v>
      </c>
    </row>
    <row r="168" spans="1:3" s="597" customFormat="1" ht="15" x14ac:dyDescent="0.25">
      <c r="A168" s="11" t="s">
        <v>579</v>
      </c>
      <c r="B168" s="323">
        <v>0.78319347364125791</v>
      </c>
      <c r="C168" s="558">
        <v>0.77336981304149566</v>
      </c>
    </row>
    <row r="169" spans="1:3" s="597" customFormat="1" ht="15" x14ac:dyDescent="0.25">
      <c r="A169" s="11" t="s">
        <v>634</v>
      </c>
      <c r="B169" s="323">
        <v>0.15724230727019795</v>
      </c>
      <c r="C169" s="558">
        <v>0.14321372854914197</v>
      </c>
    </row>
    <row r="170" spans="1:3" s="597" customFormat="1" ht="15" x14ac:dyDescent="0.25">
      <c r="A170" s="11" t="s">
        <v>474</v>
      </c>
      <c r="B170" s="323">
        <v>1.1013941452257525</v>
      </c>
      <c r="C170" s="558">
        <v>1.2174875484228003</v>
      </c>
    </row>
    <row r="171" spans="1:3" s="597" customFormat="1" ht="15" x14ac:dyDescent="0.25">
      <c r="A171" s="11" t="s">
        <v>475</v>
      </c>
      <c r="B171" s="323">
        <v>0.76741080964737818</v>
      </c>
      <c r="C171" s="558">
        <v>0.81769800688719607</v>
      </c>
    </row>
    <row r="172" spans="1:3" s="597" customFormat="1" ht="15" x14ac:dyDescent="0.25">
      <c r="A172" s="11" t="s">
        <v>417</v>
      </c>
      <c r="B172" s="323">
        <v>5.9241706161137445E-4</v>
      </c>
      <c r="C172" s="558">
        <v>0</v>
      </c>
    </row>
    <row r="173" spans="1:3" s="597" customFormat="1" ht="15" x14ac:dyDescent="0.25">
      <c r="A173" s="11" t="s">
        <v>418</v>
      </c>
      <c r="B173" s="323">
        <v>0</v>
      </c>
      <c r="C173" s="558">
        <v>0</v>
      </c>
    </row>
    <row r="174" spans="1:3" s="597" customFormat="1" ht="15" x14ac:dyDescent="0.25">
      <c r="A174" s="11" t="s">
        <v>573</v>
      </c>
      <c r="B174" s="323">
        <v>5.9296489177726126E-2</v>
      </c>
      <c r="C174" s="558">
        <v>9.0069810514318283E-2</v>
      </c>
    </row>
    <row r="175" spans="1:3" s="597" customFormat="1" ht="15.75" thickBot="1" x14ac:dyDescent="0.3">
      <c r="A175" s="11" t="s">
        <v>430</v>
      </c>
      <c r="B175" s="323">
        <v>6.9486757362805882E-3</v>
      </c>
      <c r="C175" s="558">
        <v>4.2423611472593827E-3</v>
      </c>
    </row>
    <row r="176" spans="1:3" s="597" customFormat="1" ht="15.75" thickBot="1" x14ac:dyDescent="0.3">
      <c r="A176" s="422" t="s">
        <v>469</v>
      </c>
      <c r="B176" s="358"/>
      <c r="C176" s="358"/>
    </row>
    <row r="177" spans="1:3" s="597" customFormat="1" ht="15" x14ac:dyDescent="0.25">
      <c r="A177" s="7" t="s">
        <v>9</v>
      </c>
      <c r="B177" s="321">
        <v>0.99995947951051689</v>
      </c>
      <c r="C177" s="324">
        <v>0.99994272526658023</v>
      </c>
    </row>
    <row r="178" spans="1:3" s="597" customFormat="1" ht="15" x14ac:dyDescent="0.25">
      <c r="A178" s="190" t="s">
        <v>10</v>
      </c>
      <c r="B178" s="321">
        <v>0.9959521494355027</v>
      </c>
      <c r="C178" s="327">
        <v>0.9965736233007092</v>
      </c>
    </row>
    <row r="179" spans="1:3" s="597" customFormat="1" ht="15" x14ac:dyDescent="0.25">
      <c r="A179" s="8" t="s">
        <v>11</v>
      </c>
      <c r="B179" s="321">
        <v>1</v>
      </c>
      <c r="C179" s="327">
        <v>1</v>
      </c>
    </row>
    <row r="180" spans="1:3" s="597" customFormat="1" ht="15" x14ac:dyDescent="0.25">
      <c r="A180" s="8" t="s">
        <v>12</v>
      </c>
      <c r="B180" s="321">
        <v>0.45519377073434558</v>
      </c>
      <c r="C180" s="327">
        <v>0.94296784192173577</v>
      </c>
    </row>
    <row r="181" spans="1:3" s="597" customFormat="1" ht="15" x14ac:dyDescent="0.25">
      <c r="A181" s="8" t="s">
        <v>13</v>
      </c>
      <c r="B181" s="321">
        <v>0.99927108642832363</v>
      </c>
      <c r="C181" s="327">
        <v>1</v>
      </c>
    </row>
    <row r="182" spans="1:3" s="597" customFormat="1" ht="15" x14ac:dyDescent="0.25">
      <c r="A182" s="8" t="s">
        <v>14</v>
      </c>
      <c r="B182" s="321">
        <v>0.9999582743961708</v>
      </c>
      <c r="C182" s="327">
        <v>1</v>
      </c>
    </row>
    <row r="183" spans="1:3" s="597" customFormat="1" ht="15" x14ac:dyDescent="0.25">
      <c r="A183" s="8" t="s">
        <v>15</v>
      </c>
      <c r="B183" s="321">
        <v>0.99997186330635601</v>
      </c>
      <c r="C183" s="327">
        <v>0.99995620167444366</v>
      </c>
    </row>
    <row r="184" spans="1:3" s="597" customFormat="1" ht="15" x14ac:dyDescent="0.25">
      <c r="A184" s="8" t="s">
        <v>16</v>
      </c>
      <c r="B184" s="321">
        <v>0.99930654513283879</v>
      </c>
      <c r="C184" s="327">
        <v>0.99842999848390412</v>
      </c>
    </row>
    <row r="185" spans="1:3" s="597" customFormat="1" ht="15" x14ac:dyDescent="0.25">
      <c r="A185" s="8" t="s">
        <v>17</v>
      </c>
      <c r="B185" s="321">
        <v>0.99986186681939926</v>
      </c>
      <c r="C185" s="327">
        <v>0.9993093340969964</v>
      </c>
    </row>
    <row r="186" spans="1:3" s="597" customFormat="1" ht="15" x14ac:dyDescent="0.25">
      <c r="A186" s="8" t="s">
        <v>18</v>
      </c>
      <c r="B186" s="321">
        <v>0.97332262399439329</v>
      </c>
      <c r="C186" s="327">
        <v>0.97504169263682761</v>
      </c>
    </row>
    <row r="187" spans="1:3" s="597" customFormat="1" ht="15" x14ac:dyDescent="0.25">
      <c r="A187" s="8" t="s">
        <v>19</v>
      </c>
      <c r="B187" s="321">
        <v>0.88832188477091178</v>
      </c>
      <c r="C187" s="327">
        <v>0.89996799353132417</v>
      </c>
    </row>
    <row r="188" spans="1:3" s="597" customFormat="1" ht="15" x14ac:dyDescent="0.25">
      <c r="A188" s="8" t="s">
        <v>20</v>
      </c>
      <c r="B188" s="321">
        <v>0.99911024871497744</v>
      </c>
      <c r="C188" s="327">
        <v>0.99986523592136511</v>
      </c>
    </row>
    <row r="189" spans="1:3" s="597" customFormat="1" ht="15" x14ac:dyDescent="0.25">
      <c r="A189" s="8" t="s">
        <v>21</v>
      </c>
      <c r="B189" s="321">
        <v>0.97896485634318542</v>
      </c>
      <c r="C189" s="327">
        <v>0.99084278085676258</v>
      </c>
    </row>
    <row r="190" spans="1:3" s="597" customFormat="1" ht="15.75" thickBot="1" x14ac:dyDescent="0.3">
      <c r="A190" s="8" t="s">
        <v>556</v>
      </c>
      <c r="B190" s="321">
        <v>0.95752139357672594</v>
      </c>
      <c r="C190" s="327">
        <v>0.9771204285497701</v>
      </c>
    </row>
    <row r="191" spans="1:3" s="597" customFormat="1" ht="15.75" customHeight="1" thickBot="1" x14ac:dyDescent="0.3">
      <c r="A191" s="422" t="s">
        <v>540</v>
      </c>
      <c r="B191" s="358"/>
      <c r="C191" s="358"/>
    </row>
    <row r="192" spans="1:3" s="597" customFormat="1" ht="15" x14ac:dyDescent="0.25">
      <c r="A192" s="352" t="s">
        <v>265</v>
      </c>
      <c r="B192" s="321">
        <v>0.70320884614635004</v>
      </c>
      <c r="C192" s="353">
        <v>0.85885147313983456</v>
      </c>
    </row>
    <row r="193" spans="1:3" s="597" customFormat="1" ht="15" x14ac:dyDescent="0.25">
      <c r="A193" s="352" t="s">
        <v>570</v>
      </c>
      <c r="B193" s="321">
        <v>0.20947992120750805</v>
      </c>
      <c r="C193" s="353">
        <v>2.2714485453902263E-2</v>
      </c>
    </row>
    <row r="194" spans="1:3" s="597" customFormat="1" ht="15.75" thickBot="1" x14ac:dyDescent="0.3">
      <c r="A194" s="352" t="s">
        <v>557</v>
      </c>
      <c r="B194" s="321">
        <v>0.81835082479422572</v>
      </c>
      <c r="C194" s="353">
        <v>0.93780223716560562</v>
      </c>
    </row>
    <row r="195" spans="1:3" s="597" customFormat="1" ht="15.75" thickBot="1" x14ac:dyDescent="0.3">
      <c r="A195" s="422" t="s">
        <v>539</v>
      </c>
      <c r="B195" s="358"/>
      <c r="C195" s="358"/>
    </row>
    <row r="196" spans="1:3" s="597" customFormat="1" ht="15.75" thickBot="1" x14ac:dyDescent="0.3">
      <c r="A196" s="139" t="s">
        <v>401</v>
      </c>
      <c r="B196" s="320">
        <v>0.42877663705164676</v>
      </c>
      <c r="C196" s="555">
        <v>0.46504725165507133</v>
      </c>
    </row>
    <row r="197" spans="1:3" s="597" customFormat="1" ht="15" x14ac:dyDescent="0.25">
      <c r="A197" s="190" t="s">
        <v>403</v>
      </c>
      <c r="B197" s="321">
        <v>0.50023784970789609</v>
      </c>
      <c r="C197" s="328">
        <v>0.52552375331956325</v>
      </c>
    </row>
    <row r="198" spans="1:3" s="597" customFormat="1" ht="15" x14ac:dyDescent="0.25">
      <c r="A198" s="8" t="s">
        <v>404</v>
      </c>
      <c r="B198" s="321">
        <v>0.58357450103857322</v>
      </c>
      <c r="C198" s="318">
        <v>0.64009477992388886</v>
      </c>
    </row>
    <row r="199" spans="1:3" s="597" customFormat="1" ht="15" x14ac:dyDescent="0.25">
      <c r="A199" s="8" t="s">
        <v>405</v>
      </c>
      <c r="B199" s="321">
        <v>0.41635981426337487</v>
      </c>
      <c r="C199" s="318">
        <v>0.46163751338671016</v>
      </c>
    </row>
    <row r="200" spans="1:3" s="597" customFormat="1" ht="15" x14ac:dyDescent="0.25">
      <c r="A200" s="8" t="s">
        <v>406</v>
      </c>
      <c r="B200" s="321">
        <v>0.27052855908170576</v>
      </c>
      <c r="C200" s="318">
        <v>0.28782558017902238</v>
      </c>
    </row>
    <row r="201" spans="1:3" s="597" customFormat="1" ht="15" x14ac:dyDescent="0.25">
      <c r="A201" s="8" t="s">
        <v>8</v>
      </c>
      <c r="B201" s="321">
        <v>0.10286148284285723</v>
      </c>
      <c r="C201" s="318">
        <v>0.12035919106549954</v>
      </c>
    </row>
    <row r="202" spans="1:3" s="597" customFormat="1" ht="15" x14ac:dyDescent="0.25">
      <c r="A202" s="8" t="s">
        <v>407</v>
      </c>
      <c r="B202" s="321">
        <v>0.45192468730441054</v>
      </c>
      <c r="C202" s="318">
        <v>0.51258507075726478</v>
      </c>
    </row>
    <row r="203" spans="1:3" s="597" customFormat="1" ht="15" x14ac:dyDescent="0.25">
      <c r="A203" s="8" t="s">
        <v>620</v>
      </c>
      <c r="B203" s="321">
        <v>0.63014230866479726</v>
      </c>
      <c r="C203" s="318">
        <v>0.65003302873499946</v>
      </c>
    </row>
    <row r="204" spans="1:3" s="597" customFormat="1" ht="15" x14ac:dyDescent="0.25">
      <c r="A204" s="8" t="s">
        <v>409</v>
      </c>
      <c r="B204" s="321">
        <v>0.24563943112311035</v>
      </c>
      <c r="C204" s="318">
        <v>0.34421435346190327</v>
      </c>
    </row>
    <row r="205" spans="1:3" s="597" customFormat="1" ht="15" x14ac:dyDescent="0.25">
      <c r="A205" s="8" t="s">
        <v>410</v>
      </c>
      <c r="B205" s="321">
        <v>0.3513429686262376</v>
      </c>
      <c r="C205" s="318">
        <v>0.29811373286002646</v>
      </c>
    </row>
    <row r="206" spans="1:3" s="597" customFormat="1" ht="15" x14ac:dyDescent="0.25">
      <c r="A206" s="8" t="s">
        <v>680</v>
      </c>
      <c r="B206" s="321">
        <v>0.1744366686728939</v>
      </c>
      <c r="C206" s="318">
        <v>0.17851800406026286</v>
      </c>
    </row>
    <row r="207" spans="1:3" s="597" customFormat="1" ht="15" x14ac:dyDescent="0.25">
      <c r="A207" s="8" t="s">
        <v>220</v>
      </c>
      <c r="B207" s="321">
        <v>0.79205823687351873</v>
      </c>
      <c r="C207" s="318">
        <v>0.91431420681190545</v>
      </c>
    </row>
    <row r="208" spans="1:3" s="597" customFormat="1" ht="15" x14ac:dyDescent="0.25">
      <c r="A208" s="8" t="s">
        <v>31</v>
      </c>
      <c r="B208" s="321">
        <v>0.72790053323332837</v>
      </c>
      <c r="C208" s="318">
        <v>0.75663097110598776</v>
      </c>
    </row>
    <row r="209" spans="1:3" s="597" customFormat="1" ht="15" x14ac:dyDescent="0.25">
      <c r="A209" s="11" t="s">
        <v>42</v>
      </c>
      <c r="B209" s="321">
        <v>0.50245234586240073</v>
      </c>
      <c r="C209" s="318">
        <v>0.62548262548262545</v>
      </c>
    </row>
    <row r="210" spans="1:3" s="597" customFormat="1" ht="15" x14ac:dyDescent="0.25">
      <c r="A210" s="11" t="s">
        <v>572</v>
      </c>
      <c r="B210" s="321">
        <v>0.67903826709104131</v>
      </c>
      <c r="C210" s="318">
        <v>0.714425971985862</v>
      </c>
    </row>
    <row r="211" spans="1:3" s="597" customFormat="1" ht="15" x14ac:dyDescent="0.25">
      <c r="A211" s="8" t="s">
        <v>34</v>
      </c>
      <c r="B211" s="321">
        <v>0.16567094243155639</v>
      </c>
      <c r="C211" s="318">
        <v>0.2103288512866999</v>
      </c>
    </row>
    <row r="212" spans="1:3" s="597" customFormat="1" ht="15" x14ac:dyDescent="0.25">
      <c r="A212" s="8" t="s">
        <v>412</v>
      </c>
      <c r="B212" s="321">
        <v>0.56084500457673758</v>
      </c>
      <c r="C212" s="318">
        <v>0.5783050847457627</v>
      </c>
    </row>
    <row r="213" spans="1:3" s="597" customFormat="1" ht="15" x14ac:dyDescent="0.25">
      <c r="A213" s="8" t="s">
        <v>222</v>
      </c>
      <c r="B213" s="321">
        <v>0.72524077374582396</v>
      </c>
      <c r="C213" s="318">
        <v>0.8263423804488309</v>
      </c>
    </row>
    <row r="214" spans="1:3" s="597" customFormat="1" ht="15" x14ac:dyDescent="0.25">
      <c r="A214" s="8" t="s">
        <v>579</v>
      </c>
      <c r="B214" s="321">
        <v>0.50313685083180459</v>
      </c>
      <c r="C214" s="318">
        <v>0.45531235750113996</v>
      </c>
    </row>
    <row r="215" spans="1:3" s="597" customFormat="1" ht="15" x14ac:dyDescent="0.25">
      <c r="A215" s="8" t="s">
        <v>634</v>
      </c>
      <c r="B215" s="321">
        <v>0.75331202506917516</v>
      </c>
      <c r="C215" s="318">
        <v>0.79438377535101401</v>
      </c>
    </row>
    <row r="216" spans="1:3" s="597" customFormat="1" ht="15" x14ac:dyDescent="0.25">
      <c r="A216" s="8" t="s">
        <v>474</v>
      </c>
      <c r="B216" s="321">
        <v>0.11073310716367857</v>
      </c>
      <c r="C216" s="318">
        <v>0.11206419479800775</v>
      </c>
    </row>
    <row r="217" spans="1:3" s="597" customFormat="1" ht="15" x14ac:dyDescent="0.25">
      <c r="A217" s="8" t="s">
        <v>475</v>
      </c>
      <c r="B217" s="321">
        <v>0.48746546476708474</v>
      </c>
      <c r="C217" s="318">
        <v>0.50923510382969839</v>
      </c>
    </row>
    <row r="218" spans="1:3" s="597" customFormat="1" ht="15" x14ac:dyDescent="0.25">
      <c r="A218" s="11" t="s">
        <v>417</v>
      </c>
      <c r="B218" s="321">
        <v>0.80802687012422614</v>
      </c>
      <c r="C218" s="318">
        <v>0.85124087591240871</v>
      </c>
    </row>
    <row r="219" spans="1:3" s="597" customFormat="1" ht="15" x14ac:dyDescent="0.25">
      <c r="A219" s="11" t="s">
        <v>418</v>
      </c>
      <c r="B219" s="321">
        <v>0.64709643965347952</v>
      </c>
      <c r="C219" s="318">
        <v>0.87096898181957949</v>
      </c>
    </row>
    <row r="220" spans="1:3" s="597" customFormat="1" ht="15" x14ac:dyDescent="0.25">
      <c r="A220" s="8" t="s">
        <v>573</v>
      </c>
      <c r="B220" s="321">
        <v>0.53881122973846651</v>
      </c>
      <c r="C220" s="318">
        <v>0.59407322980481547</v>
      </c>
    </row>
    <row r="221" spans="1:3" s="597" customFormat="1" ht="15.75" thickBot="1" x14ac:dyDescent="0.3">
      <c r="A221" s="354" t="s">
        <v>430</v>
      </c>
      <c r="B221" s="321">
        <v>0.66860684183717678</v>
      </c>
      <c r="C221" s="355">
        <v>0.48534693665087708</v>
      </c>
    </row>
    <row r="222" spans="1:3" s="597" customFormat="1" ht="15.75" thickBot="1" x14ac:dyDescent="0.3">
      <c r="A222" s="422" t="s">
        <v>578</v>
      </c>
      <c r="B222" s="358"/>
      <c r="C222" s="358"/>
    </row>
    <row r="223" spans="1:3" s="597" customFormat="1" ht="15.75" thickBot="1" x14ac:dyDescent="0.3">
      <c r="A223" s="139" t="s">
        <v>401</v>
      </c>
      <c r="B223" s="320">
        <v>0.18817394173288243</v>
      </c>
      <c r="C223" s="555">
        <v>0.19462291326246989</v>
      </c>
    </row>
    <row r="224" spans="1:3" s="597" customFormat="1" ht="15" x14ac:dyDescent="0.25">
      <c r="A224" s="190" t="s">
        <v>403</v>
      </c>
      <c r="B224" s="321">
        <v>0.11991629989871908</v>
      </c>
      <c r="C224" s="328">
        <v>0.13189731484213632</v>
      </c>
    </row>
    <row r="225" spans="1:3" s="597" customFormat="1" ht="15" x14ac:dyDescent="0.25">
      <c r="A225" s="8" t="s">
        <v>404</v>
      </c>
      <c r="B225" s="321">
        <v>0.2205914432242686</v>
      </c>
      <c r="C225" s="318">
        <v>0.21410210382709843</v>
      </c>
    </row>
    <row r="226" spans="1:3" s="597" customFormat="1" ht="15" x14ac:dyDescent="0.25">
      <c r="A226" s="8" t="s">
        <v>405</v>
      </c>
      <c r="B226" s="321">
        <v>0.20452507466260189</v>
      </c>
      <c r="C226" s="318">
        <v>0.22011576316997297</v>
      </c>
    </row>
    <row r="227" spans="1:3" s="597" customFormat="1" ht="15" x14ac:dyDescent="0.25">
      <c r="A227" s="8" t="s">
        <v>406</v>
      </c>
      <c r="B227" s="321">
        <v>0.10526180759281259</v>
      </c>
      <c r="C227" s="318">
        <v>0.11776924341367923</v>
      </c>
    </row>
    <row r="228" spans="1:3" s="597" customFormat="1" ht="15" x14ac:dyDescent="0.25">
      <c r="A228" s="8" t="s">
        <v>8</v>
      </c>
      <c r="B228" s="321">
        <v>8.2517131089881651E-2</v>
      </c>
      <c r="C228" s="318">
        <v>9.0552369453667375E-2</v>
      </c>
    </row>
    <row r="229" spans="1:3" s="597" customFormat="1" ht="15" x14ac:dyDescent="0.25">
      <c r="A229" s="8" t="s">
        <v>407</v>
      </c>
      <c r="B229" s="321">
        <v>0.49798651843213015</v>
      </c>
      <c r="C229" s="318">
        <v>0.5361348168953225</v>
      </c>
    </row>
    <row r="230" spans="1:3" s="597" customFormat="1" ht="15" x14ac:dyDescent="0.25">
      <c r="A230" s="8" t="s">
        <v>620</v>
      </c>
      <c r="B230" s="321">
        <v>0.116847677399502</v>
      </c>
      <c r="C230" s="318">
        <v>0.1225641307937906</v>
      </c>
    </row>
    <row r="231" spans="1:3" s="597" customFormat="1" ht="15" x14ac:dyDescent="0.25">
      <c r="A231" s="8" t="s">
        <v>409</v>
      </c>
      <c r="B231" s="321">
        <v>0.1472495892547237</v>
      </c>
      <c r="C231" s="318">
        <v>0.17080303509326589</v>
      </c>
    </row>
    <row r="232" spans="1:3" s="597" customFormat="1" ht="15" x14ac:dyDescent="0.25">
      <c r="A232" s="8" t="s">
        <v>410</v>
      </c>
      <c r="B232" s="321">
        <v>2.2465245302165929E-2</v>
      </c>
      <c r="C232" s="318">
        <v>2.2969304656504489E-2</v>
      </c>
    </row>
    <row r="233" spans="1:3" s="597" customFormat="1" ht="15" x14ac:dyDescent="0.25">
      <c r="A233" s="8" t="s">
        <v>680</v>
      </c>
      <c r="B233" s="321">
        <v>0.27621034346831652</v>
      </c>
      <c r="C233" s="318">
        <v>0.26819104605192862</v>
      </c>
    </row>
    <row r="234" spans="1:3" s="597" customFormat="1" ht="15" x14ac:dyDescent="0.25">
      <c r="A234" s="8" t="s">
        <v>220</v>
      </c>
      <c r="B234" s="321">
        <v>1.2511919900041839E-2</v>
      </c>
      <c r="C234" s="318">
        <v>1.11997545259282E-2</v>
      </c>
    </row>
    <row r="235" spans="1:3" s="597" customFormat="1" ht="15" x14ac:dyDescent="0.25">
      <c r="A235" s="8" t="s">
        <v>31</v>
      </c>
      <c r="B235" s="321">
        <v>0.33340365709812625</v>
      </c>
      <c r="C235" s="318">
        <v>0.34597401478097867</v>
      </c>
    </row>
    <row r="236" spans="1:3" s="597" customFormat="1" ht="15" x14ac:dyDescent="0.25">
      <c r="A236" s="11" t="s">
        <v>42</v>
      </c>
      <c r="B236" s="321">
        <v>0.4021617341518165</v>
      </c>
      <c r="C236" s="318">
        <v>0.35945945945945945</v>
      </c>
    </row>
    <row r="237" spans="1:3" s="597" customFormat="1" ht="15" x14ac:dyDescent="0.25">
      <c r="A237" s="11" t="s">
        <v>572</v>
      </c>
      <c r="B237" s="321">
        <v>0.15455990589882801</v>
      </c>
      <c r="C237" s="318">
        <v>0.14223065846314964</v>
      </c>
    </row>
    <row r="238" spans="1:3" s="597" customFormat="1" ht="15" x14ac:dyDescent="0.25">
      <c r="A238" s="8" t="s">
        <v>34</v>
      </c>
      <c r="B238" s="321">
        <v>0.15266379482973852</v>
      </c>
      <c r="C238" s="318">
        <v>0.180515687163217</v>
      </c>
    </row>
    <row r="239" spans="1:3" s="597" customFormat="1" ht="15" x14ac:dyDescent="0.25">
      <c r="A239" s="8" t="s">
        <v>412</v>
      </c>
      <c r="B239" s="321">
        <v>6.738620145696754E-2</v>
      </c>
      <c r="C239" s="318">
        <v>5.2881355932203389E-2</v>
      </c>
    </row>
    <row r="240" spans="1:3" s="597" customFormat="1" ht="15" x14ac:dyDescent="0.25">
      <c r="A240" s="8" t="s">
        <v>222</v>
      </c>
      <c r="B240" s="321">
        <v>0.1268127805599038</v>
      </c>
      <c r="C240" s="318">
        <v>0.1473387381036306</v>
      </c>
    </row>
    <row r="241" spans="1:3" s="597" customFormat="1" ht="15" x14ac:dyDescent="0.25">
      <c r="A241" s="8" t="s">
        <v>579</v>
      </c>
      <c r="B241" s="321">
        <v>0.44314338969584011</v>
      </c>
      <c r="C241" s="318">
        <v>0.41085271317829458</v>
      </c>
    </row>
    <row r="242" spans="1:3" s="597" customFormat="1" ht="15" x14ac:dyDescent="0.25">
      <c r="A242" s="8" t="s">
        <v>634</v>
      </c>
      <c r="B242" s="321">
        <v>0.28265535992235974</v>
      </c>
      <c r="C242" s="318">
        <v>0.32730109204368174</v>
      </c>
    </row>
    <row r="243" spans="1:3" s="597" customFormat="1" ht="15" x14ac:dyDescent="0.25">
      <c r="A243" s="8" t="s">
        <v>474</v>
      </c>
      <c r="B243" s="321">
        <v>9.8807110408883209E-2</v>
      </c>
      <c r="C243" s="318">
        <v>0.11151079136690648</v>
      </c>
    </row>
    <row r="244" spans="1:3" s="597" customFormat="1" ht="15" x14ac:dyDescent="0.25">
      <c r="A244" s="8" t="s">
        <v>475</v>
      </c>
      <c r="B244" s="321">
        <v>0.11809780900892197</v>
      </c>
      <c r="C244" s="318">
        <v>0.15517061463007409</v>
      </c>
    </row>
    <row r="245" spans="1:3" s="597" customFormat="1" ht="15" x14ac:dyDescent="0.25">
      <c r="A245" s="11" t="s">
        <v>417</v>
      </c>
      <c r="B245" s="321">
        <v>0.31372149459014415</v>
      </c>
      <c r="C245" s="318">
        <v>0.28671532846715331</v>
      </c>
    </row>
    <row r="246" spans="1:3" s="597" customFormat="1" ht="15" x14ac:dyDescent="0.25">
      <c r="A246" s="11" t="s">
        <v>418</v>
      </c>
      <c r="B246" s="321">
        <v>6.6633274759106181E-4</v>
      </c>
      <c r="C246" s="318">
        <v>2.3061844178806165E-4</v>
      </c>
    </row>
    <row r="247" spans="1:3" s="597" customFormat="1" ht="15" x14ac:dyDescent="0.25">
      <c r="A247" s="8" t="s">
        <v>573</v>
      </c>
      <c r="B247" s="321">
        <v>1.366060925482147E-2</v>
      </c>
      <c r="C247" s="318">
        <v>9.6310015671748107E-3</v>
      </c>
    </row>
    <row r="248" spans="1:3" s="597" customFormat="1" ht="15.75" thickBot="1" x14ac:dyDescent="0.3">
      <c r="A248" s="8" t="s">
        <v>430</v>
      </c>
      <c r="B248" s="321">
        <v>1.2927627765196023E-2</v>
      </c>
      <c r="C248" s="355">
        <v>1.2093765724498117E-2</v>
      </c>
    </row>
    <row r="249" spans="1:3" s="597" customFormat="1" ht="15.75" thickBot="1" x14ac:dyDescent="0.3">
      <c r="A249" s="422" t="s">
        <v>538</v>
      </c>
      <c r="B249" s="358"/>
      <c r="C249" s="358"/>
    </row>
    <row r="250" spans="1:3" s="597" customFormat="1" ht="15.75" thickBot="1" x14ac:dyDescent="0.3">
      <c r="A250" s="139" t="s">
        <v>401</v>
      </c>
      <c r="B250" s="320">
        <v>0.19876681433579324</v>
      </c>
      <c r="C250" s="555">
        <v>0.17362666981116184</v>
      </c>
    </row>
    <row r="251" spans="1:3" s="597" customFormat="1" ht="15" x14ac:dyDescent="0.25">
      <c r="A251" s="190" t="s">
        <v>403</v>
      </c>
      <c r="B251" s="321">
        <v>0.10169561103081386</v>
      </c>
      <c r="C251" s="328">
        <v>9.6488639716730593E-2</v>
      </c>
    </row>
    <row r="252" spans="1:3" s="597" customFormat="1" ht="15" x14ac:dyDescent="0.25">
      <c r="A252" s="8" t="s">
        <v>404</v>
      </c>
      <c r="B252" s="321">
        <v>0.22317975158747339</v>
      </c>
      <c r="C252" s="318">
        <v>0.17906225317728153</v>
      </c>
    </row>
    <row r="253" spans="1:3" s="597" customFormat="1" ht="15" x14ac:dyDescent="0.25">
      <c r="A253" s="8" t="s">
        <v>405</v>
      </c>
      <c r="B253" s="321">
        <v>0.21801955339839083</v>
      </c>
      <c r="C253" s="318">
        <v>0.19902850731806823</v>
      </c>
    </row>
    <row r="254" spans="1:3" s="597" customFormat="1" ht="15" x14ac:dyDescent="0.25">
      <c r="A254" s="8" t="s">
        <v>406</v>
      </c>
      <c r="B254" s="321">
        <v>0.11412402352572625</v>
      </c>
      <c r="C254" s="318">
        <v>0.11232983158744153</v>
      </c>
    </row>
    <row r="255" spans="1:3" s="597" customFormat="1" ht="15" x14ac:dyDescent="0.25">
      <c r="A255" s="8" t="s">
        <v>8</v>
      </c>
      <c r="B255" s="321">
        <v>9.3876386100979314E-2</v>
      </c>
      <c r="C255" s="318">
        <v>8.6930274675520683E-2</v>
      </c>
    </row>
    <row r="256" spans="1:3" s="597" customFormat="1" ht="15" x14ac:dyDescent="0.25">
      <c r="A256" s="8" t="s">
        <v>407</v>
      </c>
      <c r="B256" s="321">
        <v>0.53246416673355468</v>
      </c>
      <c r="C256" s="318">
        <v>0.45338662633682619</v>
      </c>
    </row>
    <row r="257" spans="1:3" s="597" customFormat="1" ht="15" x14ac:dyDescent="0.25">
      <c r="A257" s="8" t="s">
        <v>620</v>
      </c>
      <c r="B257" s="321">
        <v>0.12108325712484173</v>
      </c>
      <c r="C257" s="318">
        <v>9.2287790377628534E-2</v>
      </c>
    </row>
    <row r="258" spans="1:3" s="597" customFormat="1" ht="15" x14ac:dyDescent="0.25">
      <c r="A258" s="8" t="s">
        <v>409</v>
      </c>
      <c r="B258" s="321">
        <v>0.15054874300854382</v>
      </c>
      <c r="C258" s="318">
        <v>0.14772368005058489</v>
      </c>
    </row>
    <row r="259" spans="1:3" s="597" customFormat="1" ht="15" x14ac:dyDescent="0.25">
      <c r="A259" s="8" t="s">
        <v>410</v>
      </c>
      <c r="B259" s="321">
        <v>2.5089880548638272E-2</v>
      </c>
      <c r="C259" s="318">
        <v>1.9489106981276535E-2</v>
      </c>
    </row>
    <row r="260" spans="1:3" s="597" customFormat="1" ht="15" x14ac:dyDescent="0.25">
      <c r="A260" s="8" t="s">
        <v>680</v>
      </c>
      <c r="B260" s="321">
        <v>0.28618263337994132</v>
      </c>
      <c r="C260" s="318">
        <v>0.2587349075755957</v>
      </c>
    </row>
    <row r="261" spans="1:3" s="597" customFormat="1" ht="15" x14ac:dyDescent="0.25">
      <c r="A261" s="8" t="s">
        <v>220</v>
      </c>
      <c r="B261" s="321">
        <v>1.4029665601512411E-2</v>
      </c>
      <c r="C261" s="318">
        <v>1.050935869898742E-2</v>
      </c>
    </row>
    <row r="262" spans="1:3" s="597" customFormat="1" ht="15" x14ac:dyDescent="0.25">
      <c r="A262" s="8" t="s">
        <v>31</v>
      </c>
      <c r="B262" s="321">
        <v>0.3814534294242819</v>
      </c>
      <c r="C262" s="318">
        <v>0.34211717049837326</v>
      </c>
    </row>
    <row r="263" spans="1:3" s="597" customFormat="1" ht="15" x14ac:dyDescent="0.25">
      <c r="A263" s="8" t="s">
        <v>34</v>
      </c>
      <c r="B263" s="321">
        <v>0.18852266906839366</v>
      </c>
      <c r="C263" s="318">
        <v>0.16127813869164526</v>
      </c>
    </row>
    <row r="264" spans="1:3" s="597" customFormat="1" ht="15" x14ac:dyDescent="0.25">
      <c r="A264" s="11" t="s">
        <v>42</v>
      </c>
      <c r="B264" s="321">
        <v>0.3542910469993803</v>
      </c>
      <c r="C264" s="318">
        <v>0.2335907335907336</v>
      </c>
    </row>
    <row r="265" spans="1:3" s="597" customFormat="1" ht="15" x14ac:dyDescent="0.25">
      <c r="A265" s="11" t="s">
        <v>572</v>
      </c>
      <c r="B265" s="321">
        <v>0.11684358990202488</v>
      </c>
      <c r="C265" s="318">
        <v>9.2747741851027618E-2</v>
      </c>
    </row>
    <row r="266" spans="1:3" s="597" customFormat="1" ht="15" x14ac:dyDescent="0.25">
      <c r="A266" s="8" t="s">
        <v>412</v>
      </c>
      <c r="B266" s="321">
        <v>7.8655327723124335E-2</v>
      </c>
      <c r="C266" s="318">
        <v>5.1525423728813559E-2</v>
      </c>
    </row>
    <row r="267" spans="1:3" s="597" customFormat="1" ht="15" x14ac:dyDescent="0.25">
      <c r="A267" s="8" t="s">
        <v>222</v>
      </c>
      <c r="B267" s="321">
        <v>0.13534450483403718</v>
      </c>
      <c r="C267" s="318">
        <v>0.14005404770297261</v>
      </c>
    </row>
    <row r="268" spans="1:3" s="597" customFormat="1" ht="15" x14ac:dyDescent="0.25">
      <c r="A268" s="8" t="s">
        <v>579</v>
      </c>
      <c r="B268" s="321">
        <v>0.46590060198649247</v>
      </c>
      <c r="C268" s="318">
        <v>0.33356133150934791</v>
      </c>
    </row>
    <row r="269" spans="1:3" s="597" customFormat="1" ht="15" x14ac:dyDescent="0.25">
      <c r="A269" s="8" t="s">
        <v>634</v>
      </c>
      <c r="B269" s="321">
        <v>7.4076250653015194E-2</v>
      </c>
      <c r="C269" s="318">
        <v>7.9251170046801878E-2</v>
      </c>
    </row>
    <row r="270" spans="1:3" s="597" customFormat="1" ht="15" x14ac:dyDescent="0.25">
      <c r="A270" s="8" t="s">
        <v>474</v>
      </c>
      <c r="B270" s="321">
        <v>0.10330469605139421</v>
      </c>
      <c r="C270" s="318">
        <v>0.10445489762036525</v>
      </c>
    </row>
    <row r="271" spans="1:3" s="597" customFormat="1" ht="15" x14ac:dyDescent="0.25">
      <c r="A271" s="8" t="s">
        <v>475</v>
      </c>
      <c r="B271" s="321">
        <v>0.12067138715312448</v>
      </c>
      <c r="C271" s="318">
        <v>0.12605655848899092</v>
      </c>
    </row>
    <row r="272" spans="1:3" s="597" customFormat="1" ht="15" x14ac:dyDescent="0.25">
      <c r="A272" s="11" t="s">
        <v>417</v>
      </c>
      <c r="B272" s="321">
        <v>0.35719174469691056</v>
      </c>
      <c r="C272" s="318">
        <v>0.28583941605839414</v>
      </c>
    </row>
    <row r="273" spans="1:3" s="597" customFormat="1" ht="15" x14ac:dyDescent="0.25">
      <c r="A273" s="11" t="s">
        <v>418</v>
      </c>
      <c r="B273" s="321">
        <v>8.0738239720593659E-4</v>
      </c>
      <c r="C273" s="318">
        <v>1.9218203482338471E-4</v>
      </c>
    </row>
    <row r="274" spans="1:3" s="597" customFormat="1" ht="15" x14ac:dyDescent="0.25">
      <c r="A274" s="8" t="s">
        <v>573</v>
      </c>
      <c r="B274" s="321">
        <v>1.7619836287229605E-2</v>
      </c>
      <c r="C274" s="318">
        <v>8.4342498931471721E-3</v>
      </c>
    </row>
    <row r="275" spans="1:3" s="597" customFormat="1" ht="15.75" thickBot="1" x14ac:dyDescent="0.3">
      <c r="A275" s="8" t="s">
        <v>430</v>
      </c>
      <c r="B275" s="321">
        <v>1.2619106314676715E-2</v>
      </c>
      <c r="C275" s="355">
        <v>1.1573230614404942E-2</v>
      </c>
    </row>
    <row r="276" spans="1:3" s="597" customFormat="1" ht="15.75" thickBot="1" x14ac:dyDescent="0.3">
      <c r="A276" s="422" t="s">
        <v>537</v>
      </c>
      <c r="B276" s="358"/>
      <c r="C276" s="358"/>
    </row>
    <row r="277" spans="1:3" s="597" customFormat="1" ht="15.75" thickBot="1" x14ac:dyDescent="0.3">
      <c r="A277" s="139" t="s">
        <v>401</v>
      </c>
      <c r="B277" s="320">
        <v>0.214228921781319</v>
      </c>
      <c r="C277" s="555">
        <v>0.25101157286525277</v>
      </c>
    </row>
    <row r="278" spans="1:3" s="597" customFormat="1" ht="15" x14ac:dyDescent="0.25">
      <c r="A278" s="190" t="s">
        <v>403</v>
      </c>
      <c r="B278" s="321">
        <v>0.43833782836510027</v>
      </c>
      <c r="C278" s="328">
        <v>0.55709648863971672</v>
      </c>
    </row>
    <row r="279" spans="1:3" s="597" customFormat="1" ht="15" x14ac:dyDescent="0.25">
      <c r="A279" s="8" t="s">
        <v>404</v>
      </c>
      <c r="B279" s="321">
        <v>0.3383628880896456</v>
      </c>
      <c r="C279" s="318">
        <v>0.38596969914554463</v>
      </c>
    </row>
    <row r="280" spans="1:3" s="597" customFormat="1" ht="15" x14ac:dyDescent="0.25">
      <c r="A280" s="8" t="s">
        <v>405</v>
      </c>
      <c r="B280" s="321">
        <v>0.21359520964423098</v>
      </c>
      <c r="C280" s="318">
        <v>0.25814676934060893</v>
      </c>
    </row>
    <row r="281" spans="1:3" s="597" customFormat="1" ht="15" x14ac:dyDescent="0.25">
      <c r="A281" s="8" t="s">
        <v>406</v>
      </c>
      <c r="B281" s="321">
        <v>5.3131360184185496E-2</v>
      </c>
      <c r="C281" s="318">
        <v>7.8348451112539033E-2</v>
      </c>
    </row>
    <row r="282" spans="1:3" s="597" customFormat="1" ht="15" x14ac:dyDescent="0.25">
      <c r="A282" s="8" t="s">
        <v>8</v>
      </c>
      <c r="B282" s="321">
        <v>0.3725070347439407</v>
      </c>
      <c r="C282" s="318">
        <v>0.53339118623603987</v>
      </c>
    </row>
    <row r="283" spans="1:3" s="597" customFormat="1" ht="15" x14ac:dyDescent="0.25">
      <c r="A283" s="8" t="s">
        <v>407</v>
      </c>
      <c r="B283" s="321">
        <v>0.21405969016249968</v>
      </c>
      <c r="C283" s="318">
        <v>0.25072917791941235</v>
      </c>
    </row>
    <row r="284" spans="1:3" s="597" customFormat="1" ht="15" x14ac:dyDescent="0.25">
      <c r="A284" s="8" t="s">
        <v>620</v>
      </c>
      <c r="B284" s="321">
        <v>0.25853811523914888</v>
      </c>
      <c r="C284" s="318">
        <v>0.29676318397005397</v>
      </c>
    </row>
    <row r="285" spans="1:3" s="597" customFormat="1" ht="15" x14ac:dyDescent="0.25">
      <c r="A285" s="8" t="s">
        <v>409</v>
      </c>
      <c r="B285" s="321">
        <v>0.34715909870046391</v>
      </c>
      <c r="C285" s="318">
        <v>0.39677521340499528</v>
      </c>
    </row>
    <row r="286" spans="1:3" s="597" customFormat="1" ht="15" x14ac:dyDescent="0.25">
      <c r="A286" s="8" t="s">
        <v>410</v>
      </c>
      <c r="B286" s="321">
        <v>0.21156860076048725</v>
      </c>
      <c r="C286" s="318">
        <v>0.24549314401057981</v>
      </c>
    </row>
    <row r="287" spans="1:3" s="597" customFormat="1" ht="15" x14ac:dyDescent="0.25">
      <c r="A287" s="8" t="s">
        <v>680</v>
      </c>
      <c r="B287" s="321">
        <v>0.23801896149380436</v>
      </c>
      <c r="C287" s="318">
        <v>0.28325675820066248</v>
      </c>
    </row>
    <row r="288" spans="1:3" s="597" customFormat="1" ht="15" x14ac:dyDescent="0.25">
      <c r="A288" s="8" t="s">
        <v>220</v>
      </c>
      <c r="B288" s="321">
        <v>1.3053660420245628E-2</v>
      </c>
      <c r="C288" s="318">
        <v>8.2847499232893522E-3</v>
      </c>
    </row>
    <row r="289" spans="1:3" s="597" customFormat="1" ht="15" x14ac:dyDescent="0.25">
      <c r="A289" s="8" t="s">
        <v>31</v>
      </c>
      <c r="B289" s="321">
        <v>0.28961682386671245</v>
      </c>
      <c r="C289" s="318">
        <v>0.31598112516429294</v>
      </c>
    </row>
    <row r="290" spans="1:3" s="597" customFormat="1" ht="15" x14ac:dyDescent="0.25">
      <c r="A290" s="11" t="s">
        <v>42</v>
      </c>
      <c r="B290" s="321">
        <v>0.30222640073064222</v>
      </c>
      <c r="C290" s="318">
        <v>0.25791505791505792</v>
      </c>
    </row>
    <row r="291" spans="1:3" s="597" customFormat="1" ht="15" x14ac:dyDescent="0.25">
      <c r="A291" s="11" t="s">
        <v>572</v>
      </c>
      <c r="B291" s="321">
        <v>0.27281180114569903</v>
      </c>
      <c r="C291" s="318">
        <v>0.28930488283806782</v>
      </c>
    </row>
    <row r="292" spans="1:3" s="597" customFormat="1" ht="15" x14ac:dyDescent="0.25">
      <c r="A292" s="8" t="s">
        <v>34</v>
      </c>
      <c r="B292" s="321">
        <v>1.2487876681727022E-2</v>
      </c>
      <c r="C292" s="318">
        <v>1.1305836732638365E-2</v>
      </c>
    </row>
    <row r="293" spans="1:3" s="597" customFormat="1" ht="15" x14ac:dyDescent="0.25">
      <c r="A293" s="8" t="s">
        <v>412</v>
      </c>
      <c r="B293" s="321">
        <v>6.6374498275813501E-2</v>
      </c>
      <c r="C293" s="318">
        <v>8.0871670702179183E-2</v>
      </c>
    </row>
    <row r="294" spans="1:3" s="597" customFormat="1" ht="15" x14ac:dyDescent="0.25">
      <c r="A294" s="8" t="s">
        <v>222</v>
      </c>
      <c r="B294" s="321">
        <v>0.21792854603223341</v>
      </c>
      <c r="C294" s="318">
        <v>0.26013394430736692</v>
      </c>
    </row>
    <row r="295" spans="1:3" s="597" customFormat="1" ht="15" x14ac:dyDescent="0.25">
      <c r="A295" s="8" t="s">
        <v>579</v>
      </c>
      <c r="B295" s="321">
        <v>0.22964315396168539</v>
      </c>
      <c r="C295" s="318">
        <v>0.20519835841313269</v>
      </c>
    </row>
    <row r="296" spans="1:3" s="597" customFormat="1" ht="15" x14ac:dyDescent="0.25">
      <c r="A296" s="8" t="s">
        <v>634</v>
      </c>
      <c r="B296" s="321">
        <v>3.7651609034962022E-2</v>
      </c>
      <c r="C296" s="318">
        <v>4.0249609984399373E-2</v>
      </c>
    </row>
    <row r="297" spans="1:3" s="597" customFormat="1" ht="15" x14ac:dyDescent="0.25">
      <c r="A297" s="8" t="s">
        <v>474</v>
      </c>
      <c r="B297" s="321">
        <v>8.3834727347253044E-2</v>
      </c>
      <c r="C297" s="318">
        <v>0.12340896513558385</v>
      </c>
    </row>
    <row r="298" spans="1:3" s="597" customFormat="1" ht="15" x14ac:dyDescent="0.25">
      <c r="A298" s="8" t="s">
        <v>475</v>
      </c>
      <c r="B298" s="321">
        <v>0.23491803997795593</v>
      </c>
      <c r="C298" s="318">
        <v>0.29562767400605239</v>
      </c>
    </row>
    <row r="299" spans="1:3" s="597" customFormat="1" ht="15" x14ac:dyDescent="0.25">
      <c r="A299" s="11" t="s">
        <v>417</v>
      </c>
      <c r="B299" s="321">
        <v>2.7425991019103414E-2</v>
      </c>
      <c r="C299" s="318">
        <v>1.6350364963503651E-2</v>
      </c>
    </row>
    <row r="300" spans="1:3" s="597" customFormat="1" ht="15" x14ac:dyDescent="0.25">
      <c r="A300" s="11" t="s">
        <v>418</v>
      </c>
      <c r="B300" s="321">
        <v>5.4570992780249967E-4</v>
      </c>
      <c r="C300" s="318">
        <v>1.1530922089403083E-4</v>
      </c>
    </row>
    <row r="301" spans="1:3" s="597" customFormat="1" ht="15" x14ac:dyDescent="0.25">
      <c r="A301" s="8" t="s">
        <v>573</v>
      </c>
      <c r="B301" s="321">
        <v>7.3588046646534705E-2</v>
      </c>
      <c r="C301" s="318">
        <v>9.2634278387234648E-2</v>
      </c>
    </row>
    <row r="302" spans="1:3" s="597" customFormat="1" ht="15.75" thickBot="1" x14ac:dyDescent="0.3">
      <c r="A302" s="8" t="s">
        <v>430</v>
      </c>
      <c r="B302" s="321">
        <v>3.0033516867758658E-3</v>
      </c>
      <c r="C302" s="355">
        <v>7.2874915413044614E-4</v>
      </c>
    </row>
    <row r="303" spans="1:3" s="597" customFormat="1" ht="15.75" thickBot="1" x14ac:dyDescent="0.3">
      <c r="A303" s="422" t="s">
        <v>536</v>
      </c>
      <c r="B303" s="358"/>
      <c r="C303" s="358"/>
    </row>
    <row r="304" spans="1:3" s="597" customFormat="1" ht="15.75" thickBot="1" x14ac:dyDescent="0.3">
      <c r="A304" s="139" t="s">
        <v>401</v>
      </c>
      <c r="B304" s="320">
        <v>0.1089757757227483</v>
      </c>
      <c r="C304" s="555">
        <v>0.12252413119283055</v>
      </c>
    </row>
    <row r="305" spans="1:3" s="597" customFormat="1" ht="15" x14ac:dyDescent="0.25">
      <c r="A305" s="190" t="s">
        <v>31</v>
      </c>
      <c r="B305" s="321">
        <v>0.39719128728468683</v>
      </c>
      <c r="C305" s="328">
        <v>0.37700114197065349</v>
      </c>
    </row>
    <row r="306" spans="1:3" s="597" customFormat="1" ht="15.75" thickBot="1" x14ac:dyDescent="0.3">
      <c r="A306" s="8" t="s">
        <v>34</v>
      </c>
      <c r="B306" s="321">
        <v>0.37691320336704376</v>
      </c>
      <c r="C306" s="318">
        <v>0.45500327340484464</v>
      </c>
    </row>
    <row r="307" spans="1:3" s="597" customFormat="1" ht="15.75" thickBot="1" x14ac:dyDescent="0.3">
      <c r="A307" s="422" t="s">
        <v>541</v>
      </c>
      <c r="B307" s="358"/>
      <c r="C307" s="358"/>
    </row>
    <row r="308" spans="1:3" s="597" customFormat="1" ht="15.75" thickBot="1" x14ac:dyDescent="0.3">
      <c r="A308" s="139" t="s">
        <v>401</v>
      </c>
      <c r="B308" s="320">
        <v>1.0521724778341049E-2</v>
      </c>
      <c r="C308" s="555">
        <v>1.0343143035223962E-2</v>
      </c>
    </row>
    <row r="309" spans="1:3" s="597" customFormat="1" ht="15" x14ac:dyDescent="0.25">
      <c r="A309" s="190" t="s">
        <v>31</v>
      </c>
      <c r="B309" s="321">
        <v>1.0383875484038583E-3</v>
      </c>
      <c r="C309" s="328">
        <v>1.0557841890931029E-3</v>
      </c>
    </row>
    <row r="310" spans="1:3" s="597" customFormat="1" ht="15.75" thickBot="1" x14ac:dyDescent="0.3">
      <c r="A310" s="8" t="s">
        <v>34</v>
      </c>
      <c r="B310" s="321">
        <v>2.1743124162567868E-2</v>
      </c>
      <c r="C310" s="318">
        <v>2.1377851639220426E-2</v>
      </c>
    </row>
    <row r="311" spans="1:3" s="597" customFormat="1" ht="15.75" thickBot="1" x14ac:dyDescent="0.3">
      <c r="A311" s="422" t="s">
        <v>542</v>
      </c>
      <c r="B311" s="358"/>
      <c r="C311" s="358"/>
    </row>
    <row r="312" spans="1:3" s="597" customFormat="1" ht="15.75" thickBot="1" x14ac:dyDescent="0.3">
      <c r="A312" s="139" t="s">
        <v>401</v>
      </c>
      <c r="B312" s="320">
        <v>3.6005780398419999E-2</v>
      </c>
      <c r="C312" s="555">
        <v>7.0461398514226031E-2</v>
      </c>
    </row>
    <row r="313" spans="1:3" s="597" customFormat="1" ht="15.75" thickBot="1" x14ac:dyDescent="0.3">
      <c r="A313" s="8" t="s">
        <v>34</v>
      </c>
      <c r="B313" s="321">
        <v>0.11131006792305535</v>
      </c>
      <c r="C313" s="328">
        <v>0.21808430276476809</v>
      </c>
    </row>
    <row r="314" spans="1:3" s="597" customFormat="1" ht="15.75" thickBot="1" x14ac:dyDescent="0.3">
      <c r="A314" s="422" t="s">
        <v>543</v>
      </c>
      <c r="B314" s="358"/>
      <c r="C314" s="358"/>
    </row>
    <row r="315" spans="1:3" s="597" customFormat="1" ht="15.75" thickBot="1" x14ac:dyDescent="0.3">
      <c r="A315" s="139" t="s">
        <v>401</v>
      </c>
      <c r="B315" s="320">
        <v>4.4212851812584907E-2</v>
      </c>
      <c r="C315" s="563">
        <v>6.3406498997692171E-2</v>
      </c>
    </row>
    <row r="316" spans="1:3" s="597" customFormat="1" ht="15.75" thickBot="1" x14ac:dyDescent="0.3">
      <c r="A316" s="422" t="s">
        <v>544</v>
      </c>
      <c r="B316" s="359"/>
      <c r="C316" s="359"/>
    </row>
    <row r="317" spans="1:3" s="597" customFormat="1" ht="15" x14ac:dyDescent="0.25">
      <c r="A317" s="8" t="s">
        <v>503</v>
      </c>
      <c r="B317" s="321">
        <v>0.81285206588713499</v>
      </c>
      <c r="C317" s="330">
        <v>0.91531425199173799</v>
      </c>
    </row>
    <row r="318" spans="1:3" s="597" customFormat="1" ht="15" x14ac:dyDescent="0.25">
      <c r="A318" s="8" t="s">
        <v>621</v>
      </c>
      <c r="B318" s="321">
        <v>0.83232845601721051</v>
      </c>
      <c r="C318" s="330">
        <v>0.92822448620638331</v>
      </c>
    </row>
    <row r="319" spans="1:3" s="597" customFormat="1" ht="15" x14ac:dyDescent="0.25">
      <c r="A319" s="8" t="s">
        <v>499</v>
      </c>
      <c r="B319" s="321">
        <v>0.19261972113642994</v>
      </c>
      <c r="C319" s="330">
        <v>0.21511378273937312</v>
      </c>
    </row>
    <row r="320" spans="1:3" s="597" customFormat="1" ht="15" x14ac:dyDescent="0.25">
      <c r="A320" s="8" t="s">
        <v>500</v>
      </c>
      <c r="B320" s="321">
        <v>3.1486169403709061E-2</v>
      </c>
      <c r="C320" s="330">
        <v>3.7203944024667097E-2</v>
      </c>
    </row>
    <row r="321" spans="1:3" s="597" customFormat="1" ht="15" x14ac:dyDescent="0.25">
      <c r="A321" s="8" t="s">
        <v>501</v>
      </c>
      <c r="B321" s="321">
        <v>0.29179636336320119</v>
      </c>
      <c r="C321" s="330">
        <v>0.22813193955478525</v>
      </c>
    </row>
    <row r="322" spans="1:3" s="597" customFormat="1" ht="15.75" thickBot="1" x14ac:dyDescent="0.3">
      <c r="A322" s="8" t="s">
        <v>502</v>
      </c>
      <c r="B322" s="321">
        <v>0.51422002429015534</v>
      </c>
      <c r="C322" s="330">
        <v>0.82123453063688501</v>
      </c>
    </row>
    <row r="323" spans="1:3" s="597" customFormat="1" ht="15.75" thickBot="1" x14ac:dyDescent="0.3">
      <c r="A323" s="422" t="s">
        <v>489</v>
      </c>
      <c r="B323" s="358"/>
      <c r="C323" s="358"/>
    </row>
    <row r="324" spans="1:3" s="597" customFormat="1" ht="30" customHeight="1" thickBot="1" x14ac:dyDescent="0.3">
      <c r="A324" s="422" t="s">
        <v>526</v>
      </c>
      <c r="B324" s="359"/>
      <c r="C324" s="359"/>
    </row>
    <row r="325" spans="1:3" s="597" customFormat="1" ht="15" x14ac:dyDescent="0.25">
      <c r="A325" s="8" t="s">
        <v>490</v>
      </c>
      <c r="B325" s="321">
        <v>0.9999666746357756</v>
      </c>
      <c r="C325" s="330">
        <v>0.99983337317887755</v>
      </c>
    </row>
    <row r="326" spans="1:3" s="597" customFormat="1" ht="15" x14ac:dyDescent="0.25">
      <c r="A326" s="8" t="s">
        <v>491</v>
      </c>
      <c r="B326" s="321">
        <v>0.99811411699882824</v>
      </c>
      <c r="C326" s="330">
        <v>0.99736294943962678</v>
      </c>
    </row>
    <row r="327" spans="1:3" s="597" customFormat="1" ht="15.75" thickBot="1" x14ac:dyDescent="0.3">
      <c r="A327" s="8" t="s">
        <v>492</v>
      </c>
      <c r="B327" s="321">
        <v>1</v>
      </c>
      <c r="C327" s="330">
        <v>1</v>
      </c>
    </row>
    <row r="328" spans="1:3" s="597" customFormat="1" ht="30" customHeight="1" thickBot="1" x14ac:dyDescent="0.3">
      <c r="A328" s="422" t="s">
        <v>535</v>
      </c>
      <c r="B328" s="359"/>
      <c r="C328" s="359"/>
    </row>
    <row r="329" spans="1:3" s="597" customFormat="1" ht="15" x14ac:dyDescent="0.25">
      <c r="A329" s="8" t="s">
        <v>493</v>
      </c>
      <c r="B329" s="321">
        <v>0.99954723327188644</v>
      </c>
      <c r="C329" s="330">
        <v>0.99864169981565931</v>
      </c>
    </row>
    <row r="330" spans="1:3" s="597" customFormat="1" ht="15" x14ac:dyDescent="0.25">
      <c r="A330" s="8" t="s">
        <v>494</v>
      </c>
      <c r="B330" s="321">
        <v>0.99955407643881211</v>
      </c>
      <c r="C330" s="330">
        <v>0.99895216842922285</v>
      </c>
    </row>
    <row r="331" spans="1:3" s="597" customFormat="1" ht="15.75" thickBot="1" x14ac:dyDescent="0.3">
      <c r="A331" s="8" t="s">
        <v>495</v>
      </c>
      <c r="B331" s="321">
        <v>1</v>
      </c>
      <c r="C331" s="330" t="s">
        <v>756</v>
      </c>
    </row>
    <row r="332" spans="1:3" s="597" customFormat="1" ht="34.5" customHeight="1" thickBot="1" x14ac:dyDescent="0.3">
      <c r="A332" s="422" t="s">
        <v>19330</v>
      </c>
      <c r="B332" s="359"/>
      <c r="C332" s="359"/>
    </row>
    <row r="333" spans="1:3" s="597" customFormat="1" ht="15" x14ac:dyDescent="0.25">
      <c r="A333" s="8" t="s">
        <v>496</v>
      </c>
      <c r="B333" s="321">
        <v>0.99936379254805119</v>
      </c>
      <c r="C333" s="330">
        <v>0.99681896274025561</v>
      </c>
    </row>
    <row r="334" spans="1:3" s="597" customFormat="1" ht="15" x14ac:dyDescent="0.25">
      <c r="A334" s="8" t="s">
        <v>497</v>
      </c>
      <c r="B334" s="321">
        <v>0.99967520107626595</v>
      </c>
      <c r="C334" s="330">
        <v>0.99896649844303664</v>
      </c>
    </row>
    <row r="335" spans="1:3" s="597" customFormat="1" ht="15.75" thickBot="1" x14ac:dyDescent="0.3">
      <c r="A335" s="8" t="s">
        <v>498</v>
      </c>
      <c r="B335" s="321">
        <v>0.78414131971480816</v>
      </c>
      <c r="C335" s="330" t="s">
        <v>756</v>
      </c>
    </row>
    <row r="336" spans="1:3" s="597" customFormat="1" ht="34.5" customHeight="1" thickBot="1" x14ac:dyDescent="0.3">
      <c r="A336" s="422" t="s">
        <v>19184</v>
      </c>
      <c r="B336" s="359"/>
      <c r="C336" s="359"/>
    </row>
    <row r="337" spans="1:3" s="597" customFormat="1" ht="15" x14ac:dyDescent="0.25">
      <c r="A337" s="8" t="s">
        <v>683</v>
      </c>
      <c r="B337" s="321">
        <v>0.99970571433517408</v>
      </c>
      <c r="C337" s="330">
        <v>0.99852857167587028</v>
      </c>
    </row>
    <row r="338" spans="1:3" s="597" customFormat="1" ht="15.75" thickBot="1" x14ac:dyDescent="0.3">
      <c r="A338" s="8" t="s">
        <v>684</v>
      </c>
      <c r="B338" s="321">
        <v>0.99973714215085496</v>
      </c>
      <c r="C338" s="330">
        <v>0.99896134471237907</v>
      </c>
    </row>
    <row r="339" spans="1:3" s="597" customFormat="1" ht="15.75" customHeight="1" thickBot="1" x14ac:dyDescent="0.3">
      <c r="A339" s="423" t="s">
        <v>470</v>
      </c>
      <c r="B339" s="360"/>
      <c r="C339" s="360"/>
    </row>
    <row r="340" spans="1:3" s="597" customFormat="1" ht="15" x14ac:dyDescent="0.25">
      <c r="A340" s="8" t="s">
        <v>622</v>
      </c>
      <c r="B340" s="321">
        <v>0.40490289476234104</v>
      </c>
      <c r="C340" s="330">
        <v>0.11124417831004657</v>
      </c>
    </row>
    <row r="341" spans="1:3" s="597" customFormat="1" ht="15" x14ac:dyDescent="0.25">
      <c r="A341" s="8" t="s">
        <v>623</v>
      </c>
      <c r="B341" s="321">
        <v>0.44273739362715447</v>
      </c>
      <c r="C341" s="330">
        <v>0.47309870550161814</v>
      </c>
    </row>
    <row r="342" spans="1:3" s="597" customFormat="1" ht="15" x14ac:dyDescent="0.25">
      <c r="A342" s="8" t="s">
        <v>624</v>
      </c>
      <c r="B342" s="321">
        <v>0.77171651761576177</v>
      </c>
      <c r="C342" s="330">
        <v>0.21430472388556221</v>
      </c>
    </row>
    <row r="343" spans="1:3" s="597" customFormat="1" ht="15.75" thickBot="1" x14ac:dyDescent="0.3">
      <c r="A343" s="8" t="s">
        <v>625</v>
      </c>
      <c r="B343" s="321">
        <v>0.86333798963039377</v>
      </c>
      <c r="C343" s="330">
        <v>0.88868662351672056</v>
      </c>
    </row>
    <row r="344" spans="1:3" s="597" customFormat="1" ht="15.75" customHeight="1" thickBot="1" x14ac:dyDescent="0.3">
      <c r="A344" s="423" t="s">
        <v>471</v>
      </c>
      <c r="B344" s="360"/>
      <c r="C344" s="360"/>
    </row>
    <row r="345" spans="1:3" s="597" customFormat="1" ht="15" customHeight="1" x14ac:dyDescent="0.25">
      <c r="A345" s="7" t="s">
        <v>626</v>
      </c>
      <c r="B345" s="321">
        <v>0.3044504008051479</v>
      </c>
      <c r="C345" s="330">
        <v>8.788351534061363E-2</v>
      </c>
    </row>
    <row r="346" spans="1:3" s="597" customFormat="1" ht="15" x14ac:dyDescent="0.25">
      <c r="A346" s="8" t="s">
        <v>627</v>
      </c>
      <c r="B346" s="321">
        <v>0.34401431891577139</v>
      </c>
      <c r="C346" s="330">
        <v>0.27136972193614828</v>
      </c>
    </row>
    <row r="347" spans="1:3" s="597" customFormat="1" ht="15" x14ac:dyDescent="0.25">
      <c r="A347" s="8" t="s">
        <v>628</v>
      </c>
      <c r="B347" s="321">
        <v>0.70332105801238853</v>
      </c>
      <c r="C347" s="330">
        <v>0.11336453458138325</v>
      </c>
    </row>
    <row r="348" spans="1:3" s="597" customFormat="1" ht="15.75" thickBot="1" x14ac:dyDescent="0.3">
      <c r="A348" s="8" t="s">
        <v>629</v>
      </c>
      <c r="B348" s="321">
        <v>0.88980432543769306</v>
      </c>
      <c r="C348" s="330">
        <v>0.66941297631307928</v>
      </c>
    </row>
    <row r="349" spans="1:3" s="597" customFormat="1" ht="15.75" customHeight="1" thickBot="1" x14ac:dyDescent="0.3">
      <c r="A349" s="423" t="s">
        <v>472</v>
      </c>
      <c r="B349" s="360"/>
      <c r="C349" s="360"/>
    </row>
    <row r="350" spans="1:3" s="597" customFormat="1" ht="15" customHeight="1" x14ac:dyDescent="0.25">
      <c r="A350" s="7" t="s">
        <v>630</v>
      </c>
      <c r="B350" s="321">
        <v>0.22661822788416916</v>
      </c>
      <c r="C350" s="330">
        <v>0.17493702770780856</v>
      </c>
    </row>
    <row r="351" spans="1:3" s="597" customFormat="1" ht="15" x14ac:dyDescent="0.25">
      <c r="A351" s="8" t="s">
        <v>631</v>
      </c>
      <c r="B351" s="321">
        <v>0.25224191565017851</v>
      </c>
      <c r="C351" s="330">
        <v>0.25849499567527495</v>
      </c>
    </row>
    <row r="352" spans="1:3" s="597" customFormat="1" ht="15" x14ac:dyDescent="0.25">
      <c r="A352" s="8" t="s">
        <v>632</v>
      </c>
      <c r="B352" s="321">
        <v>0.76953845878967397</v>
      </c>
      <c r="C352" s="330">
        <v>0.6944584382871537</v>
      </c>
    </row>
    <row r="353" spans="1:3" s="597" customFormat="1" ht="15.75" thickBot="1" x14ac:dyDescent="0.3">
      <c r="A353" s="8" t="s">
        <v>633</v>
      </c>
      <c r="B353" s="321">
        <v>0.90550135712995661</v>
      </c>
      <c r="C353" s="330">
        <v>0.98121833683430126</v>
      </c>
    </row>
    <row r="354" spans="1:3" s="597" customFormat="1" ht="36" customHeight="1" thickBot="1" x14ac:dyDescent="0.3">
      <c r="A354" s="421" t="s">
        <v>473</v>
      </c>
      <c r="B354" s="226"/>
      <c r="C354" s="226"/>
    </row>
    <row r="355" spans="1:3" s="597" customFormat="1" ht="15" customHeight="1" thickBot="1" x14ac:dyDescent="0.3">
      <c r="A355" s="139" t="s">
        <v>401</v>
      </c>
      <c r="B355" s="320">
        <v>0.63497540519926887</v>
      </c>
      <c r="C355" s="216">
        <v>0.76741741488806159</v>
      </c>
    </row>
    <row r="356" spans="1:3" s="597" customFormat="1" ht="15" customHeight="1" x14ac:dyDescent="0.25">
      <c r="A356" s="11" t="s">
        <v>403</v>
      </c>
      <c r="B356" s="321" t="s">
        <v>756</v>
      </c>
      <c r="C356" s="215" t="s">
        <v>756</v>
      </c>
    </row>
    <row r="357" spans="1:3" s="597" customFormat="1" ht="15" customHeight="1" x14ac:dyDescent="0.25">
      <c r="A357" s="11" t="s">
        <v>404</v>
      </c>
      <c r="B357" s="321" t="s">
        <v>756</v>
      </c>
      <c r="C357" s="215" t="s">
        <v>756</v>
      </c>
    </row>
    <row r="358" spans="1:3" s="597" customFormat="1" ht="15" customHeight="1" x14ac:dyDescent="0.25">
      <c r="A358" s="11" t="s">
        <v>405</v>
      </c>
      <c r="B358" s="321" t="s">
        <v>756</v>
      </c>
      <c r="C358" s="215" t="s">
        <v>756</v>
      </c>
    </row>
    <row r="359" spans="1:3" s="597" customFormat="1" ht="15" customHeight="1" x14ac:dyDescent="0.25">
      <c r="A359" s="11" t="s">
        <v>406</v>
      </c>
      <c r="B359" s="321" t="s">
        <v>756</v>
      </c>
      <c r="C359" s="215" t="s">
        <v>756</v>
      </c>
    </row>
    <row r="360" spans="1:3" s="597" customFormat="1" ht="15" customHeight="1" x14ac:dyDescent="0.25">
      <c r="A360" s="11" t="s">
        <v>8</v>
      </c>
      <c r="B360" s="321">
        <v>0.32596791998721336</v>
      </c>
      <c r="C360" s="215">
        <v>0.60341692189892804</v>
      </c>
    </row>
    <row r="361" spans="1:3" s="597" customFormat="1" ht="15" customHeight="1" x14ac:dyDescent="0.25">
      <c r="A361" s="11" t="s">
        <v>407</v>
      </c>
      <c r="B361" s="321">
        <v>0.58550725204994236</v>
      </c>
      <c r="C361" s="215">
        <v>0.83224826388888884</v>
      </c>
    </row>
    <row r="362" spans="1:3" s="597" customFormat="1" ht="15" customHeight="1" x14ac:dyDescent="0.25">
      <c r="A362" s="11" t="s">
        <v>620</v>
      </c>
      <c r="B362" s="321">
        <v>0.77698793170812031</v>
      </c>
      <c r="C362" s="215">
        <v>0.86953649675217437</v>
      </c>
    </row>
    <row r="363" spans="1:3" s="597" customFormat="1" ht="15" customHeight="1" x14ac:dyDescent="0.25">
      <c r="A363" s="11" t="s">
        <v>409</v>
      </c>
      <c r="B363" s="321">
        <v>0.589130135259605</v>
      </c>
      <c r="C363" s="215">
        <v>0.77473917167246287</v>
      </c>
    </row>
    <row r="364" spans="1:3" s="597" customFormat="1" ht="15" customHeight="1" x14ac:dyDescent="0.25">
      <c r="A364" s="11" t="s">
        <v>410</v>
      </c>
      <c r="B364" s="321">
        <v>0.56439599781791261</v>
      </c>
      <c r="C364" s="215">
        <v>0.59678970338042758</v>
      </c>
    </row>
    <row r="365" spans="1:3" s="597" customFormat="1" ht="15" customHeight="1" x14ac:dyDescent="0.25">
      <c r="A365" s="11" t="s">
        <v>680</v>
      </c>
      <c r="B365" s="321">
        <v>0.75657538157319448</v>
      </c>
      <c r="C365" s="215">
        <v>0.90170334518811668</v>
      </c>
    </row>
    <row r="366" spans="1:3" s="597" customFormat="1" ht="15" customHeight="1" x14ac:dyDescent="0.25">
      <c r="A366" s="11" t="s">
        <v>220</v>
      </c>
      <c r="B366" s="321">
        <v>0.59380553210769182</v>
      </c>
      <c r="C366" s="215">
        <v>0.91078551702976374</v>
      </c>
    </row>
    <row r="367" spans="1:3" s="597" customFormat="1" ht="15" customHeight="1" x14ac:dyDescent="0.25">
      <c r="A367" s="11" t="s">
        <v>31</v>
      </c>
      <c r="B367" s="321">
        <v>0.83016894238077121</v>
      </c>
      <c r="C367" s="215">
        <v>0.8960591239145892</v>
      </c>
    </row>
    <row r="368" spans="1:3" s="597" customFormat="1" ht="15" customHeight="1" x14ac:dyDescent="0.25">
      <c r="A368" s="11" t="s">
        <v>42</v>
      </c>
      <c r="B368" s="321">
        <v>0.73334655380002189</v>
      </c>
      <c r="C368" s="215">
        <v>0.70617760617760617</v>
      </c>
    </row>
    <row r="369" spans="1:3" s="597" customFormat="1" ht="15" customHeight="1" x14ac:dyDescent="0.25">
      <c r="A369" s="11" t="s">
        <v>572</v>
      </c>
      <c r="B369" s="321">
        <v>0.64059103772784243</v>
      </c>
      <c r="C369" s="215">
        <v>0.84133377352261474</v>
      </c>
    </row>
    <row r="370" spans="1:3" s="597" customFormat="1" ht="15" customHeight="1" x14ac:dyDescent="0.25">
      <c r="A370" s="11" t="s">
        <v>34</v>
      </c>
      <c r="B370" s="321">
        <v>0.7375059859669707</v>
      </c>
      <c r="C370" s="215">
        <v>0.87618975676083999</v>
      </c>
    </row>
    <row r="371" spans="1:3" s="597" customFormat="1" ht="15" customHeight="1" x14ac:dyDescent="0.25">
      <c r="A371" s="11" t="s">
        <v>412</v>
      </c>
      <c r="B371" s="321">
        <v>0.70149040505317672</v>
      </c>
      <c r="C371" s="215">
        <v>0.79883777239709441</v>
      </c>
    </row>
    <row r="372" spans="1:3" s="597" customFormat="1" ht="15" customHeight="1" x14ac:dyDescent="0.25">
      <c r="A372" s="11" t="s">
        <v>222</v>
      </c>
      <c r="B372" s="321">
        <v>0.58762455337529551</v>
      </c>
      <c r="C372" s="215">
        <v>0.81388790976383507</v>
      </c>
    </row>
    <row r="373" spans="1:3" s="597" customFormat="1" ht="15" customHeight="1" x14ac:dyDescent="0.25">
      <c r="A373" s="11" t="s">
        <v>579</v>
      </c>
      <c r="B373" s="321" t="s">
        <v>756</v>
      </c>
      <c r="C373" s="215" t="s">
        <v>756</v>
      </c>
    </row>
    <row r="374" spans="1:3" s="597" customFormat="1" ht="15" customHeight="1" x14ac:dyDescent="0.25">
      <c r="A374" s="11" t="s">
        <v>681</v>
      </c>
      <c r="B374" s="321">
        <v>0.57312757953300009</v>
      </c>
      <c r="C374" s="215">
        <v>0.6247054863682262</v>
      </c>
    </row>
    <row r="375" spans="1:3" s="597" customFormat="1" ht="15" customHeight="1" x14ac:dyDescent="0.25">
      <c r="A375" s="11" t="s">
        <v>474</v>
      </c>
      <c r="B375" s="321" t="s">
        <v>756</v>
      </c>
      <c r="C375" s="215" t="s">
        <v>756</v>
      </c>
    </row>
    <row r="376" spans="1:3" s="597" customFormat="1" ht="15" customHeight="1" x14ac:dyDescent="0.25">
      <c r="A376" s="11" t="s">
        <v>475</v>
      </c>
      <c r="B376" s="321">
        <v>0.41839322882187913</v>
      </c>
      <c r="C376" s="215">
        <v>0.52353562624721206</v>
      </c>
    </row>
    <row r="377" spans="1:3" s="597" customFormat="1" ht="15" customHeight="1" x14ac:dyDescent="0.25">
      <c r="A377" s="11" t="s">
        <v>417</v>
      </c>
      <c r="B377" s="321" t="s">
        <v>756</v>
      </c>
      <c r="C377" s="215" t="s">
        <v>756</v>
      </c>
    </row>
    <row r="378" spans="1:3" s="597" customFormat="1" ht="15" customHeight="1" x14ac:dyDescent="0.25">
      <c r="A378" s="11" t="s">
        <v>418</v>
      </c>
      <c r="B378" s="321" t="s">
        <v>756</v>
      </c>
      <c r="C378" s="215" t="s">
        <v>756</v>
      </c>
    </row>
    <row r="379" spans="1:3" s="597" customFormat="1" ht="15" customHeight="1" x14ac:dyDescent="0.25">
      <c r="A379" s="11" t="s">
        <v>573</v>
      </c>
      <c r="B379" s="321" t="s">
        <v>756</v>
      </c>
      <c r="C379" s="215" t="s">
        <v>756</v>
      </c>
    </row>
    <row r="380" spans="1:3" s="597" customFormat="1" ht="15" customHeight="1" thickBot="1" x14ac:dyDescent="0.3">
      <c r="A380" s="12" t="s">
        <v>430</v>
      </c>
      <c r="B380" s="321">
        <v>0.11259526562709606</v>
      </c>
      <c r="C380" s="217">
        <v>6.8198183348226291E-2</v>
      </c>
    </row>
    <row r="381" spans="1:3" s="597" customFormat="1" ht="34.5" customHeight="1" thickBot="1" x14ac:dyDescent="0.3">
      <c r="A381" s="421" t="s">
        <v>558</v>
      </c>
      <c r="B381" s="226"/>
      <c r="C381" s="226"/>
    </row>
    <row r="382" spans="1:3" s="597" customFormat="1" ht="15" customHeight="1" thickBot="1" x14ac:dyDescent="0.3">
      <c r="A382" s="139" t="s">
        <v>401</v>
      </c>
      <c r="B382" s="320">
        <v>0.47589443489636468</v>
      </c>
      <c r="C382" s="216">
        <v>0.5584185435372202</v>
      </c>
    </row>
    <row r="383" spans="1:3" s="597" customFormat="1" ht="15" customHeight="1" x14ac:dyDescent="0.25">
      <c r="A383" s="11" t="s">
        <v>403</v>
      </c>
      <c r="B383" s="321">
        <v>0.25325609270048605</v>
      </c>
      <c r="C383" s="215">
        <v>0.24933608734139864</v>
      </c>
    </row>
    <row r="384" spans="1:3" s="597" customFormat="1" ht="15" customHeight="1" x14ac:dyDescent="0.25">
      <c r="A384" s="11" t="s">
        <v>404</v>
      </c>
      <c r="B384" s="321">
        <v>0.52636950183867914</v>
      </c>
      <c r="C384" s="215">
        <v>0.6270266389028506</v>
      </c>
    </row>
    <row r="385" spans="1:3" s="597" customFormat="1" ht="15" customHeight="1" x14ac:dyDescent="0.25">
      <c r="A385" s="11" t="s">
        <v>405</v>
      </c>
      <c r="B385" s="321">
        <v>0.52544264758517822</v>
      </c>
      <c r="C385" s="215">
        <v>0.60064256208883671</v>
      </c>
    </row>
    <row r="386" spans="1:3" s="597" customFormat="1" ht="15" customHeight="1" x14ac:dyDescent="0.25">
      <c r="A386" s="11" t="s">
        <v>406</v>
      </c>
      <c r="B386" s="321">
        <v>0.35711927088796558</v>
      </c>
      <c r="C386" s="215">
        <v>0.40369700682915166</v>
      </c>
    </row>
    <row r="387" spans="1:3" s="597" customFormat="1" ht="15" customHeight="1" x14ac:dyDescent="0.25">
      <c r="A387" s="11" t="s">
        <v>8</v>
      </c>
      <c r="B387" s="321">
        <v>0.15966565809218297</v>
      </c>
      <c r="C387" s="215">
        <v>5.531240567461515E-2</v>
      </c>
    </row>
    <row r="388" spans="1:3" s="597" customFormat="1" ht="15" customHeight="1" x14ac:dyDescent="0.25">
      <c r="A388" s="11" t="s">
        <v>407</v>
      </c>
      <c r="B388" s="321">
        <v>0.61097350474945389</v>
      </c>
      <c r="C388" s="215">
        <v>0.78459544128767422</v>
      </c>
    </row>
    <row r="389" spans="1:3" s="597" customFormat="1" ht="15" customHeight="1" x14ac:dyDescent="0.25">
      <c r="A389" s="11" t="s">
        <v>620</v>
      </c>
      <c r="B389" s="321">
        <v>0.62686611953865301</v>
      </c>
      <c r="C389" s="215">
        <v>0.78099196300781681</v>
      </c>
    </row>
    <row r="390" spans="1:3" s="597" customFormat="1" ht="15" customHeight="1" x14ac:dyDescent="0.25">
      <c r="A390" s="11" t="s">
        <v>409</v>
      </c>
      <c r="B390" s="321">
        <v>0.60621253779955819</v>
      </c>
      <c r="C390" s="215">
        <v>0.75648118874486248</v>
      </c>
    </row>
    <row r="391" spans="1:3" s="597" customFormat="1" ht="15" customHeight="1" x14ac:dyDescent="0.25">
      <c r="A391" s="11" t="s">
        <v>410</v>
      </c>
      <c r="B391" s="321">
        <v>0.23882748981456126</v>
      </c>
      <c r="C391" s="215">
        <v>0.26296373634022413</v>
      </c>
    </row>
    <row r="392" spans="1:3" s="597" customFormat="1" ht="15" customHeight="1" x14ac:dyDescent="0.25">
      <c r="A392" s="11" t="s">
        <v>680</v>
      </c>
      <c r="B392" s="321">
        <v>0.24941991106664418</v>
      </c>
      <c r="C392" s="215">
        <v>0.28659579014852016</v>
      </c>
    </row>
    <row r="393" spans="1:3" s="597" customFormat="1" ht="15" customHeight="1" x14ac:dyDescent="0.25">
      <c r="A393" s="11" t="s">
        <v>220</v>
      </c>
      <c r="B393" s="321">
        <v>3.4856416004984516E-3</v>
      </c>
      <c r="C393" s="215">
        <v>7.134090211721387E-3</v>
      </c>
    </row>
    <row r="394" spans="1:3" s="597" customFormat="1" ht="15" customHeight="1" x14ac:dyDescent="0.25">
      <c r="A394" s="11" t="s">
        <v>31</v>
      </c>
      <c r="B394" s="321">
        <v>0.76864246970321237</v>
      </c>
      <c r="C394" s="215">
        <v>0.94393570489754586</v>
      </c>
    </row>
    <row r="395" spans="1:3" s="597" customFormat="1" ht="15" customHeight="1" x14ac:dyDescent="0.25">
      <c r="A395" s="11" t="s">
        <v>42</v>
      </c>
      <c r="B395" s="321">
        <v>0.68305326119354315</v>
      </c>
      <c r="C395" s="215">
        <v>0.75212355212355209</v>
      </c>
    </row>
    <row r="396" spans="1:3" s="597" customFormat="1" ht="15" customHeight="1" x14ac:dyDescent="0.25">
      <c r="A396" s="11" t="s">
        <v>572</v>
      </c>
      <c r="B396" s="321">
        <v>0.64154388708075205</v>
      </c>
      <c r="C396" s="215">
        <v>0.60603482131169006</v>
      </c>
    </row>
    <row r="397" spans="1:3" s="597" customFormat="1" ht="15" customHeight="1" x14ac:dyDescent="0.25">
      <c r="A397" s="11" t="s">
        <v>34</v>
      </c>
      <c r="B397" s="321">
        <v>0.65077144457844704</v>
      </c>
      <c r="C397" s="215">
        <v>0.72954121972100516</v>
      </c>
    </row>
    <row r="398" spans="1:3" s="597" customFormat="1" ht="15" customHeight="1" x14ac:dyDescent="0.25">
      <c r="A398" s="11" t="s">
        <v>412</v>
      </c>
      <c r="B398" s="321">
        <v>0.56464079373363441</v>
      </c>
      <c r="C398" s="215">
        <v>0.58953995157384986</v>
      </c>
    </row>
    <row r="399" spans="1:3" s="597" customFormat="1" ht="15" customHeight="1" x14ac:dyDescent="0.25">
      <c r="A399" s="11" t="s">
        <v>222</v>
      </c>
      <c r="B399" s="321">
        <v>0.72174341651301765</v>
      </c>
      <c r="C399" s="215">
        <v>0.83820937610151569</v>
      </c>
    </row>
    <row r="400" spans="1:3" s="597" customFormat="1" ht="15" customHeight="1" x14ac:dyDescent="0.25">
      <c r="A400" s="11" t="s">
        <v>579</v>
      </c>
      <c r="B400" s="321">
        <v>0.75183117174174841</v>
      </c>
      <c r="C400" s="215">
        <v>0.64181486548107614</v>
      </c>
    </row>
    <row r="401" spans="1:3" s="597" customFormat="1" ht="15" customHeight="1" x14ac:dyDescent="0.25">
      <c r="A401" s="11" t="s">
        <v>681</v>
      </c>
      <c r="B401" s="321">
        <v>0.10200624618344065</v>
      </c>
      <c r="C401" s="215">
        <v>0.20436817472698907</v>
      </c>
    </row>
    <row r="402" spans="1:3" s="597" customFormat="1" ht="15" customHeight="1" x14ac:dyDescent="0.25">
      <c r="A402" s="11" t="s">
        <v>474</v>
      </c>
      <c r="B402" s="321">
        <v>0.22068265268630349</v>
      </c>
      <c r="C402" s="215">
        <v>0.20517432208079689</v>
      </c>
    </row>
    <row r="403" spans="1:3" s="597" customFormat="1" ht="15" customHeight="1" x14ac:dyDescent="0.25">
      <c r="A403" s="11" t="s">
        <v>475</v>
      </c>
      <c r="B403" s="321">
        <v>0.21428976669469466</v>
      </c>
      <c r="C403" s="215">
        <v>0.24094751121778149</v>
      </c>
    </row>
    <row r="404" spans="1:3" s="597" customFormat="1" ht="15" customHeight="1" x14ac:dyDescent="0.25">
      <c r="A404" s="11" t="s">
        <v>417</v>
      </c>
      <c r="B404" s="321">
        <v>0.30342245550725827</v>
      </c>
      <c r="C404" s="215">
        <v>3.6058394160583943E-2</v>
      </c>
    </row>
    <row r="405" spans="1:3" s="597" customFormat="1" ht="15" customHeight="1" x14ac:dyDescent="0.25">
      <c r="A405" s="11" t="s">
        <v>418</v>
      </c>
      <c r="B405" s="321">
        <v>5.5632892939607027E-2</v>
      </c>
      <c r="C405" s="215">
        <v>2.248529807433601E-2</v>
      </c>
    </row>
    <row r="406" spans="1:3" s="597" customFormat="1" ht="15" customHeight="1" x14ac:dyDescent="0.25">
      <c r="A406" s="11" t="s">
        <v>573</v>
      </c>
      <c r="B406" s="321">
        <v>0.21461564476198089</v>
      </c>
      <c r="C406" s="215">
        <v>0.31941872061547227</v>
      </c>
    </row>
    <row r="407" spans="1:3" s="597" customFormat="1" ht="15" customHeight="1" thickBot="1" x14ac:dyDescent="0.3">
      <c r="A407" s="12" t="s">
        <v>430</v>
      </c>
      <c r="B407" s="557">
        <v>0.18127385886749958</v>
      </c>
      <c r="C407" s="217">
        <v>0.16271927541512676</v>
      </c>
    </row>
    <row r="408" spans="1:3" ht="15" hidden="1" customHeight="1" x14ac:dyDescent="0.25"/>
    <row r="409" spans="1:3" ht="15" hidden="1" customHeight="1" x14ac:dyDescent="0.25"/>
    <row r="410" spans="1:3" ht="15" hidden="1" customHeight="1" x14ac:dyDescent="0.25"/>
    <row r="411" spans="1:3" ht="15" hidden="1" customHeight="1" x14ac:dyDescent="0.25"/>
    <row r="412" spans="1:3" ht="15" hidden="1" customHeight="1" x14ac:dyDescent="0.25"/>
    <row r="413" spans="1:3" ht="15" hidden="1" customHeight="1" x14ac:dyDescent="0.25"/>
    <row r="414" spans="1:3" ht="15" hidden="1" customHeight="1" x14ac:dyDescent="0.25"/>
    <row r="415" spans="1:3" ht="15" hidden="1" customHeight="1" x14ac:dyDescent="0.25"/>
    <row r="416" spans="1:3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3"/>
  <sheetViews>
    <sheetView showGridLines="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30" sqref="B30"/>
    </sheetView>
  </sheetViews>
  <sheetFormatPr defaultColWidth="0" defaultRowHeight="0" customHeight="1" zeroHeight="1" x14ac:dyDescent="0.25"/>
  <cols>
    <col min="1" max="1" width="66.5703125" bestFit="1" customWidth="1"/>
    <col min="2" max="3" width="22.28515625" customWidth="1"/>
    <col min="4" max="16384" width="9.140625" style="596" hidden="1"/>
  </cols>
  <sheetData>
    <row r="1" spans="1:3" s="597" customFormat="1" ht="65.25" customHeight="1" thickBot="1" x14ac:dyDescent="0.3">
      <c r="A1"/>
      <c r="B1"/>
      <c r="C1" s="203" t="s">
        <v>2</v>
      </c>
    </row>
    <row r="2" spans="1:3" s="597" customFormat="1" ht="15.75" thickBot="1" x14ac:dyDescent="0.3">
      <c r="A2" s="427" t="s">
        <v>476</v>
      </c>
      <c r="B2" s="237"/>
      <c r="C2" s="237"/>
    </row>
    <row r="3" spans="1:3" s="597" customFormat="1" ht="15.75" thickBot="1" x14ac:dyDescent="0.3">
      <c r="A3" s="428" t="s">
        <v>322</v>
      </c>
      <c r="B3" s="429"/>
      <c r="C3" s="203" t="s">
        <v>2</v>
      </c>
    </row>
    <row r="4" spans="1:3" s="597" customFormat="1" ht="15" x14ac:dyDescent="0.25">
      <c r="A4" s="430">
        <v>2011</v>
      </c>
      <c r="B4" s="582"/>
      <c r="C4" s="575">
        <v>31106</v>
      </c>
    </row>
    <row r="5" spans="1:3" s="597" customFormat="1" ht="15" x14ac:dyDescent="0.25">
      <c r="A5" s="424">
        <v>2012</v>
      </c>
      <c r="B5" s="583"/>
      <c r="C5" s="577">
        <v>31336</v>
      </c>
    </row>
    <row r="6" spans="1:3" s="597" customFormat="1" ht="15" x14ac:dyDescent="0.25">
      <c r="A6" s="424">
        <v>2013</v>
      </c>
      <c r="B6" s="584"/>
      <c r="C6" s="577">
        <v>31721</v>
      </c>
    </row>
    <row r="7" spans="1:3" s="597" customFormat="1" ht="15" customHeight="1" x14ac:dyDescent="0.25">
      <c r="A7" s="424" t="s">
        <v>431</v>
      </c>
      <c r="B7" s="583"/>
      <c r="C7" s="577">
        <v>30939</v>
      </c>
    </row>
    <row r="8" spans="1:3" s="597" customFormat="1" ht="15" x14ac:dyDescent="0.25">
      <c r="A8" s="424" t="s">
        <v>582</v>
      </c>
      <c r="B8" s="583"/>
      <c r="C8" s="577">
        <v>482</v>
      </c>
    </row>
    <row r="9" spans="1:3" s="597" customFormat="1" ht="15" x14ac:dyDescent="0.25">
      <c r="A9" s="424" t="s">
        <v>432</v>
      </c>
      <c r="B9" s="584"/>
      <c r="C9" s="577">
        <v>31541</v>
      </c>
    </row>
    <row r="10" spans="1:3" s="597" customFormat="1" ht="15" x14ac:dyDescent="0.25">
      <c r="A10" s="424" t="s">
        <v>425</v>
      </c>
      <c r="B10" s="583"/>
      <c r="C10" s="561">
        <v>2.4652438447716023E-2</v>
      </c>
    </row>
    <row r="11" spans="1:3" s="597" customFormat="1" ht="15.75" thickBot="1" x14ac:dyDescent="0.3">
      <c r="A11" s="585" t="s">
        <v>583</v>
      </c>
      <c r="B11" s="586"/>
      <c r="C11" s="589">
        <v>1.5281696839034907E-2</v>
      </c>
    </row>
    <row r="12" spans="1:3" s="597" customFormat="1" ht="15.75" thickBot="1" x14ac:dyDescent="0.3">
      <c r="A12" s="587" t="s">
        <v>435</v>
      </c>
      <c r="B12" s="220"/>
      <c r="C12" s="220"/>
    </row>
    <row r="13" spans="1:3" s="597" customFormat="1" ht="22.5" customHeight="1" thickBot="1" x14ac:dyDescent="0.3">
      <c r="A13" s="1" t="s">
        <v>5</v>
      </c>
      <c r="B13" s="2" t="s">
        <v>6</v>
      </c>
      <c r="C13" s="4" t="s">
        <v>2</v>
      </c>
    </row>
    <row r="14" spans="1:3" s="597" customFormat="1" ht="30.75" customHeight="1" thickBot="1" x14ac:dyDescent="0.3">
      <c r="A14" s="422" t="s">
        <v>463</v>
      </c>
      <c r="B14" s="358"/>
      <c r="C14" s="358"/>
    </row>
    <row r="15" spans="1:3" s="597" customFormat="1" ht="15.75" thickBot="1" x14ac:dyDescent="0.3">
      <c r="A15" s="139" t="s">
        <v>401</v>
      </c>
      <c r="B15" s="510">
        <v>75452</v>
      </c>
      <c r="C15" s="205" t="s">
        <v>19222</v>
      </c>
    </row>
    <row r="16" spans="1:3" s="597" customFormat="1" ht="15" x14ac:dyDescent="0.25">
      <c r="A16" s="11" t="s">
        <v>403</v>
      </c>
      <c r="B16" s="593">
        <v>852</v>
      </c>
      <c r="C16" s="9" t="s">
        <v>19226</v>
      </c>
    </row>
    <row r="17" spans="1:3" s="597" customFormat="1" ht="15" x14ac:dyDescent="0.25">
      <c r="A17" s="11" t="s">
        <v>404</v>
      </c>
      <c r="B17" s="593">
        <v>17937</v>
      </c>
      <c r="C17" s="9" t="s">
        <v>19230</v>
      </c>
    </row>
    <row r="18" spans="1:3" s="597" customFormat="1" ht="15" x14ac:dyDescent="0.25">
      <c r="A18" s="11" t="s">
        <v>405</v>
      </c>
      <c r="B18" s="593">
        <v>40139</v>
      </c>
      <c r="C18" s="9" t="s">
        <v>19234</v>
      </c>
    </row>
    <row r="19" spans="1:3" s="597" customFormat="1" ht="15" x14ac:dyDescent="0.25">
      <c r="A19" s="11" t="s">
        <v>406</v>
      </c>
      <c r="B19" s="593">
        <v>16533</v>
      </c>
      <c r="C19" s="9" t="s">
        <v>19238</v>
      </c>
    </row>
    <row r="20" spans="1:3" s="597" customFormat="1" ht="15" x14ac:dyDescent="0.25">
      <c r="A20" s="11" t="s">
        <v>8</v>
      </c>
      <c r="B20" s="593">
        <v>6585</v>
      </c>
      <c r="C20" s="9" t="s">
        <v>19242</v>
      </c>
    </row>
    <row r="21" spans="1:3" s="597" customFormat="1" ht="15" x14ac:dyDescent="0.25">
      <c r="A21" s="11" t="s">
        <v>407</v>
      </c>
      <c r="B21" s="593">
        <v>2418</v>
      </c>
      <c r="C21" s="9" t="s">
        <v>19246</v>
      </c>
    </row>
    <row r="22" spans="1:3" s="597" customFormat="1" ht="15" x14ac:dyDescent="0.25">
      <c r="A22" s="11" t="s">
        <v>620</v>
      </c>
      <c r="B22" s="593">
        <v>9331</v>
      </c>
      <c r="C22" s="9" t="s">
        <v>19250</v>
      </c>
    </row>
    <row r="23" spans="1:3" s="597" customFormat="1" ht="15" x14ac:dyDescent="0.25">
      <c r="A23" s="11" t="s">
        <v>409</v>
      </c>
      <c r="B23" s="593">
        <v>3318</v>
      </c>
      <c r="C23" s="9" t="s">
        <v>19254</v>
      </c>
    </row>
    <row r="24" spans="1:3" s="597" customFormat="1" ht="15" x14ac:dyDescent="0.25">
      <c r="A24" s="11" t="s">
        <v>410</v>
      </c>
      <c r="B24" s="593">
        <v>3652</v>
      </c>
      <c r="C24" s="9" t="s">
        <v>19258</v>
      </c>
    </row>
    <row r="25" spans="1:3" s="597" customFormat="1" ht="15" x14ac:dyDescent="0.25">
      <c r="A25" s="11" t="s">
        <v>680</v>
      </c>
      <c r="B25" s="593">
        <v>9709</v>
      </c>
      <c r="C25" s="9" t="s">
        <v>19262</v>
      </c>
    </row>
    <row r="26" spans="1:3" s="597" customFormat="1" ht="15" x14ac:dyDescent="0.25">
      <c r="A26" s="11" t="s">
        <v>220</v>
      </c>
      <c r="B26" s="593">
        <v>3299</v>
      </c>
      <c r="C26" s="9" t="s">
        <v>19266</v>
      </c>
    </row>
    <row r="27" spans="1:3" s="597" customFormat="1" ht="15" x14ac:dyDescent="0.25">
      <c r="A27" s="11" t="s">
        <v>31</v>
      </c>
      <c r="B27" s="593">
        <v>11674</v>
      </c>
      <c r="C27" s="9" t="s">
        <v>19270</v>
      </c>
    </row>
    <row r="28" spans="1:3" s="597" customFormat="1" ht="15" x14ac:dyDescent="0.25">
      <c r="A28" s="11" t="s">
        <v>42</v>
      </c>
      <c r="B28" s="593">
        <v>696</v>
      </c>
      <c r="C28" s="9" t="s">
        <v>19274</v>
      </c>
    </row>
    <row r="29" spans="1:3" s="597" customFormat="1" ht="15" x14ac:dyDescent="0.25">
      <c r="A29" s="11" t="s">
        <v>572</v>
      </c>
      <c r="B29" s="593">
        <v>3877</v>
      </c>
      <c r="C29" s="9" t="s">
        <v>19278</v>
      </c>
    </row>
    <row r="30" spans="1:3" s="597" customFormat="1" ht="15" x14ac:dyDescent="0.25">
      <c r="A30" s="11" t="s">
        <v>34</v>
      </c>
      <c r="B30" s="593">
        <v>9970</v>
      </c>
      <c r="C30" s="9" t="s">
        <v>19282</v>
      </c>
    </row>
    <row r="31" spans="1:3" s="597" customFormat="1" ht="15" x14ac:dyDescent="0.25">
      <c r="A31" s="11" t="s">
        <v>412</v>
      </c>
      <c r="B31" s="593">
        <v>2526</v>
      </c>
      <c r="C31" s="9" t="s">
        <v>19286</v>
      </c>
    </row>
    <row r="32" spans="1:3" s="597" customFormat="1" ht="15" x14ac:dyDescent="0.25">
      <c r="A32" s="11" t="s">
        <v>222</v>
      </c>
      <c r="B32" s="593">
        <v>2112</v>
      </c>
      <c r="C32" s="9" t="s">
        <v>19290</v>
      </c>
    </row>
    <row r="33" spans="1:3" s="597" customFormat="1" ht="15" x14ac:dyDescent="0.25">
      <c r="A33" s="11" t="s">
        <v>579</v>
      </c>
      <c r="B33" s="593">
        <v>1137</v>
      </c>
      <c r="C33" s="9" t="s">
        <v>19294</v>
      </c>
    </row>
    <row r="34" spans="1:3" s="597" customFormat="1" ht="15" x14ac:dyDescent="0.25">
      <c r="A34" s="11" t="s">
        <v>634</v>
      </c>
      <c r="B34" s="593">
        <v>805</v>
      </c>
      <c r="C34" s="9" t="s">
        <v>19298</v>
      </c>
    </row>
    <row r="35" spans="1:3" s="597" customFormat="1" ht="15" x14ac:dyDescent="0.25">
      <c r="A35" s="11" t="s">
        <v>474</v>
      </c>
      <c r="B35" s="593">
        <v>1869</v>
      </c>
      <c r="C35" s="9" t="s">
        <v>19302</v>
      </c>
    </row>
    <row r="36" spans="1:3" s="597" customFormat="1" ht="15" x14ac:dyDescent="0.25">
      <c r="A36" s="11" t="s">
        <v>475</v>
      </c>
      <c r="B36" s="593">
        <v>2474</v>
      </c>
      <c r="C36" s="9" t="s">
        <v>19306</v>
      </c>
    </row>
    <row r="37" spans="1:3" s="597" customFormat="1" ht="15" x14ac:dyDescent="0.25">
      <c r="A37" s="11" t="s">
        <v>417</v>
      </c>
      <c r="B37" s="593">
        <v>1669</v>
      </c>
      <c r="C37" s="9" t="s">
        <v>19310</v>
      </c>
    </row>
    <row r="38" spans="1:3" s="597" customFormat="1" ht="15" x14ac:dyDescent="0.25">
      <c r="A38" s="11" t="s">
        <v>418</v>
      </c>
      <c r="B38" s="593">
        <v>6773</v>
      </c>
      <c r="C38" s="9" t="s">
        <v>19314</v>
      </c>
    </row>
    <row r="39" spans="1:3" s="597" customFormat="1" ht="15" x14ac:dyDescent="0.25">
      <c r="A39" s="11" t="s">
        <v>573</v>
      </c>
      <c r="B39" s="593">
        <v>10388</v>
      </c>
      <c r="C39" s="9" t="s">
        <v>19318</v>
      </c>
    </row>
    <row r="40" spans="1:3" s="597" customFormat="1" ht="15.75" thickBot="1" x14ac:dyDescent="0.3">
      <c r="A40" s="11" t="s">
        <v>430</v>
      </c>
      <c r="B40" s="593">
        <v>28961</v>
      </c>
      <c r="C40" s="9" t="s">
        <v>19322</v>
      </c>
    </row>
    <row r="41" spans="1:3" s="597" customFormat="1" ht="15.75" customHeight="1" thickBot="1" x14ac:dyDescent="0.3">
      <c r="A41" s="422" t="s">
        <v>464</v>
      </c>
      <c r="B41" s="425"/>
      <c r="C41" s="425"/>
    </row>
    <row r="42" spans="1:3" s="597" customFormat="1" ht="15.75" thickBot="1" x14ac:dyDescent="0.3">
      <c r="A42" s="139" t="s">
        <v>401</v>
      </c>
      <c r="B42" s="320">
        <v>1.0137823868938786E-2</v>
      </c>
      <c r="C42" s="555">
        <v>2.8534288703592151E-3</v>
      </c>
    </row>
    <row r="43" spans="1:3" s="597" customFormat="1" ht="15" x14ac:dyDescent="0.25">
      <c r="A43" s="11" t="s">
        <v>403</v>
      </c>
      <c r="B43" s="321">
        <v>1.8634469494604126E-3</v>
      </c>
      <c r="C43" s="318">
        <v>0</v>
      </c>
    </row>
    <row r="44" spans="1:3" s="597" customFormat="1" ht="15" x14ac:dyDescent="0.25">
      <c r="A44" s="11" t="s">
        <v>404</v>
      </c>
      <c r="B44" s="321">
        <v>1.9803131138639019E-3</v>
      </c>
      <c r="C44" s="318">
        <v>1.0736813850489868E-3</v>
      </c>
    </row>
    <row r="45" spans="1:3" s="597" customFormat="1" ht="15" x14ac:dyDescent="0.25">
      <c r="A45" s="11" t="s">
        <v>405</v>
      </c>
      <c r="B45" s="321">
        <v>5.6534852933752284E-3</v>
      </c>
      <c r="C45" s="318">
        <v>1.6739782960055415E-3</v>
      </c>
    </row>
    <row r="46" spans="1:3" s="597" customFormat="1" ht="15" x14ac:dyDescent="0.25">
      <c r="A46" s="11" t="s">
        <v>406</v>
      </c>
      <c r="B46" s="321">
        <v>3.3842870955828649E-2</v>
      </c>
      <c r="C46" s="318">
        <v>8.2157804991474185E-3</v>
      </c>
    </row>
    <row r="47" spans="1:3" s="597" customFormat="1" ht="15" x14ac:dyDescent="0.25">
      <c r="A47" s="11" t="s">
        <v>8</v>
      </c>
      <c r="B47" s="321">
        <v>1.1115955141555339E-2</v>
      </c>
      <c r="C47" s="318">
        <v>1.2793176972281451E-3</v>
      </c>
    </row>
    <row r="48" spans="1:3" s="597" customFormat="1" ht="15" x14ac:dyDescent="0.25">
      <c r="A48" s="11" t="s">
        <v>407</v>
      </c>
      <c r="B48" s="321">
        <v>6.0728878396098165E-3</v>
      </c>
      <c r="C48" s="318">
        <v>0</v>
      </c>
    </row>
    <row r="49" spans="1:3" s="597" customFormat="1" ht="15" x14ac:dyDescent="0.25">
      <c r="A49" s="11" t="s">
        <v>620</v>
      </c>
      <c r="B49" s="321">
        <v>6.7628337864287843E-3</v>
      </c>
      <c r="C49" s="318">
        <v>1.2626262626262627E-3</v>
      </c>
    </row>
    <row r="50" spans="1:3" s="597" customFormat="1" ht="15" x14ac:dyDescent="0.25">
      <c r="A50" s="11" t="s">
        <v>409</v>
      </c>
      <c r="B50" s="321">
        <v>1.2471504668557218E-2</v>
      </c>
      <c r="C50" s="318">
        <v>5.597014925373134E-3</v>
      </c>
    </row>
    <row r="51" spans="1:3" s="597" customFormat="1" ht="15" x14ac:dyDescent="0.25">
      <c r="A51" s="11" t="s">
        <v>410</v>
      </c>
      <c r="B51" s="321">
        <v>1.9360329566622165E-2</v>
      </c>
      <c r="C51" s="318">
        <v>2.5559105431309905E-3</v>
      </c>
    </row>
    <row r="52" spans="1:3" s="597" customFormat="1" ht="15" x14ac:dyDescent="0.25">
      <c r="A52" s="11" t="s">
        <v>680</v>
      </c>
      <c r="B52" s="321">
        <v>1.5992921814371598E-2</v>
      </c>
      <c r="C52" s="318">
        <v>3.616292348686715E-3</v>
      </c>
    </row>
    <row r="53" spans="1:3" s="597" customFormat="1" ht="15" x14ac:dyDescent="0.25">
      <c r="A53" s="11" t="s">
        <v>220</v>
      </c>
      <c r="B53" s="321">
        <v>1.1585269911224944E-3</v>
      </c>
      <c r="C53" s="318">
        <v>0</v>
      </c>
    </row>
    <row r="54" spans="1:3" s="597" customFormat="1" ht="15" x14ac:dyDescent="0.25">
      <c r="A54" s="11" t="s">
        <v>31</v>
      </c>
      <c r="B54" s="321">
        <v>3.6106948831089282E-3</v>
      </c>
      <c r="C54" s="318">
        <v>1.3020833333333333E-3</v>
      </c>
    </row>
    <row r="55" spans="1:3" s="597" customFormat="1" ht="15" x14ac:dyDescent="0.25">
      <c r="A55" s="11" t="s">
        <v>42</v>
      </c>
      <c r="B55" s="321">
        <v>4.3617212878689924E-3</v>
      </c>
      <c r="C55" s="318">
        <v>0</v>
      </c>
    </row>
    <row r="56" spans="1:3" s="597" customFormat="1" ht="15" x14ac:dyDescent="0.25">
      <c r="A56" s="11" t="s">
        <v>572</v>
      </c>
      <c r="B56" s="321">
        <v>7.6450138925919829E-3</v>
      </c>
      <c r="C56" s="318">
        <v>3.7267080745341614E-3</v>
      </c>
    </row>
    <row r="57" spans="1:3" s="597" customFormat="1" ht="15" x14ac:dyDescent="0.25">
      <c r="A57" s="11" t="s">
        <v>34</v>
      </c>
      <c r="B57" s="321">
        <v>5.6915180293323955E-3</v>
      </c>
      <c r="C57" s="318">
        <v>9.4607379375591296E-4</v>
      </c>
    </row>
    <row r="58" spans="1:3" s="597" customFormat="1" ht="15" x14ac:dyDescent="0.25">
      <c r="A58" s="11" t="s">
        <v>412</v>
      </c>
      <c r="B58" s="321">
        <v>1.0779255727722249E-2</v>
      </c>
      <c r="C58" s="318">
        <v>2.176278563656148E-3</v>
      </c>
    </row>
    <row r="59" spans="1:3" s="597" customFormat="1" ht="15" x14ac:dyDescent="0.25">
      <c r="A59" s="11" t="s">
        <v>222</v>
      </c>
      <c r="B59" s="321">
        <v>9.9840021779447098E-3</v>
      </c>
      <c r="C59" s="318">
        <v>1.1904761904761906E-3</v>
      </c>
    </row>
    <row r="60" spans="1:3" s="597" customFormat="1" ht="15" x14ac:dyDescent="0.25">
      <c r="A60" s="11" t="s">
        <v>579</v>
      </c>
      <c r="B60" s="321">
        <v>9.0131664141672486E-3</v>
      </c>
      <c r="C60" s="318">
        <v>2.2471910112359553E-3</v>
      </c>
    </row>
    <row r="61" spans="1:3" s="597" customFormat="1" ht="15" x14ac:dyDescent="0.25">
      <c r="A61" s="11" t="s">
        <v>634</v>
      </c>
      <c r="B61" s="321">
        <v>7.6205877044347057E-3</v>
      </c>
      <c r="C61" s="318">
        <v>0</v>
      </c>
    </row>
    <row r="62" spans="1:3" s="597" customFormat="1" ht="15" x14ac:dyDescent="0.25">
      <c r="A62" s="11" t="s">
        <v>474</v>
      </c>
      <c r="B62" s="321">
        <v>4.889561048385585E-2</v>
      </c>
      <c r="C62" s="318">
        <v>2.0454545454545454E-2</v>
      </c>
    </row>
    <row r="63" spans="1:3" s="597" customFormat="1" ht="15" x14ac:dyDescent="0.25">
      <c r="A63" s="11" t="s">
        <v>475</v>
      </c>
      <c r="B63" s="321">
        <v>2.3840531822412307E-2</v>
      </c>
      <c r="C63" s="318">
        <v>1.098901098901099E-2</v>
      </c>
    </row>
    <row r="64" spans="1:3" s="597" customFormat="1" ht="15" x14ac:dyDescent="0.25">
      <c r="A64" s="11" t="s">
        <v>417</v>
      </c>
      <c r="B64" s="321">
        <v>0</v>
      </c>
      <c r="C64" s="318">
        <v>0</v>
      </c>
    </row>
    <row r="65" spans="1:3" s="597" customFormat="1" ht="15" x14ac:dyDescent="0.25">
      <c r="A65" s="11" t="s">
        <v>418</v>
      </c>
      <c r="B65" s="321">
        <v>0</v>
      </c>
      <c r="C65" s="318">
        <v>0</v>
      </c>
    </row>
    <row r="66" spans="1:3" s="597" customFormat="1" ht="15" x14ac:dyDescent="0.25">
      <c r="A66" s="11" t="s">
        <v>573</v>
      </c>
      <c r="B66" s="321">
        <v>4.8667529407973179E-3</v>
      </c>
      <c r="C66" s="318">
        <v>1.1452879581151832E-3</v>
      </c>
    </row>
    <row r="67" spans="1:3" s="597" customFormat="1" ht="15.75" thickBot="1" x14ac:dyDescent="0.3">
      <c r="A67" s="12" t="s">
        <v>430</v>
      </c>
      <c r="B67" s="321">
        <v>2.5919025153361253E-4</v>
      </c>
      <c r="C67" s="318">
        <v>0</v>
      </c>
    </row>
    <row r="68" spans="1:3" s="597" customFormat="1" ht="15.75" thickBot="1" x14ac:dyDescent="0.3">
      <c r="A68" s="422" t="s">
        <v>465</v>
      </c>
      <c r="B68" s="358"/>
      <c r="C68" s="358"/>
    </row>
    <row r="69" spans="1:3" s="597" customFormat="1" ht="15.75" thickBot="1" x14ac:dyDescent="0.3">
      <c r="A69" s="139" t="s">
        <v>401</v>
      </c>
      <c r="B69" s="320">
        <v>1.5122396636091296E-2</v>
      </c>
      <c r="C69" s="555">
        <v>6.3092482800164865E-3</v>
      </c>
    </row>
    <row r="70" spans="1:3" s="597" customFormat="1" ht="15" x14ac:dyDescent="0.25">
      <c r="A70" s="11" t="s">
        <v>403</v>
      </c>
      <c r="B70" s="321">
        <v>2.689649369053213E-3</v>
      </c>
      <c r="C70" s="318">
        <v>0</v>
      </c>
    </row>
    <row r="71" spans="1:3" s="597" customFormat="1" ht="15" x14ac:dyDescent="0.25">
      <c r="A71" s="11" t="s">
        <v>404</v>
      </c>
      <c r="B71" s="321">
        <v>3.6092279953279711E-3</v>
      </c>
      <c r="C71" s="318">
        <v>2.6842034626224668E-3</v>
      </c>
    </row>
    <row r="72" spans="1:3" s="597" customFormat="1" ht="15" x14ac:dyDescent="0.25">
      <c r="A72" s="11" t="s">
        <v>405</v>
      </c>
      <c r="B72" s="321">
        <v>9.2888258928300067E-3</v>
      </c>
      <c r="C72" s="318">
        <v>4.5601477718771643E-3</v>
      </c>
    </row>
    <row r="73" spans="1:3" s="597" customFormat="1" ht="15" x14ac:dyDescent="0.25">
      <c r="A73" s="11" t="s">
        <v>406</v>
      </c>
      <c r="B73" s="321">
        <v>4.7508073444380947E-2</v>
      </c>
      <c r="C73" s="318">
        <v>1.5501472639900791E-2</v>
      </c>
    </row>
    <row r="74" spans="1:3" s="597" customFormat="1" ht="15" x14ac:dyDescent="0.25">
      <c r="A74" s="11" t="s">
        <v>8</v>
      </c>
      <c r="B74" s="321">
        <v>1.6839861085634424E-2</v>
      </c>
      <c r="C74" s="318">
        <v>4.2643923240938165E-3</v>
      </c>
    </row>
    <row r="75" spans="1:3" s="597" customFormat="1" ht="15" x14ac:dyDescent="0.25">
      <c r="A75" s="11" t="s">
        <v>407</v>
      </c>
      <c r="B75" s="321">
        <v>8.6008593922299505E-3</v>
      </c>
      <c r="C75" s="318">
        <v>1.6233766233766235E-3</v>
      </c>
    </row>
    <row r="76" spans="1:3" s="597" customFormat="1" ht="15" x14ac:dyDescent="0.25">
      <c r="A76" s="11" t="s">
        <v>620</v>
      </c>
      <c r="B76" s="321">
        <v>1.122045269015182E-2</v>
      </c>
      <c r="C76" s="318">
        <v>2.7777777777777779E-3</v>
      </c>
    </row>
    <row r="77" spans="1:3" s="597" customFormat="1" ht="15" x14ac:dyDescent="0.25">
      <c r="A77" s="11" t="s">
        <v>409</v>
      </c>
      <c r="B77" s="321">
        <v>1.9137029249264755E-2</v>
      </c>
      <c r="C77" s="318">
        <v>9.3283582089552231E-3</v>
      </c>
    </row>
    <row r="78" spans="1:3" s="597" customFormat="1" ht="15" x14ac:dyDescent="0.25">
      <c r="A78" s="11" t="s">
        <v>410</v>
      </c>
      <c r="B78" s="321">
        <v>3.2475352060897279E-2</v>
      </c>
      <c r="C78" s="318">
        <v>1.0223642172523962E-2</v>
      </c>
    </row>
    <row r="79" spans="1:3" s="597" customFormat="1" ht="15" x14ac:dyDescent="0.25">
      <c r="A79" s="11" t="s">
        <v>680</v>
      </c>
      <c r="B79" s="321">
        <v>2.3832450802781364E-2</v>
      </c>
      <c r="C79" s="318">
        <v>8.7552341073467831E-3</v>
      </c>
    </row>
    <row r="80" spans="1:3" s="597" customFormat="1" ht="15" x14ac:dyDescent="0.25">
      <c r="A80" s="11" t="s">
        <v>220</v>
      </c>
      <c r="B80" s="321">
        <v>1.219895509072786E-3</v>
      </c>
      <c r="C80" s="318">
        <v>0</v>
      </c>
    </row>
    <row r="81" spans="1:3" s="597" customFormat="1" ht="15" x14ac:dyDescent="0.25">
      <c r="A81" s="11" t="s">
        <v>31</v>
      </c>
      <c r="B81" s="321">
        <v>4.0998133039851694E-3</v>
      </c>
      <c r="C81" s="318">
        <v>1.5190972222222222E-3</v>
      </c>
    </row>
    <row r="82" spans="1:3" s="597" customFormat="1" ht="15" x14ac:dyDescent="0.25">
      <c r="A82" s="11" t="s">
        <v>42</v>
      </c>
      <c r="B82" s="321">
        <v>5.191434930082635E-3</v>
      </c>
      <c r="C82" s="318">
        <v>2.6041666666666665E-3</v>
      </c>
    </row>
    <row r="83" spans="1:3" s="597" customFormat="1" ht="15" x14ac:dyDescent="0.25">
      <c r="A83" s="11" t="s">
        <v>572</v>
      </c>
      <c r="B83" s="321">
        <v>1.1410592952024453E-2</v>
      </c>
      <c r="C83" s="318">
        <v>8.0745341614906832E-3</v>
      </c>
    </row>
    <row r="84" spans="1:3" s="597" customFormat="1" ht="15" x14ac:dyDescent="0.25">
      <c r="A84" s="11" t="s">
        <v>34</v>
      </c>
      <c r="B84" s="321">
        <v>8.0265377513654475E-3</v>
      </c>
      <c r="C84" s="318">
        <v>2.2075055187637969E-3</v>
      </c>
    </row>
    <row r="85" spans="1:3" s="597" customFormat="1" ht="15" x14ac:dyDescent="0.25">
      <c r="A85" s="11" t="s">
        <v>412</v>
      </c>
      <c r="B85" s="321">
        <v>1.8372848218989095E-2</v>
      </c>
      <c r="C85" s="318">
        <v>6.5288356909684441E-3</v>
      </c>
    </row>
    <row r="86" spans="1:3" s="597" customFormat="1" ht="15" x14ac:dyDescent="0.25">
      <c r="A86" s="11" t="s">
        <v>222</v>
      </c>
      <c r="B86" s="321">
        <v>1.3722642614998799E-2</v>
      </c>
      <c r="C86" s="318">
        <v>4.7619047619047623E-3</v>
      </c>
    </row>
    <row r="87" spans="1:3" s="597" customFormat="1" ht="15" x14ac:dyDescent="0.25">
      <c r="A87" s="11" t="s">
        <v>579</v>
      </c>
      <c r="B87" s="321">
        <v>1.3123442656442793E-2</v>
      </c>
      <c r="C87" s="318">
        <v>4.4943820224719105E-3</v>
      </c>
    </row>
    <row r="88" spans="1:3" s="597" customFormat="1" ht="15" x14ac:dyDescent="0.25">
      <c r="A88" s="11" t="s">
        <v>634</v>
      </c>
      <c r="B88" s="321">
        <v>1.1060153801615522E-2</v>
      </c>
      <c r="C88" s="318">
        <v>3.4129692832764505E-3</v>
      </c>
    </row>
    <row r="89" spans="1:3" s="597" customFormat="1" ht="15" x14ac:dyDescent="0.25">
      <c r="A89" s="11" t="s">
        <v>474</v>
      </c>
      <c r="B89" s="321">
        <v>7.0346155412742611E-2</v>
      </c>
      <c r="C89" s="318">
        <v>4.3181818181818182E-2</v>
      </c>
    </row>
    <row r="90" spans="1:3" s="597" customFormat="1" ht="15" x14ac:dyDescent="0.25">
      <c r="A90" s="11" t="s">
        <v>475</v>
      </c>
      <c r="B90" s="321">
        <v>3.4011063131154429E-2</v>
      </c>
      <c r="C90" s="318">
        <v>1.69061707523246E-2</v>
      </c>
    </row>
    <row r="91" spans="1:3" s="597" customFormat="1" ht="15" x14ac:dyDescent="0.25">
      <c r="A91" s="11" t="s">
        <v>417</v>
      </c>
      <c r="B91" s="321">
        <v>0</v>
      </c>
      <c r="C91" s="318">
        <v>0</v>
      </c>
    </row>
    <row r="92" spans="1:3" s="597" customFormat="1" ht="15" x14ac:dyDescent="0.25">
      <c r="A92" s="11" t="s">
        <v>418</v>
      </c>
      <c r="B92" s="321">
        <v>0</v>
      </c>
      <c r="C92" s="318">
        <v>0</v>
      </c>
    </row>
    <row r="93" spans="1:3" s="597" customFormat="1" ht="15" x14ac:dyDescent="0.25">
      <c r="A93" s="11" t="s">
        <v>573</v>
      </c>
      <c r="B93" s="321">
        <v>6.7623271578430774E-3</v>
      </c>
      <c r="C93" s="318">
        <v>1.963350785340314E-3</v>
      </c>
    </row>
    <row r="94" spans="1:3" s="597" customFormat="1" ht="15.75" thickBot="1" x14ac:dyDescent="0.3">
      <c r="A94" s="12" t="s">
        <v>430</v>
      </c>
      <c r="B94" s="321">
        <v>3.4583192000190843E-4</v>
      </c>
      <c r="C94" s="318">
        <v>0</v>
      </c>
    </row>
    <row r="95" spans="1:3" s="597" customFormat="1" ht="15.75" thickBot="1" x14ac:dyDescent="0.3">
      <c r="A95" s="422" t="s">
        <v>466</v>
      </c>
      <c r="B95" s="358"/>
      <c r="C95" s="358"/>
    </row>
    <row r="96" spans="1:3" s="597" customFormat="1" ht="15.75" thickBot="1" x14ac:dyDescent="0.3">
      <c r="A96" s="139" t="s">
        <v>401</v>
      </c>
      <c r="B96" s="320">
        <v>0.85695077300870037</v>
      </c>
      <c r="C96" s="555">
        <v>0.84835610792302085</v>
      </c>
    </row>
    <row r="97" spans="1:3" s="597" customFormat="1" ht="15" x14ac:dyDescent="0.25">
      <c r="A97" s="11" t="s">
        <v>403</v>
      </c>
      <c r="B97" s="321">
        <v>0.90283453294977034</v>
      </c>
      <c r="C97" s="318">
        <v>0.97460317460317458</v>
      </c>
    </row>
    <row r="98" spans="1:3" s="597" customFormat="1" ht="15" x14ac:dyDescent="0.25">
      <c r="A98" s="11" t="s">
        <v>404</v>
      </c>
      <c r="B98" s="321">
        <v>0.95478923949476147</v>
      </c>
      <c r="C98" s="318">
        <v>0.96537377533217017</v>
      </c>
    </row>
    <row r="99" spans="1:3" s="597" customFormat="1" ht="15" x14ac:dyDescent="0.25">
      <c r="A99" s="11" t="s">
        <v>405</v>
      </c>
      <c r="B99" s="321">
        <v>0.88817723760330813</v>
      </c>
      <c r="C99" s="318">
        <v>0.87866543523435692</v>
      </c>
    </row>
    <row r="100" spans="1:3" s="597" customFormat="1" ht="15" x14ac:dyDescent="0.25">
      <c r="A100" s="11" t="s">
        <v>406</v>
      </c>
      <c r="B100" s="321">
        <v>0.64923638510399484</v>
      </c>
      <c r="C100" s="318">
        <v>0.62563943574639591</v>
      </c>
    </row>
    <row r="101" spans="1:3" s="597" customFormat="1" ht="15" x14ac:dyDescent="0.25">
      <c r="A101" s="11" t="s">
        <v>8</v>
      </c>
      <c r="B101" s="321">
        <v>0.83968735645428438</v>
      </c>
      <c r="C101" s="318">
        <v>0.96673773987206824</v>
      </c>
    </row>
    <row r="102" spans="1:3" s="597" customFormat="1" ht="15" x14ac:dyDescent="0.25">
      <c r="A102" s="11" t="s">
        <v>407</v>
      </c>
      <c r="B102" s="321">
        <v>0.96856652431961743</v>
      </c>
      <c r="C102" s="318">
        <v>0.96509740259740262</v>
      </c>
    </row>
    <row r="103" spans="1:3" s="597" customFormat="1" ht="15" x14ac:dyDescent="0.25">
      <c r="A103" s="11" t="s">
        <v>620</v>
      </c>
      <c r="B103" s="321">
        <v>0.90361960071702252</v>
      </c>
      <c r="C103" s="318">
        <v>0.89292929292929291</v>
      </c>
    </row>
    <row r="104" spans="1:3" s="597" customFormat="1" ht="15" x14ac:dyDescent="0.25">
      <c r="A104" s="11" t="s">
        <v>409</v>
      </c>
      <c r="B104" s="321">
        <v>0.9239095875548694</v>
      </c>
      <c r="C104" s="318">
        <v>0.93283582089552242</v>
      </c>
    </row>
    <row r="105" spans="1:3" s="597" customFormat="1" ht="15" x14ac:dyDescent="0.25">
      <c r="A105" s="11" t="s">
        <v>410</v>
      </c>
      <c r="B105" s="321">
        <v>0.56301800984424322</v>
      </c>
      <c r="C105" s="318">
        <v>0.48817891373801919</v>
      </c>
    </row>
    <row r="106" spans="1:3" s="597" customFormat="1" ht="15" x14ac:dyDescent="0.25">
      <c r="A106" s="11" t="s">
        <v>680</v>
      </c>
      <c r="B106" s="321">
        <v>0.72734075624670325</v>
      </c>
      <c r="C106" s="318">
        <v>0.69451846212409596</v>
      </c>
    </row>
    <row r="107" spans="1:3" s="597" customFormat="1" ht="15" x14ac:dyDescent="0.25">
      <c r="A107" s="11" t="s">
        <v>220</v>
      </c>
      <c r="B107" s="321">
        <v>0.99218887725478877</v>
      </c>
      <c r="C107" s="318">
        <v>1</v>
      </c>
    </row>
    <row r="108" spans="1:3" s="597" customFormat="1" ht="15" x14ac:dyDescent="0.25">
      <c r="A108" s="11" t="s">
        <v>31</v>
      </c>
      <c r="B108" s="321">
        <v>0.98636192427901048</v>
      </c>
      <c r="C108" s="318">
        <v>0.98980034722222221</v>
      </c>
    </row>
    <row r="109" spans="1:3" s="597" customFormat="1" ht="15" x14ac:dyDescent="0.25">
      <c r="A109" s="11" t="s">
        <v>42</v>
      </c>
      <c r="B109" s="321">
        <v>0.97899721238917847</v>
      </c>
      <c r="C109" s="318">
        <v>0.98177083333333337</v>
      </c>
    </row>
    <row r="110" spans="1:3" s="597" customFormat="1" ht="15" x14ac:dyDescent="0.25">
      <c r="A110" s="11" t="s">
        <v>572</v>
      </c>
      <c r="B110" s="321">
        <v>0.93684298631839213</v>
      </c>
      <c r="C110" s="318">
        <v>0.92608695652173911</v>
      </c>
    </row>
    <row r="111" spans="1:3" s="597" customFormat="1" ht="15" x14ac:dyDescent="0.25">
      <c r="A111" s="11" t="s">
        <v>34</v>
      </c>
      <c r="B111" s="321">
        <v>0.88577208398983787</v>
      </c>
      <c r="C111" s="318">
        <v>0.87984862819299903</v>
      </c>
    </row>
    <row r="112" spans="1:3" s="597" customFormat="1" ht="15" x14ac:dyDescent="0.25">
      <c r="A112" s="11" t="s">
        <v>412</v>
      </c>
      <c r="B112" s="321">
        <v>0.75876175074003094</v>
      </c>
      <c r="C112" s="318">
        <v>0.76713819368879221</v>
      </c>
    </row>
    <row r="113" spans="1:3" s="597" customFormat="1" ht="15" x14ac:dyDescent="0.25">
      <c r="A113" s="11" t="s">
        <v>222</v>
      </c>
      <c r="B113" s="321">
        <v>0.88731324998090477</v>
      </c>
      <c r="C113" s="318">
        <v>0.88214285714285712</v>
      </c>
    </row>
    <row r="114" spans="1:3" s="597" customFormat="1" ht="15" x14ac:dyDescent="0.25">
      <c r="A114" s="11" t="s">
        <v>579</v>
      </c>
      <c r="B114" s="321">
        <v>0.71179767949926531</v>
      </c>
      <c r="C114" s="318">
        <v>0.71011235955056184</v>
      </c>
    </row>
    <row r="115" spans="1:3" s="597" customFormat="1" ht="15" x14ac:dyDescent="0.25">
      <c r="A115" s="11" t="s">
        <v>634</v>
      </c>
      <c r="B115" s="321">
        <v>0.94127571227557671</v>
      </c>
      <c r="C115" s="318">
        <v>0.96587030716723554</v>
      </c>
    </row>
    <row r="116" spans="1:3" s="597" customFormat="1" ht="15" x14ac:dyDescent="0.25">
      <c r="A116" s="11" t="s">
        <v>474</v>
      </c>
      <c r="B116" s="321">
        <v>0.45974617112842636</v>
      </c>
      <c r="C116" s="318">
        <v>0.42159090909090907</v>
      </c>
    </row>
    <row r="117" spans="1:3" s="597" customFormat="1" ht="15" x14ac:dyDescent="0.25">
      <c r="A117" s="11" t="s">
        <v>475</v>
      </c>
      <c r="B117" s="321">
        <v>0.86014882296388517</v>
      </c>
      <c r="C117" s="318">
        <v>0.82333051563820792</v>
      </c>
    </row>
    <row r="118" spans="1:3" s="597" customFormat="1" ht="15" x14ac:dyDescent="0.25">
      <c r="A118" s="11" t="s">
        <v>417</v>
      </c>
      <c r="B118" s="321">
        <v>0.99041807215687749</v>
      </c>
      <c r="C118" s="318">
        <v>1</v>
      </c>
    </row>
    <row r="119" spans="1:3" s="597" customFormat="1" ht="15" x14ac:dyDescent="0.25">
      <c r="A119" s="11" t="s">
        <v>418</v>
      </c>
      <c r="B119" s="321">
        <v>0.999071701745055</v>
      </c>
      <c r="C119" s="318">
        <v>1</v>
      </c>
    </row>
    <row r="120" spans="1:3" s="597" customFormat="1" ht="15" x14ac:dyDescent="0.25">
      <c r="A120" s="11" t="s">
        <v>573</v>
      </c>
      <c r="B120" s="321">
        <v>0.82226600018151463</v>
      </c>
      <c r="C120" s="318">
        <v>0.93684554973821987</v>
      </c>
    </row>
    <row r="121" spans="1:3" s="597" customFormat="1" ht="15.75" thickBot="1" x14ac:dyDescent="0.3">
      <c r="A121" s="12" t="s">
        <v>430</v>
      </c>
      <c r="B121" s="321">
        <v>0.98379143748425268</v>
      </c>
      <c r="C121" s="318">
        <v>0.99825510382132265</v>
      </c>
    </row>
    <row r="122" spans="1:3" s="597" customFormat="1" ht="26.25" thickBot="1" x14ac:dyDescent="0.3">
      <c r="A122" s="422" t="s">
        <v>467</v>
      </c>
      <c r="B122" s="358"/>
      <c r="C122" s="358"/>
    </row>
    <row r="123" spans="1:3" s="597" customFormat="1" ht="15.75" thickBot="1" x14ac:dyDescent="0.3">
      <c r="A123" s="139" t="s">
        <v>401</v>
      </c>
      <c r="B123" s="320">
        <v>3.1947854171346275E-2</v>
      </c>
      <c r="C123" s="555">
        <v>1.5247776365946633E-2</v>
      </c>
    </row>
    <row r="124" spans="1:3" s="597" customFormat="1" ht="15" x14ac:dyDescent="0.25">
      <c r="A124" s="11" t="s">
        <v>403</v>
      </c>
      <c r="B124" s="321">
        <v>6.758630974646318E-2</v>
      </c>
      <c r="C124" s="318">
        <v>0</v>
      </c>
    </row>
    <row r="125" spans="1:3" s="597" customFormat="1" ht="15" x14ac:dyDescent="0.25">
      <c r="A125" s="11" t="s">
        <v>404</v>
      </c>
      <c r="B125" s="321">
        <v>2.5941669553001773E-2</v>
      </c>
      <c r="C125" s="318">
        <v>9.0365633254553043E-3</v>
      </c>
    </row>
    <row r="126" spans="1:3" s="597" customFormat="1" ht="15" x14ac:dyDescent="0.25">
      <c r="A126" s="11" t="s">
        <v>405</v>
      </c>
      <c r="B126" s="321">
        <v>2.9226587323739645E-2</v>
      </c>
      <c r="C126" s="318">
        <v>1.3927210616213376E-2</v>
      </c>
    </row>
    <row r="127" spans="1:3" s="597" customFormat="1" ht="15" x14ac:dyDescent="0.25">
      <c r="A127" s="11" t="s">
        <v>406</v>
      </c>
      <c r="B127" s="321">
        <v>5.1012971231667557E-2</v>
      </c>
      <c r="C127" s="318">
        <v>3.2457879088206146E-2</v>
      </c>
    </row>
    <row r="128" spans="1:3" s="597" customFormat="1" ht="15" x14ac:dyDescent="0.25">
      <c r="A128" s="11" t="s">
        <v>8</v>
      </c>
      <c r="B128" s="321">
        <v>0.21429134814687062</v>
      </c>
      <c r="C128" s="318">
        <v>3.5288928098808998E-3</v>
      </c>
    </row>
    <row r="129" spans="1:3" s="597" customFormat="1" ht="15" x14ac:dyDescent="0.25">
      <c r="A129" s="11" t="s">
        <v>407</v>
      </c>
      <c r="B129" s="321">
        <v>1.7507073027888797E-2</v>
      </c>
      <c r="C129" s="318">
        <v>7.569386038687973E-3</v>
      </c>
    </row>
    <row r="130" spans="1:3" s="597" customFormat="1" ht="15" x14ac:dyDescent="0.25">
      <c r="A130" s="11" t="s">
        <v>620</v>
      </c>
      <c r="B130" s="321">
        <v>1.2963440191447618E-2</v>
      </c>
      <c r="C130" s="318">
        <v>7.9185520361990946E-3</v>
      </c>
    </row>
    <row r="131" spans="1:3" s="597" customFormat="1" ht="15" x14ac:dyDescent="0.25">
      <c r="A131" s="11" t="s">
        <v>409</v>
      </c>
      <c r="B131" s="321">
        <v>1.9748523096761238E-2</v>
      </c>
      <c r="C131" s="318">
        <v>1.8666666666666668E-2</v>
      </c>
    </row>
    <row r="132" spans="1:3" s="597" customFormat="1" ht="15" x14ac:dyDescent="0.25">
      <c r="A132" s="11" t="s">
        <v>410</v>
      </c>
      <c r="B132" s="321">
        <v>5.7285706040097827E-2</v>
      </c>
      <c r="C132" s="318">
        <v>6.413612565445026E-2</v>
      </c>
    </row>
    <row r="133" spans="1:3" s="597" customFormat="1" ht="15" x14ac:dyDescent="0.25">
      <c r="A133" s="11" t="s">
        <v>680</v>
      </c>
      <c r="B133" s="321">
        <v>3.1053855061414237E-2</v>
      </c>
      <c r="C133" s="318">
        <v>1.78130994793094E-2</v>
      </c>
    </row>
    <row r="134" spans="1:3" s="597" customFormat="1" ht="15" x14ac:dyDescent="0.25">
      <c r="A134" s="11" t="s">
        <v>220</v>
      </c>
      <c r="B134" s="321">
        <v>2.4906600249066001E-4</v>
      </c>
      <c r="C134" s="318">
        <v>0</v>
      </c>
    </row>
    <row r="135" spans="1:3" s="597" customFormat="1" ht="15" x14ac:dyDescent="0.25">
      <c r="A135" s="11" t="s">
        <v>31</v>
      </c>
      <c r="B135" s="321">
        <v>1.7183808811086429E-2</v>
      </c>
      <c r="C135" s="318">
        <v>1.9732514799386099E-2</v>
      </c>
    </row>
    <row r="136" spans="1:3" s="597" customFormat="1" ht="15" x14ac:dyDescent="0.25">
      <c r="A136" s="11" t="s">
        <v>42</v>
      </c>
      <c r="B136" s="321">
        <v>1.5316543264074389E-2</v>
      </c>
      <c r="C136" s="318">
        <v>7.9575596816976128E-3</v>
      </c>
    </row>
    <row r="137" spans="1:3" s="597" customFormat="1" ht="15" x14ac:dyDescent="0.25">
      <c r="A137" s="11" t="s">
        <v>572</v>
      </c>
      <c r="B137" s="321">
        <v>1.6017209571513751E-2</v>
      </c>
      <c r="C137" s="318">
        <v>1.341381623071764E-2</v>
      </c>
    </row>
    <row r="138" spans="1:3" s="597" customFormat="1" ht="15" x14ac:dyDescent="0.25">
      <c r="A138" s="11" t="s">
        <v>34</v>
      </c>
      <c r="B138" s="321">
        <v>6.0388886239442349E-3</v>
      </c>
      <c r="C138" s="318">
        <v>6.4516129032258064E-3</v>
      </c>
    </row>
    <row r="139" spans="1:3" s="597" customFormat="1" ht="15" x14ac:dyDescent="0.25">
      <c r="A139" s="11" t="s">
        <v>412</v>
      </c>
      <c r="B139" s="321">
        <v>1.393525153940956E-2</v>
      </c>
      <c r="C139" s="318">
        <v>1.1347517730496455E-2</v>
      </c>
    </row>
    <row r="140" spans="1:3" s="597" customFormat="1" ht="15" x14ac:dyDescent="0.25">
      <c r="A140" s="11" t="s">
        <v>222</v>
      </c>
      <c r="B140" s="321">
        <v>1.2343845985285987E-2</v>
      </c>
      <c r="C140" s="318">
        <v>4.048582995951417E-3</v>
      </c>
    </row>
    <row r="141" spans="1:3" s="597" customFormat="1" ht="15" x14ac:dyDescent="0.25">
      <c r="A141" s="11" t="s">
        <v>579</v>
      </c>
      <c r="B141" s="321">
        <v>2.7471344475476092E-3</v>
      </c>
      <c r="C141" s="318">
        <v>0</v>
      </c>
    </row>
    <row r="142" spans="1:3" s="597" customFormat="1" ht="15" x14ac:dyDescent="0.25">
      <c r="A142" s="11" t="s">
        <v>634</v>
      </c>
      <c r="B142" s="321">
        <v>2.571102282926897E-2</v>
      </c>
      <c r="C142" s="318">
        <v>3.8869257950530034E-2</v>
      </c>
    </row>
    <row r="143" spans="1:3" s="597" customFormat="1" ht="15" x14ac:dyDescent="0.25">
      <c r="A143" s="11" t="s">
        <v>474</v>
      </c>
      <c r="B143" s="321">
        <v>0.22418436004269776</v>
      </c>
      <c r="C143" s="318">
        <v>0.15363881401617252</v>
      </c>
    </row>
    <row r="144" spans="1:3" s="597" customFormat="1" ht="15" x14ac:dyDescent="0.25">
      <c r="A144" s="11" t="s">
        <v>475</v>
      </c>
      <c r="B144" s="321">
        <v>2.09315199537096E-2</v>
      </c>
      <c r="C144" s="318">
        <v>1.1293634496919919E-2</v>
      </c>
    </row>
    <row r="145" spans="1:3" s="597" customFormat="1" ht="15" x14ac:dyDescent="0.25">
      <c r="A145" s="11" t="s">
        <v>417</v>
      </c>
      <c r="B145" s="321">
        <v>5.6104717737712057E-3</v>
      </c>
      <c r="C145" s="318">
        <v>0</v>
      </c>
    </row>
    <row r="146" spans="1:3" s="597" customFormat="1" ht="15" x14ac:dyDescent="0.25">
      <c r="A146" s="11" t="s">
        <v>418</v>
      </c>
      <c r="B146" s="321">
        <v>1.7341776679957739E-3</v>
      </c>
      <c r="C146" s="318">
        <v>0</v>
      </c>
    </row>
    <row r="147" spans="1:3" s="597" customFormat="1" ht="15" x14ac:dyDescent="0.25">
      <c r="A147" s="11" t="s">
        <v>573</v>
      </c>
      <c r="B147" s="321">
        <v>0.11445498248921218</v>
      </c>
      <c r="C147" s="318">
        <v>2.567237163814181E-2</v>
      </c>
    </row>
    <row r="148" spans="1:3" s="597" customFormat="1" ht="15.75" thickBot="1" x14ac:dyDescent="0.3">
      <c r="A148" s="12" t="s">
        <v>430</v>
      </c>
      <c r="B148" s="321">
        <v>2.9006611807713269E-3</v>
      </c>
      <c r="C148" s="318">
        <v>2.6219192448872575E-4</v>
      </c>
    </row>
    <row r="149" spans="1:3" s="597" customFormat="1" ht="15.75" thickBot="1" x14ac:dyDescent="0.3">
      <c r="A149" s="422" t="s">
        <v>468</v>
      </c>
      <c r="B149" s="358"/>
      <c r="C149" s="358"/>
    </row>
    <row r="150" spans="1:3" s="597" customFormat="1" ht="15.75" thickBot="1" x14ac:dyDescent="0.3">
      <c r="A150" s="139" t="s">
        <v>401</v>
      </c>
      <c r="B150" s="322">
        <v>0.47074123574225862</v>
      </c>
      <c r="C150" s="591">
        <v>0.49922323325195778</v>
      </c>
    </row>
    <row r="151" spans="1:3" s="597" customFormat="1" ht="15" x14ac:dyDescent="0.25">
      <c r="A151" s="11" t="s">
        <v>403</v>
      </c>
      <c r="B151" s="323">
        <v>0.12534667134200836</v>
      </c>
      <c r="C151" s="558">
        <v>0.12698412698412698</v>
      </c>
    </row>
    <row r="152" spans="1:3" s="597" customFormat="1" ht="15" x14ac:dyDescent="0.25">
      <c r="A152" s="11" t="s">
        <v>404</v>
      </c>
      <c r="B152" s="323">
        <v>0.25607748342831538</v>
      </c>
      <c r="C152" s="558">
        <v>0.27190981076365589</v>
      </c>
    </row>
    <row r="153" spans="1:3" s="597" customFormat="1" ht="15" x14ac:dyDescent="0.25">
      <c r="A153" s="11" t="s">
        <v>405</v>
      </c>
      <c r="B153" s="323">
        <v>0.45031911937986752</v>
      </c>
      <c r="C153" s="558">
        <v>0.4811244516277996</v>
      </c>
    </row>
    <row r="154" spans="1:3" s="597" customFormat="1" ht="15" x14ac:dyDescent="0.25">
      <c r="A154" s="11" t="s">
        <v>406</v>
      </c>
      <c r="B154" s="323">
        <v>0.78002464061335008</v>
      </c>
      <c r="C154" s="558">
        <v>0.82855371260269728</v>
      </c>
    </row>
    <row r="155" spans="1:3" s="597" customFormat="1" ht="15" x14ac:dyDescent="0.25">
      <c r="A155" s="11" t="s">
        <v>8</v>
      </c>
      <c r="B155" s="323">
        <v>0.4244703818435982</v>
      </c>
      <c r="C155" s="558">
        <v>0.43965884861407251</v>
      </c>
    </row>
    <row r="156" spans="1:3" s="597" customFormat="1" ht="15" x14ac:dyDescent="0.25">
      <c r="A156" s="11" t="s">
        <v>407</v>
      </c>
      <c r="B156" s="323">
        <v>0.33291045867229724</v>
      </c>
      <c r="C156" s="558">
        <v>0.3482142857142857</v>
      </c>
    </row>
    <row r="157" spans="1:3" s="597" customFormat="1" ht="15" x14ac:dyDescent="0.25">
      <c r="A157" s="11" t="s">
        <v>620</v>
      </c>
      <c r="B157" s="323">
        <v>0.38241930514637934</v>
      </c>
      <c r="C157" s="558">
        <v>0.41085858585858587</v>
      </c>
    </row>
    <row r="158" spans="1:3" s="597" customFormat="1" ht="15" x14ac:dyDescent="0.25">
      <c r="A158" s="11" t="s">
        <v>409</v>
      </c>
      <c r="B158" s="323">
        <v>0.80626030269516002</v>
      </c>
      <c r="C158" s="558">
        <v>0.82524875621890548</v>
      </c>
    </row>
    <row r="159" spans="1:3" s="597" customFormat="1" ht="15" x14ac:dyDescent="0.25">
      <c r="A159" s="11" t="s">
        <v>410</v>
      </c>
      <c r="B159" s="323">
        <v>0.85467888819680948</v>
      </c>
      <c r="C159" s="558">
        <v>0.84920127795527156</v>
      </c>
    </row>
    <row r="160" spans="1:3" s="597" customFormat="1" ht="15" x14ac:dyDescent="0.25">
      <c r="A160" s="11" t="s">
        <v>680</v>
      </c>
      <c r="B160" s="323">
        <v>0.78734181844596929</v>
      </c>
      <c r="C160" s="558">
        <v>0.7835934526075371</v>
      </c>
    </row>
    <row r="161" spans="1:3" s="597" customFormat="1" ht="15" x14ac:dyDescent="0.25">
      <c r="A161" s="11" t="s">
        <v>220</v>
      </c>
      <c r="B161" s="323">
        <v>0.15719375969771474</v>
      </c>
      <c r="C161" s="558">
        <v>0.14147909967845659</v>
      </c>
    </row>
    <row r="162" spans="1:3" s="597" customFormat="1" ht="15" x14ac:dyDescent="0.25">
      <c r="A162" s="11" t="s">
        <v>31</v>
      </c>
      <c r="B162" s="323">
        <v>0.21589940412807604</v>
      </c>
      <c r="C162" s="558">
        <v>0.21180555555555555</v>
      </c>
    </row>
    <row r="163" spans="1:3" s="597" customFormat="1" ht="15" x14ac:dyDescent="0.25">
      <c r="A163" s="11" t="s">
        <v>42</v>
      </c>
      <c r="B163" s="323">
        <v>0.27880464671258087</v>
      </c>
      <c r="C163" s="558">
        <v>0.22916666666666666</v>
      </c>
    </row>
    <row r="164" spans="1:3" s="597" customFormat="1" ht="15" x14ac:dyDescent="0.25">
      <c r="A164" s="11" t="s">
        <v>572</v>
      </c>
      <c r="B164" s="323">
        <v>0.39773999733554627</v>
      </c>
      <c r="C164" s="558">
        <v>0.41118012422360251</v>
      </c>
    </row>
    <row r="165" spans="1:3" s="597" customFormat="1" ht="15" x14ac:dyDescent="0.25">
      <c r="A165" s="11" t="s">
        <v>34</v>
      </c>
      <c r="B165" s="323">
        <v>0.24306270253541679</v>
      </c>
      <c r="C165" s="558">
        <v>0.2857142857142857</v>
      </c>
    </row>
    <row r="166" spans="1:3" s="597" customFormat="1" ht="15" x14ac:dyDescent="0.25">
      <c r="A166" s="11" t="s">
        <v>412</v>
      </c>
      <c r="B166" s="323">
        <v>0.38552427630934333</v>
      </c>
      <c r="C166" s="558">
        <v>0.44396082698585421</v>
      </c>
    </row>
    <row r="167" spans="1:3" s="597" customFormat="1" ht="15" x14ac:dyDescent="0.25">
      <c r="A167" s="11" t="s">
        <v>222</v>
      </c>
      <c r="B167" s="323">
        <v>0.5445998103235572</v>
      </c>
      <c r="C167" s="558">
        <v>0.5714285714285714</v>
      </c>
    </row>
    <row r="168" spans="1:3" s="597" customFormat="1" ht="15" x14ac:dyDescent="0.25">
      <c r="A168" s="11" t="s">
        <v>579</v>
      </c>
      <c r="B168" s="323">
        <v>0.78319347364125791</v>
      </c>
      <c r="C168" s="558">
        <v>0.87865168539325844</v>
      </c>
    </row>
    <row r="169" spans="1:3" s="597" customFormat="1" ht="15" x14ac:dyDescent="0.25">
      <c r="A169" s="11" t="s">
        <v>634</v>
      </c>
      <c r="B169" s="323">
        <v>0.15724230727019795</v>
      </c>
      <c r="C169" s="558">
        <v>0.14675767918088736</v>
      </c>
    </row>
    <row r="170" spans="1:3" s="597" customFormat="1" ht="15" x14ac:dyDescent="0.25">
      <c r="A170" s="11" t="s">
        <v>474</v>
      </c>
      <c r="B170" s="323">
        <v>1.1013941452257525</v>
      </c>
      <c r="C170" s="558">
        <v>0.95113636363636367</v>
      </c>
    </row>
    <row r="171" spans="1:3" s="597" customFormat="1" ht="15" x14ac:dyDescent="0.25">
      <c r="A171" s="11" t="s">
        <v>475</v>
      </c>
      <c r="B171" s="323">
        <v>0.76741080964737818</v>
      </c>
      <c r="C171" s="558">
        <v>0.77683854606931535</v>
      </c>
    </row>
    <row r="172" spans="1:3" s="597" customFormat="1" ht="15" x14ac:dyDescent="0.25">
      <c r="A172" s="11" t="s">
        <v>417</v>
      </c>
      <c r="B172" s="323">
        <v>5.9241706161137445E-4</v>
      </c>
      <c r="C172" s="558">
        <v>0</v>
      </c>
    </row>
    <row r="173" spans="1:3" s="597" customFormat="1" ht="15" x14ac:dyDescent="0.25">
      <c r="A173" s="11" t="s">
        <v>418</v>
      </c>
      <c r="B173" s="323">
        <v>0</v>
      </c>
      <c r="C173" s="558">
        <v>0</v>
      </c>
    </row>
    <row r="174" spans="1:3" s="597" customFormat="1" ht="15" x14ac:dyDescent="0.25">
      <c r="A174" s="11" t="s">
        <v>573</v>
      </c>
      <c r="B174" s="323">
        <v>5.9296489177726126E-2</v>
      </c>
      <c r="C174" s="558">
        <v>5.2356020942408377E-2</v>
      </c>
    </row>
    <row r="175" spans="1:3" s="597" customFormat="1" ht="15.75" thickBot="1" x14ac:dyDescent="0.3">
      <c r="A175" s="11" t="s">
        <v>430</v>
      </c>
      <c r="B175" s="323">
        <v>6.9486757362805882E-3</v>
      </c>
      <c r="C175" s="558">
        <v>8.2010120397836336E-3</v>
      </c>
    </row>
    <row r="176" spans="1:3" s="597" customFormat="1" ht="15.75" thickBot="1" x14ac:dyDescent="0.3">
      <c r="A176" s="422" t="s">
        <v>469</v>
      </c>
      <c r="B176" s="358"/>
      <c r="C176" s="358"/>
    </row>
    <row r="177" spans="1:3" s="597" customFormat="1" ht="15" x14ac:dyDescent="0.25">
      <c r="A177" s="7" t="s">
        <v>9</v>
      </c>
      <c r="B177" s="321">
        <v>0.99995947951051689</v>
      </c>
      <c r="C177" s="325">
        <v>1</v>
      </c>
    </row>
    <row r="178" spans="1:3" s="597" customFormat="1" ht="15" x14ac:dyDescent="0.25">
      <c r="A178" s="190" t="s">
        <v>10</v>
      </c>
      <c r="B178" s="321">
        <v>0.9959521494355027</v>
      </c>
      <c r="C178" s="328">
        <v>1</v>
      </c>
    </row>
    <row r="179" spans="1:3" s="597" customFormat="1" ht="15" x14ac:dyDescent="0.25">
      <c r="A179" s="8" t="s">
        <v>11</v>
      </c>
      <c r="B179" s="321">
        <v>1</v>
      </c>
      <c r="C179" s="328">
        <v>1</v>
      </c>
    </row>
    <row r="180" spans="1:3" s="597" customFormat="1" ht="15" x14ac:dyDescent="0.25">
      <c r="A180" s="8" t="s">
        <v>12</v>
      </c>
      <c r="B180" s="321">
        <v>0.45519377073434558</v>
      </c>
      <c r="C180" s="328">
        <v>0.63542690466377094</v>
      </c>
    </row>
    <row r="181" spans="1:3" s="597" customFormat="1" ht="15" x14ac:dyDescent="0.25">
      <c r="A181" s="8" t="s">
        <v>13</v>
      </c>
      <c r="B181" s="321">
        <v>0.99927108642832363</v>
      </c>
      <c r="C181" s="328">
        <v>1</v>
      </c>
    </row>
    <row r="182" spans="1:3" s="597" customFormat="1" ht="15" x14ac:dyDescent="0.25">
      <c r="A182" s="8" t="s">
        <v>14</v>
      </c>
      <c r="B182" s="321">
        <v>0.9999582743961708</v>
      </c>
      <c r="C182" s="328">
        <v>0.99993659046954753</v>
      </c>
    </row>
    <row r="183" spans="1:3" s="597" customFormat="1" ht="15" x14ac:dyDescent="0.25">
      <c r="A183" s="8" t="s">
        <v>15</v>
      </c>
      <c r="B183" s="321">
        <v>0.99997186330635601</v>
      </c>
      <c r="C183" s="328">
        <v>1</v>
      </c>
    </row>
    <row r="184" spans="1:3" s="597" customFormat="1" ht="15" x14ac:dyDescent="0.25">
      <c r="A184" s="8" t="s">
        <v>16</v>
      </c>
      <c r="B184" s="321">
        <v>0.99930654513283879</v>
      </c>
      <c r="C184" s="328">
        <v>0.99987318093909516</v>
      </c>
    </row>
    <row r="185" spans="1:3" s="597" customFormat="1" ht="15" x14ac:dyDescent="0.25">
      <c r="A185" s="8" t="s">
        <v>17</v>
      </c>
      <c r="B185" s="321">
        <v>0.99986186681939926</v>
      </c>
      <c r="C185" s="328">
        <v>1</v>
      </c>
    </row>
    <row r="186" spans="1:3" s="597" customFormat="1" ht="15" x14ac:dyDescent="0.25">
      <c r="A186" s="8" t="s">
        <v>18</v>
      </c>
      <c r="B186" s="321">
        <v>0.97332262399439329</v>
      </c>
      <c r="C186" s="328">
        <v>0.96994388256554964</v>
      </c>
    </row>
    <row r="187" spans="1:3" s="597" customFormat="1" ht="15" x14ac:dyDescent="0.25">
      <c r="A187" s="8" t="s">
        <v>19</v>
      </c>
      <c r="B187" s="321">
        <v>0.88832188477091178</v>
      </c>
      <c r="C187" s="328">
        <v>0.98982277036238542</v>
      </c>
    </row>
    <row r="188" spans="1:3" s="597" customFormat="1" ht="15" x14ac:dyDescent="0.25">
      <c r="A188" s="8" t="s">
        <v>20</v>
      </c>
      <c r="B188" s="321">
        <v>0.99911024871497744</v>
      </c>
      <c r="C188" s="328">
        <v>0.99708316159918831</v>
      </c>
    </row>
    <row r="189" spans="1:3" s="597" customFormat="1" ht="15" x14ac:dyDescent="0.25">
      <c r="A189" s="8" t="s">
        <v>21</v>
      </c>
      <c r="B189" s="321">
        <v>0.97896485634318542</v>
      </c>
      <c r="C189" s="328">
        <v>0.99870010462572523</v>
      </c>
    </row>
    <row r="190" spans="1:3" s="597" customFormat="1" ht="15.75" thickBot="1" x14ac:dyDescent="0.3">
      <c r="A190" s="8" t="s">
        <v>556</v>
      </c>
      <c r="B190" s="321">
        <v>0.95752139357672594</v>
      </c>
      <c r="C190" s="328">
        <v>0.93995117466155165</v>
      </c>
    </row>
    <row r="191" spans="1:3" s="597" customFormat="1" ht="15.75" customHeight="1" thickBot="1" x14ac:dyDescent="0.3">
      <c r="A191" s="422" t="s">
        <v>540</v>
      </c>
      <c r="B191" s="358"/>
      <c r="C191" s="358"/>
    </row>
    <row r="192" spans="1:3" s="597" customFormat="1" ht="15" x14ac:dyDescent="0.25">
      <c r="A192" s="352" t="s">
        <v>265</v>
      </c>
      <c r="B192" s="321">
        <v>0.70320884614635004</v>
      </c>
      <c r="C192" s="328">
        <v>0.70948923623220572</v>
      </c>
    </row>
    <row r="193" spans="1:3" s="597" customFormat="1" ht="15" x14ac:dyDescent="0.25">
      <c r="A193" s="352" t="s">
        <v>570</v>
      </c>
      <c r="B193" s="321">
        <v>0.20947992120750805</v>
      </c>
      <c r="C193" s="328">
        <v>0.28838654449763801</v>
      </c>
    </row>
    <row r="194" spans="1:3" s="597" customFormat="1" ht="15.75" thickBot="1" x14ac:dyDescent="0.3">
      <c r="A194" s="352" t="s">
        <v>557</v>
      </c>
      <c r="B194" s="321">
        <v>0.81835082479422572</v>
      </c>
      <c r="C194" s="328">
        <v>0.84205904950060362</v>
      </c>
    </row>
    <row r="195" spans="1:3" s="597" customFormat="1" ht="15.75" thickBot="1" x14ac:dyDescent="0.3">
      <c r="A195" s="422" t="s">
        <v>539</v>
      </c>
      <c r="B195" s="358"/>
      <c r="C195" s="358"/>
    </row>
    <row r="196" spans="1:3" s="597" customFormat="1" ht="15.75" thickBot="1" x14ac:dyDescent="0.3">
      <c r="A196" s="139" t="s">
        <v>401</v>
      </c>
      <c r="B196" s="320">
        <v>0.42877663705164676</v>
      </c>
      <c r="C196" s="555">
        <v>0.42589011128372595</v>
      </c>
    </row>
    <row r="197" spans="1:3" s="597" customFormat="1" ht="15" x14ac:dyDescent="0.25">
      <c r="A197" s="190" t="s">
        <v>403</v>
      </c>
      <c r="B197" s="321">
        <v>0.50023784970789609</v>
      </c>
      <c r="C197" s="328">
        <v>0.57777777777777772</v>
      </c>
    </row>
    <row r="198" spans="1:3" s="597" customFormat="1" ht="15" x14ac:dyDescent="0.25">
      <c r="A198" s="8" t="s">
        <v>404</v>
      </c>
      <c r="B198" s="321">
        <v>0.58357450103857322</v>
      </c>
      <c r="C198" s="318">
        <v>0.61562206415246279</v>
      </c>
    </row>
    <row r="199" spans="1:3" s="597" customFormat="1" ht="15" x14ac:dyDescent="0.25">
      <c r="A199" s="8" t="s">
        <v>405</v>
      </c>
      <c r="B199" s="321">
        <v>0.41635981426337487</v>
      </c>
      <c r="C199" s="318">
        <v>0.40885476795197412</v>
      </c>
    </row>
    <row r="200" spans="1:3" s="597" customFormat="1" ht="15" x14ac:dyDescent="0.25">
      <c r="A200" s="8" t="s">
        <v>406</v>
      </c>
      <c r="B200" s="321">
        <v>0.27052855908170576</v>
      </c>
      <c r="C200" s="318">
        <v>0.2450782824368315</v>
      </c>
    </row>
    <row r="201" spans="1:3" s="597" customFormat="1" ht="15" x14ac:dyDescent="0.25">
      <c r="A201" s="8" t="s">
        <v>8</v>
      </c>
      <c r="B201" s="321">
        <v>0.10286148284285723</v>
      </c>
      <c r="C201" s="318">
        <v>5.5437100213219619E-2</v>
      </c>
    </row>
    <row r="202" spans="1:3" s="597" customFormat="1" ht="15" x14ac:dyDescent="0.25">
      <c r="A202" s="8" t="s">
        <v>407</v>
      </c>
      <c r="B202" s="321">
        <v>0.45192468730441054</v>
      </c>
      <c r="C202" s="318">
        <v>0.46509740259740262</v>
      </c>
    </row>
    <row r="203" spans="1:3" s="597" customFormat="1" ht="15" x14ac:dyDescent="0.25">
      <c r="A203" s="8" t="s">
        <v>620</v>
      </c>
      <c r="B203" s="321">
        <v>0.63014230866479726</v>
      </c>
      <c r="C203" s="318">
        <v>0.679040404040404</v>
      </c>
    </row>
    <row r="204" spans="1:3" s="597" customFormat="1" ht="15" x14ac:dyDescent="0.25">
      <c r="A204" s="8" t="s">
        <v>409</v>
      </c>
      <c r="B204" s="321">
        <v>0.24563943112311035</v>
      </c>
      <c r="C204" s="318">
        <v>0.16106965174129353</v>
      </c>
    </row>
    <row r="205" spans="1:3" s="597" customFormat="1" ht="15" x14ac:dyDescent="0.25">
      <c r="A205" s="8" t="s">
        <v>410</v>
      </c>
      <c r="B205" s="321">
        <v>0.3513429686262376</v>
      </c>
      <c r="C205" s="318">
        <v>0.13546325878594248</v>
      </c>
    </row>
    <row r="206" spans="1:3" s="597" customFormat="1" ht="15" x14ac:dyDescent="0.25">
      <c r="A206" s="8" t="s">
        <v>680</v>
      </c>
      <c r="B206" s="321">
        <v>0.1744366686728939</v>
      </c>
      <c r="C206" s="318">
        <v>0.12771221926151505</v>
      </c>
    </row>
    <row r="207" spans="1:3" s="597" customFormat="1" ht="15" x14ac:dyDescent="0.25">
      <c r="A207" s="8" t="s">
        <v>220</v>
      </c>
      <c r="B207" s="321">
        <v>0.79205823687351873</v>
      </c>
      <c r="C207" s="318">
        <v>0.97347266881028938</v>
      </c>
    </row>
    <row r="208" spans="1:3" s="597" customFormat="1" ht="15" x14ac:dyDescent="0.25">
      <c r="A208" s="8" t="s">
        <v>31</v>
      </c>
      <c r="B208" s="321">
        <v>0.72790053323332837</v>
      </c>
      <c r="C208" s="318">
        <v>0.78624131944444442</v>
      </c>
    </row>
    <row r="209" spans="1:3" s="597" customFormat="1" ht="15" x14ac:dyDescent="0.25">
      <c r="A209" s="11" t="s">
        <v>42</v>
      </c>
      <c r="B209" s="321">
        <v>0.50245234586240073</v>
      </c>
      <c r="C209" s="318">
        <v>0.30208333333333331</v>
      </c>
    </row>
    <row r="210" spans="1:3" s="597" customFormat="1" ht="15" x14ac:dyDescent="0.25">
      <c r="A210" s="11" t="s">
        <v>572</v>
      </c>
      <c r="B210" s="321">
        <v>0.67903826709104131</v>
      </c>
      <c r="C210" s="318">
        <v>0.70621118012422357</v>
      </c>
    </row>
    <row r="211" spans="1:3" s="597" customFormat="1" ht="15" x14ac:dyDescent="0.25">
      <c r="A211" s="8" t="s">
        <v>34</v>
      </c>
      <c r="B211" s="321">
        <v>0.16567094243155639</v>
      </c>
      <c r="C211" s="318">
        <v>0.17533900977609587</v>
      </c>
    </row>
    <row r="212" spans="1:3" s="597" customFormat="1" ht="15" x14ac:dyDescent="0.25">
      <c r="A212" s="8" t="s">
        <v>412</v>
      </c>
      <c r="B212" s="321">
        <v>0.56084500457673758</v>
      </c>
      <c r="C212" s="318">
        <v>0.52339499455930361</v>
      </c>
    </row>
    <row r="213" spans="1:3" s="597" customFormat="1" ht="15" x14ac:dyDescent="0.25">
      <c r="A213" s="8" t="s">
        <v>222</v>
      </c>
      <c r="B213" s="321">
        <v>0.72524077374582396</v>
      </c>
      <c r="C213" s="318">
        <v>0.79166666666666663</v>
      </c>
    </row>
    <row r="214" spans="1:3" s="597" customFormat="1" ht="15" x14ac:dyDescent="0.25">
      <c r="A214" s="8" t="s">
        <v>579</v>
      </c>
      <c r="B214" s="321">
        <v>0.50313685083180459</v>
      </c>
      <c r="C214" s="318">
        <v>0.52134831460674158</v>
      </c>
    </row>
    <row r="215" spans="1:3" s="597" customFormat="1" ht="15" x14ac:dyDescent="0.25">
      <c r="A215" s="8" t="s">
        <v>634</v>
      </c>
      <c r="B215" s="321">
        <v>0.75331202506917516</v>
      </c>
      <c r="C215" s="318">
        <v>0.81569965870307171</v>
      </c>
    </row>
    <row r="216" spans="1:3" s="597" customFormat="1" ht="15" x14ac:dyDescent="0.25">
      <c r="A216" s="8" t="s">
        <v>474</v>
      </c>
      <c r="B216" s="321">
        <v>0.11073310716367857</v>
      </c>
      <c r="C216" s="318">
        <v>5.6818181818181816E-2</v>
      </c>
    </row>
    <row r="217" spans="1:3" s="597" customFormat="1" ht="15" x14ac:dyDescent="0.25">
      <c r="A217" s="8" t="s">
        <v>475</v>
      </c>
      <c r="B217" s="321">
        <v>0.48746546476708474</v>
      </c>
      <c r="C217" s="318">
        <v>0.4978867286559594</v>
      </c>
    </row>
    <row r="218" spans="1:3" s="597" customFormat="1" ht="15" x14ac:dyDescent="0.25">
      <c r="A218" s="11" t="s">
        <v>417</v>
      </c>
      <c r="B218" s="321">
        <v>0.80802687012422614</v>
      </c>
      <c r="C218" s="318">
        <v>0.92656587473002161</v>
      </c>
    </row>
    <row r="219" spans="1:3" s="597" customFormat="1" ht="15" x14ac:dyDescent="0.25">
      <c r="A219" s="11" t="s">
        <v>418</v>
      </c>
      <c r="B219" s="321">
        <v>0.64709643965347952</v>
      </c>
      <c r="C219" s="318">
        <v>0.84649283878075654</v>
      </c>
    </row>
    <row r="220" spans="1:3" s="597" customFormat="1" ht="15" x14ac:dyDescent="0.25">
      <c r="A220" s="8" t="s">
        <v>573</v>
      </c>
      <c r="B220" s="321">
        <v>0.53881122973846651</v>
      </c>
      <c r="C220" s="318">
        <v>0.62156413612565442</v>
      </c>
    </row>
    <row r="221" spans="1:3" s="597" customFormat="1" ht="15.75" thickBot="1" x14ac:dyDescent="0.3">
      <c r="A221" s="354" t="s">
        <v>430</v>
      </c>
      <c r="B221" s="321">
        <v>0.66860684183717678</v>
      </c>
      <c r="C221" s="355">
        <v>0.90525213749781885</v>
      </c>
    </row>
    <row r="222" spans="1:3" s="597" customFormat="1" ht="15.75" thickBot="1" x14ac:dyDescent="0.3">
      <c r="A222" s="422" t="s">
        <v>578</v>
      </c>
      <c r="B222" s="358"/>
      <c r="C222" s="358"/>
    </row>
    <row r="223" spans="1:3" s="597" customFormat="1" ht="15.75" thickBot="1" x14ac:dyDescent="0.3">
      <c r="A223" s="139" t="s">
        <v>401</v>
      </c>
      <c r="B223" s="320">
        <v>0.18817394173288243</v>
      </c>
      <c r="C223" s="555">
        <v>0.21743127992137218</v>
      </c>
    </row>
    <row r="224" spans="1:3" s="597" customFormat="1" ht="15" x14ac:dyDescent="0.25">
      <c r="A224" s="190" t="s">
        <v>403</v>
      </c>
      <c r="B224" s="321">
        <v>0.11991629989871908</v>
      </c>
      <c r="C224" s="328">
        <v>0.15238095238095239</v>
      </c>
    </row>
    <row r="225" spans="1:3" s="597" customFormat="1" ht="15" x14ac:dyDescent="0.25">
      <c r="A225" s="8" t="s">
        <v>404</v>
      </c>
      <c r="B225" s="321">
        <v>0.2205914432242686</v>
      </c>
      <c r="C225" s="318">
        <v>0.26385720037578847</v>
      </c>
    </row>
    <row r="226" spans="1:3" s="597" customFormat="1" ht="15" x14ac:dyDescent="0.25">
      <c r="A226" s="8" t="s">
        <v>405</v>
      </c>
      <c r="B226" s="321">
        <v>0.20452507466260189</v>
      </c>
      <c r="C226" s="318">
        <v>0.23481874855691526</v>
      </c>
    </row>
    <row r="227" spans="1:3" s="597" customFormat="1" ht="15" x14ac:dyDescent="0.25">
      <c r="A227" s="8" t="s">
        <v>406</v>
      </c>
      <c r="B227" s="321">
        <v>0.10526180759281259</v>
      </c>
      <c r="C227" s="318">
        <v>0.12029142768563013</v>
      </c>
    </row>
    <row r="228" spans="1:3" s="597" customFormat="1" ht="15" x14ac:dyDescent="0.25">
      <c r="A228" s="8" t="s">
        <v>8</v>
      </c>
      <c r="B228" s="321">
        <v>8.2517131089881651E-2</v>
      </c>
      <c r="C228" s="318">
        <v>9.7228144989339016E-2</v>
      </c>
    </row>
    <row r="229" spans="1:3" s="597" customFormat="1" ht="15" x14ac:dyDescent="0.25">
      <c r="A229" s="8" t="s">
        <v>407</v>
      </c>
      <c r="B229" s="321">
        <v>0.49798651843213015</v>
      </c>
      <c r="C229" s="318">
        <v>0.50081168831168832</v>
      </c>
    </row>
    <row r="230" spans="1:3" s="597" customFormat="1" ht="15" x14ac:dyDescent="0.25">
      <c r="A230" s="8" t="s">
        <v>620</v>
      </c>
      <c r="B230" s="321">
        <v>0.116847677399502</v>
      </c>
      <c r="C230" s="318">
        <v>0.12424242424242424</v>
      </c>
    </row>
    <row r="231" spans="1:3" s="597" customFormat="1" ht="15" x14ac:dyDescent="0.25">
      <c r="A231" s="8" t="s">
        <v>409</v>
      </c>
      <c r="B231" s="321">
        <v>0.1472495892547237</v>
      </c>
      <c r="C231" s="318">
        <v>0.15485074626865672</v>
      </c>
    </row>
    <row r="232" spans="1:3" s="597" customFormat="1" ht="15" x14ac:dyDescent="0.25">
      <c r="A232" s="8" t="s">
        <v>410</v>
      </c>
      <c r="B232" s="321">
        <v>2.2465245302165929E-2</v>
      </c>
      <c r="C232" s="318">
        <v>2.0447284345047924E-2</v>
      </c>
    </row>
    <row r="233" spans="1:3" s="597" customFormat="1" ht="15" x14ac:dyDescent="0.25">
      <c r="A233" s="8" t="s">
        <v>680</v>
      </c>
      <c r="B233" s="321">
        <v>0.27621034346831652</v>
      </c>
      <c r="C233" s="318">
        <v>0.33840883136657784</v>
      </c>
    </row>
    <row r="234" spans="1:3" s="597" customFormat="1" ht="15" x14ac:dyDescent="0.25">
      <c r="A234" s="8" t="s">
        <v>220</v>
      </c>
      <c r="B234" s="321">
        <v>1.2511919900041839E-2</v>
      </c>
      <c r="C234" s="318">
        <v>1.1254019292604502E-2</v>
      </c>
    </row>
    <row r="235" spans="1:3" s="597" customFormat="1" ht="15" x14ac:dyDescent="0.25">
      <c r="A235" s="8" t="s">
        <v>31</v>
      </c>
      <c r="B235" s="321">
        <v>0.33340365709812625</v>
      </c>
      <c r="C235" s="318">
        <v>0.40928819444444442</v>
      </c>
    </row>
    <row r="236" spans="1:3" s="597" customFormat="1" ht="15" x14ac:dyDescent="0.25">
      <c r="A236" s="11" t="s">
        <v>42</v>
      </c>
      <c r="B236" s="321">
        <v>0.4021617341518165</v>
      </c>
      <c r="C236" s="318">
        <v>0.5078125</v>
      </c>
    </row>
    <row r="237" spans="1:3" s="597" customFormat="1" ht="15" x14ac:dyDescent="0.25">
      <c r="A237" s="11" t="s">
        <v>572</v>
      </c>
      <c r="B237" s="321">
        <v>0.15455990589882801</v>
      </c>
      <c r="C237" s="318">
        <v>0.18571428571428572</v>
      </c>
    </row>
    <row r="238" spans="1:3" s="597" customFormat="1" ht="15" x14ac:dyDescent="0.25">
      <c r="A238" s="8" t="s">
        <v>34</v>
      </c>
      <c r="B238" s="321">
        <v>0.15266379482973852</v>
      </c>
      <c r="C238" s="318">
        <v>0.11510564490696941</v>
      </c>
    </row>
    <row r="239" spans="1:3" s="597" customFormat="1" ht="15" x14ac:dyDescent="0.25">
      <c r="A239" s="8" t="s">
        <v>412</v>
      </c>
      <c r="B239" s="321">
        <v>6.738620145696754E-2</v>
      </c>
      <c r="C239" s="318">
        <v>5.9847660500544068E-2</v>
      </c>
    </row>
    <row r="240" spans="1:3" s="597" customFormat="1" ht="15" x14ac:dyDescent="0.25">
      <c r="A240" s="8" t="s">
        <v>222</v>
      </c>
      <c r="B240" s="321">
        <v>0.1268127805599038</v>
      </c>
      <c r="C240" s="318">
        <v>0.15</v>
      </c>
    </row>
    <row r="241" spans="1:3" s="597" customFormat="1" ht="15" x14ac:dyDescent="0.25">
      <c r="A241" s="8" t="s">
        <v>579</v>
      </c>
      <c r="B241" s="321">
        <v>0.44314338969584011</v>
      </c>
      <c r="C241" s="318">
        <v>0.48988764044943822</v>
      </c>
    </row>
    <row r="242" spans="1:3" s="597" customFormat="1" ht="15" x14ac:dyDescent="0.25">
      <c r="A242" s="8" t="s">
        <v>634</v>
      </c>
      <c r="B242" s="321">
        <v>0.28265535992235974</v>
      </c>
      <c r="C242" s="318">
        <v>0.22525597269624573</v>
      </c>
    </row>
    <row r="243" spans="1:3" s="597" customFormat="1" ht="15" x14ac:dyDescent="0.25">
      <c r="A243" s="8" t="s">
        <v>474</v>
      </c>
      <c r="B243" s="321">
        <v>9.8807110408883209E-2</v>
      </c>
      <c r="C243" s="318">
        <v>9.6590909090909088E-2</v>
      </c>
    </row>
    <row r="244" spans="1:3" s="597" customFormat="1" ht="15" x14ac:dyDescent="0.25">
      <c r="A244" s="8" t="s">
        <v>475</v>
      </c>
      <c r="B244" s="321">
        <v>0.11809780900892197</v>
      </c>
      <c r="C244" s="318">
        <v>0.12933220625528319</v>
      </c>
    </row>
    <row r="245" spans="1:3" s="597" customFormat="1" ht="15" x14ac:dyDescent="0.25">
      <c r="A245" s="11" t="s">
        <v>417</v>
      </c>
      <c r="B245" s="321">
        <v>0.31372149459014415</v>
      </c>
      <c r="C245" s="318">
        <v>0.42980561555075592</v>
      </c>
    </row>
    <row r="246" spans="1:3" s="597" customFormat="1" ht="15" x14ac:dyDescent="0.25">
      <c r="A246" s="11" t="s">
        <v>418</v>
      </c>
      <c r="B246" s="321">
        <v>6.6633274759106181E-4</v>
      </c>
      <c r="C246" s="318">
        <v>0</v>
      </c>
    </row>
    <row r="247" spans="1:3" s="597" customFormat="1" ht="15" x14ac:dyDescent="0.25">
      <c r="A247" s="8" t="s">
        <v>573</v>
      </c>
      <c r="B247" s="321">
        <v>1.366060925482147E-2</v>
      </c>
      <c r="C247" s="318">
        <v>4.4175392670157071E-3</v>
      </c>
    </row>
    <row r="248" spans="1:3" s="597" customFormat="1" ht="15.75" thickBot="1" x14ac:dyDescent="0.3">
      <c r="A248" s="8" t="s">
        <v>430</v>
      </c>
      <c r="B248" s="321">
        <v>1.2927627765196023E-2</v>
      </c>
      <c r="C248" s="355">
        <v>5.1474437270982373E-3</v>
      </c>
    </row>
    <row r="249" spans="1:3" s="597" customFormat="1" ht="15.75" thickBot="1" x14ac:dyDescent="0.3">
      <c r="A249" s="422" t="s">
        <v>538</v>
      </c>
      <c r="B249" s="358"/>
      <c r="C249" s="358"/>
    </row>
    <row r="250" spans="1:3" s="597" customFormat="1" ht="15.75" thickBot="1" x14ac:dyDescent="0.3">
      <c r="A250" s="139" t="s">
        <v>401</v>
      </c>
      <c r="B250" s="320">
        <v>0.19876681433579324</v>
      </c>
      <c r="C250" s="555" t="s">
        <v>756</v>
      </c>
    </row>
    <row r="251" spans="1:3" s="597" customFormat="1" ht="15" x14ac:dyDescent="0.25">
      <c r="A251" s="190" t="s">
        <v>403</v>
      </c>
      <c r="B251" s="321">
        <v>0.10169561103081386</v>
      </c>
      <c r="C251" s="328" t="s">
        <v>756</v>
      </c>
    </row>
    <row r="252" spans="1:3" s="597" customFormat="1" ht="15" x14ac:dyDescent="0.25">
      <c r="A252" s="8" t="s">
        <v>404</v>
      </c>
      <c r="B252" s="321">
        <v>0.22317975158747339</v>
      </c>
      <c r="C252" s="318" t="s">
        <v>756</v>
      </c>
    </row>
    <row r="253" spans="1:3" s="597" customFormat="1" ht="15" x14ac:dyDescent="0.25">
      <c r="A253" s="8" t="s">
        <v>405</v>
      </c>
      <c r="B253" s="321">
        <v>0.21801955339839083</v>
      </c>
      <c r="C253" s="318" t="s">
        <v>756</v>
      </c>
    </row>
    <row r="254" spans="1:3" s="597" customFormat="1" ht="15" x14ac:dyDescent="0.25">
      <c r="A254" s="8" t="s">
        <v>406</v>
      </c>
      <c r="B254" s="321">
        <v>0.11412402352572625</v>
      </c>
      <c r="C254" s="318" t="s">
        <v>756</v>
      </c>
    </row>
    <row r="255" spans="1:3" s="597" customFormat="1" ht="15" x14ac:dyDescent="0.25">
      <c r="A255" s="8" t="s">
        <v>8</v>
      </c>
      <c r="B255" s="321">
        <v>9.3876386100979314E-2</v>
      </c>
      <c r="C255" s="318" t="s">
        <v>756</v>
      </c>
    </row>
    <row r="256" spans="1:3" s="597" customFormat="1" ht="15" x14ac:dyDescent="0.25">
      <c r="A256" s="8" t="s">
        <v>407</v>
      </c>
      <c r="B256" s="321">
        <v>0.53246416673355468</v>
      </c>
      <c r="C256" s="318" t="s">
        <v>756</v>
      </c>
    </row>
    <row r="257" spans="1:3" s="597" customFormat="1" ht="15" x14ac:dyDescent="0.25">
      <c r="A257" s="8" t="s">
        <v>620</v>
      </c>
      <c r="B257" s="321">
        <v>0.12108325712484173</v>
      </c>
      <c r="C257" s="318" t="s">
        <v>756</v>
      </c>
    </row>
    <row r="258" spans="1:3" s="597" customFormat="1" ht="15" x14ac:dyDescent="0.25">
      <c r="A258" s="8" t="s">
        <v>409</v>
      </c>
      <c r="B258" s="321">
        <v>0.15054874300854382</v>
      </c>
      <c r="C258" s="318" t="s">
        <v>756</v>
      </c>
    </row>
    <row r="259" spans="1:3" s="597" customFormat="1" ht="15" x14ac:dyDescent="0.25">
      <c r="A259" s="8" t="s">
        <v>410</v>
      </c>
      <c r="B259" s="321">
        <v>2.5089880548638272E-2</v>
      </c>
      <c r="C259" s="318" t="s">
        <v>756</v>
      </c>
    </row>
    <row r="260" spans="1:3" s="597" customFormat="1" ht="15" x14ac:dyDescent="0.25">
      <c r="A260" s="8" t="s">
        <v>680</v>
      </c>
      <c r="B260" s="321">
        <v>0.28618263337994132</v>
      </c>
      <c r="C260" s="318" t="s">
        <v>756</v>
      </c>
    </row>
    <row r="261" spans="1:3" s="597" customFormat="1" ht="15" x14ac:dyDescent="0.25">
      <c r="A261" s="8" t="s">
        <v>220</v>
      </c>
      <c r="B261" s="321">
        <v>1.4029665601512411E-2</v>
      </c>
      <c r="C261" s="318" t="s">
        <v>756</v>
      </c>
    </row>
    <row r="262" spans="1:3" s="597" customFormat="1" ht="15" x14ac:dyDescent="0.25">
      <c r="A262" s="8" t="s">
        <v>31</v>
      </c>
      <c r="B262" s="321">
        <v>0.3814534294242819</v>
      </c>
      <c r="C262" s="318" t="s">
        <v>756</v>
      </c>
    </row>
    <row r="263" spans="1:3" s="597" customFormat="1" ht="15" x14ac:dyDescent="0.25">
      <c r="A263" s="8" t="s">
        <v>34</v>
      </c>
      <c r="B263" s="321">
        <v>0.18852266906839366</v>
      </c>
      <c r="C263" s="318" t="s">
        <v>756</v>
      </c>
    </row>
    <row r="264" spans="1:3" s="597" customFormat="1" ht="15" x14ac:dyDescent="0.25">
      <c r="A264" s="11" t="s">
        <v>42</v>
      </c>
      <c r="B264" s="321">
        <v>0.3542910469993803</v>
      </c>
      <c r="C264" s="318" t="s">
        <v>756</v>
      </c>
    </row>
    <row r="265" spans="1:3" s="597" customFormat="1" ht="15" x14ac:dyDescent="0.25">
      <c r="A265" s="11" t="s">
        <v>572</v>
      </c>
      <c r="B265" s="321">
        <v>0.11684358990202488</v>
      </c>
      <c r="C265" s="318" t="s">
        <v>756</v>
      </c>
    </row>
    <row r="266" spans="1:3" s="597" customFormat="1" ht="15" x14ac:dyDescent="0.25">
      <c r="A266" s="8" t="s">
        <v>412</v>
      </c>
      <c r="B266" s="321">
        <v>7.8655327723124335E-2</v>
      </c>
      <c r="C266" s="318" t="s">
        <v>756</v>
      </c>
    </row>
    <row r="267" spans="1:3" s="597" customFormat="1" ht="15" x14ac:dyDescent="0.25">
      <c r="A267" s="8" t="s">
        <v>222</v>
      </c>
      <c r="B267" s="321">
        <v>0.13534450483403718</v>
      </c>
      <c r="C267" s="318" t="s">
        <v>756</v>
      </c>
    </row>
    <row r="268" spans="1:3" s="597" customFormat="1" ht="15" x14ac:dyDescent="0.25">
      <c r="A268" s="8" t="s">
        <v>579</v>
      </c>
      <c r="B268" s="321">
        <v>0.46590060198649247</v>
      </c>
      <c r="C268" s="318" t="s">
        <v>756</v>
      </c>
    </row>
    <row r="269" spans="1:3" s="597" customFormat="1" ht="15" x14ac:dyDescent="0.25">
      <c r="A269" s="8" t="s">
        <v>634</v>
      </c>
      <c r="B269" s="321">
        <v>7.4076250653015194E-2</v>
      </c>
      <c r="C269" s="318" t="s">
        <v>756</v>
      </c>
    </row>
    <row r="270" spans="1:3" s="597" customFormat="1" ht="15" x14ac:dyDescent="0.25">
      <c r="A270" s="8" t="s">
        <v>474</v>
      </c>
      <c r="B270" s="321">
        <v>0.10330469605139421</v>
      </c>
      <c r="C270" s="318" t="s">
        <v>756</v>
      </c>
    </row>
    <row r="271" spans="1:3" s="597" customFormat="1" ht="15" x14ac:dyDescent="0.25">
      <c r="A271" s="8" t="s">
        <v>475</v>
      </c>
      <c r="B271" s="321">
        <v>0.12067138715312448</v>
      </c>
      <c r="C271" s="318" t="s">
        <v>756</v>
      </c>
    </row>
    <row r="272" spans="1:3" s="597" customFormat="1" ht="15" x14ac:dyDescent="0.25">
      <c r="A272" s="11" t="s">
        <v>417</v>
      </c>
      <c r="B272" s="321">
        <v>0.35719174469691056</v>
      </c>
      <c r="C272" s="318" t="s">
        <v>756</v>
      </c>
    </row>
    <row r="273" spans="1:3" s="597" customFormat="1" ht="15" x14ac:dyDescent="0.25">
      <c r="A273" s="11" t="s">
        <v>418</v>
      </c>
      <c r="B273" s="321">
        <v>8.0738239720593659E-4</v>
      </c>
      <c r="C273" s="318" t="s">
        <v>756</v>
      </c>
    </row>
    <row r="274" spans="1:3" s="597" customFormat="1" ht="15" x14ac:dyDescent="0.25">
      <c r="A274" s="8" t="s">
        <v>573</v>
      </c>
      <c r="B274" s="321">
        <v>1.7619836287229605E-2</v>
      </c>
      <c r="C274" s="318" t="s">
        <v>756</v>
      </c>
    </row>
    <row r="275" spans="1:3" s="597" customFormat="1" ht="15.75" thickBot="1" x14ac:dyDescent="0.3">
      <c r="A275" s="8" t="s">
        <v>430</v>
      </c>
      <c r="B275" s="321">
        <v>1.2619106314676715E-2</v>
      </c>
      <c r="C275" s="355" t="s">
        <v>756</v>
      </c>
    </row>
    <row r="276" spans="1:3" s="597" customFormat="1" ht="15.75" thickBot="1" x14ac:dyDescent="0.3">
      <c r="A276" s="422" t="s">
        <v>537</v>
      </c>
      <c r="B276" s="358"/>
      <c r="C276" s="358"/>
    </row>
    <row r="277" spans="1:3" s="597" customFormat="1" ht="15.75" thickBot="1" x14ac:dyDescent="0.3">
      <c r="A277" s="139" t="s">
        <v>401</v>
      </c>
      <c r="B277" s="320">
        <v>0.214228921781319</v>
      </c>
      <c r="C277" s="555">
        <v>0.25814019847183034</v>
      </c>
    </row>
    <row r="278" spans="1:3" s="597" customFormat="1" ht="15" x14ac:dyDescent="0.25">
      <c r="A278" s="190" t="s">
        <v>403</v>
      </c>
      <c r="B278" s="321">
        <v>0.43833782836510027</v>
      </c>
      <c r="C278" s="328">
        <v>0.58412698412698416</v>
      </c>
    </row>
    <row r="279" spans="1:3" s="597" customFormat="1" ht="15" x14ac:dyDescent="0.25">
      <c r="A279" s="8" t="s">
        <v>404</v>
      </c>
      <c r="B279" s="321">
        <v>0.3383628880896456</v>
      </c>
      <c r="C279" s="318">
        <v>0.42598308951818548</v>
      </c>
    </row>
    <row r="280" spans="1:3" s="597" customFormat="1" ht="15" x14ac:dyDescent="0.25">
      <c r="A280" s="8" t="s">
        <v>405</v>
      </c>
      <c r="B280" s="321">
        <v>0.21359520964423098</v>
      </c>
      <c r="C280" s="318">
        <v>0.25438697760332485</v>
      </c>
    </row>
    <row r="281" spans="1:3" s="597" customFormat="1" ht="15" x14ac:dyDescent="0.25">
      <c r="A281" s="8" t="s">
        <v>406</v>
      </c>
      <c r="B281" s="321">
        <v>5.3131360184185496E-2</v>
      </c>
      <c r="C281" s="318">
        <v>5.8440551852425977E-2</v>
      </c>
    </row>
    <row r="282" spans="1:3" s="597" customFormat="1" ht="15" x14ac:dyDescent="0.25">
      <c r="A282" s="8" t="s">
        <v>8</v>
      </c>
      <c r="B282" s="321">
        <v>0.3725070347439407</v>
      </c>
      <c r="C282" s="318">
        <v>0.55479744136460551</v>
      </c>
    </row>
    <row r="283" spans="1:3" s="597" customFormat="1" ht="15" x14ac:dyDescent="0.25">
      <c r="A283" s="8" t="s">
        <v>407</v>
      </c>
      <c r="B283" s="321">
        <v>0.21405969016249968</v>
      </c>
      <c r="C283" s="318">
        <v>0.25730519480519481</v>
      </c>
    </row>
    <row r="284" spans="1:3" s="597" customFormat="1" ht="15" x14ac:dyDescent="0.25">
      <c r="A284" s="8" t="s">
        <v>620</v>
      </c>
      <c r="B284" s="321">
        <v>0.25853811523914888</v>
      </c>
      <c r="C284" s="318">
        <v>0.30606060606060603</v>
      </c>
    </row>
    <row r="285" spans="1:3" s="597" customFormat="1" ht="15" x14ac:dyDescent="0.25">
      <c r="A285" s="8" t="s">
        <v>409</v>
      </c>
      <c r="B285" s="321">
        <v>0.34715909870046391</v>
      </c>
      <c r="C285" s="318">
        <v>0.36131840796019898</v>
      </c>
    </row>
    <row r="286" spans="1:3" s="597" customFormat="1" ht="15" x14ac:dyDescent="0.25">
      <c r="A286" s="8" t="s">
        <v>410</v>
      </c>
      <c r="B286" s="321">
        <v>0.21156860076048725</v>
      </c>
      <c r="C286" s="318">
        <v>0.2</v>
      </c>
    </row>
    <row r="287" spans="1:3" s="597" customFormat="1" ht="15" x14ac:dyDescent="0.25">
      <c r="A287" s="8" t="s">
        <v>680</v>
      </c>
      <c r="B287" s="321">
        <v>0.23801896149380436</v>
      </c>
      <c r="C287" s="318">
        <v>0.26151503616292349</v>
      </c>
    </row>
    <row r="288" spans="1:3" s="597" customFormat="1" ht="15" x14ac:dyDescent="0.25">
      <c r="A288" s="8" t="s">
        <v>220</v>
      </c>
      <c r="B288" s="321">
        <v>1.3053660420245628E-2</v>
      </c>
      <c r="C288" s="318">
        <v>9.6463022508038593E-3</v>
      </c>
    </row>
    <row r="289" spans="1:3" s="597" customFormat="1" ht="15" x14ac:dyDescent="0.25">
      <c r="A289" s="8" t="s">
        <v>31</v>
      </c>
      <c r="B289" s="321">
        <v>0.28961682386671245</v>
      </c>
      <c r="C289" s="318">
        <v>0.3185763888888889</v>
      </c>
    </row>
    <row r="290" spans="1:3" s="597" customFormat="1" ht="15" x14ac:dyDescent="0.25">
      <c r="A290" s="11" t="s">
        <v>42</v>
      </c>
      <c r="B290" s="321">
        <v>0.30222640073064222</v>
      </c>
      <c r="C290" s="318">
        <v>0.47395833333333331</v>
      </c>
    </row>
    <row r="291" spans="1:3" s="597" customFormat="1" ht="15" x14ac:dyDescent="0.25">
      <c r="A291" s="11" t="s">
        <v>572</v>
      </c>
      <c r="B291" s="321">
        <v>0.27281180114569903</v>
      </c>
      <c r="C291" s="318">
        <v>0.34285714285714286</v>
      </c>
    </row>
    <row r="292" spans="1:3" s="597" customFormat="1" ht="15" x14ac:dyDescent="0.25">
      <c r="A292" s="8" t="s">
        <v>34</v>
      </c>
      <c r="B292" s="321">
        <v>1.2487876681727022E-2</v>
      </c>
      <c r="C292" s="318">
        <v>1.0722169662567014E-2</v>
      </c>
    </row>
    <row r="293" spans="1:3" s="597" customFormat="1" ht="15" x14ac:dyDescent="0.25">
      <c r="A293" s="8" t="s">
        <v>412</v>
      </c>
      <c r="B293" s="321">
        <v>6.6374498275813501E-2</v>
      </c>
      <c r="C293" s="318">
        <v>2.8291621327529923E-2</v>
      </c>
    </row>
    <row r="294" spans="1:3" s="597" customFormat="1" ht="15" x14ac:dyDescent="0.25">
      <c r="A294" s="8" t="s">
        <v>222</v>
      </c>
      <c r="B294" s="321">
        <v>0.21792854603223341</v>
      </c>
      <c r="C294" s="318">
        <v>0.27142857142857141</v>
      </c>
    </row>
    <row r="295" spans="1:3" s="597" customFormat="1" ht="15" x14ac:dyDescent="0.25">
      <c r="A295" s="8" t="s">
        <v>579</v>
      </c>
      <c r="B295" s="321">
        <v>0.22964315396168539</v>
      </c>
      <c r="C295" s="318">
        <v>0.30561797752808989</v>
      </c>
    </row>
    <row r="296" spans="1:3" s="597" customFormat="1" ht="15" x14ac:dyDescent="0.25">
      <c r="A296" s="8" t="s">
        <v>634</v>
      </c>
      <c r="B296" s="321">
        <v>3.7651609034962022E-2</v>
      </c>
      <c r="C296" s="318">
        <v>4.4368600682593858E-2</v>
      </c>
    </row>
    <row r="297" spans="1:3" s="597" customFormat="1" ht="15" x14ac:dyDescent="0.25">
      <c r="A297" s="8" t="s">
        <v>474</v>
      </c>
      <c r="B297" s="321">
        <v>8.3834727347253044E-2</v>
      </c>
      <c r="C297" s="318">
        <v>8.1818181818181818E-2</v>
      </c>
    </row>
    <row r="298" spans="1:3" s="597" customFormat="1" ht="15" x14ac:dyDescent="0.25">
      <c r="A298" s="8" t="s">
        <v>475</v>
      </c>
      <c r="B298" s="321">
        <v>0.23491803997795593</v>
      </c>
      <c r="C298" s="318">
        <v>0.27134404057480982</v>
      </c>
    </row>
    <row r="299" spans="1:3" s="597" customFormat="1" ht="15" x14ac:dyDescent="0.25">
      <c r="A299" s="11" t="s">
        <v>417</v>
      </c>
      <c r="B299" s="321">
        <v>2.7425991019103414E-2</v>
      </c>
      <c r="C299" s="318">
        <v>1.9438444924406047E-2</v>
      </c>
    </row>
    <row r="300" spans="1:3" s="597" customFormat="1" ht="15" x14ac:dyDescent="0.25">
      <c r="A300" s="11" t="s">
        <v>418</v>
      </c>
      <c r="B300" s="321">
        <v>5.4570992780249967E-4</v>
      </c>
      <c r="C300" s="318">
        <v>0</v>
      </c>
    </row>
    <row r="301" spans="1:3" s="597" customFormat="1" ht="15" x14ac:dyDescent="0.25">
      <c r="A301" s="8" t="s">
        <v>573</v>
      </c>
      <c r="B301" s="321">
        <v>7.3588046646534705E-2</v>
      </c>
      <c r="C301" s="318">
        <v>0.11076570680628273</v>
      </c>
    </row>
    <row r="302" spans="1:3" s="597" customFormat="1" ht="15.75" thickBot="1" x14ac:dyDescent="0.3">
      <c r="A302" s="8" t="s">
        <v>430</v>
      </c>
      <c r="B302" s="321">
        <v>3.0033516867758658E-3</v>
      </c>
      <c r="C302" s="355">
        <v>3.9260164020240799E-3</v>
      </c>
    </row>
    <row r="303" spans="1:3" s="597" customFormat="1" ht="15.75" thickBot="1" x14ac:dyDescent="0.3">
      <c r="A303" s="422" t="s">
        <v>536</v>
      </c>
      <c r="B303" s="358"/>
      <c r="C303" s="358"/>
    </row>
    <row r="304" spans="1:3" s="597" customFormat="1" ht="15.75" thickBot="1" x14ac:dyDescent="0.3">
      <c r="A304" s="139" t="s">
        <v>401</v>
      </c>
      <c r="B304" s="320">
        <v>0.1089757757227483</v>
      </c>
      <c r="C304" s="555">
        <v>0.15430709235598111</v>
      </c>
    </row>
    <row r="305" spans="1:3" s="597" customFormat="1" ht="15" x14ac:dyDescent="0.25">
      <c r="A305" s="190" t="s">
        <v>31</v>
      </c>
      <c r="B305" s="321">
        <v>0.39719128728468683</v>
      </c>
      <c r="C305" s="328">
        <v>0.64453125</v>
      </c>
    </row>
    <row r="306" spans="1:3" s="597" customFormat="1" ht="15.75" thickBot="1" x14ac:dyDescent="0.3">
      <c r="A306" s="8" t="s">
        <v>34</v>
      </c>
      <c r="B306" s="321">
        <v>0.37691320336704376</v>
      </c>
      <c r="C306" s="318">
        <v>0.52727846105329546</v>
      </c>
    </row>
    <row r="307" spans="1:3" s="597" customFormat="1" ht="15.75" thickBot="1" x14ac:dyDescent="0.3">
      <c r="A307" s="422" t="s">
        <v>541</v>
      </c>
      <c r="B307" s="358"/>
      <c r="C307" s="358"/>
    </row>
    <row r="308" spans="1:3" s="597" customFormat="1" ht="15.75" thickBot="1" x14ac:dyDescent="0.3">
      <c r="A308" s="139" t="s">
        <v>401</v>
      </c>
      <c r="B308" s="320">
        <v>1.0521724778341049E-2</v>
      </c>
      <c r="C308" s="555" t="s">
        <v>756</v>
      </c>
    </row>
    <row r="309" spans="1:3" s="597" customFormat="1" ht="15" x14ac:dyDescent="0.25">
      <c r="A309" s="190" t="s">
        <v>31</v>
      </c>
      <c r="B309" s="321">
        <v>1.0383875484038583E-3</v>
      </c>
      <c r="C309" s="328" t="s">
        <v>756</v>
      </c>
    </row>
    <row r="310" spans="1:3" s="597" customFormat="1" ht="15.75" thickBot="1" x14ac:dyDescent="0.3">
      <c r="A310" s="8" t="s">
        <v>34</v>
      </c>
      <c r="B310" s="321">
        <v>2.1743124162567868E-2</v>
      </c>
      <c r="C310" s="318" t="s">
        <v>756</v>
      </c>
    </row>
    <row r="311" spans="1:3" s="597" customFormat="1" ht="15.75" thickBot="1" x14ac:dyDescent="0.3">
      <c r="A311" s="422" t="s">
        <v>542</v>
      </c>
      <c r="B311" s="358"/>
      <c r="C311" s="358"/>
    </row>
    <row r="312" spans="1:3" s="597" customFormat="1" ht="15.75" thickBot="1" x14ac:dyDescent="0.3">
      <c r="A312" s="139" t="s">
        <v>401</v>
      </c>
      <c r="B312" s="320">
        <v>3.6005780398419999E-2</v>
      </c>
      <c r="C312" s="555" t="s">
        <v>756</v>
      </c>
    </row>
    <row r="313" spans="1:3" s="597" customFormat="1" ht="15.75" thickBot="1" x14ac:dyDescent="0.3">
      <c r="A313" s="8" t="s">
        <v>34</v>
      </c>
      <c r="B313" s="321">
        <v>0.11131006792305535</v>
      </c>
      <c r="C313" s="328" t="s">
        <v>756</v>
      </c>
    </row>
    <row r="314" spans="1:3" s="597" customFormat="1" ht="15.75" thickBot="1" x14ac:dyDescent="0.3">
      <c r="A314" s="422" t="s">
        <v>543</v>
      </c>
      <c r="B314" s="358"/>
      <c r="C314" s="358"/>
    </row>
    <row r="315" spans="1:3" s="597" customFormat="1" ht="15.75" thickBot="1" x14ac:dyDescent="0.3">
      <c r="A315" s="139" t="s">
        <v>401</v>
      </c>
      <c r="B315" s="320">
        <v>4.4212851812584907E-2</v>
      </c>
      <c r="C315" s="555" t="s">
        <v>756</v>
      </c>
    </row>
    <row r="316" spans="1:3" s="597" customFormat="1" ht="15.75" thickBot="1" x14ac:dyDescent="0.3">
      <c r="A316" s="422" t="s">
        <v>544</v>
      </c>
      <c r="B316" s="359"/>
      <c r="C316" s="359"/>
    </row>
    <row r="317" spans="1:3" s="597" customFormat="1" ht="15" x14ac:dyDescent="0.25">
      <c r="A317" s="8" t="s">
        <v>503</v>
      </c>
      <c r="B317" s="321">
        <v>0.81285206588713499</v>
      </c>
      <c r="C317" s="318">
        <v>0.93333333333333335</v>
      </c>
    </row>
    <row r="318" spans="1:3" s="597" customFormat="1" ht="15" x14ac:dyDescent="0.25">
      <c r="A318" s="8" t="s">
        <v>621</v>
      </c>
      <c r="B318" s="321">
        <v>0.83232845601721051</v>
      </c>
      <c r="C318" s="318">
        <v>0.81783761043331926</v>
      </c>
    </row>
    <row r="319" spans="1:3" s="597" customFormat="1" ht="15" x14ac:dyDescent="0.25">
      <c r="A319" s="8" t="s">
        <v>499</v>
      </c>
      <c r="B319" s="321">
        <v>0.19261972113642994</v>
      </c>
      <c r="C319" s="318">
        <v>0.30547550432276654</v>
      </c>
    </row>
    <row r="320" spans="1:3" s="597" customFormat="1" ht="15" x14ac:dyDescent="0.25">
      <c r="A320" s="8" t="s">
        <v>500</v>
      </c>
      <c r="B320" s="321">
        <v>3.1486169403709061E-2</v>
      </c>
      <c r="C320" s="318">
        <v>3.7925445705024312E-2</v>
      </c>
    </row>
    <row r="321" spans="1:3" s="597" customFormat="1" ht="15" x14ac:dyDescent="0.25">
      <c r="A321" s="8" t="s">
        <v>501</v>
      </c>
      <c r="B321" s="321">
        <v>0.29179636336320119</v>
      </c>
      <c r="C321" s="318">
        <v>0.49759743726641753</v>
      </c>
    </row>
    <row r="322" spans="1:3" s="597" customFormat="1" ht="15.75" thickBot="1" x14ac:dyDescent="0.3">
      <c r="A322" s="8" t="s">
        <v>502</v>
      </c>
      <c r="B322" s="321">
        <v>0.51422002429015534</v>
      </c>
      <c r="C322" s="318">
        <v>0.61918976545842219</v>
      </c>
    </row>
    <row r="323" spans="1:3" s="597" customFormat="1" ht="15.75" thickBot="1" x14ac:dyDescent="0.3">
      <c r="A323" s="422" t="s">
        <v>489</v>
      </c>
      <c r="B323" s="358"/>
      <c r="C323" s="358"/>
    </row>
    <row r="324" spans="1:3" s="597" customFormat="1" ht="30" customHeight="1" thickBot="1" x14ac:dyDescent="0.3">
      <c r="A324" s="422" t="s">
        <v>526</v>
      </c>
      <c r="B324" s="359"/>
      <c r="C324" s="359"/>
    </row>
    <row r="325" spans="1:3" s="597" customFormat="1" ht="15" x14ac:dyDescent="0.25">
      <c r="A325" s="8" t="s">
        <v>490</v>
      </c>
      <c r="B325" s="321">
        <v>0.9999666746357756</v>
      </c>
      <c r="C325" s="318">
        <v>1</v>
      </c>
    </row>
    <row r="326" spans="1:3" s="597" customFormat="1" ht="15" x14ac:dyDescent="0.25">
      <c r="A326" s="8" t="s">
        <v>491</v>
      </c>
      <c r="B326" s="321">
        <v>0.99811411699882824</v>
      </c>
      <c r="C326" s="318">
        <v>1</v>
      </c>
    </row>
    <row r="327" spans="1:3" s="597" customFormat="1" ht="15.75" thickBot="1" x14ac:dyDescent="0.3">
      <c r="A327" s="8" t="s">
        <v>492</v>
      </c>
      <c r="B327" s="321">
        <v>1</v>
      </c>
      <c r="C327" s="318" t="s">
        <v>756</v>
      </c>
    </row>
    <row r="328" spans="1:3" s="597" customFormat="1" ht="30" customHeight="1" thickBot="1" x14ac:dyDescent="0.3">
      <c r="A328" s="422" t="s">
        <v>535</v>
      </c>
      <c r="B328" s="359"/>
      <c r="C328" s="359"/>
    </row>
    <row r="329" spans="1:3" s="597" customFormat="1" ht="15" x14ac:dyDescent="0.25">
      <c r="A329" s="8" t="s">
        <v>493</v>
      </c>
      <c r="B329" s="321">
        <v>0.99954723327188644</v>
      </c>
      <c r="C329" s="318" t="s">
        <v>756</v>
      </c>
    </row>
    <row r="330" spans="1:3" s="597" customFormat="1" ht="15" x14ac:dyDescent="0.25">
      <c r="A330" s="8" t="s">
        <v>494</v>
      </c>
      <c r="B330" s="321">
        <v>0.99955407643881211</v>
      </c>
      <c r="C330" s="318" t="s">
        <v>756</v>
      </c>
    </row>
    <row r="331" spans="1:3" s="597" customFormat="1" ht="15.75" thickBot="1" x14ac:dyDescent="0.3">
      <c r="A331" s="8" t="s">
        <v>495</v>
      </c>
      <c r="B331" s="321">
        <v>1</v>
      </c>
      <c r="C331" s="318" t="s">
        <v>756</v>
      </c>
    </row>
    <row r="332" spans="1:3" s="597" customFormat="1" ht="34.5" customHeight="1" thickBot="1" x14ac:dyDescent="0.3">
      <c r="A332" s="422" t="s">
        <v>19330</v>
      </c>
      <c r="B332" s="359"/>
      <c r="C332" s="359"/>
    </row>
    <row r="333" spans="1:3" s="597" customFormat="1" ht="15" x14ac:dyDescent="0.25">
      <c r="A333" s="8" t="s">
        <v>496</v>
      </c>
      <c r="B333" s="321">
        <v>0.99936379254805119</v>
      </c>
      <c r="C333" s="318">
        <v>1</v>
      </c>
    </row>
    <row r="334" spans="1:3" s="597" customFormat="1" ht="15" x14ac:dyDescent="0.25">
      <c r="A334" s="8" t="s">
        <v>497</v>
      </c>
      <c r="B334" s="321">
        <v>0.99967520107626595</v>
      </c>
      <c r="C334" s="318">
        <v>1</v>
      </c>
    </row>
    <row r="335" spans="1:3" s="597" customFormat="1" ht="15.75" thickBot="1" x14ac:dyDescent="0.3">
      <c r="A335" s="8" t="s">
        <v>498</v>
      </c>
      <c r="B335" s="321">
        <v>0.78414131971480816</v>
      </c>
      <c r="C335" s="318" t="s">
        <v>756</v>
      </c>
    </row>
    <row r="336" spans="1:3" s="597" customFormat="1" ht="34.5" customHeight="1" thickBot="1" x14ac:dyDescent="0.3">
      <c r="A336" s="422" t="s">
        <v>19184</v>
      </c>
      <c r="B336" s="359"/>
      <c r="C336" s="359"/>
    </row>
    <row r="337" spans="1:3" s="597" customFormat="1" ht="15" x14ac:dyDescent="0.25">
      <c r="A337" s="8" t="s">
        <v>683</v>
      </c>
      <c r="B337" s="321">
        <v>0.99970571433517408</v>
      </c>
      <c r="C337" s="318">
        <v>1</v>
      </c>
    </row>
    <row r="338" spans="1:3" s="597" customFormat="1" ht="15.75" thickBot="1" x14ac:dyDescent="0.3">
      <c r="A338" s="8" t="s">
        <v>684</v>
      </c>
      <c r="B338" s="321">
        <v>0.99973714215085496</v>
      </c>
      <c r="C338" s="318">
        <v>1</v>
      </c>
    </row>
    <row r="339" spans="1:3" s="597" customFormat="1" ht="15.75" customHeight="1" thickBot="1" x14ac:dyDescent="0.3">
      <c r="A339" s="423" t="s">
        <v>470</v>
      </c>
      <c r="B339" s="360"/>
      <c r="C339" s="360"/>
    </row>
    <row r="340" spans="1:3" s="597" customFormat="1" ht="15" x14ac:dyDescent="0.25">
      <c r="A340" s="8" t="s">
        <v>622</v>
      </c>
      <c r="B340" s="321">
        <v>0.40490289476234104</v>
      </c>
      <c r="C340" s="318">
        <v>0.46375</v>
      </c>
    </row>
    <row r="341" spans="1:3" s="597" customFormat="1" ht="15" x14ac:dyDescent="0.25">
      <c r="A341" s="8" t="s">
        <v>623</v>
      </c>
      <c r="B341" s="321">
        <v>0.44273739362715447</v>
      </c>
      <c r="C341" s="318">
        <v>0.49883040935672512</v>
      </c>
    </row>
    <row r="342" spans="1:3" s="597" customFormat="1" ht="15" x14ac:dyDescent="0.25">
      <c r="A342" s="8" t="s">
        <v>624</v>
      </c>
      <c r="B342" s="321">
        <v>0.77171651761576177</v>
      </c>
      <c r="C342" s="318">
        <v>0.99937500000000001</v>
      </c>
    </row>
    <row r="343" spans="1:3" s="597" customFormat="1" ht="15.75" thickBot="1" x14ac:dyDescent="0.3">
      <c r="A343" s="8" t="s">
        <v>625</v>
      </c>
      <c r="B343" s="321">
        <v>0.86333798963039377</v>
      </c>
      <c r="C343" s="318">
        <v>0.99941520467836253</v>
      </c>
    </row>
    <row r="344" spans="1:3" s="597" customFormat="1" ht="15.75" customHeight="1" thickBot="1" x14ac:dyDescent="0.3">
      <c r="A344" s="423" t="s">
        <v>471</v>
      </c>
      <c r="B344" s="360"/>
      <c r="C344" s="360"/>
    </row>
    <row r="345" spans="1:3" s="597" customFormat="1" ht="15" customHeight="1" x14ac:dyDescent="0.25">
      <c r="A345" s="7" t="s">
        <v>626</v>
      </c>
      <c r="B345" s="321">
        <v>0.3044504008051479</v>
      </c>
      <c r="C345" s="318">
        <v>0.54421768707482998</v>
      </c>
    </row>
    <row r="346" spans="1:3" s="597" customFormat="1" ht="15" x14ac:dyDescent="0.25">
      <c r="A346" s="8" t="s">
        <v>627</v>
      </c>
      <c r="B346" s="321">
        <v>0.34401431891577139</v>
      </c>
      <c r="C346" s="318">
        <v>0.53448275862068961</v>
      </c>
    </row>
    <row r="347" spans="1:3" s="597" customFormat="1" ht="15" x14ac:dyDescent="0.25">
      <c r="A347" s="8" t="s">
        <v>628</v>
      </c>
      <c r="B347" s="321">
        <v>0.70332105801238853</v>
      </c>
      <c r="C347" s="318">
        <v>0.99659863945578231</v>
      </c>
    </row>
    <row r="348" spans="1:3" s="597" customFormat="1" ht="15.75" thickBot="1" x14ac:dyDescent="0.3">
      <c r="A348" s="8" t="s">
        <v>629</v>
      </c>
      <c r="B348" s="321">
        <v>0.88980432543769306</v>
      </c>
      <c r="C348" s="318">
        <v>1</v>
      </c>
    </row>
    <row r="349" spans="1:3" s="597" customFormat="1" ht="15.75" customHeight="1" thickBot="1" x14ac:dyDescent="0.3">
      <c r="A349" s="423" t="s">
        <v>472</v>
      </c>
      <c r="B349" s="360"/>
      <c r="C349" s="360"/>
    </row>
    <row r="350" spans="1:3" s="597" customFormat="1" ht="15" customHeight="1" x14ac:dyDescent="0.25">
      <c r="A350" s="7" t="s">
        <v>630</v>
      </c>
      <c r="B350" s="321">
        <v>0.22661822788416916</v>
      </c>
      <c r="C350" s="318">
        <v>0.28932893289328931</v>
      </c>
    </row>
    <row r="351" spans="1:3" s="597" customFormat="1" ht="15" x14ac:dyDescent="0.25">
      <c r="A351" s="8" t="s">
        <v>631</v>
      </c>
      <c r="B351" s="321">
        <v>0.25224191565017851</v>
      </c>
      <c r="C351" s="318">
        <v>0.27515400410677621</v>
      </c>
    </row>
    <row r="352" spans="1:3" s="597" customFormat="1" ht="15" x14ac:dyDescent="0.25">
      <c r="A352" s="8" t="s">
        <v>632</v>
      </c>
      <c r="B352" s="321">
        <v>0.76953845878967397</v>
      </c>
      <c r="C352" s="318">
        <v>0.99889988998899892</v>
      </c>
    </row>
    <row r="353" spans="1:3" s="597" customFormat="1" ht="15.75" thickBot="1" x14ac:dyDescent="0.3">
      <c r="A353" s="8" t="s">
        <v>633</v>
      </c>
      <c r="B353" s="321">
        <v>0.90550135712995661</v>
      </c>
      <c r="C353" s="318">
        <v>0.99897330595482547</v>
      </c>
    </row>
    <row r="354" spans="1:3" s="597" customFormat="1" ht="36" customHeight="1" thickBot="1" x14ac:dyDescent="0.3">
      <c r="A354" s="421" t="s">
        <v>473</v>
      </c>
      <c r="B354" s="226"/>
      <c r="C354" s="226"/>
    </row>
    <row r="355" spans="1:3" s="597" customFormat="1" ht="15" customHeight="1" thickBot="1" x14ac:dyDescent="0.3">
      <c r="A355" s="139" t="s">
        <v>401</v>
      </c>
      <c r="B355" s="320">
        <v>0.63497540519926887</v>
      </c>
      <c r="C355" s="213">
        <v>0.51336355854284899</v>
      </c>
    </row>
    <row r="356" spans="1:3" s="597" customFormat="1" ht="15" customHeight="1" x14ac:dyDescent="0.25">
      <c r="A356" s="11" t="s">
        <v>403</v>
      </c>
      <c r="B356" s="321" t="s">
        <v>756</v>
      </c>
      <c r="C356" s="18" t="s">
        <v>756</v>
      </c>
    </row>
    <row r="357" spans="1:3" s="597" customFormat="1" ht="15" customHeight="1" x14ac:dyDescent="0.25">
      <c r="A357" s="11" t="s">
        <v>404</v>
      </c>
      <c r="B357" s="321" t="s">
        <v>756</v>
      </c>
      <c r="C357" s="18" t="s">
        <v>756</v>
      </c>
    </row>
    <row r="358" spans="1:3" s="597" customFormat="1" ht="15" customHeight="1" x14ac:dyDescent="0.25">
      <c r="A358" s="11" t="s">
        <v>405</v>
      </c>
      <c r="B358" s="321" t="s">
        <v>756</v>
      </c>
      <c r="C358" s="18" t="s">
        <v>756</v>
      </c>
    </row>
    <row r="359" spans="1:3" s="597" customFormat="1" ht="15" customHeight="1" x14ac:dyDescent="0.25">
      <c r="A359" s="11" t="s">
        <v>406</v>
      </c>
      <c r="B359" s="321" t="s">
        <v>756</v>
      </c>
      <c r="C359" s="18" t="s">
        <v>756</v>
      </c>
    </row>
    <row r="360" spans="1:3" s="597" customFormat="1" ht="15" customHeight="1" x14ac:dyDescent="0.25">
      <c r="A360" s="11" t="s">
        <v>8</v>
      </c>
      <c r="B360" s="321">
        <v>0.32596791998721336</v>
      </c>
      <c r="C360" s="18">
        <v>0</v>
      </c>
    </row>
    <row r="361" spans="1:3" s="597" customFormat="1" ht="15" customHeight="1" x14ac:dyDescent="0.25">
      <c r="A361" s="11" t="s">
        <v>407</v>
      </c>
      <c r="B361" s="321">
        <v>0.58550725204994236</v>
      </c>
      <c r="C361" s="18">
        <v>0</v>
      </c>
    </row>
    <row r="362" spans="1:3" s="597" customFormat="1" ht="15" customHeight="1" x14ac:dyDescent="0.25">
      <c r="A362" s="11" t="s">
        <v>620</v>
      </c>
      <c r="B362" s="321">
        <v>0.77698793170812031</v>
      </c>
      <c r="C362" s="18">
        <v>0.76010101010101006</v>
      </c>
    </row>
    <row r="363" spans="1:3" s="597" customFormat="1" ht="15" customHeight="1" x14ac:dyDescent="0.25">
      <c r="A363" s="11" t="s">
        <v>409</v>
      </c>
      <c r="B363" s="321">
        <v>0.589130135259605</v>
      </c>
      <c r="C363" s="18">
        <v>0.44900497512437809</v>
      </c>
    </row>
    <row r="364" spans="1:3" s="597" customFormat="1" ht="15" customHeight="1" x14ac:dyDescent="0.25">
      <c r="A364" s="11" t="s">
        <v>410</v>
      </c>
      <c r="B364" s="321">
        <v>0.56439599781791261</v>
      </c>
      <c r="C364" s="18">
        <v>0.50262812089356113</v>
      </c>
    </row>
    <row r="365" spans="1:3" s="597" customFormat="1" ht="15" customHeight="1" x14ac:dyDescent="0.25">
      <c r="A365" s="11" t="s">
        <v>680</v>
      </c>
      <c r="B365" s="321">
        <v>0.75657538157319448</v>
      </c>
      <c r="C365" s="18">
        <v>0.78533333333333333</v>
      </c>
    </row>
    <row r="366" spans="1:3" s="597" customFormat="1" ht="15" customHeight="1" x14ac:dyDescent="0.25">
      <c r="A366" s="11" t="s">
        <v>220</v>
      </c>
      <c r="B366" s="321">
        <v>0.59380553210769182</v>
      </c>
      <c r="C366" s="18">
        <v>0</v>
      </c>
    </row>
    <row r="367" spans="1:3" s="597" customFormat="1" ht="15" customHeight="1" x14ac:dyDescent="0.25">
      <c r="A367" s="11" t="s">
        <v>31</v>
      </c>
      <c r="B367" s="321">
        <v>0.83016894238077121</v>
      </c>
      <c r="C367" s="18">
        <v>0.83289930555555558</v>
      </c>
    </row>
    <row r="368" spans="1:3" s="597" customFormat="1" ht="15" customHeight="1" x14ac:dyDescent="0.25">
      <c r="A368" s="11" t="s">
        <v>42</v>
      </c>
      <c r="B368" s="321">
        <v>0.73334655380002189</v>
      </c>
      <c r="C368" s="18">
        <v>0.94270833333333337</v>
      </c>
    </row>
    <row r="369" spans="1:3" s="597" customFormat="1" ht="15" customHeight="1" x14ac:dyDescent="0.25">
      <c r="A369" s="11" t="s">
        <v>572</v>
      </c>
      <c r="B369" s="321">
        <v>0.64059103772784243</v>
      </c>
      <c r="C369" s="18">
        <v>0.28777429467084642</v>
      </c>
    </row>
    <row r="370" spans="1:3" s="597" customFormat="1" ht="15" customHeight="1" x14ac:dyDescent="0.25">
      <c r="A370" s="11" t="s">
        <v>34</v>
      </c>
      <c r="B370" s="321">
        <v>0.7375059859669707</v>
      </c>
      <c r="C370" s="18">
        <v>0.69820245979186379</v>
      </c>
    </row>
    <row r="371" spans="1:3" s="597" customFormat="1" ht="15" customHeight="1" x14ac:dyDescent="0.25">
      <c r="A371" s="11" t="s">
        <v>412</v>
      </c>
      <c r="B371" s="321">
        <v>0.70149040505317672</v>
      </c>
      <c r="C371" s="18">
        <v>0.63584366062917064</v>
      </c>
    </row>
    <row r="372" spans="1:3" s="597" customFormat="1" ht="15" customHeight="1" x14ac:dyDescent="0.25">
      <c r="A372" s="11" t="s">
        <v>222</v>
      </c>
      <c r="B372" s="321">
        <v>0.58762455337529551</v>
      </c>
      <c r="C372" s="18">
        <v>0</v>
      </c>
    </row>
    <row r="373" spans="1:3" s="597" customFormat="1" ht="15" customHeight="1" x14ac:dyDescent="0.25">
      <c r="A373" s="11" t="s">
        <v>579</v>
      </c>
      <c r="B373" s="321" t="s">
        <v>756</v>
      </c>
      <c r="C373" s="18" t="s">
        <v>756</v>
      </c>
    </row>
    <row r="374" spans="1:3" s="597" customFormat="1" ht="15" customHeight="1" x14ac:dyDescent="0.25">
      <c r="A374" s="11" t="s">
        <v>681</v>
      </c>
      <c r="B374" s="321">
        <v>0.57312757953300009</v>
      </c>
      <c r="C374" s="18">
        <v>0</v>
      </c>
    </row>
    <row r="375" spans="1:3" s="597" customFormat="1" ht="15" customHeight="1" x14ac:dyDescent="0.25">
      <c r="A375" s="11" t="s">
        <v>474</v>
      </c>
      <c r="B375" s="321" t="s">
        <v>756</v>
      </c>
      <c r="C375" s="18" t="s">
        <v>756</v>
      </c>
    </row>
    <row r="376" spans="1:3" s="597" customFormat="1" ht="15" customHeight="1" x14ac:dyDescent="0.25">
      <c r="A376" s="11" t="s">
        <v>475</v>
      </c>
      <c r="B376" s="321">
        <v>0.41839322882187913</v>
      </c>
      <c r="C376" s="18">
        <v>3.9072039072039072E-2</v>
      </c>
    </row>
    <row r="377" spans="1:3" s="597" customFormat="1" ht="15" customHeight="1" x14ac:dyDescent="0.25">
      <c r="A377" s="11" t="s">
        <v>417</v>
      </c>
      <c r="B377" s="321" t="s">
        <v>756</v>
      </c>
      <c r="C377" s="18" t="s">
        <v>756</v>
      </c>
    </row>
    <row r="378" spans="1:3" s="597" customFormat="1" ht="15" customHeight="1" x14ac:dyDescent="0.25">
      <c r="A378" s="11" t="s">
        <v>418</v>
      </c>
      <c r="B378" s="321" t="s">
        <v>756</v>
      </c>
      <c r="C378" s="18" t="s">
        <v>756</v>
      </c>
    </row>
    <row r="379" spans="1:3" s="597" customFormat="1" ht="15" customHeight="1" x14ac:dyDescent="0.25">
      <c r="A379" s="11" t="s">
        <v>573</v>
      </c>
      <c r="B379" s="321" t="s">
        <v>756</v>
      </c>
      <c r="C379" s="18" t="s">
        <v>756</v>
      </c>
    </row>
    <row r="380" spans="1:3" s="597" customFormat="1" ht="15" customHeight="1" thickBot="1" x14ac:dyDescent="0.3">
      <c r="A380" s="12" t="s">
        <v>430</v>
      </c>
      <c r="B380" s="321">
        <v>0.11259526562709606</v>
      </c>
      <c r="C380" s="19">
        <v>0</v>
      </c>
    </row>
    <row r="381" spans="1:3" s="597" customFormat="1" ht="34.5" customHeight="1" thickBot="1" x14ac:dyDescent="0.3">
      <c r="A381" s="421" t="s">
        <v>558</v>
      </c>
      <c r="B381" s="226"/>
      <c r="C381" s="226"/>
    </row>
    <row r="382" spans="1:3" s="597" customFormat="1" ht="15" customHeight="1" thickBot="1" x14ac:dyDescent="0.3">
      <c r="A382" s="139" t="s">
        <v>401</v>
      </c>
      <c r="B382" s="320">
        <v>0.47589443489636468</v>
      </c>
      <c r="C382" s="213">
        <v>0.56199866839986046</v>
      </c>
    </row>
    <row r="383" spans="1:3" s="597" customFormat="1" ht="15" customHeight="1" x14ac:dyDescent="0.25">
      <c r="A383" s="11" t="s">
        <v>403</v>
      </c>
      <c r="B383" s="321">
        <v>0.25325609270048605</v>
      </c>
      <c r="C383" s="18" t="s">
        <v>756</v>
      </c>
    </row>
    <row r="384" spans="1:3" s="597" customFormat="1" ht="15" customHeight="1" x14ac:dyDescent="0.25">
      <c r="A384" s="11" t="s">
        <v>404</v>
      </c>
      <c r="B384" s="321">
        <v>0.52636950183867914</v>
      </c>
      <c r="C384" s="18" t="s">
        <v>756</v>
      </c>
    </row>
    <row r="385" spans="1:3" s="597" customFormat="1" ht="15" customHeight="1" x14ac:dyDescent="0.25">
      <c r="A385" s="11" t="s">
        <v>405</v>
      </c>
      <c r="B385" s="321">
        <v>0.52544264758517822</v>
      </c>
      <c r="C385" s="18" t="s">
        <v>756</v>
      </c>
    </row>
    <row r="386" spans="1:3" s="597" customFormat="1" ht="15" customHeight="1" x14ac:dyDescent="0.25">
      <c r="A386" s="11" t="s">
        <v>406</v>
      </c>
      <c r="B386" s="321">
        <v>0.35711927088796558</v>
      </c>
      <c r="C386" s="18" t="s">
        <v>756</v>
      </c>
    </row>
    <row r="387" spans="1:3" s="597" customFormat="1" ht="15" customHeight="1" x14ac:dyDescent="0.25">
      <c r="A387" s="11" t="s">
        <v>8</v>
      </c>
      <c r="B387" s="321">
        <v>0.15966565809218297</v>
      </c>
      <c r="C387" s="18">
        <v>0.39596541786743517</v>
      </c>
    </row>
    <row r="388" spans="1:3" s="597" customFormat="1" ht="15" customHeight="1" x14ac:dyDescent="0.25">
      <c r="A388" s="11" t="s">
        <v>407</v>
      </c>
      <c r="B388" s="321">
        <v>0.61097350474945389</v>
      </c>
      <c r="C388" s="18">
        <v>0.83088235294117652</v>
      </c>
    </row>
    <row r="389" spans="1:3" s="597" customFormat="1" ht="15" customHeight="1" x14ac:dyDescent="0.25">
      <c r="A389" s="11" t="s">
        <v>620</v>
      </c>
      <c r="B389" s="321">
        <v>0.62686611953865301</v>
      </c>
      <c r="C389" s="18">
        <v>0.79696969696969699</v>
      </c>
    </row>
    <row r="390" spans="1:3" s="597" customFormat="1" ht="15" customHeight="1" x14ac:dyDescent="0.25">
      <c r="A390" s="11" t="s">
        <v>409</v>
      </c>
      <c r="B390" s="321">
        <v>0.60621253779955819</v>
      </c>
      <c r="C390" s="18">
        <v>0.76430348258706471</v>
      </c>
    </row>
    <row r="391" spans="1:3" s="597" customFormat="1" ht="15" customHeight="1" x14ac:dyDescent="0.25">
      <c r="A391" s="11" t="s">
        <v>410</v>
      </c>
      <c r="B391" s="321">
        <v>0.23882748981456126</v>
      </c>
      <c r="C391" s="18">
        <v>0.23587385019710908</v>
      </c>
    </row>
    <row r="392" spans="1:3" s="597" customFormat="1" ht="15" customHeight="1" x14ac:dyDescent="0.25">
      <c r="A392" s="11" t="s">
        <v>680</v>
      </c>
      <c r="B392" s="321">
        <v>0.24941991106664418</v>
      </c>
      <c r="C392" s="18">
        <v>0.28171428571428569</v>
      </c>
    </row>
    <row r="393" spans="1:3" s="597" customFormat="1" ht="15" customHeight="1" x14ac:dyDescent="0.25">
      <c r="A393" s="11" t="s">
        <v>220</v>
      </c>
      <c r="B393" s="321">
        <v>3.4856416004984516E-3</v>
      </c>
      <c r="C393" s="18">
        <v>4.0192926045016075E-3</v>
      </c>
    </row>
    <row r="394" spans="1:3" s="597" customFormat="1" ht="15" customHeight="1" x14ac:dyDescent="0.25">
      <c r="A394" s="11" t="s">
        <v>31</v>
      </c>
      <c r="B394" s="321">
        <v>0.76864246970321237</v>
      </c>
      <c r="C394" s="18">
        <v>0.88715277777777779</v>
      </c>
    </row>
    <row r="395" spans="1:3" s="597" customFormat="1" ht="15" customHeight="1" x14ac:dyDescent="0.25">
      <c r="A395" s="11" t="s">
        <v>42</v>
      </c>
      <c r="B395" s="321">
        <v>0.68305326119354315</v>
      </c>
      <c r="C395" s="18">
        <v>0.82291666666666663</v>
      </c>
    </row>
    <row r="396" spans="1:3" s="597" customFormat="1" ht="15" customHeight="1" x14ac:dyDescent="0.25">
      <c r="A396" s="11" t="s">
        <v>572</v>
      </c>
      <c r="B396" s="321">
        <v>0.64154388708075205</v>
      </c>
      <c r="C396" s="18">
        <v>0.72539184952978053</v>
      </c>
    </row>
    <row r="397" spans="1:3" s="597" customFormat="1" ht="15" customHeight="1" x14ac:dyDescent="0.25">
      <c r="A397" s="11" t="s">
        <v>34</v>
      </c>
      <c r="B397" s="321">
        <v>0.65077144457844704</v>
      </c>
      <c r="C397" s="18">
        <v>0.85871964679911694</v>
      </c>
    </row>
    <row r="398" spans="1:3" s="597" customFormat="1" ht="15" customHeight="1" x14ac:dyDescent="0.25">
      <c r="A398" s="11" t="s">
        <v>412</v>
      </c>
      <c r="B398" s="321">
        <v>0.56464079373363441</v>
      </c>
      <c r="C398" s="18">
        <v>0.58627264061010487</v>
      </c>
    </row>
    <row r="399" spans="1:3" s="597" customFormat="1" ht="15" customHeight="1" x14ac:dyDescent="0.25">
      <c r="A399" s="11" t="s">
        <v>222</v>
      </c>
      <c r="B399" s="321">
        <v>0.72174341651301765</v>
      </c>
      <c r="C399" s="18">
        <v>0.79880952380952386</v>
      </c>
    </row>
    <row r="400" spans="1:3" s="597" customFormat="1" ht="15" customHeight="1" x14ac:dyDescent="0.25">
      <c r="A400" s="11" t="s">
        <v>579</v>
      </c>
      <c r="B400" s="321">
        <v>0.75183117174174841</v>
      </c>
      <c r="C400" s="18" t="s">
        <v>756</v>
      </c>
    </row>
    <row r="401" spans="1:3" s="597" customFormat="1" ht="15" customHeight="1" x14ac:dyDescent="0.25">
      <c r="A401" s="11" t="s">
        <v>681</v>
      </c>
      <c r="B401" s="321">
        <v>0.10200624618344065</v>
      </c>
      <c r="C401" s="18">
        <v>6.7924528301886791E-2</v>
      </c>
    </row>
    <row r="402" spans="1:3" s="597" customFormat="1" ht="15" customHeight="1" x14ac:dyDescent="0.25">
      <c r="A402" s="11" t="s">
        <v>474</v>
      </c>
      <c r="B402" s="321">
        <v>0.22068265268630349</v>
      </c>
      <c r="C402" s="18" t="s">
        <v>756</v>
      </c>
    </row>
    <row r="403" spans="1:3" s="597" customFormat="1" ht="15" customHeight="1" x14ac:dyDescent="0.25">
      <c r="A403" s="11" t="s">
        <v>475</v>
      </c>
      <c r="B403" s="321">
        <v>0.21428976669469466</v>
      </c>
      <c r="C403" s="18">
        <v>0.25152625152625152</v>
      </c>
    </row>
    <row r="404" spans="1:3" s="597" customFormat="1" ht="15" customHeight="1" x14ac:dyDescent="0.25">
      <c r="A404" s="11" t="s">
        <v>417</v>
      </c>
      <c r="B404" s="321">
        <v>0.30342245550725827</v>
      </c>
      <c r="C404" s="18" t="s">
        <v>756</v>
      </c>
    </row>
    <row r="405" spans="1:3" s="597" customFormat="1" ht="15" customHeight="1" x14ac:dyDescent="0.25">
      <c r="A405" s="11" t="s">
        <v>418</v>
      </c>
      <c r="B405" s="321">
        <v>5.5632892939607027E-2</v>
      </c>
      <c r="C405" s="18" t="s">
        <v>756</v>
      </c>
    </row>
    <row r="406" spans="1:3" s="597" customFormat="1" ht="15" customHeight="1" x14ac:dyDescent="0.25">
      <c r="A406" s="11" t="s">
        <v>573</v>
      </c>
      <c r="B406" s="321">
        <v>0.21461564476198089</v>
      </c>
      <c r="C406" s="18" t="s">
        <v>756</v>
      </c>
    </row>
    <row r="407" spans="1:3" s="597" customFormat="1" ht="15" customHeight="1" thickBot="1" x14ac:dyDescent="0.3">
      <c r="A407" s="12" t="s">
        <v>430</v>
      </c>
      <c r="B407" s="557">
        <v>0.18127385886749958</v>
      </c>
      <c r="C407" s="19">
        <v>0.25772116559064734</v>
      </c>
    </row>
    <row r="408" spans="1:3" ht="15" hidden="1" customHeight="1" x14ac:dyDescent="0.25"/>
    <row r="409" spans="1:3" ht="15" hidden="1" customHeight="1" x14ac:dyDescent="0.25"/>
    <row r="410" spans="1:3" ht="15" hidden="1" customHeight="1" x14ac:dyDescent="0.25"/>
    <row r="411" spans="1:3" ht="15" hidden="1" customHeight="1" x14ac:dyDescent="0.25"/>
    <row r="412" spans="1:3" ht="15" hidden="1" customHeight="1" x14ac:dyDescent="0.25"/>
    <row r="413" spans="1:3" ht="15" hidden="1" customHeight="1" x14ac:dyDescent="0.25"/>
    <row r="414" spans="1:3" ht="15" hidden="1" customHeight="1" x14ac:dyDescent="0.25"/>
    <row r="415" spans="1:3" ht="15" hidden="1" customHeight="1" x14ac:dyDescent="0.25"/>
    <row r="416" spans="1:3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3"/>
  <sheetViews>
    <sheetView showGridLines="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18" sqref="C18"/>
    </sheetView>
  </sheetViews>
  <sheetFormatPr defaultColWidth="0" defaultRowHeight="0" customHeight="1" zeroHeight="1" x14ac:dyDescent="0.25"/>
  <cols>
    <col min="1" max="1" width="66.5703125" bestFit="1" customWidth="1"/>
    <col min="2" max="3" width="22.28515625" customWidth="1"/>
    <col min="4" max="16384" width="9.140625" style="596" hidden="1"/>
  </cols>
  <sheetData>
    <row r="1" spans="1:3" s="597" customFormat="1" ht="65.25" customHeight="1" thickBot="1" x14ac:dyDescent="0.3">
      <c r="A1"/>
      <c r="B1"/>
      <c r="C1" s="203" t="s">
        <v>3</v>
      </c>
    </row>
    <row r="2" spans="1:3" s="597" customFormat="1" ht="15.75" thickBot="1" x14ac:dyDescent="0.3">
      <c r="A2" s="427" t="s">
        <v>476</v>
      </c>
      <c r="B2" s="237"/>
      <c r="C2" s="237"/>
    </row>
    <row r="3" spans="1:3" s="597" customFormat="1" ht="15.75" thickBot="1" x14ac:dyDescent="0.3">
      <c r="A3" s="428" t="s">
        <v>322</v>
      </c>
      <c r="B3" s="429"/>
      <c r="C3" s="203" t="s">
        <v>3</v>
      </c>
    </row>
    <row r="4" spans="1:3" s="597" customFormat="1" ht="15" x14ac:dyDescent="0.25">
      <c r="A4" s="430">
        <v>2011</v>
      </c>
      <c r="B4" s="582"/>
      <c r="C4" s="575">
        <v>18506</v>
      </c>
    </row>
    <row r="5" spans="1:3" s="597" customFormat="1" ht="15" x14ac:dyDescent="0.25">
      <c r="A5" s="424">
        <v>2012</v>
      </c>
      <c r="B5" s="583"/>
      <c r="C5" s="577">
        <v>18430</v>
      </c>
    </row>
    <row r="6" spans="1:3" s="597" customFormat="1" ht="15" x14ac:dyDescent="0.25">
      <c r="A6" s="424">
        <v>2013</v>
      </c>
      <c r="B6" s="584"/>
      <c r="C6" s="577">
        <v>19661</v>
      </c>
    </row>
    <row r="7" spans="1:3" s="597" customFormat="1" ht="15" customHeight="1" x14ac:dyDescent="0.25">
      <c r="A7" s="424" t="s">
        <v>431</v>
      </c>
      <c r="B7" s="583"/>
      <c r="C7" s="577">
        <v>19218</v>
      </c>
    </row>
    <row r="8" spans="1:3" s="597" customFormat="1" ht="15" x14ac:dyDescent="0.25">
      <c r="A8" s="424" t="s">
        <v>582</v>
      </c>
      <c r="B8" s="583"/>
      <c r="C8" s="577" t="s">
        <v>756</v>
      </c>
    </row>
    <row r="9" spans="1:3" s="597" customFormat="1" ht="15" x14ac:dyDescent="0.25">
      <c r="A9" s="424" t="s">
        <v>432</v>
      </c>
      <c r="B9" s="584"/>
      <c r="C9" s="577">
        <v>19325</v>
      </c>
    </row>
    <row r="10" spans="1:3" s="597" customFormat="1" ht="15" x14ac:dyDescent="0.25">
      <c r="A10" s="424" t="s">
        <v>425</v>
      </c>
      <c r="B10" s="583"/>
      <c r="C10" s="561">
        <v>2.2531915975789633E-2</v>
      </c>
    </row>
    <row r="11" spans="1:3" s="597" customFormat="1" ht="15.75" thickBot="1" x14ac:dyDescent="0.3">
      <c r="A11" s="585" t="s">
        <v>583</v>
      </c>
      <c r="B11" s="586"/>
      <c r="C11" s="589">
        <v>0</v>
      </c>
    </row>
    <row r="12" spans="1:3" s="597" customFormat="1" ht="15.75" thickBot="1" x14ac:dyDescent="0.3">
      <c r="A12" s="587" t="s">
        <v>435</v>
      </c>
      <c r="B12" s="220"/>
      <c r="C12" s="220"/>
    </row>
    <row r="13" spans="1:3" s="597" customFormat="1" ht="22.5" customHeight="1" thickBot="1" x14ac:dyDescent="0.3">
      <c r="A13" s="1" t="s">
        <v>5</v>
      </c>
      <c r="B13" s="2" t="s">
        <v>6</v>
      </c>
      <c r="C13" s="5" t="s">
        <v>3</v>
      </c>
    </row>
    <row r="14" spans="1:3" s="597" customFormat="1" ht="30.75" customHeight="1" thickBot="1" x14ac:dyDescent="0.3">
      <c r="A14" s="422" t="s">
        <v>463</v>
      </c>
      <c r="B14" s="358"/>
      <c r="C14" s="358"/>
    </row>
    <row r="15" spans="1:3" s="597" customFormat="1" ht="15.75" thickBot="1" x14ac:dyDescent="0.3">
      <c r="A15" s="139" t="s">
        <v>401</v>
      </c>
      <c r="B15" s="510">
        <v>75452</v>
      </c>
      <c r="C15" s="205" t="s">
        <v>19223</v>
      </c>
    </row>
    <row r="16" spans="1:3" s="597" customFormat="1" ht="15" x14ac:dyDescent="0.25">
      <c r="A16" s="11" t="s">
        <v>403</v>
      </c>
      <c r="B16" s="593">
        <v>852</v>
      </c>
      <c r="C16" s="9" t="s">
        <v>19227</v>
      </c>
    </row>
    <row r="17" spans="1:3" s="597" customFormat="1" ht="15" x14ac:dyDescent="0.25">
      <c r="A17" s="11" t="s">
        <v>404</v>
      </c>
      <c r="B17" s="593">
        <v>17937</v>
      </c>
      <c r="C17" s="9" t="s">
        <v>19231</v>
      </c>
    </row>
    <row r="18" spans="1:3" s="597" customFormat="1" ht="15" x14ac:dyDescent="0.25">
      <c r="A18" s="11" t="s">
        <v>405</v>
      </c>
      <c r="B18" s="593">
        <v>40139</v>
      </c>
      <c r="C18" s="9" t="s">
        <v>19235</v>
      </c>
    </row>
    <row r="19" spans="1:3" s="597" customFormat="1" ht="15" x14ac:dyDescent="0.25">
      <c r="A19" s="11" t="s">
        <v>406</v>
      </c>
      <c r="B19" s="593">
        <v>16533</v>
      </c>
      <c r="C19" s="9" t="s">
        <v>19239</v>
      </c>
    </row>
    <row r="20" spans="1:3" s="597" customFormat="1" ht="15" x14ac:dyDescent="0.25">
      <c r="A20" s="11" t="s">
        <v>8</v>
      </c>
      <c r="B20" s="593">
        <v>6585</v>
      </c>
      <c r="C20" s="9" t="s">
        <v>19243</v>
      </c>
    </row>
    <row r="21" spans="1:3" s="597" customFormat="1" ht="15" x14ac:dyDescent="0.25">
      <c r="A21" s="11" t="s">
        <v>407</v>
      </c>
      <c r="B21" s="593">
        <v>2418</v>
      </c>
      <c r="C21" s="9" t="s">
        <v>19247</v>
      </c>
    </row>
    <row r="22" spans="1:3" s="597" customFormat="1" ht="15" x14ac:dyDescent="0.25">
      <c r="A22" s="11" t="s">
        <v>620</v>
      </c>
      <c r="B22" s="593">
        <v>9331</v>
      </c>
      <c r="C22" s="9" t="s">
        <v>19251</v>
      </c>
    </row>
    <row r="23" spans="1:3" s="597" customFormat="1" ht="15" x14ac:dyDescent="0.25">
      <c r="A23" s="11" t="s">
        <v>409</v>
      </c>
      <c r="B23" s="593">
        <v>3318</v>
      </c>
      <c r="C23" s="9" t="s">
        <v>19255</v>
      </c>
    </row>
    <row r="24" spans="1:3" s="597" customFormat="1" ht="15" x14ac:dyDescent="0.25">
      <c r="A24" s="11" t="s">
        <v>410</v>
      </c>
      <c r="B24" s="593">
        <v>3652</v>
      </c>
      <c r="C24" s="9" t="s">
        <v>19259</v>
      </c>
    </row>
    <row r="25" spans="1:3" s="597" customFormat="1" ht="15" x14ac:dyDescent="0.25">
      <c r="A25" s="11" t="s">
        <v>680</v>
      </c>
      <c r="B25" s="593">
        <v>9709</v>
      </c>
      <c r="C25" s="9" t="s">
        <v>19263</v>
      </c>
    </row>
    <row r="26" spans="1:3" s="597" customFormat="1" ht="15" x14ac:dyDescent="0.25">
      <c r="A26" s="11" t="s">
        <v>220</v>
      </c>
      <c r="B26" s="593">
        <v>3299</v>
      </c>
      <c r="C26" s="9" t="s">
        <v>19267</v>
      </c>
    </row>
    <row r="27" spans="1:3" s="597" customFormat="1" ht="15" x14ac:dyDescent="0.25">
      <c r="A27" s="11" t="s">
        <v>31</v>
      </c>
      <c r="B27" s="593">
        <v>11674</v>
      </c>
      <c r="C27" s="9" t="s">
        <v>19271</v>
      </c>
    </row>
    <row r="28" spans="1:3" s="597" customFormat="1" ht="15" x14ac:dyDescent="0.25">
      <c r="A28" s="11" t="s">
        <v>42</v>
      </c>
      <c r="B28" s="593">
        <v>696</v>
      </c>
      <c r="C28" s="9" t="s">
        <v>19275</v>
      </c>
    </row>
    <row r="29" spans="1:3" s="597" customFormat="1" ht="15" x14ac:dyDescent="0.25">
      <c r="A29" s="11" t="s">
        <v>572</v>
      </c>
      <c r="B29" s="593">
        <v>3877</v>
      </c>
      <c r="C29" s="9" t="s">
        <v>19279</v>
      </c>
    </row>
    <row r="30" spans="1:3" s="597" customFormat="1" ht="15" x14ac:dyDescent="0.25">
      <c r="A30" s="11" t="s">
        <v>34</v>
      </c>
      <c r="B30" s="593">
        <v>9970</v>
      </c>
      <c r="C30" s="9" t="s">
        <v>19283</v>
      </c>
    </row>
    <row r="31" spans="1:3" s="597" customFormat="1" ht="15" x14ac:dyDescent="0.25">
      <c r="A31" s="11" t="s">
        <v>412</v>
      </c>
      <c r="B31" s="593">
        <v>2526</v>
      </c>
      <c r="C31" s="9" t="s">
        <v>19287</v>
      </c>
    </row>
    <row r="32" spans="1:3" s="597" customFormat="1" ht="15" x14ac:dyDescent="0.25">
      <c r="A32" s="11" t="s">
        <v>222</v>
      </c>
      <c r="B32" s="593">
        <v>2112</v>
      </c>
      <c r="C32" s="9" t="s">
        <v>19291</v>
      </c>
    </row>
    <row r="33" spans="1:3" s="597" customFormat="1" ht="15" x14ac:dyDescent="0.25">
      <c r="A33" s="11" t="s">
        <v>579</v>
      </c>
      <c r="B33" s="593">
        <v>1137</v>
      </c>
      <c r="C33" s="9" t="s">
        <v>19295</v>
      </c>
    </row>
    <row r="34" spans="1:3" s="597" customFormat="1" ht="15" x14ac:dyDescent="0.25">
      <c r="A34" s="11" t="s">
        <v>634</v>
      </c>
      <c r="B34" s="593">
        <v>805</v>
      </c>
      <c r="C34" s="9" t="s">
        <v>19299</v>
      </c>
    </row>
    <row r="35" spans="1:3" s="597" customFormat="1" ht="15" x14ac:dyDescent="0.25">
      <c r="A35" s="11" t="s">
        <v>474</v>
      </c>
      <c r="B35" s="593">
        <v>1869</v>
      </c>
      <c r="C35" s="9" t="s">
        <v>19303</v>
      </c>
    </row>
    <row r="36" spans="1:3" s="597" customFormat="1" ht="15" x14ac:dyDescent="0.25">
      <c r="A36" s="11" t="s">
        <v>475</v>
      </c>
      <c r="B36" s="593">
        <v>2474</v>
      </c>
      <c r="C36" s="9" t="s">
        <v>19307</v>
      </c>
    </row>
    <row r="37" spans="1:3" s="597" customFormat="1" ht="15" x14ac:dyDescent="0.25">
      <c r="A37" s="11" t="s">
        <v>417</v>
      </c>
      <c r="B37" s="593">
        <v>1669</v>
      </c>
      <c r="C37" s="9" t="s">
        <v>19311</v>
      </c>
    </row>
    <row r="38" spans="1:3" s="597" customFormat="1" ht="15" x14ac:dyDescent="0.25">
      <c r="A38" s="11" t="s">
        <v>418</v>
      </c>
      <c r="B38" s="593">
        <v>6773</v>
      </c>
      <c r="C38" s="9" t="s">
        <v>19315</v>
      </c>
    </row>
    <row r="39" spans="1:3" s="597" customFormat="1" ht="15" x14ac:dyDescent="0.25">
      <c r="A39" s="11" t="s">
        <v>573</v>
      </c>
      <c r="B39" s="593">
        <v>10388</v>
      </c>
      <c r="C39" s="9" t="s">
        <v>19319</v>
      </c>
    </row>
    <row r="40" spans="1:3" s="597" customFormat="1" ht="15.75" thickBot="1" x14ac:dyDescent="0.3">
      <c r="A40" s="11" t="s">
        <v>430</v>
      </c>
      <c r="B40" s="593">
        <v>28961</v>
      </c>
      <c r="C40" s="9" t="s">
        <v>19323</v>
      </c>
    </row>
    <row r="41" spans="1:3" s="597" customFormat="1" ht="15.75" customHeight="1" thickBot="1" x14ac:dyDescent="0.3">
      <c r="A41" s="422" t="s">
        <v>464</v>
      </c>
      <c r="B41" s="425"/>
      <c r="C41" s="425"/>
    </row>
    <row r="42" spans="1:3" s="597" customFormat="1" ht="15.75" thickBot="1" x14ac:dyDescent="0.3">
      <c r="A42" s="139" t="s">
        <v>401</v>
      </c>
      <c r="B42" s="320">
        <v>1.0137823868938786E-2</v>
      </c>
      <c r="C42" s="555">
        <v>1.5834411384217335E-2</v>
      </c>
    </row>
    <row r="43" spans="1:3" s="597" customFormat="1" ht="15" x14ac:dyDescent="0.25">
      <c r="A43" s="11" t="s">
        <v>403</v>
      </c>
      <c r="B43" s="321">
        <v>1.8634469494604126E-3</v>
      </c>
      <c r="C43" s="318">
        <v>5.235602094240838E-3</v>
      </c>
    </row>
    <row r="44" spans="1:3" s="597" customFormat="1" ht="15" x14ac:dyDescent="0.25">
      <c r="A44" s="11" t="s">
        <v>404</v>
      </c>
      <c r="B44" s="321">
        <v>1.9803131138639019E-3</v>
      </c>
      <c r="C44" s="318">
        <v>1.7064846416382253E-3</v>
      </c>
    </row>
    <row r="45" spans="1:3" s="597" customFormat="1" ht="15" x14ac:dyDescent="0.25">
      <c r="A45" s="11" t="s">
        <v>405</v>
      </c>
      <c r="B45" s="321">
        <v>5.6534852933752284E-3</v>
      </c>
      <c r="C45" s="318">
        <v>9.310636697075143E-3</v>
      </c>
    </row>
    <row r="46" spans="1:3" s="597" customFormat="1" ht="15" x14ac:dyDescent="0.25">
      <c r="A46" s="11" t="s">
        <v>406</v>
      </c>
      <c r="B46" s="321">
        <v>3.3842870955828649E-2</v>
      </c>
      <c r="C46" s="318">
        <v>4.5237553989543079E-2</v>
      </c>
    </row>
    <row r="47" spans="1:3" s="597" customFormat="1" ht="15" x14ac:dyDescent="0.25">
      <c r="A47" s="11" t="s">
        <v>8</v>
      </c>
      <c r="B47" s="321">
        <v>1.1115955141555339E-2</v>
      </c>
      <c r="C47" s="318">
        <v>1.8299881936245571E-2</v>
      </c>
    </row>
    <row r="48" spans="1:3" s="597" customFormat="1" ht="15" x14ac:dyDescent="0.25">
      <c r="A48" s="11" t="s">
        <v>407</v>
      </c>
      <c r="B48" s="321">
        <v>6.0728878396098165E-3</v>
      </c>
      <c r="C48" s="318">
        <v>9.1324200913242004E-3</v>
      </c>
    </row>
    <row r="49" spans="1:3" s="597" customFormat="1" ht="15" x14ac:dyDescent="0.25">
      <c r="A49" s="11" t="s">
        <v>620</v>
      </c>
      <c r="B49" s="321">
        <v>6.7628337864287843E-3</v>
      </c>
      <c r="C49" s="318">
        <v>1.1080332409972299E-2</v>
      </c>
    </row>
    <row r="50" spans="1:3" s="597" customFormat="1" ht="15" x14ac:dyDescent="0.25">
      <c r="A50" s="11" t="s">
        <v>409</v>
      </c>
      <c r="B50" s="321">
        <v>1.2471504668557218E-2</v>
      </c>
      <c r="C50" s="318">
        <v>1.1111111111111112E-2</v>
      </c>
    </row>
    <row r="51" spans="1:3" s="597" customFormat="1" ht="15" x14ac:dyDescent="0.25">
      <c r="A51" s="11" t="s">
        <v>410</v>
      </c>
      <c r="B51" s="321">
        <v>1.9360329566622165E-2</v>
      </c>
      <c r="C51" s="318">
        <v>2.0787746170678335E-2</v>
      </c>
    </row>
    <row r="52" spans="1:3" s="597" customFormat="1" ht="15" x14ac:dyDescent="0.25">
      <c r="A52" s="11" t="s">
        <v>680</v>
      </c>
      <c r="B52" s="321">
        <v>1.5992921814371598E-2</v>
      </c>
      <c r="C52" s="318">
        <v>2.3121387283236993E-2</v>
      </c>
    </row>
    <row r="53" spans="1:3" s="597" customFormat="1" ht="15" x14ac:dyDescent="0.25">
      <c r="A53" s="11" t="s">
        <v>220</v>
      </c>
      <c r="B53" s="321">
        <v>1.1585269911224944E-3</v>
      </c>
      <c r="C53" s="318">
        <v>4.8721071863580996E-3</v>
      </c>
    </row>
    <row r="54" spans="1:3" s="597" customFormat="1" ht="15" x14ac:dyDescent="0.25">
      <c r="A54" s="11" t="s">
        <v>31</v>
      </c>
      <c r="B54" s="321">
        <v>3.6106948831089282E-3</v>
      </c>
      <c r="C54" s="318">
        <v>6.0996272450016941E-3</v>
      </c>
    </row>
    <row r="55" spans="1:3" s="597" customFormat="1" ht="15" x14ac:dyDescent="0.25">
      <c r="A55" s="11" t="s">
        <v>42</v>
      </c>
      <c r="B55" s="321">
        <v>4.3617212878689924E-3</v>
      </c>
      <c r="C55" s="318">
        <v>5.9880239520958087E-3</v>
      </c>
    </row>
    <row r="56" spans="1:3" s="597" customFormat="1" ht="15" x14ac:dyDescent="0.25">
      <c r="A56" s="11" t="s">
        <v>572</v>
      </c>
      <c r="B56" s="321">
        <v>7.6450138925919829E-3</v>
      </c>
      <c r="C56" s="318">
        <v>1.6377649325626204E-2</v>
      </c>
    </row>
    <row r="57" spans="1:3" s="597" customFormat="1" ht="15" x14ac:dyDescent="0.25">
      <c r="A57" s="11" t="s">
        <v>34</v>
      </c>
      <c r="B57" s="321">
        <v>5.6915180293323955E-3</v>
      </c>
      <c r="C57" s="318">
        <v>9.8541584548679541E-3</v>
      </c>
    </row>
    <row r="58" spans="1:3" s="597" customFormat="1" ht="15" x14ac:dyDescent="0.25">
      <c r="A58" s="11" t="s">
        <v>412</v>
      </c>
      <c r="B58" s="321">
        <v>1.0779255727722249E-2</v>
      </c>
      <c r="C58" s="318">
        <v>1.5904572564612324E-2</v>
      </c>
    </row>
    <row r="59" spans="1:3" s="597" customFormat="1" ht="15" x14ac:dyDescent="0.25">
      <c r="A59" s="11" t="s">
        <v>222</v>
      </c>
      <c r="B59" s="321">
        <v>9.9840021779447098E-3</v>
      </c>
      <c r="C59" s="318">
        <v>1.7208413001912046E-2</v>
      </c>
    </row>
    <row r="60" spans="1:3" s="597" customFormat="1" ht="15" x14ac:dyDescent="0.25">
      <c r="A60" s="11" t="s">
        <v>579</v>
      </c>
      <c r="B60" s="321">
        <v>9.0131664141672486E-3</v>
      </c>
      <c r="C60" s="318">
        <v>3.3444816053511705E-3</v>
      </c>
    </row>
    <row r="61" spans="1:3" s="597" customFormat="1" ht="15" x14ac:dyDescent="0.25">
      <c r="A61" s="11" t="s">
        <v>634</v>
      </c>
      <c r="B61" s="321">
        <v>7.6205877044347057E-3</v>
      </c>
      <c r="C61" s="318">
        <v>1.4814814814814815E-2</v>
      </c>
    </row>
    <row r="62" spans="1:3" s="597" customFormat="1" ht="15" x14ac:dyDescent="0.25">
      <c r="A62" s="11" t="s">
        <v>474</v>
      </c>
      <c r="B62" s="321">
        <v>4.889561048385585E-2</v>
      </c>
      <c r="C62" s="318">
        <v>7.7757685352622063E-2</v>
      </c>
    </row>
    <row r="63" spans="1:3" s="597" customFormat="1" ht="15" x14ac:dyDescent="0.25">
      <c r="A63" s="11" t="s">
        <v>475</v>
      </c>
      <c r="B63" s="321">
        <v>2.3840531822412307E-2</v>
      </c>
      <c r="C63" s="318">
        <v>4.0935672514619881E-2</v>
      </c>
    </row>
    <row r="64" spans="1:3" s="597" customFormat="1" ht="15" x14ac:dyDescent="0.25">
      <c r="A64" s="11" t="s">
        <v>417</v>
      </c>
      <c r="B64" s="321">
        <v>0</v>
      </c>
      <c r="C64" s="318">
        <v>0</v>
      </c>
    </row>
    <row r="65" spans="1:3" s="597" customFormat="1" ht="15" x14ac:dyDescent="0.25">
      <c r="A65" s="11" t="s">
        <v>418</v>
      </c>
      <c r="B65" s="321">
        <v>0</v>
      </c>
      <c r="C65" s="318">
        <v>0</v>
      </c>
    </row>
    <row r="66" spans="1:3" s="597" customFormat="1" ht="15" x14ac:dyDescent="0.25">
      <c r="A66" s="11" t="s">
        <v>573</v>
      </c>
      <c r="B66" s="321">
        <v>4.8667529407973179E-3</v>
      </c>
      <c r="C66" s="318">
        <v>1.2005191434133679E-2</v>
      </c>
    </row>
    <row r="67" spans="1:3" s="597" customFormat="1" ht="15.75" thickBot="1" x14ac:dyDescent="0.3">
      <c r="A67" s="12" t="s">
        <v>430</v>
      </c>
      <c r="B67" s="321">
        <v>2.5919025153361253E-4</v>
      </c>
      <c r="C67" s="318">
        <v>4.7359696897939852E-4</v>
      </c>
    </row>
    <row r="68" spans="1:3" s="597" customFormat="1" ht="15.75" thickBot="1" x14ac:dyDescent="0.3">
      <c r="A68" s="422" t="s">
        <v>465</v>
      </c>
      <c r="B68" s="358"/>
      <c r="C68" s="358"/>
    </row>
    <row r="69" spans="1:3" s="597" customFormat="1" ht="15.75" thickBot="1" x14ac:dyDescent="0.3">
      <c r="A69" s="139" t="s">
        <v>401</v>
      </c>
      <c r="B69" s="320">
        <v>1.5122396636091296E-2</v>
      </c>
      <c r="C69" s="555">
        <v>1.9818887451487709E-2</v>
      </c>
    </row>
    <row r="70" spans="1:3" s="597" customFormat="1" ht="15" x14ac:dyDescent="0.25">
      <c r="A70" s="11" t="s">
        <v>403</v>
      </c>
      <c r="B70" s="321">
        <v>2.689649369053213E-3</v>
      </c>
      <c r="C70" s="318">
        <v>5.235602094240838E-3</v>
      </c>
    </row>
    <row r="71" spans="1:3" s="597" customFormat="1" ht="15" x14ac:dyDescent="0.25">
      <c r="A71" s="11" t="s">
        <v>404</v>
      </c>
      <c r="B71" s="321">
        <v>3.6092279953279711E-3</v>
      </c>
      <c r="C71" s="318">
        <v>2.9254022428083864E-3</v>
      </c>
    </row>
    <row r="72" spans="1:3" s="597" customFormat="1" ht="15" x14ac:dyDescent="0.25">
      <c r="A72" s="11" t="s">
        <v>405</v>
      </c>
      <c r="B72" s="321">
        <v>9.2888258928300067E-3</v>
      </c>
      <c r="C72" s="318">
        <v>1.109752656823098E-2</v>
      </c>
    </row>
    <row r="73" spans="1:3" s="597" customFormat="1" ht="15" x14ac:dyDescent="0.25">
      <c r="A73" s="11" t="s">
        <v>406</v>
      </c>
      <c r="B73" s="321">
        <v>4.7508073444380947E-2</v>
      </c>
      <c r="C73" s="318">
        <v>5.7285746760627414E-2</v>
      </c>
    </row>
    <row r="74" spans="1:3" s="597" customFormat="1" ht="15" x14ac:dyDescent="0.25">
      <c r="A74" s="11" t="s">
        <v>8</v>
      </c>
      <c r="B74" s="321">
        <v>1.6839861085634424E-2</v>
      </c>
      <c r="C74" s="318">
        <v>2.2432113341204249E-2</v>
      </c>
    </row>
    <row r="75" spans="1:3" s="597" customFormat="1" ht="15" x14ac:dyDescent="0.25">
      <c r="A75" s="11" t="s">
        <v>407</v>
      </c>
      <c r="B75" s="321">
        <v>8.6008593922299505E-3</v>
      </c>
      <c r="C75" s="318">
        <v>1.06544901065449E-2</v>
      </c>
    </row>
    <row r="76" spans="1:3" s="597" customFormat="1" ht="15" x14ac:dyDescent="0.25">
      <c r="A76" s="11" t="s">
        <v>620</v>
      </c>
      <c r="B76" s="321">
        <v>1.122045269015182E-2</v>
      </c>
      <c r="C76" s="318">
        <v>1.187178472497032E-2</v>
      </c>
    </row>
    <row r="77" spans="1:3" s="597" customFormat="1" ht="15" x14ac:dyDescent="0.25">
      <c r="A77" s="11" t="s">
        <v>409</v>
      </c>
      <c r="B77" s="321">
        <v>1.9137029249264755E-2</v>
      </c>
      <c r="C77" s="318">
        <v>1.4444444444444444E-2</v>
      </c>
    </row>
    <row r="78" spans="1:3" s="597" customFormat="1" ht="15" x14ac:dyDescent="0.25">
      <c r="A78" s="11" t="s">
        <v>410</v>
      </c>
      <c r="B78" s="321">
        <v>3.2475352060897279E-2</v>
      </c>
      <c r="C78" s="318">
        <v>3.2822757111597371E-2</v>
      </c>
    </row>
    <row r="79" spans="1:3" s="597" customFormat="1" ht="15" x14ac:dyDescent="0.25">
      <c r="A79" s="11" t="s">
        <v>680</v>
      </c>
      <c r="B79" s="321">
        <v>2.3832450802781364E-2</v>
      </c>
      <c r="C79" s="318">
        <v>2.9314616019818333E-2</v>
      </c>
    </row>
    <row r="80" spans="1:3" s="597" customFormat="1" ht="15" x14ac:dyDescent="0.25">
      <c r="A80" s="11" t="s">
        <v>220</v>
      </c>
      <c r="B80" s="321">
        <v>1.219895509072786E-3</v>
      </c>
      <c r="C80" s="318">
        <v>4.8721071863580996E-3</v>
      </c>
    </row>
    <row r="81" spans="1:3" s="597" customFormat="1" ht="15" x14ac:dyDescent="0.25">
      <c r="A81" s="11" t="s">
        <v>31</v>
      </c>
      <c r="B81" s="321">
        <v>4.0998133039851694E-3</v>
      </c>
      <c r="C81" s="318">
        <v>6.7773636055574382E-3</v>
      </c>
    </row>
    <row r="82" spans="1:3" s="597" customFormat="1" ht="15" x14ac:dyDescent="0.25">
      <c r="A82" s="11" t="s">
        <v>42</v>
      </c>
      <c r="B82" s="321">
        <v>5.191434930082635E-3</v>
      </c>
      <c r="C82" s="318">
        <v>5.9880239520958087E-3</v>
      </c>
    </row>
    <row r="83" spans="1:3" s="597" customFormat="1" ht="15" x14ac:dyDescent="0.25">
      <c r="A83" s="11" t="s">
        <v>572</v>
      </c>
      <c r="B83" s="321">
        <v>1.1410592952024453E-2</v>
      </c>
      <c r="C83" s="318">
        <v>2.023121387283237E-2</v>
      </c>
    </row>
    <row r="84" spans="1:3" s="597" customFormat="1" ht="15" x14ac:dyDescent="0.25">
      <c r="A84" s="11" t="s">
        <v>34</v>
      </c>
      <c r="B84" s="321">
        <v>8.0265377513654475E-3</v>
      </c>
      <c r="C84" s="318">
        <v>1.2219156484036263E-2</v>
      </c>
    </row>
    <row r="85" spans="1:3" s="597" customFormat="1" ht="15" x14ac:dyDescent="0.25">
      <c r="A85" s="11" t="s">
        <v>412</v>
      </c>
      <c r="B85" s="321">
        <v>1.8372848218989095E-2</v>
      </c>
      <c r="C85" s="318">
        <v>2.186878727634195E-2</v>
      </c>
    </row>
    <row r="86" spans="1:3" s="597" customFormat="1" ht="15" x14ac:dyDescent="0.25">
      <c r="A86" s="11" t="s">
        <v>222</v>
      </c>
      <c r="B86" s="321">
        <v>1.3722642614998799E-2</v>
      </c>
      <c r="C86" s="318">
        <v>2.2944550669216062E-2</v>
      </c>
    </row>
    <row r="87" spans="1:3" s="597" customFormat="1" ht="15" x14ac:dyDescent="0.25">
      <c r="A87" s="11" t="s">
        <v>579</v>
      </c>
      <c r="B87" s="321">
        <v>1.3123442656442793E-2</v>
      </c>
      <c r="C87" s="318">
        <v>3.3444816053511705E-3</v>
      </c>
    </row>
    <row r="88" spans="1:3" s="597" customFormat="1" ht="15" x14ac:dyDescent="0.25">
      <c r="A88" s="11" t="s">
        <v>634</v>
      </c>
      <c r="B88" s="321">
        <v>1.1060153801615522E-2</v>
      </c>
      <c r="C88" s="318">
        <v>2.2222222222222223E-2</v>
      </c>
    </row>
    <row r="89" spans="1:3" s="597" customFormat="1" ht="15" x14ac:dyDescent="0.25">
      <c r="A89" s="11" t="s">
        <v>474</v>
      </c>
      <c r="B89" s="321">
        <v>7.0346155412742611E-2</v>
      </c>
      <c r="C89" s="318">
        <v>9.5840867992766726E-2</v>
      </c>
    </row>
    <row r="90" spans="1:3" s="597" customFormat="1" ht="15" x14ac:dyDescent="0.25">
      <c r="A90" s="11" t="s">
        <v>475</v>
      </c>
      <c r="B90" s="321">
        <v>3.4011063131154429E-2</v>
      </c>
      <c r="C90" s="318">
        <v>5.4093567251461985E-2</v>
      </c>
    </row>
    <row r="91" spans="1:3" s="597" customFormat="1" ht="15" x14ac:dyDescent="0.25">
      <c r="A91" s="11" t="s">
        <v>417</v>
      </c>
      <c r="B91" s="321">
        <v>0</v>
      </c>
      <c r="C91" s="318">
        <v>0</v>
      </c>
    </row>
    <row r="92" spans="1:3" s="597" customFormat="1" ht="15" x14ac:dyDescent="0.25">
      <c r="A92" s="11" t="s">
        <v>418</v>
      </c>
      <c r="B92" s="321">
        <v>0</v>
      </c>
      <c r="C92" s="318">
        <v>0</v>
      </c>
    </row>
    <row r="93" spans="1:3" s="597" customFormat="1" ht="15" x14ac:dyDescent="0.25">
      <c r="A93" s="11" t="s">
        <v>573</v>
      </c>
      <c r="B93" s="321">
        <v>6.7623271578430774E-3</v>
      </c>
      <c r="C93" s="318">
        <v>1.4925373134328358E-2</v>
      </c>
    </row>
    <row r="94" spans="1:3" s="597" customFormat="1" ht="15.75" thickBot="1" x14ac:dyDescent="0.3">
      <c r="A94" s="12" t="s">
        <v>430</v>
      </c>
      <c r="B94" s="321">
        <v>3.4583192000190843E-4</v>
      </c>
      <c r="C94" s="318">
        <v>4.7359696897939852E-4</v>
      </c>
    </row>
    <row r="95" spans="1:3" s="597" customFormat="1" ht="15.75" thickBot="1" x14ac:dyDescent="0.3">
      <c r="A95" s="422" t="s">
        <v>466</v>
      </c>
      <c r="B95" s="358"/>
      <c r="C95" s="358"/>
    </row>
    <row r="96" spans="1:3" s="597" customFormat="1" ht="15.75" thickBot="1" x14ac:dyDescent="0.3">
      <c r="A96" s="139" t="s">
        <v>401</v>
      </c>
      <c r="B96" s="320">
        <v>0.85695077300870037</v>
      </c>
      <c r="C96" s="555">
        <v>0.79353169469598961</v>
      </c>
    </row>
    <row r="97" spans="1:3" s="597" customFormat="1" ht="15" x14ac:dyDescent="0.25">
      <c r="A97" s="11" t="s">
        <v>403</v>
      </c>
      <c r="B97" s="321">
        <v>0.90283453294977034</v>
      </c>
      <c r="C97" s="318">
        <v>0.77486910994764402</v>
      </c>
    </row>
    <row r="98" spans="1:3" s="597" customFormat="1" ht="15" x14ac:dyDescent="0.25">
      <c r="A98" s="11" t="s">
        <v>404</v>
      </c>
      <c r="B98" s="321">
        <v>0.95478923949476147</v>
      </c>
      <c r="C98" s="318">
        <v>0.91540711847879086</v>
      </c>
    </row>
    <row r="99" spans="1:3" s="597" customFormat="1" ht="15" x14ac:dyDescent="0.25">
      <c r="A99" s="11" t="s">
        <v>405</v>
      </c>
      <c r="B99" s="321">
        <v>0.88817723760330813</v>
      </c>
      <c r="C99" s="318">
        <v>0.83381924198250734</v>
      </c>
    </row>
    <row r="100" spans="1:3" s="597" customFormat="1" ht="15" x14ac:dyDescent="0.25">
      <c r="A100" s="11" t="s">
        <v>406</v>
      </c>
      <c r="B100" s="321">
        <v>0.64923638510399484</v>
      </c>
      <c r="C100" s="318">
        <v>0.58331438963400772</v>
      </c>
    </row>
    <row r="101" spans="1:3" s="597" customFormat="1" ht="15" x14ac:dyDescent="0.25">
      <c r="A101" s="11" t="s">
        <v>8</v>
      </c>
      <c r="B101" s="321">
        <v>0.83968735645428438</v>
      </c>
      <c r="C101" s="318">
        <v>0.56316410861865407</v>
      </c>
    </row>
    <row r="102" spans="1:3" s="597" customFormat="1" ht="15" x14ac:dyDescent="0.25">
      <c r="A102" s="11" t="s">
        <v>407</v>
      </c>
      <c r="B102" s="321">
        <v>0.96856652431961743</v>
      </c>
      <c r="C102" s="318">
        <v>0.9634703196347032</v>
      </c>
    </row>
    <row r="103" spans="1:3" s="597" customFormat="1" ht="15" x14ac:dyDescent="0.25">
      <c r="A103" s="11" t="s">
        <v>620</v>
      </c>
      <c r="B103" s="321">
        <v>0.90361960071702252</v>
      </c>
      <c r="C103" s="318">
        <v>0.87257617728531855</v>
      </c>
    </row>
    <row r="104" spans="1:3" s="597" customFormat="1" ht="15" x14ac:dyDescent="0.25">
      <c r="A104" s="11" t="s">
        <v>409</v>
      </c>
      <c r="B104" s="321">
        <v>0.9239095875548694</v>
      </c>
      <c r="C104" s="318">
        <v>0.88777777777777778</v>
      </c>
    </row>
    <row r="105" spans="1:3" s="597" customFormat="1" ht="15" x14ac:dyDescent="0.25">
      <c r="A105" s="11" t="s">
        <v>410</v>
      </c>
      <c r="B105" s="321">
        <v>0.56301800984424322</v>
      </c>
      <c r="C105" s="318">
        <v>0.46389496717724288</v>
      </c>
    </row>
    <row r="106" spans="1:3" s="597" customFormat="1" ht="15" x14ac:dyDescent="0.25">
      <c r="A106" s="11" t="s">
        <v>680</v>
      </c>
      <c r="B106" s="321">
        <v>0.72734075624670325</v>
      </c>
      <c r="C106" s="318">
        <v>0.68331957060280757</v>
      </c>
    </row>
    <row r="107" spans="1:3" s="597" customFormat="1" ht="15" x14ac:dyDescent="0.25">
      <c r="A107" s="11" t="s">
        <v>220</v>
      </c>
      <c r="B107" s="321">
        <v>0.99218887725478877</v>
      </c>
      <c r="C107" s="318">
        <v>0.97807551766138856</v>
      </c>
    </row>
    <row r="108" spans="1:3" s="597" customFormat="1" ht="15" x14ac:dyDescent="0.25">
      <c r="A108" s="11" t="s">
        <v>31</v>
      </c>
      <c r="B108" s="321">
        <v>0.98636192427901048</v>
      </c>
      <c r="C108" s="318">
        <v>0.97051846831582511</v>
      </c>
    </row>
    <row r="109" spans="1:3" s="597" customFormat="1" ht="15" x14ac:dyDescent="0.25">
      <c r="A109" s="11" t="s">
        <v>42</v>
      </c>
      <c r="B109" s="321">
        <v>0.97899721238917847</v>
      </c>
      <c r="C109" s="318">
        <v>0.95808383233532934</v>
      </c>
    </row>
    <row r="110" spans="1:3" s="597" customFormat="1" ht="15" x14ac:dyDescent="0.25">
      <c r="A110" s="11" t="s">
        <v>572</v>
      </c>
      <c r="B110" s="321">
        <v>0.93684298631839213</v>
      </c>
      <c r="C110" s="318">
        <v>0.90077071290944122</v>
      </c>
    </row>
    <row r="111" spans="1:3" s="597" customFormat="1" ht="15" x14ac:dyDescent="0.25">
      <c r="A111" s="11" t="s">
        <v>34</v>
      </c>
      <c r="B111" s="321">
        <v>0.88577208398983787</v>
      </c>
      <c r="C111" s="318">
        <v>0.84115096570752856</v>
      </c>
    </row>
    <row r="112" spans="1:3" s="597" customFormat="1" ht="15" x14ac:dyDescent="0.25">
      <c r="A112" s="11" t="s">
        <v>412</v>
      </c>
      <c r="B112" s="321">
        <v>0.75876175074003094</v>
      </c>
      <c r="C112" s="318">
        <v>0.66003976143141152</v>
      </c>
    </row>
    <row r="113" spans="1:3" s="597" customFormat="1" ht="15" x14ac:dyDescent="0.25">
      <c r="A113" s="11" t="s">
        <v>222</v>
      </c>
      <c r="B113" s="321">
        <v>0.88731324998090477</v>
      </c>
      <c r="C113" s="318">
        <v>0.82982791586998084</v>
      </c>
    </row>
    <row r="114" spans="1:3" s="597" customFormat="1" ht="15" x14ac:dyDescent="0.25">
      <c r="A114" s="11" t="s">
        <v>579</v>
      </c>
      <c r="B114" s="321">
        <v>0.71179767949926531</v>
      </c>
      <c r="C114" s="318">
        <v>0.64214046822742477</v>
      </c>
    </row>
    <row r="115" spans="1:3" s="597" customFormat="1" ht="15" x14ac:dyDescent="0.25">
      <c r="A115" s="11" t="s">
        <v>634</v>
      </c>
      <c r="B115" s="321">
        <v>0.94127571227557671</v>
      </c>
      <c r="C115" s="318">
        <v>0.91851851851851851</v>
      </c>
    </row>
    <row r="116" spans="1:3" s="597" customFormat="1" ht="15" x14ac:dyDescent="0.25">
      <c r="A116" s="11" t="s">
        <v>474</v>
      </c>
      <c r="B116" s="321">
        <v>0.45974617112842636</v>
      </c>
      <c r="C116" s="318">
        <v>0.2640144665461121</v>
      </c>
    </row>
    <row r="117" spans="1:3" s="597" customFormat="1" ht="15" x14ac:dyDescent="0.25">
      <c r="A117" s="11" t="s">
        <v>475</v>
      </c>
      <c r="B117" s="321">
        <v>0.86014882296388517</v>
      </c>
      <c r="C117" s="318">
        <v>0.79093567251461994</v>
      </c>
    </row>
    <row r="118" spans="1:3" s="597" customFormat="1" ht="15" x14ac:dyDescent="0.25">
      <c r="A118" s="11" t="s">
        <v>417</v>
      </c>
      <c r="B118" s="321">
        <v>0.99041807215687749</v>
      </c>
      <c r="C118" s="318">
        <v>0.96682464454976302</v>
      </c>
    </row>
    <row r="119" spans="1:3" s="597" customFormat="1" ht="15" x14ac:dyDescent="0.25">
      <c r="A119" s="11" t="s">
        <v>418</v>
      </c>
      <c r="B119" s="321">
        <v>0.999071701745055</v>
      </c>
      <c r="C119" s="318">
        <v>0.99584631360332299</v>
      </c>
    </row>
    <row r="120" spans="1:3" s="597" customFormat="1" ht="15" x14ac:dyDescent="0.25">
      <c r="A120" s="11" t="s">
        <v>573</v>
      </c>
      <c r="B120" s="321">
        <v>0.82226600018151463</v>
      </c>
      <c r="C120" s="318">
        <v>0.56489292667099289</v>
      </c>
    </row>
    <row r="121" spans="1:3" s="597" customFormat="1" ht="15.75" thickBot="1" x14ac:dyDescent="0.3">
      <c r="A121" s="12" t="s">
        <v>430</v>
      </c>
      <c r="B121" s="321">
        <v>0.98379143748425268</v>
      </c>
      <c r="C121" s="318">
        <v>0.93298602888941506</v>
      </c>
    </row>
    <row r="122" spans="1:3" s="597" customFormat="1" ht="26.25" thickBot="1" x14ac:dyDescent="0.3">
      <c r="A122" s="422" t="s">
        <v>467</v>
      </c>
      <c r="B122" s="358"/>
      <c r="C122" s="358"/>
    </row>
    <row r="123" spans="1:3" s="597" customFormat="1" ht="15.75" thickBot="1" x14ac:dyDescent="0.3">
      <c r="A123" s="139" t="s">
        <v>401</v>
      </c>
      <c r="B123" s="320">
        <v>3.1947854171346275E-2</v>
      </c>
      <c r="C123" s="555">
        <v>7.6556895989566345E-2</v>
      </c>
    </row>
    <row r="124" spans="1:3" s="597" customFormat="1" ht="15" x14ac:dyDescent="0.25">
      <c r="A124" s="11" t="s">
        <v>403</v>
      </c>
      <c r="B124" s="321">
        <v>6.758630974646318E-2</v>
      </c>
      <c r="C124" s="318">
        <v>0.30405405405405406</v>
      </c>
    </row>
    <row r="125" spans="1:3" s="597" customFormat="1" ht="15" x14ac:dyDescent="0.25">
      <c r="A125" s="11" t="s">
        <v>404</v>
      </c>
      <c r="B125" s="321">
        <v>2.5941669553001773E-2</v>
      </c>
      <c r="C125" s="318">
        <v>7.057256990679095E-2</v>
      </c>
    </row>
    <row r="126" spans="1:3" s="597" customFormat="1" ht="15" x14ac:dyDescent="0.25">
      <c r="A126" s="11" t="s">
        <v>405</v>
      </c>
      <c r="B126" s="321">
        <v>2.9226587323739645E-2</v>
      </c>
      <c r="C126" s="318">
        <v>6.9591698623956685E-2</v>
      </c>
    </row>
    <row r="127" spans="1:3" s="597" customFormat="1" ht="15" x14ac:dyDescent="0.25">
      <c r="A127" s="11" t="s">
        <v>406</v>
      </c>
      <c r="B127" s="321">
        <v>5.1012971231667557E-2</v>
      </c>
      <c r="C127" s="318">
        <v>9.6258768511301634E-2</v>
      </c>
    </row>
    <row r="128" spans="1:3" s="597" customFormat="1" ht="15" x14ac:dyDescent="0.25">
      <c r="A128" s="11" t="s">
        <v>8</v>
      </c>
      <c r="B128" s="321">
        <v>0.21429134814687062</v>
      </c>
      <c r="C128" s="318">
        <v>0.96645702306079662</v>
      </c>
    </row>
    <row r="129" spans="1:3" s="597" customFormat="1" ht="15" x14ac:dyDescent="0.25">
      <c r="A129" s="11" t="s">
        <v>407</v>
      </c>
      <c r="B129" s="321">
        <v>1.7507073027888797E-2</v>
      </c>
      <c r="C129" s="318">
        <v>4.7393364928909956E-3</v>
      </c>
    </row>
    <row r="130" spans="1:3" s="597" customFormat="1" ht="15" x14ac:dyDescent="0.25">
      <c r="A130" s="11" t="s">
        <v>620</v>
      </c>
      <c r="B130" s="321">
        <v>1.2963440191447618E-2</v>
      </c>
      <c r="C130" s="318">
        <v>1.7687074829931974E-2</v>
      </c>
    </row>
    <row r="131" spans="1:3" s="597" customFormat="1" ht="15" x14ac:dyDescent="0.25">
      <c r="A131" s="11" t="s">
        <v>409</v>
      </c>
      <c r="B131" s="321">
        <v>1.9748523096761238E-2</v>
      </c>
      <c r="C131" s="318">
        <v>2.2528160200250311E-2</v>
      </c>
    </row>
    <row r="132" spans="1:3" s="597" customFormat="1" ht="15" x14ac:dyDescent="0.25">
      <c r="A132" s="11" t="s">
        <v>410</v>
      </c>
      <c r="B132" s="321">
        <v>5.7285706040097827E-2</v>
      </c>
      <c r="C132" s="318">
        <v>8.0188679245283015E-2</v>
      </c>
    </row>
    <row r="133" spans="1:3" s="597" customFormat="1" ht="15" x14ac:dyDescent="0.25">
      <c r="A133" s="11" t="s">
        <v>680</v>
      </c>
      <c r="B133" s="321">
        <v>3.1053855061414237E-2</v>
      </c>
      <c r="C133" s="318">
        <v>3.3836858006042296E-2</v>
      </c>
    </row>
    <row r="134" spans="1:3" s="597" customFormat="1" ht="15" x14ac:dyDescent="0.25">
      <c r="A134" s="11" t="s">
        <v>220</v>
      </c>
      <c r="B134" s="321">
        <v>2.4906600249066001E-4</v>
      </c>
      <c r="C134" s="318">
        <v>1.2453300124533001E-3</v>
      </c>
    </row>
    <row r="135" spans="1:3" s="597" customFormat="1" ht="15" x14ac:dyDescent="0.25">
      <c r="A135" s="11" t="s">
        <v>31</v>
      </c>
      <c r="B135" s="321">
        <v>1.7183808811086429E-2</v>
      </c>
      <c r="C135" s="318">
        <v>2.7932960893854749E-3</v>
      </c>
    </row>
    <row r="136" spans="1:3" s="597" customFormat="1" ht="15" x14ac:dyDescent="0.25">
      <c r="A136" s="11" t="s">
        <v>42</v>
      </c>
      <c r="B136" s="321">
        <v>1.5316543264074389E-2</v>
      </c>
      <c r="C136" s="318">
        <v>3.125E-2</v>
      </c>
    </row>
    <row r="137" spans="1:3" s="597" customFormat="1" ht="15" x14ac:dyDescent="0.25">
      <c r="A137" s="11" t="s">
        <v>572</v>
      </c>
      <c r="B137" s="321">
        <v>1.6017209571513751E-2</v>
      </c>
      <c r="C137" s="318">
        <v>1.4973262032085561E-2</v>
      </c>
    </row>
    <row r="138" spans="1:3" s="597" customFormat="1" ht="15" x14ac:dyDescent="0.25">
      <c r="A138" s="11" t="s">
        <v>34</v>
      </c>
      <c r="B138" s="321">
        <v>6.0388886239442349E-3</v>
      </c>
      <c r="C138" s="318">
        <v>7.9662605435801316E-3</v>
      </c>
    </row>
    <row r="139" spans="1:3" s="597" customFormat="1" ht="15" x14ac:dyDescent="0.25">
      <c r="A139" s="11" t="s">
        <v>412</v>
      </c>
      <c r="B139" s="321">
        <v>1.393525153940956E-2</v>
      </c>
      <c r="C139" s="318">
        <v>1.8072289156626505E-2</v>
      </c>
    </row>
    <row r="140" spans="1:3" s="597" customFormat="1" ht="15" x14ac:dyDescent="0.25">
      <c r="A140" s="11" t="s">
        <v>222</v>
      </c>
      <c r="B140" s="321">
        <v>1.2343845985285987E-2</v>
      </c>
      <c r="C140" s="318">
        <v>6.9124423963133645E-3</v>
      </c>
    </row>
    <row r="141" spans="1:3" s="597" customFormat="1" ht="15" x14ac:dyDescent="0.25">
      <c r="A141" s="11" t="s">
        <v>579</v>
      </c>
      <c r="B141" s="321">
        <v>2.7471344475476092E-3</v>
      </c>
      <c r="C141" s="318">
        <v>0</v>
      </c>
    </row>
    <row r="142" spans="1:3" s="597" customFormat="1" ht="15" x14ac:dyDescent="0.25">
      <c r="A142" s="11" t="s">
        <v>634</v>
      </c>
      <c r="B142" s="321">
        <v>2.571102282926897E-2</v>
      </c>
      <c r="C142" s="318">
        <v>8.0645161290322578E-3</v>
      </c>
    </row>
    <row r="143" spans="1:3" s="597" customFormat="1" ht="15" x14ac:dyDescent="0.25">
      <c r="A143" s="11" t="s">
        <v>474</v>
      </c>
      <c r="B143" s="321">
        <v>0.22418436004269776</v>
      </c>
      <c r="C143" s="318">
        <v>0.27397260273972601</v>
      </c>
    </row>
    <row r="144" spans="1:3" s="597" customFormat="1" ht="15" x14ac:dyDescent="0.25">
      <c r="A144" s="11" t="s">
        <v>475</v>
      </c>
      <c r="B144" s="321">
        <v>2.09315199537096E-2</v>
      </c>
      <c r="C144" s="318">
        <v>1.1090573012939002E-2</v>
      </c>
    </row>
    <row r="145" spans="1:3" s="597" customFormat="1" ht="15" x14ac:dyDescent="0.25">
      <c r="A145" s="11" t="s">
        <v>417</v>
      </c>
      <c r="B145" s="321">
        <v>5.6104717737712057E-3</v>
      </c>
      <c r="C145" s="318">
        <v>9.8039215686274508E-3</v>
      </c>
    </row>
    <row r="146" spans="1:3" s="597" customFormat="1" ht="15" x14ac:dyDescent="0.25">
      <c r="A146" s="11" t="s">
        <v>418</v>
      </c>
      <c r="B146" s="321">
        <v>1.7341776679957739E-3</v>
      </c>
      <c r="C146" s="318">
        <v>1.0427528675703858E-3</v>
      </c>
    </row>
    <row r="147" spans="1:3" s="597" customFormat="1" ht="15" x14ac:dyDescent="0.25">
      <c r="A147" s="11" t="s">
        <v>573</v>
      </c>
      <c r="B147" s="321">
        <v>0.11445498248921218</v>
      </c>
      <c r="C147" s="318">
        <v>0.13095921883974726</v>
      </c>
    </row>
    <row r="148" spans="1:3" s="597" customFormat="1" ht="15.75" thickBot="1" x14ac:dyDescent="0.3">
      <c r="A148" s="12" t="s">
        <v>430</v>
      </c>
      <c r="B148" s="321">
        <v>2.9006611807713269E-3</v>
      </c>
      <c r="C148" s="318">
        <v>5.0761421319796957E-4</v>
      </c>
    </row>
    <row r="149" spans="1:3" s="597" customFormat="1" ht="15.75" thickBot="1" x14ac:dyDescent="0.3">
      <c r="A149" s="422" t="s">
        <v>468</v>
      </c>
      <c r="B149" s="358"/>
      <c r="C149" s="358"/>
    </row>
    <row r="150" spans="1:3" s="597" customFormat="1" ht="15.75" thickBot="1" x14ac:dyDescent="0.3">
      <c r="A150" s="139" t="s">
        <v>401</v>
      </c>
      <c r="B150" s="322">
        <v>0.47074123574225862</v>
      </c>
      <c r="C150" s="591">
        <v>0.46225097024579559</v>
      </c>
    </row>
    <row r="151" spans="1:3" s="597" customFormat="1" ht="15" x14ac:dyDescent="0.25">
      <c r="A151" s="11" t="s">
        <v>403</v>
      </c>
      <c r="B151" s="323">
        <v>0.12534667134200836</v>
      </c>
      <c r="C151" s="558">
        <v>0.1099476439790576</v>
      </c>
    </row>
    <row r="152" spans="1:3" s="597" customFormat="1" ht="15" x14ac:dyDescent="0.25">
      <c r="A152" s="11" t="s">
        <v>404</v>
      </c>
      <c r="B152" s="323">
        <v>0.25607748342831538</v>
      </c>
      <c r="C152" s="558">
        <v>0.24963432471964894</v>
      </c>
    </row>
    <row r="153" spans="1:3" s="597" customFormat="1" ht="15" x14ac:dyDescent="0.25">
      <c r="A153" s="11" t="s">
        <v>405</v>
      </c>
      <c r="B153" s="323">
        <v>0.45031911937986752</v>
      </c>
      <c r="C153" s="558">
        <v>0.44051537665757545</v>
      </c>
    </row>
    <row r="154" spans="1:3" s="597" customFormat="1" ht="15" x14ac:dyDescent="0.25">
      <c r="A154" s="11" t="s">
        <v>406</v>
      </c>
      <c r="B154" s="323">
        <v>0.78002464061335008</v>
      </c>
      <c r="C154" s="558">
        <v>0.72834735167083431</v>
      </c>
    </row>
    <row r="155" spans="1:3" s="597" customFormat="1" ht="15" x14ac:dyDescent="0.25">
      <c r="A155" s="11" t="s">
        <v>8</v>
      </c>
      <c r="B155" s="323">
        <v>0.4244703818435982</v>
      </c>
      <c r="C155" s="558">
        <v>0.38665879574970485</v>
      </c>
    </row>
    <row r="156" spans="1:3" s="597" customFormat="1" ht="15" x14ac:dyDescent="0.25">
      <c r="A156" s="11" t="s">
        <v>407</v>
      </c>
      <c r="B156" s="323">
        <v>0.33291045867229724</v>
      </c>
      <c r="C156" s="558">
        <v>0.27397260273972601</v>
      </c>
    </row>
    <row r="157" spans="1:3" s="597" customFormat="1" ht="15" x14ac:dyDescent="0.25">
      <c r="A157" s="11" t="s">
        <v>620</v>
      </c>
      <c r="B157" s="323">
        <v>0.38241930514637934</v>
      </c>
      <c r="C157" s="558">
        <v>0.38702018203403243</v>
      </c>
    </row>
    <row r="158" spans="1:3" s="597" customFormat="1" ht="15" x14ac:dyDescent="0.25">
      <c r="A158" s="11" t="s">
        <v>409</v>
      </c>
      <c r="B158" s="323">
        <v>0.80626030269516002</v>
      </c>
      <c r="C158" s="558">
        <v>0.82333333333333336</v>
      </c>
    </row>
    <row r="159" spans="1:3" s="597" customFormat="1" ht="15" x14ac:dyDescent="0.25">
      <c r="A159" s="11" t="s">
        <v>410</v>
      </c>
      <c r="B159" s="323">
        <v>0.85467888819680948</v>
      </c>
      <c r="C159" s="558">
        <v>0.88183807439824946</v>
      </c>
    </row>
    <row r="160" spans="1:3" s="597" customFormat="1" ht="15" x14ac:dyDescent="0.25">
      <c r="A160" s="11" t="s">
        <v>680</v>
      </c>
      <c r="B160" s="323">
        <v>0.78734181844596929</v>
      </c>
      <c r="C160" s="558">
        <v>0.81255161023947153</v>
      </c>
    </row>
    <row r="161" spans="1:3" s="597" customFormat="1" ht="15" x14ac:dyDescent="0.25">
      <c r="A161" s="11" t="s">
        <v>220</v>
      </c>
      <c r="B161" s="323">
        <v>0.15719375969771474</v>
      </c>
      <c r="C161" s="558">
        <v>0.18148599269183921</v>
      </c>
    </row>
    <row r="162" spans="1:3" s="597" customFormat="1" ht="15" x14ac:dyDescent="0.25">
      <c r="A162" s="11" t="s">
        <v>31</v>
      </c>
      <c r="B162" s="323">
        <v>0.21589940412807604</v>
      </c>
      <c r="C162" s="558">
        <v>0.19688241274144358</v>
      </c>
    </row>
    <row r="163" spans="1:3" s="597" customFormat="1" ht="15" x14ac:dyDescent="0.25">
      <c r="A163" s="11" t="s">
        <v>42</v>
      </c>
      <c r="B163" s="323">
        <v>0.27880464671258087</v>
      </c>
      <c r="C163" s="558">
        <v>0.31137724550898205</v>
      </c>
    </row>
    <row r="164" spans="1:3" s="597" customFormat="1" ht="15" x14ac:dyDescent="0.25">
      <c r="A164" s="11" t="s">
        <v>572</v>
      </c>
      <c r="B164" s="323">
        <v>0.39773999733554627</v>
      </c>
      <c r="C164" s="558">
        <v>0.39306358381502893</v>
      </c>
    </row>
    <row r="165" spans="1:3" s="597" customFormat="1" ht="15" x14ac:dyDescent="0.25">
      <c r="A165" s="11" t="s">
        <v>34</v>
      </c>
      <c r="B165" s="323">
        <v>0.24306270253541679</v>
      </c>
      <c r="C165" s="558">
        <v>0.24162396531336225</v>
      </c>
    </row>
    <row r="166" spans="1:3" s="597" customFormat="1" ht="15" x14ac:dyDescent="0.25">
      <c r="A166" s="11" t="s">
        <v>412</v>
      </c>
      <c r="B166" s="323">
        <v>0.38552427630934333</v>
      </c>
      <c r="C166" s="558">
        <v>0.46918489065606361</v>
      </c>
    </row>
    <row r="167" spans="1:3" s="597" customFormat="1" ht="15" x14ac:dyDescent="0.25">
      <c r="A167" s="11" t="s">
        <v>222</v>
      </c>
      <c r="B167" s="323">
        <v>0.5445998103235572</v>
      </c>
      <c r="C167" s="558">
        <v>0.50860420650095606</v>
      </c>
    </row>
    <row r="168" spans="1:3" s="597" customFormat="1" ht="15" x14ac:dyDescent="0.25">
      <c r="A168" s="11" t="s">
        <v>579</v>
      </c>
      <c r="B168" s="323">
        <v>0.78319347364125791</v>
      </c>
      <c r="C168" s="558">
        <v>0.73578595317725748</v>
      </c>
    </row>
    <row r="169" spans="1:3" s="597" customFormat="1" ht="15" x14ac:dyDescent="0.25">
      <c r="A169" s="11" t="s">
        <v>634</v>
      </c>
      <c r="B169" s="323">
        <v>0.15724230727019795</v>
      </c>
      <c r="C169" s="558">
        <v>0.1037037037037037</v>
      </c>
    </row>
    <row r="170" spans="1:3" s="597" customFormat="1" ht="15" x14ac:dyDescent="0.25">
      <c r="A170" s="11" t="s">
        <v>474</v>
      </c>
      <c r="B170" s="323">
        <v>1.1013941452257525</v>
      </c>
      <c r="C170" s="558">
        <v>1.0976491862567812</v>
      </c>
    </row>
    <row r="171" spans="1:3" s="597" customFormat="1" ht="15" x14ac:dyDescent="0.25">
      <c r="A171" s="11" t="s">
        <v>475</v>
      </c>
      <c r="B171" s="323">
        <v>0.76741080964737818</v>
      </c>
      <c r="C171" s="558">
        <v>0.67105263157894735</v>
      </c>
    </row>
    <row r="172" spans="1:3" s="597" customFormat="1" ht="15" x14ac:dyDescent="0.25">
      <c r="A172" s="11" t="s">
        <v>417</v>
      </c>
      <c r="B172" s="323">
        <v>5.9241706161137445E-4</v>
      </c>
      <c r="C172" s="558">
        <v>2.3696682464454978E-3</v>
      </c>
    </row>
    <row r="173" spans="1:3" s="597" customFormat="1" ht="15" x14ac:dyDescent="0.25">
      <c r="A173" s="11" t="s">
        <v>418</v>
      </c>
      <c r="B173" s="323">
        <v>0</v>
      </c>
      <c r="C173" s="558">
        <v>0</v>
      </c>
    </row>
    <row r="174" spans="1:3" s="597" customFormat="1" ht="15" x14ac:dyDescent="0.25">
      <c r="A174" s="11" t="s">
        <v>573</v>
      </c>
      <c r="B174" s="323">
        <v>5.9296489177726126E-2</v>
      </c>
      <c r="C174" s="558">
        <v>6.6839714471122649E-2</v>
      </c>
    </row>
    <row r="175" spans="1:3" s="597" customFormat="1" ht="15.75" thickBot="1" x14ac:dyDescent="0.3">
      <c r="A175" s="11" t="s">
        <v>430</v>
      </c>
      <c r="B175" s="323">
        <v>6.9486757362805882E-3</v>
      </c>
      <c r="C175" s="558">
        <v>8.7615439261188727E-3</v>
      </c>
    </row>
    <row r="176" spans="1:3" s="597" customFormat="1" ht="15.75" thickBot="1" x14ac:dyDescent="0.3">
      <c r="A176" s="422" t="s">
        <v>469</v>
      </c>
      <c r="B176" s="358"/>
      <c r="C176" s="358"/>
    </row>
    <row r="177" spans="1:3" s="597" customFormat="1" ht="15" x14ac:dyDescent="0.25">
      <c r="A177" s="7" t="s">
        <v>9</v>
      </c>
      <c r="B177" s="321">
        <v>0.99995947951051689</v>
      </c>
      <c r="C177" s="325">
        <v>1</v>
      </c>
    </row>
    <row r="178" spans="1:3" s="597" customFormat="1" ht="15" x14ac:dyDescent="0.25">
      <c r="A178" s="190" t="s">
        <v>10</v>
      </c>
      <c r="B178" s="321">
        <v>0.9959521494355027</v>
      </c>
      <c r="C178" s="328">
        <v>0.99994825355756789</v>
      </c>
    </row>
    <row r="179" spans="1:3" s="597" customFormat="1" ht="15" x14ac:dyDescent="0.25">
      <c r="A179" s="8" t="s">
        <v>11</v>
      </c>
      <c r="B179" s="321">
        <v>1</v>
      </c>
      <c r="C179" s="328">
        <v>1</v>
      </c>
    </row>
    <row r="180" spans="1:3" s="597" customFormat="1" ht="15" x14ac:dyDescent="0.25">
      <c r="A180" s="8" t="s">
        <v>12</v>
      </c>
      <c r="B180" s="321">
        <v>0.45519377073434558</v>
      </c>
      <c r="C180" s="328">
        <v>0.24238033635187581</v>
      </c>
    </row>
    <row r="181" spans="1:3" s="597" customFormat="1" ht="15" x14ac:dyDescent="0.25">
      <c r="A181" s="8" t="s">
        <v>13</v>
      </c>
      <c r="B181" s="321">
        <v>0.99927108642832363</v>
      </c>
      <c r="C181" s="328">
        <v>1</v>
      </c>
    </row>
    <row r="182" spans="1:3" s="597" customFormat="1" ht="15" x14ac:dyDescent="0.25">
      <c r="A182" s="8" t="s">
        <v>14</v>
      </c>
      <c r="B182" s="321">
        <v>0.9999582743961708</v>
      </c>
      <c r="C182" s="328">
        <v>0.99989650711513578</v>
      </c>
    </row>
    <row r="183" spans="1:3" s="597" customFormat="1" ht="15" x14ac:dyDescent="0.25">
      <c r="A183" s="8" t="s">
        <v>15</v>
      </c>
      <c r="B183" s="321">
        <v>0.99997186330635601</v>
      </c>
      <c r="C183" s="328">
        <v>1</v>
      </c>
    </row>
    <row r="184" spans="1:3" s="597" customFormat="1" ht="15" x14ac:dyDescent="0.25">
      <c r="A184" s="8" t="s">
        <v>16</v>
      </c>
      <c r="B184" s="321">
        <v>0.99930654513283879</v>
      </c>
      <c r="C184" s="328">
        <v>0.99948253557567912</v>
      </c>
    </row>
    <row r="185" spans="1:3" s="597" customFormat="1" ht="15" x14ac:dyDescent="0.25">
      <c r="A185" s="8" t="s">
        <v>17</v>
      </c>
      <c r="B185" s="321">
        <v>0.99986186681939926</v>
      </c>
      <c r="C185" s="328">
        <v>1</v>
      </c>
    </row>
    <row r="186" spans="1:3" s="597" customFormat="1" ht="15" x14ac:dyDescent="0.25">
      <c r="A186" s="8" t="s">
        <v>18</v>
      </c>
      <c r="B186" s="321">
        <v>0.97332262399439329</v>
      </c>
      <c r="C186" s="328">
        <v>0.96957309184993534</v>
      </c>
    </row>
    <row r="187" spans="1:3" s="597" customFormat="1" ht="15" x14ac:dyDescent="0.25">
      <c r="A187" s="8" t="s">
        <v>19</v>
      </c>
      <c r="B187" s="321">
        <v>0.88832188477091178</v>
      </c>
      <c r="C187" s="328">
        <v>0.7327813712807244</v>
      </c>
    </row>
    <row r="188" spans="1:3" s="597" customFormat="1" ht="15" x14ac:dyDescent="0.25">
      <c r="A188" s="8" t="s">
        <v>20</v>
      </c>
      <c r="B188" s="321">
        <v>0.99911024871497744</v>
      </c>
      <c r="C188" s="328">
        <v>0.9986028460543338</v>
      </c>
    </row>
    <row r="189" spans="1:3" s="597" customFormat="1" ht="15" x14ac:dyDescent="0.25">
      <c r="A189" s="8" t="s">
        <v>21</v>
      </c>
      <c r="B189" s="321">
        <v>0.97896485634318542</v>
      </c>
      <c r="C189" s="328">
        <v>0.95270375161707632</v>
      </c>
    </row>
    <row r="190" spans="1:3" s="597" customFormat="1" ht="15.75" thickBot="1" x14ac:dyDescent="0.3">
      <c r="A190" s="8" t="s">
        <v>556</v>
      </c>
      <c r="B190" s="321">
        <v>0.95752139357672594</v>
      </c>
      <c r="C190" s="328">
        <v>0.98535575679172061</v>
      </c>
    </row>
    <row r="191" spans="1:3" s="597" customFormat="1" ht="15.75" customHeight="1" thickBot="1" x14ac:dyDescent="0.3">
      <c r="A191" s="422" t="s">
        <v>540</v>
      </c>
      <c r="B191" s="358"/>
      <c r="C191" s="358"/>
    </row>
    <row r="192" spans="1:3" s="597" customFormat="1" ht="15" x14ac:dyDescent="0.25">
      <c r="A192" s="352" t="s">
        <v>265</v>
      </c>
      <c r="B192" s="321">
        <v>0.70320884614635004</v>
      </c>
      <c r="C192" s="328">
        <v>0.65770889319417536</v>
      </c>
    </row>
    <row r="193" spans="1:3" s="597" customFormat="1" ht="15" x14ac:dyDescent="0.25">
      <c r="A193" s="352" t="s">
        <v>570</v>
      </c>
      <c r="B193" s="321">
        <v>0.20947992120750805</v>
      </c>
      <c r="C193" s="328">
        <v>0.11549278170114367</v>
      </c>
    </row>
    <row r="194" spans="1:3" s="597" customFormat="1" ht="15.75" thickBot="1" x14ac:dyDescent="0.3">
      <c r="A194" s="352" t="s">
        <v>557</v>
      </c>
      <c r="B194" s="321">
        <v>0.81835082479422572</v>
      </c>
      <c r="C194" s="328">
        <v>0.71480709071949944</v>
      </c>
    </row>
    <row r="195" spans="1:3" s="597" customFormat="1" ht="15.75" thickBot="1" x14ac:dyDescent="0.3">
      <c r="A195" s="422" t="s">
        <v>539</v>
      </c>
      <c r="B195" s="358"/>
      <c r="C195" s="358"/>
    </row>
    <row r="196" spans="1:3" s="597" customFormat="1" ht="15.75" thickBot="1" x14ac:dyDescent="0.3">
      <c r="A196" s="139" t="s">
        <v>401</v>
      </c>
      <c r="B196" s="320">
        <v>0.42877663705164676</v>
      </c>
      <c r="C196" s="555">
        <v>0.37241914618369987</v>
      </c>
    </row>
    <row r="197" spans="1:3" s="597" customFormat="1" ht="15" x14ac:dyDescent="0.25">
      <c r="A197" s="190" t="s">
        <v>403</v>
      </c>
      <c r="B197" s="321">
        <v>0.50023784970789609</v>
      </c>
      <c r="C197" s="328">
        <v>0.42408376963350786</v>
      </c>
    </row>
    <row r="198" spans="1:3" s="597" customFormat="1" ht="15" x14ac:dyDescent="0.25">
      <c r="A198" s="8" t="s">
        <v>404</v>
      </c>
      <c r="B198" s="321">
        <v>0.58357450103857322</v>
      </c>
      <c r="C198" s="318">
        <v>0.55290102389078499</v>
      </c>
    </row>
    <row r="199" spans="1:3" s="597" customFormat="1" ht="15" x14ac:dyDescent="0.25">
      <c r="A199" s="8" t="s">
        <v>405</v>
      </c>
      <c r="B199" s="321">
        <v>0.41635981426337487</v>
      </c>
      <c r="C199" s="318">
        <v>0.37007429699990596</v>
      </c>
    </row>
    <row r="200" spans="1:3" s="597" customFormat="1" ht="15" x14ac:dyDescent="0.25">
      <c r="A200" s="8" t="s">
        <v>406</v>
      </c>
      <c r="B200" s="321">
        <v>0.27052855908170576</v>
      </c>
      <c r="C200" s="318">
        <v>0.20754716981132076</v>
      </c>
    </row>
    <row r="201" spans="1:3" s="597" customFormat="1" ht="15" x14ac:dyDescent="0.25">
      <c r="A201" s="8" t="s">
        <v>8</v>
      </c>
      <c r="B201" s="321">
        <v>0.10286148284285723</v>
      </c>
      <c r="C201" s="318">
        <v>0.13695395513577333</v>
      </c>
    </row>
    <row r="202" spans="1:3" s="597" customFormat="1" ht="15" x14ac:dyDescent="0.25">
      <c r="A202" s="8" t="s">
        <v>407</v>
      </c>
      <c r="B202" s="321">
        <v>0.45192468730441054</v>
      </c>
      <c r="C202" s="318">
        <v>0.44444444444444442</v>
      </c>
    </row>
    <row r="203" spans="1:3" s="597" customFormat="1" ht="15" x14ac:dyDescent="0.25">
      <c r="A203" s="8" t="s">
        <v>620</v>
      </c>
      <c r="B203" s="321">
        <v>0.63014230866479726</v>
      </c>
      <c r="C203" s="318">
        <v>0.53660466956865849</v>
      </c>
    </row>
    <row r="204" spans="1:3" s="597" customFormat="1" ht="15" x14ac:dyDescent="0.25">
      <c r="A204" s="8" t="s">
        <v>409</v>
      </c>
      <c r="B204" s="321">
        <v>0.24563943112311035</v>
      </c>
      <c r="C204" s="318">
        <v>8.4444444444444447E-2</v>
      </c>
    </row>
    <row r="205" spans="1:3" s="597" customFormat="1" ht="15" x14ac:dyDescent="0.25">
      <c r="A205" s="8" t="s">
        <v>410</v>
      </c>
      <c r="B205" s="321">
        <v>0.3513429686262376</v>
      </c>
      <c r="C205" s="318">
        <v>0.5</v>
      </c>
    </row>
    <row r="206" spans="1:3" s="597" customFormat="1" ht="15" x14ac:dyDescent="0.25">
      <c r="A206" s="8" t="s">
        <v>680</v>
      </c>
      <c r="B206" s="321">
        <v>0.1744366686728939</v>
      </c>
      <c r="C206" s="318">
        <v>0.13047068538398018</v>
      </c>
    </row>
    <row r="207" spans="1:3" s="597" customFormat="1" ht="15" x14ac:dyDescent="0.25">
      <c r="A207" s="8" t="s">
        <v>220</v>
      </c>
      <c r="B207" s="321">
        <v>0.79205823687351873</v>
      </c>
      <c r="C207" s="318">
        <v>0.75030450669914739</v>
      </c>
    </row>
    <row r="208" spans="1:3" s="597" customFormat="1" ht="15" x14ac:dyDescent="0.25">
      <c r="A208" s="8" t="s">
        <v>31</v>
      </c>
      <c r="B208" s="321">
        <v>0.72790053323332837</v>
      </c>
      <c r="C208" s="318">
        <v>0.6838359878007455</v>
      </c>
    </row>
    <row r="209" spans="1:3" s="597" customFormat="1" ht="15" x14ac:dyDescent="0.25">
      <c r="A209" s="11" t="s">
        <v>42</v>
      </c>
      <c r="B209" s="321">
        <v>0.50245234586240073</v>
      </c>
      <c r="C209" s="318">
        <v>0.50898203592814373</v>
      </c>
    </row>
    <row r="210" spans="1:3" s="597" customFormat="1" ht="15" x14ac:dyDescent="0.25">
      <c r="A210" s="11" t="s">
        <v>572</v>
      </c>
      <c r="B210" s="321">
        <v>0.67903826709104131</v>
      </c>
      <c r="C210" s="318">
        <v>0.64354527938342965</v>
      </c>
    </row>
    <row r="211" spans="1:3" s="597" customFormat="1" ht="15" x14ac:dyDescent="0.25">
      <c r="A211" s="8" t="s">
        <v>34</v>
      </c>
      <c r="B211" s="321">
        <v>0.16567094243155639</v>
      </c>
      <c r="C211" s="318">
        <v>0.12810405991328341</v>
      </c>
    </row>
    <row r="212" spans="1:3" s="597" customFormat="1" ht="15" x14ac:dyDescent="0.25">
      <c r="A212" s="8" t="s">
        <v>412</v>
      </c>
      <c r="B212" s="321">
        <v>0.56084500457673758</v>
      </c>
      <c r="C212" s="318">
        <v>0.47117296222664018</v>
      </c>
    </row>
    <row r="213" spans="1:3" s="597" customFormat="1" ht="15" x14ac:dyDescent="0.25">
      <c r="A213" s="8" t="s">
        <v>222</v>
      </c>
      <c r="B213" s="321">
        <v>0.72524077374582396</v>
      </c>
      <c r="C213" s="318">
        <v>0.73422562141491399</v>
      </c>
    </row>
    <row r="214" spans="1:3" s="597" customFormat="1" ht="15" x14ac:dyDescent="0.25">
      <c r="A214" s="8" t="s">
        <v>579</v>
      </c>
      <c r="B214" s="321">
        <v>0.50313685083180459</v>
      </c>
      <c r="C214" s="318">
        <v>0.3511705685618729</v>
      </c>
    </row>
    <row r="215" spans="1:3" s="597" customFormat="1" ht="15" x14ac:dyDescent="0.25">
      <c r="A215" s="8" t="s">
        <v>634</v>
      </c>
      <c r="B215" s="321">
        <v>0.75331202506917516</v>
      </c>
      <c r="C215" s="318">
        <v>0.68148148148148147</v>
      </c>
    </row>
    <row r="216" spans="1:3" s="597" customFormat="1" ht="15" x14ac:dyDescent="0.25">
      <c r="A216" s="8" t="s">
        <v>474</v>
      </c>
      <c r="B216" s="321">
        <v>0.11073310716367857</v>
      </c>
      <c r="C216" s="318">
        <v>6.148282097649186E-2</v>
      </c>
    </row>
    <row r="217" spans="1:3" s="597" customFormat="1" ht="15" x14ac:dyDescent="0.25">
      <c r="A217" s="8" t="s">
        <v>475</v>
      </c>
      <c r="B217" s="321">
        <v>0.48746546476708474</v>
      </c>
      <c r="C217" s="318">
        <v>0.391812865497076</v>
      </c>
    </row>
    <row r="218" spans="1:3" s="597" customFormat="1" ht="15" x14ac:dyDescent="0.25">
      <c r="A218" s="11" t="s">
        <v>417</v>
      </c>
      <c r="B218" s="321">
        <v>0.80802687012422614</v>
      </c>
      <c r="C218" s="318">
        <v>0.78199052132701419</v>
      </c>
    </row>
    <row r="219" spans="1:3" s="597" customFormat="1" ht="15" x14ac:dyDescent="0.25">
      <c r="A219" s="11" t="s">
        <v>418</v>
      </c>
      <c r="B219" s="321">
        <v>0.64709643965347952</v>
      </c>
      <c r="C219" s="318">
        <v>0.60955347871235721</v>
      </c>
    </row>
    <row r="220" spans="1:3" s="597" customFormat="1" ht="15" x14ac:dyDescent="0.25">
      <c r="A220" s="8" t="s">
        <v>573</v>
      </c>
      <c r="B220" s="321">
        <v>0.53881122973846651</v>
      </c>
      <c r="C220" s="318">
        <v>0.41693705386112911</v>
      </c>
    </row>
    <row r="221" spans="1:3" s="597" customFormat="1" ht="15.75" thickBot="1" x14ac:dyDescent="0.3">
      <c r="A221" s="354" t="s">
        <v>430</v>
      </c>
      <c r="B221" s="321">
        <v>0.66860684183717678</v>
      </c>
      <c r="C221" s="355">
        <v>0.78593417002131183</v>
      </c>
    </row>
    <row r="222" spans="1:3" s="597" customFormat="1" ht="15.75" thickBot="1" x14ac:dyDescent="0.3">
      <c r="A222" s="422" t="s">
        <v>578</v>
      </c>
      <c r="B222" s="358"/>
      <c r="C222" s="358"/>
    </row>
    <row r="223" spans="1:3" s="597" customFormat="1" ht="15.75" thickBot="1" x14ac:dyDescent="0.3">
      <c r="A223" s="139" t="s">
        <v>401</v>
      </c>
      <c r="B223" s="320">
        <v>0.18817394173288243</v>
      </c>
      <c r="C223" s="555">
        <v>9.1539456662354468E-2</v>
      </c>
    </row>
    <row r="224" spans="1:3" s="597" customFormat="1" ht="15" x14ac:dyDescent="0.25">
      <c r="A224" s="190" t="s">
        <v>403</v>
      </c>
      <c r="B224" s="321">
        <v>0.11991629989871908</v>
      </c>
      <c r="C224" s="328">
        <v>5.7591623036649213E-2</v>
      </c>
    </row>
    <row r="225" spans="1:3" s="597" customFormat="1" ht="15" x14ac:dyDescent="0.25">
      <c r="A225" s="8" t="s">
        <v>404</v>
      </c>
      <c r="B225" s="321">
        <v>0.2205914432242686</v>
      </c>
      <c r="C225" s="318">
        <v>0.11165285226718674</v>
      </c>
    </row>
    <row r="226" spans="1:3" s="597" customFormat="1" ht="15" x14ac:dyDescent="0.25">
      <c r="A226" s="8" t="s">
        <v>405</v>
      </c>
      <c r="B226" s="321">
        <v>0.20452507466260189</v>
      </c>
      <c r="C226" s="318">
        <v>9.9689645443430827E-2</v>
      </c>
    </row>
    <row r="227" spans="1:3" s="597" customFormat="1" ht="15" x14ac:dyDescent="0.25">
      <c r="A227" s="8" t="s">
        <v>406</v>
      </c>
      <c r="B227" s="321">
        <v>0.10526180759281259</v>
      </c>
      <c r="C227" s="318">
        <v>5.4557854057740399E-2</v>
      </c>
    </row>
    <row r="228" spans="1:3" s="597" customFormat="1" ht="15" x14ac:dyDescent="0.25">
      <c r="A228" s="8" t="s">
        <v>8</v>
      </c>
      <c r="B228" s="321">
        <v>8.2517131089881651E-2</v>
      </c>
      <c r="C228" s="318">
        <v>3.010625737898465E-2</v>
      </c>
    </row>
    <row r="229" spans="1:3" s="597" customFormat="1" ht="15" x14ac:dyDescent="0.25">
      <c r="A229" s="8" t="s">
        <v>407</v>
      </c>
      <c r="B229" s="321">
        <v>0.49798651843213015</v>
      </c>
      <c r="C229" s="318">
        <v>0.30898021308980211</v>
      </c>
    </row>
    <row r="230" spans="1:3" s="597" customFormat="1" ht="15" x14ac:dyDescent="0.25">
      <c r="A230" s="8" t="s">
        <v>620</v>
      </c>
      <c r="B230" s="321">
        <v>0.116847677399502</v>
      </c>
      <c r="C230" s="318">
        <v>6.6086268302334786E-2</v>
      </c>
    </row>
    <row r="231" spans="1:3" s="597" customFormat="1" ht="15" x14ac:dyDescent="0.25">
      <c r="A231" s="8" t="s">
        <v>409</v>
      </c>
      <c r="B231" s="321">
        <v>0.1472495892547237</v>
      </c>
      <c r="C231" s="318">
        <v>0.10444444444444445</v>
      </c>
    </row>
    <row r="232" spans="1:3" s="597" customFormat="1" ht="15" x14ac:dyDescent="0.25">
      <c r="A232" s="8" t="s">
        <v>410</v>
      </c>
      <c r="B232" s="321">
        <v>2.2465245302165929E-2</v>
      </c>
      <c r="C232" s="318">
        <v>1.3129102844638949E-2</v>
      </c>
    </row>
    <row r="233" spans="1:3" s="597" customFormat="1" ht="15" x14ac:dyDescent="0.25">
      <c r="A233" s="8" t="s">
        <v>680</v>
      </c>
      <c r="B233" s="321">
        <v>0.27621034346831652</v>
      </c>
      <c r="C233" s="318">
        <v>0.17052023121387283</v>
      </c>
    </row>
    <row r="234" spans="1:3" s="597" customFormat="1" ht="15" x14ac:dyDescent="0.25">
      <c r="A234" s="8" t="s">
        <v>220</v>
      </c>
      <c r="B234" s="321">
        <v>1.2511919900041839E-2</v>
      </c>
      <c r="C234" s="318">
        <v>8.5261875761266752E-3</v>
      </c>
    </row>
    <row r="235" spans="1:3" s="597" customFormat="1" ht="15" x14ac:dyDescent="0.25">
      <c r="A235" s="8" t="s">
        <v>31</v>
      </c>
      <c r="B235" s="321">
        <v>0.33340365709812625</v>
      </c>
      <c r="C235" s="318">
        <v>0.10809894950864114</v>
      </c>
    </row>
    <row r="236" spans="1:3" s="597" customFormat="1" ht="15" x14ac:dyDescent="0.25">
      <c r="A236" s="11" t="s">
        <v>42</v>
      </c>
      <c r="B236" s="321">
        <v>0.4021617341518165</v>
      </c>
      <c r="C236" s="318">
        <v>0.26347305389221559</v>
      </c>
    </row>
    <row r="237" spans="1:3" s="597" customFormat="1" ht="15" x14ac:dyDescent="0.25">
      <c r="A237" s="11" t="s">
        <v>572</v>
      </c>
      <c r="B237" s="321">
        <v>0.15455990589882801</v>
      </c>
      <c r="C237" s="318">
        <v>0.10404624277456648</v>
      </c>
    </row>
    <row r="238" spans="1:3" s="597" customFormat="1" ht="15" x14ac:dyDescent="0.25">
      <c r="A238" s="8" t="s">
        <v>34</v>
      </c>
      <c r="B238" s="321">
        <v>0.15266379482973852</v>
      </c>
      <c r="C238" s="318">
        <v>4.2569964525029563E-2</v>
      </c>
    </row>
    <row r="239" spans="1:3" s="597" customFormat="1" ht="15" x14ac:dyDescent="0.25">
      <c r="A239" s="8" t="s">
        <v>412</v>
      </c>
      <c r="B239" s="321">
        <v>6.738620145696754E-2</v>
      </c>
      <c r="C239" s="318">
        <v>3.9761431411530816E-2</v>
      </c>
    </row>
    <row r="240" spans="1:3" s="597" customFormat="1" ht="15" x14ac:dyDescent="0.25">
      <c r="A240" s="8" t="s">
        <v>222</v>
      </c>
      <c r="B240" s="321">
        <v>0.1268127805599038</v>
      </c>
      <c r="C240" s="318">
        <v>7.0745697896749518E-2</v>
      </c>
    </row>
    <row r="241" spans="1:3" s="597" customFormat="1" ht="15" x14ac:dyDescent="0.25">
      <c r="A241" s="8" t="s">
        <v>579</v>
      </c>
      <c r="B241" s="321">
        <v>0.44314338969584011</v>
      </c>
      <c r="C241" s="318">
        <v>0.25083612040133779</v>
      </c>
    </row>
    <row r="242" spans="1:3" s="597" customFormat="1" ht="15" x14ac:dyDescent="0.25">
      <c r="A242" s="8" t="s">
        <v>634</v>
      </c>
      <c r="B242" s="321">
        <v>0.28265535992235974</v>
      </c>
      <c r="C242" s="318">
        <v>0.23703703703703705</v>
      </c>
    </row>
    <row r="243" spans="1:3" s="597" customFormat="1" ht="15" x14ac:dyDescent="0.25">
      <c r="A243" s="8" t="s">
        <v>474</v>
      </c>
      <c r="B243" s="321">
        <v>9.8807110408883209E-2</v>
      </c>
      <c r="C243" s="318">
        <v>7.0524412296564198E-2</v>
      </c>
    </row>
    <row r="244" spans="1:3" s="597" customFormat="1" ht="15" x14ac:dyDescent="0.25">
      <c r="A244" s="8" t="s">
        <v>475</v>
      </c>
      <c r="B244" s="321">
        <v>0.11809780900892197</v>
      </c>
      <c r="C244" s="318">
        <v>5.8479532163742687E-2</v>
      </c>
    </row>
    <row r="245" spans="1:3" s="597" customFormat="1" ht="15" x14ac:dyDescent="0.25">
      <c r="A245" s="11" t="s">
        <v>417</v>
      </c>
      <c r="B245" s="321">
        <v>0.31372149459014415</v>
      </c>
      <c r="C245" s="318">
        <v>6.6350710900473939E-2</v>
      </c>
    </row>
    <row r="246" spans="1:3" s="597" customFormat="1" ht="15" x14ac:dyDescent="0.25">
      <c r="A246" s="11" t="s">
        <v>418</v>
      </c>
      <c r="B246" s="321">
        <v>6.6633274759106181E-4</v>
      </c>
      <c r="C246" s="318">
        <v>0</v>
      </c>
    </row>
    <row r="247" spans="1:3" s="597" customFormat="1" ht="15" x14ac:dyDescent="0.25">
      <c r="A247" s="8" t="s">
        <v>573</v>
      </c>
      <c r="B247" s="321">
        <v>1.366060925482147E-2</v>
      </c>
      <c r="C247" s="318">
        <v>7.462686567164179E-3</v>
      </c>
    </row>
    <row r="248" spans="1:3" s="597" customFormat="1" ht="15.75" thickBot="1" x14ac:dyDescent="0.3">
      <c r="A248" s="8" t="s">
        <v>430</v>
      </c>
      <c r="B248" s="321">
        <v>1.2927627765196023E-2</v>
      </c>
      <c r="C248" s="355">
        <v>2.0838266635093534E-2</v>
      </c>
    </row>
    <row r="249" spans="1:3" s="597" customFormat="1" ht="15.75" thickBot="1" x14ac:dyDescent="0.3">
      <c r="A249" s="422" t="s">
        <v>538</v>
      </c>
      <c r="B249" s="358"/>
      <c r="C249" s="358"/>
    </row>
    <row r="250" spans="1:3" s="597" customFormat="1" ht="15.75" thickBot="1" x14ac:dyDescent="0.3">
      <c r="A250" s="139" t="s">
        <v>401</v>
      </c>
      <c r="B250" s="320">
        <v>0.19876681433579324</v>
      </c>
      <c r="C250" s="555" t="s">
        <v>756</v>
      </c>
    </row>
    <row r="251" spans="1:3" s="597" customFormat="1" ht="15" x14ac:dyDescent="0.25">
      <c r="A251" s="190" t="s">
        <v>403</v>
      </c>
      <c r="B251" s="321">
        <v>0.10169561103081386</v>
      </c>
      <c r="C251" s="328" t="s">
        <v>756</v>
      </c>
    </row>
    <row r="252" spans="1:3" s="597" customFormat="1" ht="15" x14ac:dyDescent="0.25">
      <c r="A252" s="8" t="s">
        <v>404</v>
      </c>
      <c r="B252" s="321">
        <v>0.22317975158747339</v>
      </c>
      <c r="C252" s="318" t="s">
        <v>756</v>
      </c>
    </row>
    <row r="253" spans="1:3" s="597" customFormat="1" ht="15" x14ac:dyDescent="0.25">
      <c r="A253" s="8" t="s">
        <v>405</v>
      </c>
      <c r="B253" s="321">
        <v>0.21801955339839083</v>
      </c>
      <c r="C253" s="318" t="s">
        <v>756</v>
      </c>
    </row>
    <row r="254" spans="1:3" s="597" customFormat="1" ht="15" x14ac:dyDescent="0.25">
      <c r="A254" s="8" t="s">
        <v>406</v>
      </c>
      <c r="B254" s="321">
        <v>0.11412402352572625</v>
      </c>
      <c r="C254" s="318" t="s">
        <v>756</v>
      </c>
    </row>
    <row r="255" spans="1:3" s="597" customFormat="1" ht="15" x14ac:dyDescent="0.25">
      <c r="A255" s="8" t="s">
        <v>8</v>
      </c>
      <c r="B255" s="321">
        <v>9.3876386100979314E-2</v>
      </c>
      <c r="C255" s="318" t="s">
        <v>756</v>
      </c>
    </row>
    <row r="256" spans="1:3" s="597" customFormat="1" ht="15" x14ac:dyDescent="0.25">
      <c r="A256" s="8" t="s">
        <v>407</v>
      </c>
      <c r="B256" s="321">
        <v>0.53246416673355468</v>
      </c>
      <c r="C256" s="318" t="s">
        <v>756</v>
      </c>
    </row>
    <row r="257" spans="1:3" s="597" customFormat="1" ht="15" x14ac:dyDescent="0.25">
      <c r="A257" s="8" t="s">
        <v>620</v>
      </c>
      <c r="B257" s="321">
        <v>0.12108325712484173</v>
      </c>
      <c r="C257" s="318" t="s">
        <v>756</v>
      </c>
    </row>
    <row r="258" spans="1:3" s="597" customFormat="1" ht="15" x14ac:dyDescent="0.25">
      <c r="A258" s="8" t="s">
        <v>409</v>
      </c>
      <c r="B258" s="321">
        <v>0.15054874300854382</v>
      </c>
      <c r="C258" s="318" t="s">
        <v>756</v>
      </c>
    </row>
    <row r="259" spans="1:3" s="597" customFormat="1" ht="15" x14ac:dyDescent="0.25">
      <c r="A259" s="8" t="s">
        <v>410</v>
      </c>
      <c r="B259" s="321">
        <v>2.5089880548638272E-2</v>
      </c>
      <c r="C259" s="318" t="s">
        <v>756</v>
      </c>
    </row>
    <row r="260" spans="1:3" s="597" customFormat="1" ht="15" x14ac:dyDescent="0.25">
      <c r="A260" s="8" t="s">
        <v>680</v>
      </c>
      <c r="B260" s="321">
        <v>0.28618263337994132</v>
      </c>
      <c r="C260" s="318" t="s">
        <v>756</v>
      </c>
    </row>
    <row r="261" spans="1:3" s="597" customFormat="1" ht="15" x14ac:dyDescent="0.25">
      <c r="A261" s="8" t="s">
        <v>220</v>
      </c>
      <c r="B261" s="321">
        <v>1.4029665601512411E-2</v>
      </c>
      <c r="C261" s="318" t="s">
        <v>756</v>
      </c>
    </row>
    <row r="262" spans="1:3" s="597" customFormat="1" ht="15" x14ac:dyDescent="0.25">
      <c r="A262" s="8" t="s">
        <v>31</v>
      </c>
      <c r="B262" s="321">
        <v>0.3814534294242819</v>
      </c>
      <c r="C262" s="318" t="s">
        <v>756</v>
      </c>
    </row>
    <row r="263" spans="1:3" s="597" customFormat="1" ht="15" x14ac:dyDescent="0.25">
      <c r="A263" s="8" t="s">
        <v>34</v>
      </c>
      <c r="B263" s="321">
        <v>0.18852266906839366</v>
      </c>
      <c r="C263" s="318" t="s">
        <v>756</v>
      </c>
    </row>
    <row r="264" spans="1:3" s="597" customFormat="1" ht="15" x14ac:dyDescent="0.25">
      <c r="A264" s="11" t="s">
        <v>42</v>
      </c>
      <c r="B264" s="321">
        <v>0.3542910469993803</v>
      </c>
      <c r="C264" s="318" t="s">
        <v>756</v>
      </c>
    </row>
    <row r="265" spans="1:3" s="597" customFormat="1" ht="15" x14ac:dyDescent="0.25">
      <c r="A265" s="11" t="s">
        <v>572</v>
      </c>
      <c r="B265" s="321">
        <v>0.11684358990202488</v>
      </c>
      <c r="C265" s="318" t="s">
        <v>756</v>
      </c>
    </row>
    <row r="266" spans="1:3" s="597" customFormat="1" ht="15" x14ac:dyDescent="0.25">
      <c r="A266" s="8" t="s">
        <v>412</v>
      </c>
      <c r="B266" s="321">
        <v>7.8655327723124335E-2</v>
      </c>
      <c r="C266" s="318" t="s">
        <v>756</v>
      </c>
    </row>
    <row r="267" spans="1:3" s="597" customFormat="1" ht="15" x14ac:dyDescent="0.25">
      <c r="A267" s="8" t="s">
        <v>222</v>
      </c>
      <c r="B267" s="321">
        <v>0.13534450483403718</v>
      </c>
      <c r="C267" s="318" t="s">
        <v>756</v>
      </c>
    </row>
    <row r="268" spans="1:3" s="597" customFormat="1" ht="15" x14ac:dyDescent="0.25">
      <c r="A268" s="8" t="s">
        <v>579</v>
      </c>
      <c r="B268" s="321">
        <v>0.46590060198649247</v>
      </c>
      <c r="C268" s="318" t="s">
        <v>756</v>
      </c>
    </row>
    <row r="269" spans="1:3" s="597" customFormat="1" ht="15" x14ac:dyDescent="0.25">
      <c r="A269" s="8" t="s">
        <v>634</v>
      </c>
      <c r="B269" s="321">
        <v>7.4076250653015194E-2</v>
      </c>
      <c r="C269" s="318" t="s">
        <v>756</v>
      </c>
    </row>
    <row r="270" spans="1:3" s="597" customFormat="1" ht="15" x14ac:dyDescent="0.25">
      <c r="A270" s="8" t="s">
        <v>474</v>
      </c>
      <c r="B270" s="321">
        <v>0.10330469605139421</v>
      </c>
      <c r="C270" s="318" t="s">
        <v>756</v>
      </c>
    </row>
    <row r="271" spans="1:3" s="597" customFormat="1" ht="15" x14ac:dyDescent="0.25">
      <c r="A271" s="8" t="s">
        <v>475</v>
      </c>
      <c r="B271" s="321">
        <v>0.12067138715312448</v>
      </c>
      <c r="C271" s="318" t="s">
        <v>756</v>
      </c>
    </row>
    <row r="272" spans="1:3" s="597" customFormat="1" ht="15" x14ac:dyDescent="0.25">
      <c r="A272" s="11" t="s">
        <v>417</v>
      </c>
      <c r="B272" s="321">
        <v>0.35719174469691056</v>
      </c>
      <c r="C272" s="318" t="s">
        <v>756</v>
      </c>
    </row>
    <row r="273" spans="1:3" s="597" customFormat="1" ht="15" x14ac:dyDescent="0.25">
      <c r="A273" s="11" t="s">
        <v>418</v>
      </c>
      <c r="B273" s="321">
        <v>8.0738239720593659E-4</v>
      </c>
      <c r="C273" s="318" t="s">
        <v>756</v>
      </c>
    </row>
    <row r="274" spans="1:3" s="597" customFormat="1" ht="15" x14ac:dyDescent="0.25">
      <c r="A274" s="8" t="s">
        <v>573</v>
      </c>
      <c r="B274" s="321">
        <v>1.7619836287229605E-2</v>
      </c>
      <c r="C274" s="318" t="s">
        <v>756</v>
      </c>
    </row>
    <row r="275" spans="1:3" s="597" customFormat="1" ht="15.75" thickBot="1" x14ac:dyDescent="0.3">
      <c r="A275" s="8" t="s">
        <v>430</v>
      </c>
      <c r="B275" s="321">
        <v>1.2619106314676715E-2</v>
      </c>
      <c r="C275" s="355" t="s">
        <v>756</v>
      </c>
    </row>
    <row r="276" spans="1:3" s="597" customFormat="1" ht="15.75" thickBot="1" x14ac:dyDescent="0.3">
      <c r="A276" s="422" t="s">
        <v>537</v>
      </c>
      <c r="B276" s="358"/>
      <c r="C276" s="358"/>
    </row>
    <row r="277" spans="1:3" s="597" customFormat="1" ht="15.75" thickBot="1" x14ac:dyDescent="0.3">
      <c r="A277" s="139" t="s">
        <v>401</v>
      </c>
      <c r="B277" s="320">
        <v>0.214228921781319</v>
      </c>
      <c r="C277" s="555">
        <v>0.17578266494178527</v>
      </c>
    </row>
    <row r="278" spans="1:3" s="597" customFormat="1" ht="15" x14ac:dyDescent="0.25">
      <c r="A278" s="190" t="s">
        <v>403</v>
      </c>
      <c r="B278" s="321">
        <v>0.43833782836510027</v>
      </c>
      <c r="C278" s="328">
        <v>0.38743455497382201</v>
      </c>
    </row>
    <row r="279" spans="1:3" s="597" customFormat="1" ht="15" x14ac:dyDescent="0.25">
      <c r="A279" s="8" t="s">
        <v>404</v>
      </c>
      <c r="B279" s="321">
        <v>0.3383628880896456</v>
      </c>
      <c r="C279" s="318">
        <v>0.29278400780107267</v>
      </c>
    </row>
    <row r="280" spans="1:3" s="597" customFormat="1" ht="15" x14ac:dyDescent="0.25">
      <c r="A280" s="8" t="s">
        <v>405</v>
      </c>
      <c r="B280" s="321">
        <v>0.21359520964423098</v>
      </c>
      <c r="C280" s="318">
        <v>0.18085206432803536</v>
      </c>
    </row>
    <row r="281" spans="1:3" s="597" customFormat="1" ht="15" x14ac:dyDescent="0.25">
      <c r="A281" s="8" t="s">
        <v>406</v>
      </c>
      <c r="B281" s="321">
        <v>5.3131360184185496E-2</v>
      </c>
      <c r="C281" s="318">
        <v>4.5237553989543079E-2</v>
      </c>
    </row>
    <row r="282" spans="1:3" s="597" customFormat="1" ht="15" x14ac:dyDescent="0.25">
      <c r="A282" s="8" t="s">
        <v>8</v>
      </c>
      <c r="B282" s="321">
        <v>0.3725070347439407</v>
      </c>
      <c r="C282" s="318">
        <v>0.31345926800472257</v>
      </c>
    </row>
    <row r="283" spans="1:3" s="597" customFormat="1" ht="15" x14ac:dyDescent="0.25">
      <c r="A283" s="8" t="s">
        <v>407</v>
      </c>
      <c r="B283" s="321">
        <v>0.21405969016249968</v>
      </c>
      <c r="C283" s="318">
        <v>0.26940639269406391</v>
      </c>
    </row>
    <row r="284" spans="1:3" s="597" customFormat="1" ht="15" x14ac:dyDescent="0.25">
      <c r="A284" s="8" t="s">
        <v>620</v>
      </c>
      <c r="B284" s="321">
        <v>0.25853811523914888</v>
      </c>
      <c r="C284" s="318">
        <v>0.20063316185199842</v>
      </c>
    </row>
    <row r="285" spans="1:3" s="597" customFormat="1" ht="15" x14ac:dyDescent="0.25">
      <c r="A285" s="8" t="s">
        <v>409</v>
      </c>
      <c r="B285" s="321">
        <v>0.34715909870046391</v>
      </c>
      <c r="C285" s="318">
        <v>0.30777777777777776</v>
      </c>
    </row>
    <row r="286" spans="1:3" s="597" customFormat="1" ht="15" x14ac:dyDescent="0.25">
      <c r="A286" s="8" t="s">
        <v>410</v>
      </c>
      <c r="B286" s="321">
        <v>0.21156860076048725</v>
      </c>
      <c r="C286" s="318">
        <v>0.1575492341356674</v>
      </c>
    </row>
    <row r="287" spans="1:3" s="597" customFormat="1" ht="15" x14ac:dyDescent="0.25">
      <c r="A287" s="8" t="s">
        <v>680</v>
      </c>
      <c r="B287" s="321">
        <v>0.23801896149380436</v>
      </c>
      <c r="C287" s="318">
        <v>0.20767960363336085</v>
      </c>
    </row>
    <row r="288" spans="1:3" s="597" customFormat="1" ht="15" x14ac:dyDescent="0.25">
      <c r="A288" s="8" t="s">
        <v>220</v>
      </c>
      <c r="B288" s="321">
        <v>1.3053660420245628E-2</v>
      </c>
      <c r="C288" s="318">
        <v>2.0706455542021926E-2</v>
      </c>
    </row>
    <row r="289" spans="1:3" s="597" customFormat="1" ht="15" x14ac:dyDescent="0.25">
      <c r="A289" s="8" t="s">
        <v>31</v>
      </c>
      <c r="B289" s="321">
        <v>0.28961682386671245</v>
      </c>
      <c r="C289" s="318">
        <v>0.20975940359200271</v>
      </c>
    </row>
    <row r="290" spans="1:3" s="597" customFormat="1" ht="15" x14ac:dyDescent="0.25">
      <c r="A290" s="11" t="s">
        <v>42</v>
      </c>
      <c r="B290" s="321">
        <v>0.30222640073064222</v>
      </c>
      <c r="C290" s="318">
        <v>0.23952095808383234</v>
      </c>
    </row>
    <row r="291" spans="1:3" s="597" customFormat="1" ht="15" x14ac:dyDescent="0.25">
      <c r="A291" s="11" t="s">
        <v>572</v>
      </c>
      <c r="B291" s="321">
        <v>0.27281180114569903</v>
      </c>
      <c r="C291" s="318">
        <v>0.19171483622350674</v>
      </c>
    </row>
    <row r="292" spans="1:3" s="597" customFormat="1" ht="15" x14ac:dyDescent="0.25">
      <c r="A292" s="8" t="s">
        <v>34</v>
      </c>
      <c r="B292" s="321">
        <v>1.2487876681727022E-2</v>
      </c>
      <c r="C292" s="318">
        <v>6.7008277493102088E-3</v>
      </c>
    </row>
    <row r="293" spans="1:3" s="597" customFormat="1" ht="15" x14ac:dyDescent="0.25">
      <c r="A293" s="8" t="s">
        <v>412</v>
      </c>
      <c r="B293" s="321">
        <v>6.6374498275813501E-2</v>
      </c>
      <c r="C293" s="318">
        <v>6.3618290258449298E-2</v>
      </c>
    </row>
    <row r="294" spans="1:3" s="597" customFormat="1" ht="15" x14ac:dyDescent="0.25">
      <c r="A294" s="8" t="s">
        <v>222</v>
      </c>
      <c r="B294" s="321">
        <v>0.21792854603223341</v>
      </c>
      <c r="C294" s="318">
        <v>0.2294455066921606</v>
      </c>
    </row>
    <row r="295" spans="1:3" s="597" customFormat="1" ht="15" x14ac:dyDescent="0.25">
      <c r="A295" s="8" t="s">
        <v>579</v>
      </c>
      <c r="B295" s="321">
        <v>0.22964315396168539</v>
      </c>
      <c r="C295" s="318">
        <v>0.16387959866220736</v>
      </c>
    </row>
    <row r="296" spans="1:3" s="597" customFormat="1" ht="15" x14ac:dyDescent="0.25">
      <c r="A296" s="8" t="s">
        <v>634</v>
      </c>
      <c r="B296" s="321">
        <v>3.7651609034962022E-2</v>
      </c>
      <c r="C296" s="318">
        <v>3.7037037037037035E-2</v>
      </c>
    </row>
    <row r="297" spans="1:3" s="597" customFormat="1" ht="15" x14ac:dyDescent="0.25">
      <c r="A297" s="8" t="s">
        <v>474</v>
      </c>
      <c r="B297" s="321">
        <v>8.3834727347253044E-2</v>
      </c>
      <c r="C297" s="318">
        <v>5.7866184448462928E-2</v>
      </c>
    </row>
    <row r="298" spans="1:3" s="597" customFormat="1" ht="15" x14ac:dyDescent="0.25">
      <c r="A298" s="8" t="s">
        <v>475</v>
      </c>
      <c r="B298" s="321">
        <v>0.23491803997795593</v>
      </c>
      <c r="C298" s="318">
        <v>0.1871345029239766</v>
      </c>
    </row>
    <row r="299" spans="1:3" s="597" customFormat="1" ht="15" x14ac:dyDescent="0.25">
      <c r="A299" s="11" t="s">
        <v>417</v>
      </c>
      <c r="B299" s="321">
        <v>2.7425991019103414E-2</v>
      </c>
      <c r="C299" s="318">
        <v>4.7393364928909956E-3</v>
      </c>
    </row>
    <row r="300" spans="1:3" s="597" customFormat="1" ht="15" x14ac:dyDescent="0.25">
      <c r="A300" s="11" t="s">
        <v>418</v>
      </c>
      <c r="B300" s="321">
        <v>5.4570992780249967E-4</v>
      </c>
      <c r="C300" s="318">
        <v>0</v>
      </c>
    </row>
    <row r="301" spans="1:3" s="597" customFormat="1" ht="15" x14ac:dyDescent="0.25">
      <c r="A301" s="8" t="s">
        <v>573</v>
      </c>
      <c r="B301" s="321">
        <v>7.3588046646534705E-2</v>
      </c>
      <c r="C301" s="318">
        <v>4.5749513303049966E-2</v>
      </c>
    </row>
    <row r="302" spans="1:3" s="597" customFormat="1" ht="15.75" thickBot="1" x14ac:dyDescent="0.3">
      <c r="A302" s="8" t="s">
        <v>430</v>
      </c>
      <c r="B302" s="321">
        <v>3.0033516867758658E-3</v>
      </c>
      <c r="C302" s="355">
        <v>1.1839924224484964E-3</v>
      </c>
    </row>
    <row r="303" spans="1:3" s="597" customFormat="1" ht="15.75" thickBot="1" x14ac:dyDescent="0.3">
      <c r="A303" s="422" t="s">
        <v>536</v>
      </c>
      <c r="B303" s="358"/>
      <c r="C303" s="358"/>
    </row>
    <row r="304" spans="1:3" s="597" customFormat="1" ht="15.75" thickBot="1" x14ac:dyDescent="0.3">
      <c r="A304" s="139" t="s">
        <v>401</v>
      </c>
      <c r="B304" s="320">
        <v>0.1089757757227483</v>
      </c>
      <c r="C304" s="555">
        <v>4.4708926261319532E-2</v>
      </c>
    </row>
    <row r="305" spans="1:3" s="597" customFormat="1" ht="15" x14ac:dyDescent="0.25">
      <c r="A305" s="190" t="s">
        <v>31</v>
      </c>
      <c r="B305" s="321">
        <v>0.39719128728468683</v>
      </c>
      <c r="C305" s="328">
        <v>0.1267366994239241</v>
      </c>
    </row>
    <row r="306" spans="1:3" s="597" customFormat="1" ht="15.75" thickBot="1" x14ac:dyDescent="0.3">
      <c r="A306" s="8" t="s">
        <v>34</v>
      </c>
      <c r="B306" s="321">
        <v>0.37691320336704376</v>
      </c>
      <c r="C306" s="318">
        <v>0.1907765076862436</v>
      </c>
    </row>
    <row r="307" spans="1:3" s="597" customFormat="1" ht="15.75" thickBot="1" x14ac:dyDescent="0.3">
      <c r="A307" s="422" t="s">
        <v>541</v>
      </c>
      <c r="B307" s="358"/>
      <c r="C307" s="358"/>
    </row>
    <row r="308" spans="1:3" s="597" customFormat="1" ht="15.75" thickBot="1" x14ac:dyDescent="0.3">
      <c r="A308" s="139" t="s">
        <v>401</v>
      </c>
      <c r="B308" s="320">
        <v>1.0521724778341049E-2</v>
      </c>
      <c r="C308" s="555" t="s">
        <v>756</v>
      </c>
    </row>
    <row r="309" spans="1:3" s="597" customFormat="1" ht="15" x14ac:dyDescent="0.25">
      <c r="A309" s="190" t="s">
        <v>31</v>
      </c>
      <c r="B309" s="321">
        <v>1.0383875484038583E-3</v>
      </c>
      <c r="C309" s="328" t="s">
        <v>756</v>
      </c>
    </row>
    <row r="310" spans="1:3" s="597" customFormat="1" ht="15.75" thickBot="1" x14ac:dyDescent="0.3">
      <c r="A310" s="8" t="s">
        <v>34</v>
      </c>
      <c r="B310" s="321">
        <v>2.1743124162567868E-2</v>
      </c>
      <c r="C310" s="318" t="s">
        <v>756</v>
      </c>
    </row>
    <row r="311" spans="1:3" s="597" customFormat="1" ht="15.75" thickBot="1" x14ac:dyDescent="0.3">
      <c r="A311" s="422" t="s">
        <v>542</v>
      </c>
      <c r="B311" s="358"/>
      <c r="C311" s="358"/>
    </row>
    <row r="312" spans="1:3" s="597" customFormat="1" ht="15.75" thickBot="1" x14ac:dyDescent="0.3">
      <c r="A312" s="139" t="s">
        <v>401</v>
      </c>
      <c r="B312" s="320">
        <v>3.6005780398419999E-2</v>
      </c>
      <c r="C312" s="555" t="s">
        <v>756</v>
      </c>
    </row>
    <row r="313" spans="1:3" s="597" customFormat="1" ht="15.75" thickBot="1" x14ac:dyDescent="0.3">
      <c r="A313" s="8" t="s">
        <v>34</v>
      </c>
      <c r="B313" s="321">
        <v>0.11131006792305535</v>
      </c>
      <c r="C313" s="328" t="s">
        <v>756</v>
      </c>
    </row>
    <row r="314" spans="1:3" s="597" customFormat="1" ht="15.75" thickBot="1" x14ac:dyDescent="0.3">
      <c r="A314" s="422" t="s">
        <v>543</v>
      </c>
      <c r="B314" s="358"/>
      <c r="C314" s="358"/>
    </row>
    <row r="315" spans="1:3" s="597" customFormat="1" ht="15.75" thickBot="1" x14ac:dyDescent="0.3">
      <c r="A315" s="139" t="s">
        <v>401</v>
      </c>
      <c r="B315" s="320">
        <v>4.4212851812584907E-2</v>
      </c>
      <c r="C315" s="555" t="s">
        <v>756</v>
      </c>
    </row>
    <row r="316" spans="1:3" s="597" customFormat="1" ht="15.75" thickBot="1" x14ac:dyDescent="0.3">
      <c r="A316" s="422" t="s">
        <v>544</v>
      </c>
      <c r="B316" s="359"/>
      <c r="C316" s="359"/>
    </row>
    <row r="317" spans="1:3" s="597" customFormat="1" ht="15" x14ac:dyDescent="0.25">
      <c r="A317" s="8" t="s">
        <v>503</v>
      </c>
      <c r="B317" s="321">
        <v>0.81285206588713499</v>
      </c>
      <c r="C317" s="318">
        <v>0.89005235602094246</v>
      </c>
    </row>
    <row r="318" spans="1:3" s="597" customFormat="1" ht="15" x14ac:dyDescent="0.25">
      <c r="A318" s="8" t="s">
        <v>621</v>
      </c>
      <c r="B318" s="321">
        <v>0.83232845601721051</v>
      </c>
      <c r="C318" s="318">
        <v>0.75705277132426152</v>
      </c>
    </row>
    <row r="319" spans="1:3" s="597" customFormat="1" ht="15" x14ac:dyDescent="0.25">
      <c r="A319" s="8" t="s">
        <v>499</v>
      </c>
      <c r="B319" s="321">
        <v>0.19261972113642994</v>
      </c>
      <c r="C319" s="318">
        <v>6.2015503875968991E-2</v>
      </c>
    </row>
    <row r="320" spans="1:3" s="597" customFormat="1" ht="15" x14ac:dyDescent="0.25">
      <c r="A320" s="8" t="s">
        <v>500</v>
      </c>
      <c r="B320" s="321">
        <v>3.1486169403709061E-2</v>
      </c>
      <c r="C320" s="318">
        <v>9.8550724637681154E-3</v>
      </c>
    </row>
    <row r="321" spans="1:3" s="597" customFormat="1" ht="15" x14ac:dyDescent="0.25">
      <c r="A321" s="8" t="s">
        <v>501</v>
      </c>
      <c r="B321" s="321">
        <v>0.29179636336320119</v>
      </c>
      <c r="C321" s="318">
        <v>3.4090909090909088E-2</v>
      </c>
    </row>
    <row r="322" spans="1:3" s="597" customFormat="1" ht="15.75" thickBot="1" x14ac:dyDescent="0.3">
      <c r="A322" s="8" t="s">
        <v>502</v>
      </c>
      <c r="B322" s="321">
        <v>0.51422002429015534</v>
      </c>
      <c r="C322" s="318">
        <v>0.41086186540731995</v>
      </c>
    </row>
    <row r="323" spans="1:3" s="597" customFormat="1" ht="15.75" thickBot="1" x14ac:dyDescent="0.3">
      <c r="A323" s="422" t="s">
        <v>489</v>
      </c>
      <c r="B323" s="358"/>
      <c r="C323" s="358"/>
    </row>
    <row r="324" spans="1:3" s="597" customFormat="1" ht="30" customHeight="1" thickBot="1" x14ac:dyDescent="0.3">
      <c r="A324" s="422" t="s">
        <v>526</v>
      </c>
      <c r="B324" s="359"/>
      <c r="C324" s="359"/>
    </row>
    <row r="325" spans="1:3" s="597" customFormat="1" ht="15" x14ac:dyDescent="0.25">
      <c r="A325" s="8" t="s">
        <v>490</v>
      </c>
      <c r="B325" s="321">
        <v>0.9999666746357756</v>
      </c>
      <c r="C325" s="318">
        <v>1</v>
      </c>
    </row>
    <row r="326" spans="1:3" s="597" customFormat="1" ht="15" x14ac:dyDescent="0.25">
      <c r="A326" s="8" t="s">
        <v>491</v>
      </c>
      <c r="B326" s="321">
        <v>0.99811411699882824</v>
      </c>
      <c r="C326" s="318">
        <v>1</v>
      </c>
    </row>
    <row r="327" spans="1:3" s="597" customFormat="1" ht="15.75" thickBot="1" x14ac:dyDescent="0.3">
      <c r="A327" s="8" t="s">
        <v>492</v>
      </c>
      <c r="B327" s="321">
        <v>1</v>
      </c>
      <c r="C327" s="318">
        <v>1</v>
      </c>
    </row>
    <row r="328" spans="1:3" s="597" customFormat="1" ht="30" customHeight="1" thickBot="1" x14ac:dyDescent="0.3">
      <c r="A328" s="422" t="s">
        <v>535</v>
      </c>
      <c r="B328" s="359"/>
      <c r="C328" s="359"/>
    </row>
    <row r="329" spans="1:3" s="597" customFormat="1" ht="15" x14ac:dyDescent="0.25">
      <c r="A329" s="8" t="s">
        <v>493</v>
      </c>
      <c r="B329" s="321">
        <v>0.99954723327188644</v>
      </c>
      <c r="C329" s="318" t="s">
        <v>756</v>
      </c>
    </row>
    <row r="330" spans="1:3" s="597" customFormat="1" ht="15" x14ac:dyDescent="0.25">
      <c r="A330" s="8" t="s">
        <v>494</v>
      </c>
      <c r="B330" s="321">
        <v>0.99955407643881211</v>
      </c>
      <c r="C330" s="318" t="s">
        <v>756</v>
      </c>
    </row>
    <row r="331" spans="1:3" s="597" customFormat="1" ht="15.75" thickBot="1" x14ac:dyDescent="0.3">
      <c r="A331" s="8" t="s">
        <v>495</v>
      </c>
      <c r="B331" s="321">
        <v>1</v>
      </c>
      <c r="C331" s="318" t="s">
        <v>756</v>
      </c>
    </row>
    <row r="332" spans="1:3" s="597" customFormat="1" ht="34.5" customHeight="1" thickBot="1" x14ac:dyDescent="0.3">
      <c r="A332" s="422" t="s">
        <v>19330</v>
      </c>
      <c r="B332" s="359"/>
      <c r="C332" s="359"/>
    </row>
    <row r="333" spans="1:3" s="597" customFormat="1" ht="15" x14ac:dyDescent="0.25">
      <c r="A333" s="8" t="s">
        <v>496</v>
      </c>
      <c r="B333" s="321">
        <v>0.99936379254805119</v>
      </c>
      <c r="C333" s="318">
        <v>1</v>
      </c>
    </row>
    <row r="334" spans="1:3" s="597" customFormat="1" ht="15" x14ac:dyDescent="0.25">
      <c r="A334" s="8" t="s">
        <v>497</v>
      </c>
      <c r="B334" s="321">
        <v>0.99967520107626595</v>
      </c>
      <c r="C334" s="318">
        <v>1</v>
      </c>
    </row>
    <row r="335" spans="1:3" s="597" customFormat="1" ht="15.75" thickBot="1" x14ac:dyDescent="0.3">
      <c r="A335" s="8" t="s">
        <v>498</v>
      </c>
      <c r="B335" s="321">
        <v>0.78414131971480816</v>
      </c>
      <c r="C335" s="318" t="s">
        <v>756</v>
      </c>
    </row>
    <row r="336" spans="1:3" s="597" customFormat="1" ht="34.5" customHeight="1" thickBot="1" x14ac:dyDescent="0.3">
      <c r="A336" s="422" t="s">
        <v>19184</v>
      </c>
      <c r="B336" s="359"/>
      <c r="C336" s="359"/>
    </row>
    <row r="337" spans="1:3" s="597" customFormat="1" ht="15" x14ac:dyDescent="0.25">
      <c r="A337" s="8" t="s">
        <v>683</v>
      </c>
      <c r="B337" s="321">
        <v>0.99970571433517408</v>
      </c>
      <c r="C337" s="318">
        <v>1</v>
      </c>
    </row>
    <row r="338" spans="1:3" s="597" customFormat="1" ht="15.75" thickBot="1" x14ac:dyDescent="0.3">
      <c r="A338" s="8" t="s">
        <v>684</v>
      </c>
      <c r="B338" s="321">
        <v>0.99973714215085496</v>
      </c>
      <c r="C338" s="318">
        <v>1</v>
      </c>
    </row>
    <row r="339" spans="1:3" s="597" customFormat="1" ht="15.75" customHeight="1" thickBot="1" x14ac:dyDescent="0.3">
      <c r="A339" s="423" t="s">
        <v>470</v>
      </c>
      <c r="B339" s="360"/>
      <c r="C339" s="360"/>
    </row>
    <row r="340" spans="1:3" s="597" customFormat="1" ht="15" x14ac:dyDescent="0.25">
      <c r="A340" s="8" t="s">
        <v>622</v>
      </c>
      <c r="B340" s="321">
        <v>0.40490289476234104</v>
      </c>
      <c r="C340" s="318">
        <v>0.52329038652130822</v>
      </c>
    </row>
    <row r="341" spans="1:3" s="597" customFormat="1" ht="15" x14ac:dyDescent="0.25">
      <c r="A341" s="8" t="s">
        <v>623</v>
      </c>
      <c r="B341" s="321">
        <v>0.44273739362715447</v>
      </c>
      <c r="C341" s="318">
        <v>0.31778425655976678</v>
      </c>
    </row>
    <row r="342" spans="1:3" s="597" customFormat="1" ht="15" x14ac:dyDescent="0.25">
      <c r="A342" s="8" t="s">
        <v>624</v>
      </c>
      <c r="B342" s="321">
        <v>0.77171651761576177</v>
      </c>
      <c r="C342" s="318">
        <v>0.88503468780971262</v>
      </c>
    </row>
    <row r="343" spans="1:3" s="597" customFormat="1" ht="15.75" thickBot="1" x14ac:dyDescent="0.3">
      <c r="A343" s="8" t="s">
        <v>625</v>
      </c>
      <c r="B343" s="321">
        <v>0.86333798963039377</v>
      </c>
      <c r="C343" s="318">
        <v>0.576287657920311</v>
      </c>
    </row>
    <row r="344" spans="1:3" s="597" customFormat="1" ht="15.75" customHeight="1" thickBot="1" x14ac:dyDescent="0.3">
      <c r="A344" s="423" t="s">
        <v>471</v>
      </c>
      <c r="B344" s="360"/>
      <c r="C344" s="360"/>
    </row>
    <row r="345" spans="1:3" s="597" customFormat="1" ht="15" customHeight="1" x14ac:dyDescent="0.25">
      <c r="A345" s="7" t="s">
        <v>626</v>
      </c>
      <c r="B345" s="321">
        <v>0.3044504008051479</v>
      </c>
      <c r="C345" s="318" t="s">
        <v>756</v>
      </c>
    </row>
    <row r="346" spans="1:3" s="597" customFormat="1" ht="15" x14ac:dyDescent="0.25">
      <c r="A346" s="8" t="s">
        <v>627</v>
      </c>
      <c r="B346" s="321">
        <v>0.34401431891577139</v>
      </c>
      <c r="C346" s="318" t="s">
        <v>756</v>
      </c>
    </row>
    <row r="347" spans="1:3" s="597" customFormat="1" ht="15" x14ac:dyDescent="0.25">
      <c r="A347" s="8" t="s">
        <v>628</v>
      </c>
      <c r="B347" s="321">
        <v>0.70332105801238853</v>
      </c>
      <c r="C347" s="318" t="s">
        <v>756</v>
      </c>
    </row>
    <row r="348" spans="1:3" s="597" customFormat="1" ht="15.75" thickBot="1" x14ac:dyDescent="0.3">
      <c r="A348" s="8" t="s">
        <v>629</v>
      </c>
      <c r="B348" s="321">
        <v>0.88980432543769306</v>
      </c>
      <c r="C348" s="318" t="s">
        <v>756</v>
      </c>
    </row>
    <row r="349" spans="1:3" s="597" customFormat="1" ht="15.75" customHeight="1" thickBot="1" x14ac:dyDescent="0.3">
      <c r="A349" s="423" t="s">
        <v>472</v>
      </c>
      <c r="B349" s="360"/>
      <c r="C349" s="360"/>
    </row>
    <row r="350" spans="1:3" s="597" customFormat="1" ht="15" customHeight="1" x14ac:dyDescent="0.25">
      <c r="A350" s="7" t="s">
        <v>630</v>
      </c>
      <c r="B350" s="321">
        <v>0.22661822788416916</v>
      </c>
      <c r="C350" s="318">
        <v>0.21558872305140961</v>
      </c>
    </row>
    <row r="351" spans="1:3" s="597" customFormat="1" ht="15" x14ac:dyDescent="0.25">
      <c r="A351" s="8" t="s">
        <v>631</v>
      </c>
      <c r="B351" s="321">
        <v>0.25224191565017851</v>
      </c>
      <c r="C351" s="318">
        <v>0.21043771043771045</v>
      </c>
    </row>
    <row r="352" spans="1:3" s="597" customFormat="1" ht="15" x14ac:dyDescent="0.25">
      <c r="A352" s="8" t="s">
        <v>632</v>
      </c>
      <c r="B352" s="321">
        <v>0.76953845878967397</v>
      </c>
      <c r="C352" s="318">
        <v>0.61525704809286896</v>
      </c>
    </row>
    <row r="353" spans="1:3" s="597" customFormat="1" ht="15.75" thickBot="1" x14ac:dyDescent="0.3">
      <c r="A353" s="8" t="s">
        <v>633</v>
      </c>
      <c r="B353" s="321">
        <v>0.90550135712995661</v>
      </c>
      <c r="C353" s="318">
        <v>0.64478114478114479</v>
      </c>
    </row>
    <row r="354" spans="1:3" s="597" customFormat="1" ht="36" customHeight="1" thickBot="1" x14ac:dyDescent="0.3">
      <c r="A354" s="421" t="s">
        <v>473</v>
      </c>
      <c r="B354" s="226"/>
      <c r="C354" s="226"/>
    </row>
    <row r="355" spans="1:3" s="597" customFormat="1" ht="15" customHeight="1" thickBot="1" x14ac:dyDescent="0.3">
      <c r="A355" s="139" t="s">
        <v>401</v>
      </c>
      <c r="B355" s="320">
        <v>0.63497540519926887</v>
      </c>
      <c r="C355" s="213">
        <v>0.66840879689521349</v>
      </c>
    </row>
    <row r="356" spans="1:3" s="597" customFormat="1" ht="15" customHeight="1" x14ac:dyDescent="0.25">
      <c r="A356" s="11" t="s">
        <v>403</v>
      </c>
      <c r="B356" s="321" t="s">
        <v>756</v>
      </c>
      <c r="C356" s="18" t="s">
        <v>756</v>
      </c>
    </row>
    <row r="357" spans="1:3" s="597" customFormat="1" ht="15" customHeight="1" x14ac:dyDescent="0.25">
      <c r="A357" s="11" t="s">
        <v>404</v>
      </c>
      <c r="B357" s="321" t="s">
        <v>756</v>
      </c>
      <c r="C357" s="18" t="s">
        <v>756</v>
      </c>
    </row>
    <row r="358" spans="1:3" s="597" customFormat="1" ht="15" customHeight="1" x14ac:dyDescent="0.25">
      <c r="A358" s="11" t="s">
        <v>405</v>
      </c>
      <c r="B358" s="321" t="s">
        <v>756</v>
      </c>
      <c r="C358" s="18" t="s">
        <v>756</v>
      </c>
    </row>
    <row r="359" spans="1:3" s="597" customFormat="1" ht="15" customHeight="1" x14ac:dyDescent="0.25">
      <c r="A359" s="11" t="s">
        <v>406</v>
      </c>
      <c r="B359" s="321" t="s">
        <v>756</v>
      </c>
      <c r="C359" s="18" t="s">
        <v>756</v>
      </c>
    </row>
    <row r="360" spans="1:3" s="597" customFormat="1" ht="15" customHeight="1" x14ac:dyDescent="0.25">
      <c r="A360" s="11" t="s">
        <v>8</v>
      </c>
      <c r="B360" s="321">
        <v>0.32596791998721336</v>
      </c>
      <c r="C360" s="18">
        <v>2.3999999999999998E-3</v>
      </c>
    </row>
    <row r="361" spans="1:3" s="597" customFormat="1" ht="15" customHeight="1" x14ac:dyDescent="0.25">
      <c r="A361" s="11" t="s">
        <v>407</v>
      </c>
      <c r="B361" s="321">
        <v>0.58550725204994236</v>
      </c>
      <c r="C361" s="18">
        <v>0.7951070336391437</v>
      </c>
    </row>
    <row r="362" spans="1:3" s="597" customFormat="1" ht="15" customHeight="1" x14ac:dyDescent="0.25">
      <c r="A362" s="11" t="s">
        <v>620</v>
      </c>
      <c r="B362" s="321">
        <v>0.77698793170812031</v>
      </c>
      <c r="C362" s="18">
        <v>0.8761377127028096</v>
      </c>
    </row>
    <row r="363" spans="1:3" s="597" customFormat="1" ht="15" customHeight="1" x14ac:dyDescent="0.25">
      <c r="A363" s="11" t="s">
        <v>409</v>
      </c>
      <c r="B363" s="321">
        <v>0.589130135259605</v>
      </c>
      <c r="C363" s="18">
        <v>0.77111111111111108</v>
      </c>
    </row>
    <row r="364" spans="1:3" s="597" customFormat="1" ht="15" customHeight="1" x14ac:dyDescent="0.25">
      <c r="A364" s="11" t="s">
        <v>410</v>
      </c>
      <c r="B364" s="321">
        <v>0.56439599781791261</v>
      </c>
      <c r="C364" s="18">
        <v>0.47745664739884391</v>
      </c>
    </row>
    <row r="365" spans="1:3" s="597" customFormat="1" ht="15" customHeight="1" x14ac:dyDescent="0.25">
      <c r="A365" s="11" t="s">
        <v>680</v>
      </c>
      <c r="B365" s="321">
        <v>0.75657538157319448</v>
      </c>
      <c r="C365" s="18">
        <v>0.87168874172185429</v>
      </c>
    </row>
    <row r="366" spans="1:3" s="597" customFormat="1" ht="15" customHeight="1" x14ac:dyDescent="0.25">
      <c r="A366" s="11" t="s">
        <v>220</v>
      </c>
      <c r="B366" s="321">
        <v>0.59380553210769182</v>
      </c>
      <c r="C366" s="18">
        <v>0.80755176613885504</v>
      </c>
    </row>
    <row r="367" spans="1:3" s="597" customFormat="1" ht="15" customHeight="1" x14ac:dyDescent="0.25">
      <c r="A367" s="11" t="s">
        <v>31</v>
      </c>
      <c r="B367" s="321">
        <v>0.83016894238077121</v>
      </c>
      <c r="C367" s="18">
        <v>0.80176211453744495</v>
      </c>
    </row>
    <row r="368" spans="1:3" s="597" customFormat="1" ht="15" customHeight="1" x14ac:dyDescent="0.25">
      <c r="A368" s="11" t="s">
        <v>42</v>
      </c>
      <c r="B368" s="321">
        <v>0.73334655380002189</v>
      </c>
      <c r="C368" s="18">
        <v>0.43113772455089822</v>
      </c>
    </row>
    <row r="369" spans="1:3" s="597" customFormat="1" ht="15" customHeight="1" x14ac:dyDescent="0.25">
      <c r="A369" s="11" t="s">
        <v>572</v>
      </c>
      <c r="B369" s="321">
        <v>0.64059103772784243</v>
      </c>
      <c r="C369" s="18">
        <v>0.66763848396501457</v>
      </c>
    </row>
    <row r="370" spans="1:3" s="597" customFormat="1" ht="15" customHeight="1" x14ac:dyDescent="0.25">
      <c r="A370" s="11" t="s">
        <v>34</v>
      </c>
      <c r="B370" s="321">
        <v>0.7375059859669707</v>
      </c>
      <c r="C370" s="18">
        <v>0.7938510051241624</v>
      </c>
    </row>
    <row r="371" spans="1:3" s="597" customFormat="1" ht="15" customHeight="1" x14ac:dyDescent="0.25">
      <c r="A371" s="11" t="s">
        <v>412</v>
      </c>
      <c r="B371" s="321">
        <v>0.70149040505317672</v>
      </c>
      <c r="C371" s="18">
        <v>0.80353982300884952</v>
      </c>
    </row>
    <row r="372" spans="1:3" s="597" customFormat="1" ht="15" customHeight="1" x14ac:dyDescent="0.25">
      <c r="A372" s="11" t="s">
        <v>222</v>
      </c>
      <c r="B372" s="321">
        <v>0.58762455337529551</v>
      </c>
      <c r="C372" s="18">
        <v>0.72466539196940727</v>
      </c>
    </row>
    <row r="373" spans="1:3" s="597" customFormat="1" ht="15" customHeight="1" x14ac:dyDescent="0.25">
      <c r="A373" s="11" t="s">
        <v>579</v>
      </c>
      <c r="B373" s="321" t="s">
        <v>756</v>
      </c>
      <c r="C373" s="18" t="s">
        <v>756</v>
      </c>
    </row>
    <row r="374" spans="1:3" s="597" customFormat="1" ht="15" customHeight="1" x14ac:dyDescent="0.25">
      <c r="A374" s="11" t="s">
        <v>681</v>
      </c>
      <c r="B374" s="321">
        <v>0.57312757953300009</v>
      </c>
      <c r="C374" s="18">
        <v>0.79508196721311475</v>
      </c>
    </row>
    <row r="375" spans="1:3" s="597" customFormat="1" ht="15" customHeight="1" x14ac:dyDescent="0.25">
      <c r="A375" s="11" t="s">
        <v>474</v>
      </c>
      <c r="B375" s="321" t="s">
        <v>756</v>
      </c>
      <c r="C375" s="18" t="s">
        <v>756</v>
      </c>
    </row>
    <row r="376" spans="1:3" s="597" customFormat="1" ht="15" customHeight="1" x14ac:dyDescent="0.25">
      <c r="A376" s="11" t="s">
        <v>475</v>
      </c>
      <c r="B376" s="321">
        <v>0.41839322882187913</v>
      </c>
      <c r="C376" s="18">
        <v>0.47667342799188639</v>
      </c>
    </row>
    <row r="377" spans="1:3" s="597" customFormat="1" ht="15" customHeight="1" x14ac:dyDescent="0.25">
      <c r="A377" s="11" t="s">
        <v>417</v>
      </c>
      <c r="B377" s="321" t="s">
        <v>756</v>
      </c>
      <c r="C377" s="18" t="s">
        <v>756</v>
      </c>
    </row>
    <row r="378" spans="1:3" s="597" customFormat="1" ht="15" customHeight="1" x14ac:dyDescent="0.25">
      <c r="A378" s="11" t="s">
        <v>418</v>
      </c>
      <c r="B378" s="321" t="s">
        <v>756</v>
      </c>
      <c r="C378" s="18" t="s">
        <v>756</v>
      </c>
    </row>
    <row r="379" spans="1:3" s="597" customFormat="1" ht="15" customHeight="1" x14ac:dyDescent="0.25">
      <c r="A379" s="11" t="s">
        <v>573</v>
      </c>
      <c r="B379" s="321" t="s">
        <v>756</v>
      </c>
      <c r="C379" s="18" t="s">
        <v>756</v>
      </c>
    </row>
    <row r="380" spans="1:3" s="597" customFormat="1" ht="15" customHeight="1" thickBot="1" x14ac:dyDescent="0.3">
      <c r="A380" s="12" t="s">
        <v>430</v>
      </c>
      <c r="B380" s="321">
        <v>0.11259526562709606</v>
      </c>
      <c r="C380" s="19">
        <v>0.1273975846554582</v>
      </c>
    </row>
    <row r="381" spans="1:3" s="597" customFormat="1" ht="34.5" customHeight="1" thickBot="1" x14ac:dyDescent="0.3">
      <c r="A381" s="421" t="s">
        <v>558</v>
      </c>
      <c r="B381" s="226"/>
      <c r="C381" s="226"/>
    </row>
    <row r="382" spans="1:3" s="597" customFormat="1" ht="15" customHeight="1" thickBot="1" x14ac:dyDescent="0.3">
      <c r="A382" s="139" t="s">
        <v>401</v>
      </c>
      <c r="B382" s="320">
        <v>0.47589443489636468</v>
      </c>
      <c r="C382" s="213">
        <v>0.18483829236739974</v>
      </c>
    </row>
    <row r="383" spans="1:3" s="597" customFormat="1" ht="15" customHeight="1" x14ac:dyDescent="0.25">
      <c r="A383" s="11" t="s">
        <v>403</v>
      </c>
      <c r="B383" s="321">
        <v>0.25325609270048605</v>
      </c>
      <c r="C383" s="18" t="s">
        <v>756</v>
      </c>
    </row>
    <row r="384" spans="1:3" s="597" customFormat="1" ht="15" customHeight="1" x14ac:dyDescent="0.25">
      <c r="A384" s="11" t="s">
        <v>404</v>
      </c>
      <c r="B384" s="321">
        <v>0.52636950183867914</v>
      </c>
      <c r="C384" s="18" t="s">
        <v>756</v>
      </c>
    </row>
    <row r="385" spans="1:3" s="597" customFormat="1" ht="15" customHeight="1" x14ac:dyDescent="0.25">
      <c r="A385" s="11" t="s">
        <v>405</v>
      </c>
      <c r="B385" s="321">
        <v>0.52544264758517822</v>
      </c>
      <c r="C385" s="18" t="s">
        <v>756</v>
      </c>
    </row>
    <row r="386" spans="1:3" s="597" customFormat="1" ht="15" customHeight="1" x14ac:dyDescent="0.25">
      <c r="A386" s="11" t="s">
        <v>406</v>
      </c>
      <c r="B386" s="321">
        <v>0.35711927088796558</v>
      </c>
      <c r="C386" s="18" t="s">
        <v>756</v>
      </c>
    </row>
    <row r="387" spans="1:3" s="597" customFormat="1" ht="15" customHeight="1" x14ac:dyDescent="0.25">
      <c r="A387" s="11" t="s">
        <v>8</v>
      </c>
      <c r="B387" s="321">
        <v>0.15966565809218297</v>
      </c>
      <c r="C387" s="18">
        <v>7.1999999999999998E-3</v>
      </c>
    </row>
    <row r="388" spans="1:3" s="597" customFormat="1" ht="15" customHeight="1" x14ac:dyDescent="0.25">
      <c r="A388" s="11" t="s">
        <v>407</v>
      </c>
      <c r="B388" s="321">
        <v>0.61097350474945389</v>
      </c>
      <c r="C388" s="18">
        <v>0.26605504587155965</v>
      </c>
    </row>
    <row r="389" spans="1:3" s="597" customFormat="1" ht="15" customHeight="1" x14ac:dyDescent="0.25">
      <c r="A389" s="11" t="s">
        <v>620</v>
      </c>
      <c r="B389" s="321">
        <v>0.62686611953865301</v>
      </c>
      <c r="C389" s="18">
        <v>0.43886030866640285</v>
      </c>
    </row>
    <row r="390" spans="1:3" s="597" customFormat="1" ht="15" customHeight="1" x14ac:dyDescent="0.25">
      <c r="A390" s="11" t="s">
        <v>409</v>
      </c>
      <c r="B390" s="321">
        <v>0.60621253779955819</v>
      </c>
      <c r="C390" s="18">
        <v>0.19333333333333333</v>
      </c>
    </row>
    <row r="391" spans="1:3" s="597" customFormat="1" ht="15" customHeight="1" x14ac:dyDescent="0.25">
      <c r="A391" s="11" t="s">
        <v>410</v>
      </c>
      <c r="B391" s="321">
        <v>0.23882748981456126</v>
      </c>
      <c r="C391" s="18">
        <v>6.8208092485549127E-2</v>
      </c>
    </row>
    <row r="392" spans="1:3" s="597" customFormat="1" ht="15" customHeight="1" x14ac:dyDescent="0.25">
      <c r="A392" s="11" t="s">
        <v>680</v>
      </c>
      <c r="B392" s="321">
        <v>0.24941991106664418</v>
      </c>
      <c r="C392" s="18">
        <v>7.6572847682119208E-2</v>
      </c>
    </row>
    <row r="393" spans="1:3" s="597" customFormat="1" ht="15" customHeight="1" x14ac:dyDescent="0.25">
      <c r="A393" s="11" t="s">
        <v>220</v>
      </c>
      <c r="B393" s="321">
        <v>3.4856416004984516E-3</v>
      </c>
      <c r="C393" s="18">
        <v>2.4360535931790498E-3</v>
      </c>
    </row>
    <row r="394" spans="1:3" s="597" customFormat="1" ht="15" customHeight="1" x14ac:dyDescent="0.25">
      <c r="A394" s="11" t="s">
        <v>31</v>
      </c>
      <c r="B394" s="321">
        <v>0.76864246970321237</v>
      </c>
      <c r="C394" s="18">
        <v>0.31785835310064386</v>
      </c>
    </row>
    <row r="395" spans="1:3" s="597" customFormat="1" ht="15" customHeight="1" x14ac:dyDescent="0.25">
      <c r="A395" s="11" t="s">
        <v>42</v>
      </c>
      <c r="B395" s="321">
        <v>0.68305326119354315</v>
      </c>
      <c r="C395" s="18">
        <v>0.56886227544910184</v>
      </c>
    </row>
    <row r="396" spans="1:3" s="597" customFormat="1" ht="15" customHeight="1" x14ac:dyDescent="0.25">
      <c r="A396" s="11" t="s">
        <v>572</v>
      </c>
      <c r="B396" s="321">
        <v>0.64154388708075205</v>
      </c>
      <c r="C396" s="18">
        <v>0.44314868804664725</v>
      </c>
    </row>
    <row r="397" spans="1:3" s="597" customFormat="1" ht="15" customHeight="1" x14ac:dyDescent="0.25">
      <c r="A397" s="11" t="s">
        <v>34</v>
      </c>
      <c r="B397" s="321">
        <v>0.65077144457844704</v>
      </c>
      <c r="C397" s="18">
        <v>2.2861647615293655E-2</v>
      </c>
    </row>
    <row r="398" spans="1:3" s="597" customFormat="1" ht="15" customHeight="1" x14ac:dyDescent="0.25">
      <c r="A398" s="11" t="s">
        <v>412</v>
      </c>
      <c r="B398" s="321">
        <v>0.56464079373363441</v>
      </c>
      <c r="C398" s="18" t="s">
        <v>756</v>
      </c>
    </row>
    <row r="399" spans="1:3" s="597" customFormat="1" ht="15" customHeight="1" x14ac:dyDescent="0.25">
      <c r="A399" s="11" t="s">
        <v>222</v>
      </c>
      <c r="B399" s="321">
        <v>0.72174341651301765</v>
      </c>
      <c r="C399" s="18">
        <v>0.53919694072657742</v>
      </c>
    </row>
    <row r="400" spans="1:3" s="597" customFormat="1" ht="15" customHeight="1" x14ac:dyDescent="0.25">
      <c r="A400" s="11" t="s">
        <v>579</v>
      </c>
      <c r="B400" s="321">
        <v>0.75183117174174841</v>
      </c>
      <c r="C400" s="18" t="s">
        <v>756</v>
      </c>
    </row>
    <row r="401" spans="1:3" s="597" customFormat="1" ht="15" customHeight="1" x14ac:dyDescent="0.25">
      <c r="A401" s="11" t="s">
        <v>681</v>
      </c>
      <c r="B401" s="321">
        <v>0.10200624618344065</v>
      </c>
      <c r="C401" s="18">
        <v>1.6393442622950821E-2</v>
      </c>
    </row>
    <row r="402" spans="1:3" s="597" customFormat="1" ht="15" customHeight="1" x14ac:dyDescent="0.25">
      <c r="A402" s="11" t="s">
        <v>474</v>
      </c>
      <c r="B402" s="321">
        <v>0.22068265268630349</v>
      </c>
      <c r="C402" s="18" t="s">
        <v>756</v>
      </c>
    </row>
    <row r="403" spans="1:3" s="597" customFormat="1" ht="15" customHeight="1" x14ac:dyDescent="0.25">
      <c r="A403" s="11" t="s">
        <v>475</v>
      </c>
      <c r="B403" s="321">
        <v>0.21428976669469466</v>
      </c>
      <c r="C403" s="18">
        <v>5.8823529411764705E-2</v>
      </c>
    </row>
    <row r="404" spans="1:3" s="597" customFormat="1" ht="15" customHeight="1" x14ac:dyDescent="0.25">
      <c r="A404" s="11" t="s">
        <v>417</v>
      </c>
      <c r="B404" s="321">
        <v>0.30342245550725827</v>
      </c>
      <c r="C404" s="18" t="s">
        <v>756</v>
      </c>
    </row>
    <row r="405" spans="1:3" s="597" customFormat="1" ht="15" customHeight="1" x14ac:dyDescent="0.25">
      <c r="A405" s="11" t="s">
        <v>418</v>
      </c>
      <c r="B405" s="321">
        <v>5.5632892939607027E-2</v>
      </c>
      <c r="C405" s="18" t="s">
        <v>756</v>
      </c>
    </row>
    <row r="406" spans="1:3" s="597" customFormat="1" ht="15" customHeight="1" x14ac:dyDescent="0.25">
      <c r="A406" s="11" t="s">
        <v>573</v>
      </c>
      <c r="B406" s="321">
        <v>0.21461564476198089</v>
      </c>
      <c r="C406" s="18" t="s">
        <v>756</v>
      </c>
    </row>
    <row r="407" spans="1:3" s="597" customFormat="1" ht="15" customHeight="1" thickBot="1" x14ac:dyDescent="0.3">
      <c r="A407" s="12" t="s">
        <v>430</v>
      </c>
      <c r="B407" s="557">
        <v>0.18127385886749958</v>
      </c>
      <c r="C407" s="19">
        <v>0.27089746625621597</v>
      </c>
    </row>
    <row r="408" spans="1:3" ht="15" hidden="1" customHeight="1" x14ac:dyDescent="0.25"/>
    <row r="409" spans="1:3" ht="15" hidden="1" customHeight="1" x14ac:dyDescent="0.25"/>
    <row r="410" spans="1:3" ht="15" hidden="1" customHeight="1" x14ac:dyDescent="0.25"/>
    <row r="411" spans="1:3" ht="15" hidden="1" customHeight="1" x14ac:dyDescent="0.25"/>
    <row r="412" spans="1:3" ht="15" hidden="1" customHeight="1" x14ac:dyDescent="0.25"/>
    <row r="413" spans="1:3" ht="15" hidden="1" customHeight="1" x14ac:dyDescent="0.25"/>
    <row r="414" spans="1:3" ht="15" hidden="1" customHeight="1" x14ac:dyDescent="0.25"/>
    <row r="415" spans="1:3" ht="15" hidden="1" customHeight="1" x14ac:dyDescent="0.25"/>
    <row r="416" spans="1:3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3"/>
  <sheetViews>
    <sheetView showGridLines="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18" sqref="B18"/>
    </sheetView>
  </sheetViews>
  <sheetFormatPr defaultColWidth="0" defaultRowHeight="0" customHeight="1" zeroHeight="1" x14ac:dyDescent="0.25"/>
  <cols>
    <col min="1" max="1" width="66.5703125" bestFit="1" customWidth="1"/>
    <col min="2" max="3" width="22.28515625" customWidth="1"/>
    <col min="4" max="16384" width="9.140625" style="596" hidden="1"/>
  </cols>
  <sheetData>
    <row r="1" spans="1:3" s="597" customFormat="1" ht="65.25" customHeight="1" thickBot="1" x14ac:dyDescent="0.3">
      <c r="A1"/>
      <c r="B1"/>
      <c r="C1" s="203" t="s">
        <v>4</v>
      </c>
    </row>
    <row r="2" spans="1:3" s="597" customFormat="1" ht="15.75" thickBot="1" x14ac:dyDescent="0.3">
      <c r="A2" s="427" t="s">
        <v>476</v>
      </c>
      <c r="B2" s="237"/>
      <c r="C2" s="237"/>
    </row>
    <row r="3" spans="1:3" s="597" customFormat="1" ht="15.75" thickBot="1" x14ac:dyDescent="0.3">
      <c r="A3" s="428" t="s">
        <v>322</v>
      </c>
      <c r="B3" s="429"/>
      <c r="C3" s="203" t="s">
        <v>4</v>
      </c>
    </row>
    <row r="4" spans="1:3" s="597" customFormat="1" ht="15" x14ac:dyDescent="0.25">
      <c r="A4" s="430">
        <v>2011</v>
      </c>
      <c r="B4" s="582"/>
      <c r="C4" s="575">
        <v>8769</v>
      </c>
    </row>
    <row r="5" spans="1:3" s="597" customFormat="1" ht="15" x14ac:dyDescent="0.25">
      <c r="A5" s="424">
        <v>2012</v>
      </c>
      <c r="B5" s="583"/>
      <c r="C5" s="577">
        <v>9029</v>
      </c>
    </row>
    <row r="6" spans="1:3" s="597" customFormat="1" ht="15" x14ac:dyDescent="0.25">
      <c r="A6" s="424">
        <v>2013</v>
      </c>
      <c r="B6" s="584"/>
      <c r="C6" s="577">
        <v>9080</v>
      </c>
    </row>
    <row r="7" spans="1:3" s="597" customFormat="1" ht="15" customHeight="1" x14ac:dyDescent="0.25">
      <c r="A7" s="424" t="s">
        <v>431</v>
      </c>
      <c r="B7" s="583"/>
      <c r="C7" s="577">
        <v>8904</v>
      </c>
    </row>
    <row r="8" spans="1:3" s="597" customFormat="1" ht="15" x14ac:dyDescent="0.25">
      <c r="A8" s="424" t="s">
        <v>582</v>
      </c>
      <c r="B8" s="583"/>
      <c r="C8" s="577" t="s">
        <v>756</v>
      </c>
    </row>
    <row r="9" spans="1:3" s="597" customFormat="1" ht="15" x14ac:dyDescent="0.25">
      <c r="A9" s="424" t="s">
        <v>432</v>
      </c>
      <c r="B9" s="584"/>
      <c r="C9" s="577">
        <v>8936</v>
      </c>
    </row>
    <row r="10" spans="1:3" s="597" customFormat="1" ht="15" x14ac:dyDescent="0.25">
      <c r="A10" s="424" t="s">
        <v>425</v>
      </c>
      <c r="B10" s="583"/>
      <c r="C10" s="561">
        <v>1.9383259911894272E-2</v>
      </c>
    </row>
    <row r="11" spans="1:3" s="597" customFormat="1" ht="15.75" thickBot="1" x14ac:dyDescent="0.3">
      <c r="A11" s="585" t="s">
        <v>583</v>
      </c>
      <c r="B11" s="586"/>
      <c r="C11" s="589">
        <v>0</v>
      </c>
    </row>
    <row r="12" spans="1:3" s="597" customFormat="1" ht="15.75" thickBot="1" x14ac:dyDescent="0.3">
      <c r="A12" s="587" t="s">
        <v>435</v>
      </c>
      <c r="B12" s="220"/>
      <c r="C12" s="220"/>
    </row>
    <row r="13" spans="1:3" s="597" customFormat="1" ht="22.5" customHeight="1" thickBot="1" x14ac:dyDescent="0.3">
      <c r="A13" s="1" t="s">
        <v>5</v>
      </c>
      <c r="B13" s="2" t="s">
        <v>6</v>
      </c>
      <c r="C13" s="4" t="s">
        <v>4</v>
      </c>
    </row>
    <row r="14" spans="1:3" s="597" customFormat="1" ht="30.75" customHeight="1" thickBot="1" x14ac:dyDescent="0.3">
      <c r="A14" s="422" t="s">
        <v>463</v>
      </c>
      <c r="B14" s="358"/>
      <c r="C14" s="358"/>
    </row>
    <row r="15" spans="1:3" s="597" customFormat="1" ht="15.75" thickBot="1" x14ac:dyDescent="0.3">
      <c r="A15" s="139" t="s">
        <v>401</v>
      </c>
      <c r="B15" s="510">
        <v>75452</v>
      </c>
      <c r="C15" s="205" t="s">
        <v>19224</v>
      </c>
    </row>
    <row r="16" spans="1:3" s="597" customFormat="1" ht="15" x14ac:dyDescent="0.25">
      <c r="A16" s="11" t="s">
        <v>403</v>
      </c>
      <c r="B16" s="593">
        <v>852</v>
      </c>
      <c r="C16" s="9" t="s">
        <v>19228</v>
      </c>
    </row>
    <row r="17" spans="1:3" s="597" customFormat="1" ht="15" x14ac:dyDescent="0.25">
      <c r="A17" s="11" t="s">
        <v>404</v>
      </c>
      <c r="B17" s="593">
        <v>17937</v>
      </c>
      <c r="C17" s="9" t="s">
        <v>19232</v>
      </c>
    </row>
    <row r="18" spans="1:3" s="597" customFormat="1" ht="15" x14ac:dyDescent="0.25">
      <c r="A18" s="11" t="s">
        <v>405</v>
      </c>
      <c r="B18" s="593">
        <v>40139</v>
      </c>
      <c r="C18" s="9" t="s">
        <v>19236</v>
      </c>
    </row>
    <row r="19" spans="1:3" s="597" customFormat="1" ht="15" x14ac:dyDescent="0.25">
      <c r="A19" s="11" t="s">
        <v>406</v>
      </c>
      <c r="B19" s="593">
        <v>16533</v>
      </c>
      <c r="C19" s="9" t="s">
        <v>19240</v>
      </c>
    </row>
    <row r="20" spans="1:3" s="597" customFormat="1" ht="15" x14ac:dyDescent="0.25">
      <c r="A20" s="11" t="s">
        <v>8</v>
      </c>
      <c r="B20" s="593">
        <v>6585</v>
      </c>
      <c r="C20" s="9" t="s">
        <v>19244</v>
      </c>
    </row>
    <row r="21" spans="1:3" s="597" customFormat="1" ht="15" x14ac:dyDescent="0.25">
      <c r="A21" s="11" t="s">
        <v>407</v>
      </c>
      <c r="B21" s="593">
        <v>2418</v>
      </c>
      <c r="C21" s="9" t="s">
        <v>19248</v>
      </c>
    </row>
    <row r="22" spans="1:3" s="597" customFormat="1" ht="15" x14ac:dyDescent="0.25">
      <c r="A22" s="11" t="s">
        <v>620</v>
      </c>
      <c r="B22" s="593">
        <v>9331</v>
      </c>
      <c r="C22" s="9" t="s">
        <v>19252</v>
      </c>
    </row>
    <row r="23" spans="1:3" s="597" customFormat="1" ht="15" x14ac:dyDescent="0.25">
      <c r="A23" s="11" t="s">
        <v>409</v>
      </c>
      <c r="B23" s="593">
        <v>3318</v>
      </c>
      <c r="C23" s="9" t="s">
        <v>19256</v>
      </c>
    </row>
    <row r="24" spans="1:3" s="597" customFormat="1" ht="15" x14ac:dyDescent="0.25">
      <c r="A24" s="11" t="s">
        <v>410</v>
      </c>
      <c r="B24" s="593">
        <v>3652</v>
      </c>
      <c r="C24" s="9" t="s">
        <v>19260</v>
      </c>
    </row>
    <row r="25" spans="1:3" s="597" customFormat="1" ht="15" x14ac:dyDescent="0.25">
      <c r="A25" s="11" t="s">
        <v>680</v>
      </c>
      <c r="B25" s="593">
        <v>9709</v>
      </c>
      <c r="C25" s="9" t="s">
        <v>19264</v>
      </c>
    </row>
    <row r="26" spans="1:3" s="597" customFormat="1" ht="15" x14ac:dyDescent="0.25">
      <c r="A26" s="11" t="s">
        <v>220</v>
      </c>
      <c r="B26" s="593">
        <v>3299</v>
      </c>
      <c r="C26" s="9" t="s">
        <v>19268</v>
      </c>
    </row>
    <row r="27" spans="1:3" s="597" customFormat="1" ht="15" x14ac:dyDescent="0.25">
      <c r="A27" s="11" t="s">
        <v>31</v>
      </c>
      <c r="B27" s="593">
        <v>11674</v>
      </c>
      <c r="C27" s="9" t="s">
        <v>19272</v>
      </c>
    </row>
    <row r="28" spans="1:3" s="597" customFormat="1" ht="15" x14ac:dyDescent="0.25">
      <c r="A28" s="11" t="s">
        <v>42</v>
      </c>
      <c r="B28" s="593">
        <v>696</v>
      </c>
      <c r="C28" s="9" t="s">
        <v>19276</v>
      </c>
    </row>
    <row r="29" spans="1:3" s="597" customFormat="1" ht="15" x14ac:dyDescent="0.25">
      <c r="A29" s="11" t="s">
        <v>572</v>
      </c>
      <c r="B29" s="593">
        <v>3877</v>
      </c>
      <c r="C29" s="9" t="s">
        <v>19280</v>
      </c>
    </row>
    <row r="30" spans="1:3" s="597" customFormat="1" ht="15" x14ac:dyDescent="0.25">
      <c r="A30" s="11" t="s">
        <v>34</v>
      </c>
      <c r="B30" s="593">
        <v>9970</v>
      </c>
      <c r="C30" s="9" t="s">
        <v>19284</v>
      </c>
    </row>
    <row r="31" spans="1:3" s="597" customFormat="1" ht="15" x14ac:dyDescent="0.25">
      <c r="A31" s="11" t="s">
        <v>412</v>
      </c>
      <c r="B31" s="593">
        <v>2526</v>
      </c>
      <c r="C31" s="9" t="s">
        <v>19288</v>
      </c>
    </row>
    <row r="32" spans="1:3" s="597" customFormat="1" ht="15" x14ac:dyDescent="0.25">
      <c r="A32" s="11" t="s">
        <v>222</v>
      </c>
      <c r="B32" s="593">
        <v>2112</v>
      </c>
      <c r="C32" s="9" t="s">
        <v>19292</v>
      </c>
    </row>
    <row r="33" spans="1:3" s="597" customFormat="1" ht="15" x14ac:dyDescent="0.25">
      <c r="A33" s="11" t="s">
        <v>579</v>
      </c>
      <c r="B33" s="593">
        <v>1137</v>
      </c>
      <c r="C33" s="9" t="s">
        <v>19296</v>
      </c>
    </row>
    <row r="34" spans="1:3" s="597" customFormat="1" ht="15" x14ac:dyDescent="0.25">
      <c r="A34" s="11" t="s">
        <v>634</v>
      </c>
      <c r="B34" s="593">
        <v>805</v>
      </c>
      <c r="C34" s="9" t="s">
        <v>19300</v>
      </c>
    </row>
    <row r="35" spans="1:3" s="597" customFormat="1" ht="15" x14ac:dyDescent="0.25">
      <c r="A35" s="11" t="s">
        <v>474</v>
      </c>
      <c r="B35" s="593">
        <v>1869</v>
      </c>
      <c r="C35" s="9" t="s">
        <v>19304</v>
      </c>
    </row>
    <row r="36" spans="1:3" s="597" customFormat="1" ht="15" x14ac:dyDescent="0.25">
      <c r="A36" s="11" t="s">
        <v>475</v>
      </c>
      <c r="B36" s="593">
        <v>2474</v>
      </c>
      <c r="C36" s="9" t="s">
        <v>19308</v>
      </c>
    </row>
    <row r="37" spans="1:3" s="597" customFormat="1" ht="15" x14ac:dyDescent="0.25">
      <c r="A37" s="11" t="s">
        <v>417</v>
      </c>
      <c r="B37" s="593">
        <v>1669</v>
      </c>
      <c r="C37" s="9" t="s">
        <v>19312</v>
      </c>
    </row>
    <row r="38" spans="1:3" s="597" customFormat="1" ht="15" x14ac:dyDescent="0.25">
      <c r="A38" s="11" t="s">
        <v>418</v>
      </c>
      <c r="B38" s="593">
        <v>6773</v>
      </c>
      <c r="C38" s="9" t="s">
        <v>19316</v>
      </c>
    </row>
    <row r="39" spans="1:3" s="597" customFormat="1" ht="15" x14ac:dyDescent="0.25">
      <c r="A39" s="11" t="s">
        <v>573</v>
      </c>
      <c r="B39" s="593">
        <v>10388</v>
      </c>
      <c r="C39" s="9" t="s">
        <v>19320</v>
      </c>
    </row>
    <row r="40" spans="1:3" s="597" customFormat="1" ht="15.75" thickBot="1" x14ac:dyDescent="0.3">
      <c r="A40" s="11" t="s">
        <v>430</v>
      </c>
      <c r="B40" s="593">
        <v>28961</v>
      </c>
      <c r="C40" s="9" t="s">
        <v>19324</v>
      </c>
    </row>
    <row r="41" spans="1:3" s="597" customFormat="1" ht="15.75" customHeight="1" thickBot="1" x14ac:dyDescent="0.3">
      <c r="A41" s="422" t="s">
        <v>464</v>
      </c>
      <c r="B41" s="425"/>
      <c r="C41" s="425"/>
    </row>
    <row r="42" spans="1:3" s="597" customFormat="1" ht="15.75" thickBot="1" x14ac:dyDescent="0.3">
      <c r="A42" s="139" t="s">
        <v>401</v>
      </c>
      <c r="B42" s="320">
        <v>1.0137823868938786E-2</v>
      </c>
      <c r="C42" s="555">
        <v>6.8263205013428824E-3</v>
      </c>
    </row>
    <row r="43" spans="1:3" s="597" customFormat="1" ht="15" x14ac:dyDescent="0.25">
      <c r="A43" s="11" t="s">
        <v>403</v>
      </c>
      <c r="B43" s="321">
        <v>1.8634469494604126E-3</v>
      </c>
      <c r="C43" s="318">
        <v>0</v>
      </c>
    </row>
    <row r="44" spans="1:3" s="597" customFormat="1" ht="15" x14ac:dyDescent="0.25">
      <c r="A44" s="11" t="s">
        <v>404</v>
      </c>
      <c r="B44" s="321">
        <v>1.9803131138639019E-3</v>
      </c>
      <c r="C44" s="318">
        <v>1.7130620985010706E-3</v>
      </c>
    </row>
    <row r="45" spans="1:3" s="597" customFormat="1" ht="15" x14ac:dyDescent="0.25">
      <c r="A45" s="11" t="s">
        <v>405</v>
      </c>
      <c r="B45" s="321">
        <v>5.6534852933752284E-3</v>
      </c>
      <c r="C45" s="318">
        <v>3.1036623215394167E-3</v>
      </c>
    </row>
    <row r="46" spans="1:3" s="597" customFormat="1" ht="15" x14ac:dyDescent="0.25">
      <c r="A46" s="11" t="s">
        <v>406</v>
      </c>
      <c r="B46" s="321">
        <v>3.3842870955828649E-2</v>
      </c>
      <c r="C46" s="318">
        <v>2.4866785079928951E-2</v>
      </c>
    </row>
    <row r="47" spans="1:3" s="597" customFormat="1" ht="15" x14ac:dyDescent="0.25">
      <c r="A47" s="11" t="s">
        <v>8</v>
      </c>
      <c r="B47" s="321">
        <v>1.1115955141555339E-2</v>
      </c>
      <c r="C47" s="318">
        <v>5.4495912806539508E-3</v>
      </c>
    </row>
    <row r="48" spans="1:3" s="597" customFormat="1" ht="15" x14ac:dyDescent="0.25">
      <c r="A48" s="11" t="s">
        <v>407</v>
      </c>
      <c r="B48" s="321">
        <v>6.0728878396098165E-3</v>
      </c>
      <c r="C48" s="318">
        <v>3.2154340836012861E-3</v>
      </c>
    </row>
    <row r="49" spans="1:3" s="597" customFormat="1" ht="15" x14ac:dyDescent="0.25">
      <c r="A49" s="11" t="s">
        <v>620</v>
      </c>
      <c r="B49" s="321">
        <v>6.7628337864287843E-3</v>
      </c>
      <c r="C49" s="318">
        <v>4.0683482506102524E-3</v>
      </c>
    </row>
    <row r="50" spans="1:3" s="597" customFormat="1" ht="15" x14ac:dyDescent="0.25">
      <c r="A50" s="11" t="s">
        <v>409</v>
      </c>
      <c r="B50" s="321">
        <v>1.2471504668557218E-2</v>
      </c>
      <c r="C50" s="318">
        <v>1.1135857461024499E-2</v>
      </c>
    </row>
    <row r="51" spans="1:3" s="597" customFormat="1" ht="15" x14ac:dyDescent="0.25">
      <c r="A51" s="11" t="s">
        <v>410</v>
      </c>
      <c r="B51" s="321">
        <v>1.9360329566622165E-2</v>
      </c>
      <c r="C51" s="318">
        <v>7.0921985815602835E-3</v>
      </c>
    </row>
    <row r="52" spans="1:3" s="597" customFormat="1" ht="15" x14ac:dyDescent="0.25">
      <c r="A52" s="11" t="s">
        <v>680</v>
      </c>
      <c r="B52" s="321">
        <v>1.5992921814371598E-2</v>
      </c>
      <c r="C52" s="318">
        <v>6.5897858319604614E-3</v>
      </c>
    </row>
    <row r="53" spans="1:3" s="597" customFormat="1" ht="15" x14ac:dyDescent="0.25">
      <c r="A53" s="11" t="s">
        <v>220</v>
      </c>
      <c r="B53" s="321">
        <v>1.1585269911224944E-3</v>
      </c>
      <c r="C53" s="318">
        <v>0</v>
      </c>
    </row>
    <row r="54" spans="1:3" s="597" customFormat="1" ht="15" x14ac:dyDescent="0.25">
      <c r="A54" s="11" t="s">
        <v>31</v>
      </c>
      <c r="B54" s="321">
        <v>3.6106948831089282E-3</v>
      </c>
      <c r="C54" s="318">
        <v>3.0745580322828594E-3</v>
      </c>
    </row>
    <row r="55" spans="1:3" s="597" customFormat="1" ht="15" x14ac:dyDescent="0.25">
      <c r="A55" s="11" t="s">
        <v>42</v>
      </c>
      <c r="B55" s="321">
        <v>4.3617212878689924E-3</v>
      </c>
      <c r="C55" s="318">
        <v>1.2345679012345678E-2</v>
      </c>
    </row>
    <row r="56" spans="1:3" s="597" customFormat="1" ht="15" x14ac:dyDescent="0.25">
      <c r="A56" s="11" t="s">
        <v>572</v>
      </c>
      <c r="B56" s="321">
        <v>7.6450138925919829E-3</v>
      </c>
      <c r="C56" s="318">
        <v>2.070393374741201E-3</v>
      </c>
    </row>
    <row r="57" spans="1:3" s="597" customFormat="1" ht="15" x14ac:dyDescent="0.25">
      <c r="A57" s="11" t="s">
        <v>34</v>
      </c>
      <c r="B57" s="321">
        <v>5.6915180293323955E-3</v>
      </c>
      <c r="C57" s="318">
        <v>1.7873100983020554E-3</v>
      </c>
    </row>
    <row r="58" spans="1:3" s="597" customFormat="1" ht="15" x14ac:dyDescent="0.25">
      <c r="A58" s="11" t="s">
        <v>412</v>
      </c>
      <c r="B58" s="321">
        <v>1.0779255727722249E-2</v>
      </c>
      <c r="C58" s="318">
        <v>6.41025641025641E-3</v>
      </c>
    </row>
    <row r="59" spans="1:3" s="597" customFormat="1" ht="15" x14ac:dyDescent="0.25">
      <c r="A59" s="11" t="s">
        <v>222</v>
      </c>
      <c r="B59" s="321">
        <v>9.9840021779447098E-3</v>
      </c>
      <c r="C59" s="318">
        <v>1.5151515151515152E-2</v>
      </c>
    </row>
    <row r="60" spans="1:3" s="597" customFormat="1" ht="15" x14ac:dyDescent="0.25">
      <c r="A60" s="11" t="s">
        <v>579</v>
      </c>
      <c r="B60" s="321">
        <v>9.0131664141672486E-3</v>
      </c>
      <c r="C60" s="318">
        <v>0</v>
      </c>
    </row>
    <row r="61" spans="1:3" s="597" customFormat="1" ht="15" x14ac:dyDescent="0.25">
      <c r="A61" s="11" t="s">
        <v>634</v>
      </c>
      <c r="B61" s="321">
        <v>7.6205877044347057E-3</v>
      </c>
      <c r="C61" s="318">
        <v>0</v>
      </c>
    </row>
    <row r="62" spans="1:3" s="597" customFormat="1" ht="15" x14ac:dyDescent="0.25">
      <c r="A62" s="11" t="s">
        <v>474</v>
      </c>
      <c r="B62" s="321">
        <v>4.889561048385585E-2</v>
      </c>
      <c r="C62" s="318">
        <v>4.4776119402985072E-2</v>
      </c>
    </row>
    <row r="63" spans="1:3" s="597" customFormat="1" ht="15" x14ac:dyDescent="0.25">
      <c r="A63" s="11" t="s">
        <v>475</v>
      </c>
      <c r="B63" s="321">
        <v>2.3840531822412307E-2</v>
      </c>
      <c r="C63" s="318">
        <v>4.3918918918918921E-2</v>
      </c>
    </row>
    <row r="64" spans="1:3" s="597" customFormat="1" ht="15" x14ac:dyDescent="0.25">
      <c r="A64" s="11" t="s">
        <v>417</v>
      </c>
      <c r="B64" s="321">
        <v>0</v>
      </c>
      <c r="C64" s="318">
        <v>0</v>
      </c>
    </row>
    <row r="65" spans="1:3" s="597" customFormat="1" ht="15" x14ac:dyDescent="0.25">
      <c r="A65" s="11" t="s">
        <v>418</v>
      </c>
      <c r="B65" s="321">
        <v>0</v>
      </c>
      <c r="C65" s="318">
        <v>0</v>
      </c>
    </row>
    <row r="66" spans="1:3" s="597" customFormat="1" ht="15" x14ac:dyDescent="0.25">
      <c r="A66" s="11" t="s">
        <v>573</v>
      </c>
      <c r="B66" s="321">
        <v>4.8667529407973179E-3</v>
      </c>
      <c r="C66" s="318">
        <v>0</v>
      </c>
    </row>
    <row r="67" spans="1:3" s="597" customFormat="1" ht="15.75" thickBot="1" x14ac:dyDescent="0.3">
      <c r="A67" s="12" t="s">
        <v>430</v>
      </c>
      <c r="B67" s="321">
        <v>2.5919025153361253E-4</v>
      </c>
      <c r="C67" s="318">
        <v>2.7457440966501922E-4</v>
      </c>
    </row>
    <row r="68" spans="1:3" s="597" customFormat="1" ht="15.75" thickBot="1" x14ac:dyDescent="0.3">
      <c r="A68" s="422" t="s">
        <v>465</v>
      </c>
      <c r="B68" s="358"/>
      <c r="C68" s="358"/>
    </row>
    <row r="69" spans="1:3" s="597" customFormat="1" ht="15.75" thickBot="1" x14ac:dyDescent="0.3">
      <c r="A69" s="139" t="s">
        <v>401</v>
      </c>
      <c r="B69" s="320">
        <v>1.5122396636091296E-2</v>
      </c>
      <c r="C69" s="555">
        <v>8.9525514771709933E-3</v>
      </c>
    </row>
    <row r="70" spans="1:3" s="597" customFormat="1" ht="15" x14ac:dyDescent="0.25">
      <c r="A70" s="11" t="s">
        <v>403</v>
      </c>
      <c r="B70" s="321">
        <v>2.689649369053213E-3</v>
      </c>
      <c r="C70" s="318">
        <v>0</v>
      </c>
    </row>
    <row r="71" spans="1:3" s="597" customFormat="1" ht="15" x14ac:dyDescent="0.25">
      <c r="A71" s="11" t="s">
        <v>404</v>
      </c>
      <c r="B71" s="321">
        <v>3.6092279953279711E-3</v>
      </c>
      <c r="C71" s="318">
        <v>2.9978586723768737E-3</v>
      </c>
    </row>
    <row r="72" spans="1:3" s="597" customFormat="1" ht="15" x14ac:dyDescent="0.25">
      <c r="A72" s="11" t="s">
        <v>405</v>
      </c>
      <c r="B72" s="321">
        <v>9.2888258928300067E-3</v>
      </c>
      <c r="C72" s="318">
        <v>4.552038071591144E-3</v>
      </c>
    </row>
    <row r="73" spans="1:3" s="597" customFormat="1" ht="15" x14ac:dyDescent="0.25">
      <c r="A73" s="11" t="s">
        <v>406</v>
      </c>
      <c r="B73" s="321">
        <v>4.7508073444380947E-2</v>
      </c>
      <c r="C73" s="318">
        <v>3.0195381882770871E-2</v>
      </c>
    </row>
    <row r="74" spans="1:3" s="597" customFormat="1" ht="15" x14ac:dyDescent="0.25">
      <c r="A74" s="11" t="s">
        <v>8</v>
      </c>
      <c r="B74" s="321">
        <v>1.6839861085634424E-2</v>
      </c>
      <c r="C74" s="318">
        <v>9.5367847411444145E-3</v>
      </c>
    </row>
    <row r="75" spans="1:3" s="597" customFormat="1" ht="15" x14ac:dyDescent="0.25">
      <c r="A75" s="11" t="s">
        <v>407</v>
      </c>
      <c r="B75" s="321">
        <v>8.6008593922299505E-3</v>
      </c>
      <c r="C75" s="318">
        <v>3.2154340836012861E-3</v>
      </c>
    </row>
    <row r="76" spans="1:3" s="597" customFormat="1" ht="15" x14ac:dyDescent="0.25">
      <c r="A76" s="11" t="s">
        <v>620</v>
      </c>
      <c r="B76" s="321">
        <v>1.122045269015182E-2</v>
      </c>
      <c r="C76" s="318">
        <v>6.5093572009764034E-3</v>
      </c>
    </row>
    <row r="77" spans="1:3" s="597" customFormat="1" ht="15" x14ac:dyDescent="0.25">
      <c r="A77" s="11" t="s">
        <v>409</v>
      </c>
      <c r="B77" s="321">
        <v>1.9137029249264755E-2</v>
      </c>
      <c r="C77" s="318">
        <v>1.5590200445434299E-2</v>
      </c>
    </row>
    <row r="78" spans="1:3" s="597" customFormat="1" ht="15" x14ac:dyDescent="0.25">
      <c r="A78" s="11" t="s">
        <v>410</v>
      </c>
      <c r="B78" s="321">
        <v>3.2475352060897279E-2</v>
      </c>
      <c r="C78" s="318">
        <v>7.0921985815602835E-3</v>
      </c>
    </row>
    <row r="79" spans="1:3" s="597" customFormat="1" ht="15" x14ac:dyDescent="0.25">
      <c r="A79" s="11" t="s">
        <v>680</v>
      </c>
      <c r="B79" s="321">
        <v>2.3832450802781364E-2</v>
      </c>
      <c r="C79" s="318">
        <v>1.070840197693575E-2</v>
      </c>
    </row>
    <row r="80" spans="1:3" s="597" customFormat="1" ht="15" x14ac:dyDescent="0.25">
      <c r="A80" s="11" t="s">
        <v>220</v>
      </c>
      <c r="B80" s="321">
        <v>1.219895509072786E-3</v>
      </c>
      <c r="C80" s="318">
        <v>0</v>
      </c>
    </row>
    <row r="81" spans="1:3" s="597" customFormat="1" ht="15" x14ac:dyDescent="0.25">
      <c r="A81" s="11" t="s">
        <v>31</v>
      </c>
      <c r="B81" s="321">
        <v>4.0998133039851694E-3</v>
      </c>
      <c r="C81" s="318">
        <v>3.0745580322828594E-3</v>
      </c>
    </row>
    <row r="82" spans="1:3" s="597" customFormat="1" ht="15" x14ac:dyDescent="0.25">
      <c r="A82" s="11" t="s">
        <v>42</v>
      </c>
      <c r="B82" s="321">
        <v>5.191434930082635E-3</v>
      </c>
      <c r="C82" s="318">
        <v>1.2345679012345678E-2</v>
      </c>
    </row>
    <row r="83" spans="1:3" s="597" customFormat="1" ht="15" x14ac:dyDescent="0.25">
      <c r="A83" s="11" t="s">
        <v>572</v>
      </c>
      <c r="B83" s="321">
        <v>1.1410592952024453E-2</v>
      </c>
      <c r="C83" s="318">
        <v>2.070393374741201E-3</v>
      </c>
    </row>
    <row r="84" spans="1:3" s="597" customFormat="1" ht="15" x14ac:dyDescent="0.25">
      <c r="A84" s="11" t="s">
        <v>34</v>
      </c>
      <c r="B84" s="321">
        <v>8.0265377513654475E-3</v>
      </c>
      <c r="C84" s="318">
        <v>2.6809651474530832E-3</v>
      </c>
    </row>
    <row r="85" spans="1:3" s="597" customFormat="1" ht="15" x14ac:dyDescent="0.25">
      <c r="A85" s="11" t="s">
        <v>412</v>
      </c>
      <c r="B85" s="321">
        <v>1.8372848218989095E-2</v>
      </c>
      <c r="C85" s="318">
        <v>9.6153846153846159E-3</v>
      </c>
    </row>
    <row r="86" spans="1:3" s="597" customFormat="1" ht="15" x14ac:dyDescent="0.25">
      <c r="A86" s="11" t="s">
        <v>222</v>
      </c>
      <c r="B86" s="321">
        <v>1.3722642614998799E-2</v>
      </c>
      <c r="C86" s="318">
        <v>1.5151515151515152E-2</v>
      </c>
    </row>
    <row r="87" spans="1:3" s="597" customFormat="1" ht="15" x14ac:dyDescent="0.25">
      <c r="A87" s="11" t="s">
        <v>579</v>
      </c>
      <c r="B87" s="321">
        <v>1.3123442656442793E-2</v>
      </c>
      <c r="C87" s="318">
        <v>0</v>
      </c>
    </row>
    <row r="88" spans="1:3" s="597" customFormat="1" ht="15" x14ac:dyDescent="0.25">
      <c r="A88" s="11" t="s">
        <v>634</v>
      </c>
      <c r="B88" s="321">
        <v>1.1060153801615522E-2</v>
      </c>
      <c r="C88" s="318">
        <v>0</v>
      </c>
    </row>
    <row r="89" spans="1:3" s="597" customFormat="1" ht="15" x14ac:dyDescent="0.25">
      <c r="A89" s="11" t="s">
        <v>474</v>
      </c>
      <c r="B89" s="321">
        <v>7.0346155412742611E-2</v>
      </c>
      <c r="C89" s="318">
        <v>5.4726368159203981E-2</v>
      </c>
    </row>
    <row r="90" spans="1:3" s="597" customFormat="1" ht="15" x14ac:dyDescent="0.25">
      <c r="A90" s="11" t="s">
        <v>475</v>
      </c>
      <c r="B90" s="321">
        <v>3.4011063131154429E-2</v>
      </c>
      <c r="C90" s="318">
        <v>5.0675675675675678E-2</v>
      </c>
    </row>
    <row r="91" spans="1:3" s="597" customFormat="1" ht="15" x14ac:dyDescent="0.25">
      <c r="A91" s="11" t="s">
        <v>417</v>
      </c>
      <c r="B91" s="321">
        <v>0</v>
      </c>
      <c r="C91" s="318">
        <v>0</v>
      </c>
    </row>
    <row r="92" spans="1:3" s="597" customFormat="1" ht="15" x14ac:dyDescent="0.25">
      <c r="A92" s="11" t="s">
        <v>418</v>
      </c>
      <c r="B92" s="321">
        <v>0</v>
      </c>
      <c r="C92" s="318">
        <v>0</v>
      </c>
    </row>
    <row r="93" spans="1:3" s="597" customFormat="1" ht="15" x14ac:dyDescent="0.25">
      <c r="A93" s="11" t="s">
        <v>573</v>
      </c>
      <c r="B93" s="321">
        <v>6.7623271578430774E-3</v>
      </c>
      <c r="C93" s="318">
        <v>0</v>
      </c>
    </row>
    <row r="94" spans="1:3" s="597" customFormat="1" ht="15.75" thickBot="1" x14ac:dyDescent="0.3">
      <c r="A94" s="12" t="s">
        <v>430</v>
      </c>
      <c r="B94" s="321">
        <v>3.4583192000190843E-4</v>
      </c>
      <c r="C94" s="318">
        <v>5.4914881933003845E-4</v>
      </c>
    </row>
    <row r="95" spans="1:3" s="597" customFormat="1" ht="15.75" thickBot="1" x14ac:dyDescent="0.3">
      <c r="A95" s="422" t="s">
        <v>466</v>
      </c>
      <c r="B95" s="358"/>
      <c r="C95" s="358"/>
    </row>
    <row r="96" spans="1:3" s="597" customFormat="1" ht="15.75" thickBot="1" x14ac:dyDescent="0.3">
      <c r="A96" s="139" t="s">
        <v>401</v>
      </c>
      <c r="B96" s="320">
        <v>0.85695077300870037</v>
      </c>
      <c r="C96" s="555">
        <v>0.87209042076991938</v>
      </c>
    </row>
    <row r="97" spans="1:3" s="597" customFormat="1" ht="15" x14ac:dyDescent="0.25">
      <c r="A97" s="11" t="s">
        <v>403</v>
      </c>
      <c r="B97" s="321">
        <v>0.90283453294977034</v>
      </c>
      <c r="C97" s="318">
        <v>0.94262295081967218</v>
      </c>
    </row>
    <row r="98" spans="1:3" s="597" customFormat="1" ht="15" x14ac:dyDescent="0.25">
      <c r="A98" s="11" t="s">
        <v>404</v>
      </c>
      <c r="B98" s="321">
        <v>0.95478923949476147</v>
      </c>
      <c r="C98" s="318">
        <v>0.95546038543897216</v>
      </c>
    </row>
    <row r="99" spans="1:3" s="597" customFormat="1" ht="15" x14ac:dyDescent="0.25">
      <c r="A99" s="11" t="s">
        <v>405</v>
      </c>
      <c r="B99" s="321">
        <v>0.88817723760330813</v>
      </c>
      <c r="C99" s="318">
        <v>0.89695841092489137</v>
      </c>
    </row>
    <row r="100" spans="1:3" s="597" customFormat="1" ht="15" x14ac:dyDescent="0.25">
      <c r="A100" s="11" t="s">
        <v>406</v>
      </c>
      <c r="B100" s="321">
        <v>0.64923638510399484</v>
      </c>
      <c r="C100" s="318">
        <v>0.65837773830669033</v>
      </c>
    </row>
    <row r="101" spans="1:3" s="597" customFormat="1" ht="15" x14ac:dyDescent="0.25">
      <c r="A101" s="11" t="s">
        <v>8</v>
      </c>
      <c r="B101" s="321">
        <v>0.83968735645428438</v>
      </c>
      <c r="C101" s="318">
        <v>0.89782016348773841</v>
      </c>
    </row>
    <row r="102" spans="1:3" s="597" customFormat="1" ht="15" x14ac:dyDescent="0.25">
      <c r="A102" s="11" t="s">
        <v>407</v>
      </c>
      <c r="B102" s="321">
        <v>0.96856652431961743</v>
      </c>
      <c r="C102" s="318">
        <v>0.977491961414791</v>
      </c>
    </row>
    <row r="103" spans="1:3" s="597" customFormat="1" ht="15" x14ac:dyDescent="0.25">
      <c r="A103" s="11" t="s">
        <v>620</v>
      </c>
      <c r="B103" s="321">
        <v>0.90361960071702252</v>
      </c>
      <c r="C103" s="318">
        <v>0.91212367778681858</v>
      </c>
    </row>
    <row r="104" spans="1:3" s="597" customFormat="1" ht="15" x14ac:dyDescent="0.25">
      <c r="A104" s="11" t="s">
        <v>409</v>
      </c>
      <c r="B104" s="321">
        <v>0.9239095875548694</v>
      </c>
      <c r="C104" s="318">
        <v>0.9376391982182628</v>
      </c>
    </row>
    <row r="105" spans="1:3" s="597" customFormat="1" ht="15" x14ac:dyDescent="0.25">
      <c r="A105" s="11" t="s">
        <v>410</v>
      </c>
      <c r="B105" s="321">
        <v>0.56301800984424322</v>
      </c>
      <c r="C105" s="318">
        <v>0.62647754137115841</v>
      </c>
    </row>
    <row r="106" spans="1:3" s="597" customFormat="1" ht="15" x14ac:dyDescent="0.25">
      <c r="A106" s="11" t="s">
        <v>680</v>
      </c>
      <c r="B106" s="321">
        <v>0.72734075624670325</v>
      </c>
      <c r="C106" s="318">
        <v>0.71828665568369032</v>
      </c>
    </row>
    <row r="107" spans="1:3" s="597" customFormat="1" ht="15" x14ac:dyDescent="0.25">
      <c r="A107" s="11" t="s">
        <v>220</v>
      </c>
      <c r="B107" s="321">
        <v>0.99218887725478877</v>
      </c>
      <c r="C107" s="318">
        <v>0.99430199430199429</v>
      </c>
    </row>
    <row r="108" spans="1:3" s="597" customFormat="1" ht="15" x14ac:dyDescent="0.25">
      <c r="A108" s="11" t="s">
        <v>31</v>
      </c>
      <c r="B108" s="321">
        <v>0.98636192427901048</v>
      </c>
      <c r="C108" s="318">
        <v>0.99461952344350502</v>
      </c>
    </row>
    <row r="109" spans="1:3" s="597" customFormat="1" ht="15" x14ac:dyDescent="0.25">
      <c r="A109" s="11" t="s">
        <v>42</v>
      </c>
      <c r="B109" s="321">
        <v>0.97899721238917847</v>
      </c>
      <c r="C109" s="318">
        <v>0.98765432098765427</v>
      </c>
    </row>
    <row r="110" spans="1:3" s="597" customFormat="1" ht="15" x14ac:dyDescent="0.25">
      <c r="A110" s="11" t="s">
        <v>572</v>
      </c>
      <c r="B110" s="321">
        <v>0.93684298631839213</v>
      </c>
      <c r="C110" s="318">
        <v>0.9668737060041408</v>
      </c>
    </row>
    <row r="111" spans="1:3" s="597" customFormat="1" ht="15" x14ac:dyDescent="0.25">
      <c r="A111" s="11" t="s">
        <v>34</v>
      </c>
      <c r="B111" s="321">
        <v>0.88577208398983787</v>
      </c>
      <c r="C111" s="318">
        <v>0.88739946380697055</v>
      </c>
    </row>
    <row r="112" spans="1:3" s="597" customFormat="1" ht="15" x14ac:dyDescent="0.25">
      <c r="A112" s="11" t="s">
        <v>412</v>
      </c>
      <c r="B112" s="321">
        <v>0.75876175074003094</v>
      </c>
      <c r="C112" s="318">
        <v>0.82371794871794868</v>
      </c>
    </row>
    <row r="113" spans="1:3" s="597" customFormat="1" ht="15" x14ac:dyDescent="0.25">
      <c r="A113" s="11" t="s">
        <v>222</v>
      </c>
      <c r="B113" s="321">
        <v>0.88731324998090477</v>
      </c>
      <c r="C113" s="318">
        <v>0.88888888888888884</v>
      </c>
    </row>
    <row r="114" spans="1:3" s="597" customFormat="1" ht="15" x14ac:dyDescent="0.25">
      <c r="A114" s="11" t="s">
        <v>579</v>
      </c>
      <c r="B114" s="321">
        <v>0.71179767949926531</v>
      </c>
      <c r="C114" s="318">
        <v>0.71812080536912748</v>
      </c>
    </row>
    <row r="115" spans="1:3" s="597" customFormat="1" ht="15" x14ac:dyDescent="0.25">
      <c r="A115" s="11" t="s">
        <v>634</v>
      </c>
      <c r="B115" s="321">
        <v>0.94127571227557671</v>
      </c>
      <c r="C115" s="318">
        <v>0.94117647058823528</v>
      </c>
    </row>
    <row r="116" spans="1:3" s="597" customFormat="1" ht="15" x14ac:dyDescent="0.25">
      <c r="A116" s="11" t="s">
        <v>474</v>
      </c>
      <c r="B116" s="321">
        <v>0.45974617112842636</v>
      </c>
      <c r="C116" s="318">
        <v>0.4228855721393035</v>
      </c>
    </row>
    <row r="117" spans="1:3" s="597" customFormat="1" ht="15" x14ac:dyDescent="0.25">
      <c r="A117" s="11" t="s">
        <v>475</v>
      </c>
      <c r="B117" s="321">
        <v>0.86014882296388517</v>
      </c>
      <c r="C117" s="318">
        <v>0.88851351351351349</v>
      </c>
    </row>
    <row r="118" spans="1:3" s="597" customFormat="1" ht="15" x14ac:dyDescent="0.25">
      <c r="A118" s="11" t="s">
        <v>417</v>
      </c>
      <c r="B118" s="321">
        <v>0.99041807215687749</v>
      </c>
      <c r="C118" s="318">
        <v>0.98780487804878048</v>
      </c>
    </row>
    <row r="119" spans="1:3" s="597" customFormat="1" ht="15" x14ac:dyDescent="0.25">
      <c r="A119" s="11" t="s">
        <v>418</v>
      </c>
      <c r="B119" s="321">
        <v>0.999071701745055</v>
      </c>
      <c r="C119" s="318">
        <v>1</v>
      </c>
    </row>
    <row r="120" spans="1:3" s="597" customFormat="1" ht="15" x14ac:dyDescent="0.25">
      <c r="A120" s="11" t="s">
        <v>573</v>
      </c>
      <c r="B120" s="321">
        <v>0.82226600018151463</v>
      </c>
      <c r="C120" s="318">
        <v>0.75706033376123238</v>
      </c>
    </row>
    <row r="121" spans="1:3" s="597" customFormat="1" ht="15.75" thickBot="1" x14ac:dyDescent="0.3">
      <c r="A121" s="12" t="s">
        <v>430</v>
      </c>
      <c r="B121" s="321">
        <v>0.98379143748425268</v>
      </c>
      <c r="C121" s="318">
        <v>0.99560680944535973</v>
      </c>
    </row>
    <row r="122" spans="1:3" s="597" customFormat="1" ht="26.25" thickBot="1" x14ac:dyDescent="0.3">
      <c r="A122" s="422" t="s">
        <v>467</v>
      </c>
      <c r="B122" s="358"/>
      <c r="C122" s="358"/>
    </row>
    <row r="123" spans="1:3" s="597" customFormat="1" ht="15.75" thickBot="1" x14ac:dyDescent="0.3">
      <c r="A123" s="139" t="s">
        <v>401</v>
      </c>
      <c r="B123" s="320">
        <v>3.1947854171346275E-2</v>
      </c>
      <c r="C123" s="555">
        <v>2.0787886564865906E-2</v>
      </c>
    </row>
    <row r="124" spans="1:3" s="597" customFormat="1" ht="15" x14ac:dyDescent="0.25">
      <c r="A124" s="11" t="s">
        <v>403</v>
      </c>
      <c r="B124" s="321">
        <v>6.758630974646318E-2</v>
      </c>
      <c r="C124" s="318">
        <v>0</v>
      </c>
    </row>
    <row r="125" spans="1:3" s="597" customFormat="1" ht="15" x14ac:dyDescent="0.25">
      <c r="A125" s="11" t="s">
        <v>404</v>
      </c>
      <c r="B125" s="321">
        <v>2.5941669553001773E-2</v>
      </c>
      <c r="C125" s="318">
        <v>1.2550425818018825E-2</v>
      </c>
    </row>
    <row r="126" spans="1:3" s="597" customFormat="1" ht="15" x14ac:dyDescent="0.25">
      <c r="A126" s="11" t="s">
        <v>405</v>
      </c>
      <c r="B126" s="321">
        <v>2.9226587323739645E-2</v>
      </c>
      <c r="C126" s="318">
        <v>1.776239907727797E-2</v>
      </c>
    </row>
    <row r="127" spans="1:3" s="597" customFormat="1" ht="15" x14ac:dyDescent="0.25">
      <c r="A127" s="11" t="s">
        <v>406</v>
      </c>
      <c r="B127" s="321">
        <v>5.1012971231667557E-2</v>
      </c>
      <c r="C127" s="318">
        <v>5.1258992805755396E-2</v>
      </c>
    </row>
    <row r="128" spans="1:3" s="597" customFormat="1" ht="15" x14ac:dyDescent="0.25">
      <c r="A128" s="11" t="s">
        <v>8</v>
      </c>
      <c r="B128" s="321">
        <v>0.21429134814687062</v>
      </c>
      <c r="C128" s="318">
        <v>1.0622154779969651E-2</v>
      </c>
    </row>
    <row r="129" spans="1:3" s="597" customFormat="1" ht="15" x14ac:dyDescent="0.25">
      <c r="A129" s="11" t="s">
        <v>407</v>
      </c>
      <c r="B129" s="321">
        <v>1.7507073027888797E-2</v>
      </c>
      <c r="C129" s="318">
        <v>2.9605263157894735E-2</v>
      </c>
    </row>
    <row r="130" spans="1:3" s="597" customFormat="1" ht="15" x14ac:dyDescent="0.25">
      <c r="A130" s="11" t="s">
        <v>620</v>
      </c>
      <c r="B130" s="321">
        <v>1.2963440191447618E-2</v>
      </c>
      <c r="C130" s="318">
        <v>9.8126672613737739E-3</v>
      </c>
    </row>
    <row r="131" spans="1:3" s="597" customFormat="1" ht="15" x14ac:dyDescent="0.25">
      <c r="A131" s="11" t="s">
        <v>409</v>
      </c>
      <c r="B131" s="321">
        <v>1.9748523096761238E-2</v>
      </c>
      <c r="C131" s="318">
        <v>1.1876484560570071E-2</v>
      </c>
    </row>
    <row r="132" spans="1:3" s="597" customFormat="1" ht="15" x14ac:dyDescent="0.25">
      <c r="A132" s="11" t="s">
        <v>410</v>
      </c>
      <c r="B132" s="321">
        <v>5.7285706040097827E-2</v>
      </c>
      <c r="C132" s="318">
        <v>3.7735849056603774E-3</v>
      </c>
    </row>
    <row r="133" spans="1:3" s="597" customFormat="1" ht="15" x14ac:dyDescent="0.25">
      <c r="A133" s="11" t="s">
        <v>680</v>
      </c>
      <c r="B133" s="321">
        <v>3.1053855061414237E-2</v>
      </c>
      <c r="C133" s="318">
        <v>2.9816513761467892E-2</v>
      </c>
    </row>
    <row r="134" spans="1:3" s="597" customFormat="1" ht="15" x14ac:dyDescent="0.25">
      <c r="A134" s="11" t="s">
        <v>220</v>
      </c>
      <c r="B134" s="321">
        <v>2.4906600249066001E-4</v>
      </c>
      <c r="C134" s="318">
        <v>0</v>
      </c>
    </row>
    <row r="135" spans="1:3" s="597" customFormat="1" ht="15" x14ac:dyDescent="0.25">
      <c r="A135" s="11" t="s">
        <v>31</v>
      </c>
      <c r="B135" s="321">
        <v>1.7183808811086429E-2</v>
      </c>
      <c r="C135" s="318">
        <v>3.8639876352395672E-2</v>
      </c>
    </row>
    <row r="136" spans="1:3" s="597" customFormat="1" ht="15" x14ac:dyDescent="0.25">
      <c r="A136" s="11" t="s">
        <v>42</v>
      </c>
      <c r="B136" s="321">
        <v>1.5316543264074389E-2</v>
      </c>
      <c r="C136" s="318">
        <v>1.2500000000000001E-2</v>
      </c>
    </row>
    <row r="137" spans="1:3" s="597" customFormat="1" ht="15" x14ac:dyDescent="0.25">
      <c r="A137" s="11" t="s">
        <v>572</v>
      </c>
      <c r="B137" s="321">
        <v>1.6017209571513751E-2</v>
      </c>
      <c r="C137" s="318">
        <v>2.1413276231263384E-3</v>
      </c>
    </row>
    <row r="138" spans="1:3" s="597" customFormat="1" ht="15" x14ac:dyDescent="0.25">
      <c r="A138" s="11" t="s">
        <v>34</v>
      </c>
      <c r="B138" s="321">
        <v>6.0388886239442349E-3</v>
      </c>
      <c r="C138" s="318">
        <v>9.0634441087613302E-3</v>
      </c>
    </row>
    <row r="139" spans="1:3" s="597" customFormat="1" ht="15" x14ac:dyDescent="0.25">
      <c r="A139" s="11" t="s">
        <v>412</v>
      </c>
      <c r="B139" s="321">
        <v>1.393525153940956E-2</v>
      </c>
      <c r="C139" s="318">
        <v>3.8910505836575876E-3</v>
      </c>
    </row>
    <row r="140" spans="1:3" s="597" customFormat="1" ht="15" x14ac:dyDescent="0.25">
      <c r="A140" s="11" t="s">
        <v>222</v>
      </c>
      <c r="B140" s="321">
        <v>1.2343845985285987E-2</v>
      </c>
      <c r="C140" s="318">
        <v>1.1363636363636364E-2</v>
      </c>
    </row>
    <row r="141" spans="1:3" s="597" customFormat="1" ht="15" x14ac:dyDescent="0.25">
      <c r="A141" s="11" t="s">
        <v>579</v>
      </c>
      <c r="B141" s="321">
        <v>2.7471344475476092E-3</v>
      </c>
      <c r="C141" s="318">
        <v>0</v>
      </c>
    </row>
    <row r="142" spans="1:3" s="597" customFormat="1" ht="15" x14ac:dyDescent="0.25">
      <c r="A142" s="11" t="s">
        <v>634</v>
      </c>
      <c r="B142" s="321">
        <v>2.571102282926897E-2</v>
      </c>
      <c r="C142" s="318">
        <v>1.2500000000000001E-2</v>
      </c>
    </row>
    <row r="143" spans="1:3" s="597" customFormat="1" ht="15" x14ac:dyDescent="0.25">
      <c r="A143" s="11" t="s">
        <v>474</v>
      </c>
      <c r="B143" s="321">
        <v>0.22418436004269776</v>
      </c>
      <c r="C143" s="318">
        <v>0.25882352941176473</v>
      </c>
    </row>
    <row r="144" spans="1:3" s="597" customFormat="1" ht="15" x14ac:dyDescent="0.25">
      <c r="A144" s="11" t="s">
        <v>475</v>
      </c>
      <c r="B144" s="321">
        <v>2.09315199537096E-2</v>
      </c>
      <c r="C144" s="318">
        <v>1.5209125475285171E-2</v>
      </c>
    </row>
    <row r="145" spans="1:3" s="597" customFormat="1" ht="15" x14ac:dyDescent="0.25">
      <c r="A145" s="11" t="s">
        <v>417</v>
      </c>
      <c r="B145" s="321">
        <v>5.6104717737712057E-3</v>
      </c>
      <c r="C145" s="318">
        <v>6.1728395061728392E-3</v>
      </c>
    </row>
    <row r="146" spans="1:3" s="597" customFormat="1" ht="15" x14ac:dyDescent="0.25">
      <c r="A146" s="11" t="s">
        <v>418</v>
      </c>
      <c r="B146" s="321">
        <v>1.7341776679957739E-3</v>
      </c>
      <c r="C146" s="318">
        <v>0</v>
      </c>
    </row>
    <row r="147" spans="1:3" s="597" customFormat="1" ht="15" x14ac:dyDescent="0.25">
      <c r="A147" s="11" t="s">
        <v>573</v>
      </c>
      <c r="B147" s="321">
        <v>0.11445498248921218</v>
      </c>
      <c r="C147" s="318">
        <v>0.3815175922000848</v>
      </c>
    </row>
    <row r="148" spans="1:3" s="597" customFormat="1" ht="15.75" thickBot="1" x14ac:dyDescent="0.3">
      <c r="A148" s="12" t="s">
        <v>430</v>
      </c>
      <c r="B148" s="321">
        <v>2.9006611807713269E-3</v>
      </c>
      <c r="C148" s="318">
        <v>8.2735797021511303E-3</v>
      </c>
    </row>
    <row r="149" spans="1:3" s="597" customFormat="1" ht="15.75" thickBot="1" x14ac:dyDescent="0.3">
      <c r="A149" s="422" t="s">
        <v>468</v>
      </c>
      <c r="B149" s="358"/>
      <c r="C149" s="358"/>
    </row>
    <row r="150" spans="1:3" s="597" customFormat="1" ht="15.75" thickBot="1" x14ac:dyDescent="0.3">
      <c r="A150" s="139" t="s">
        <v>401</v>
      </c>
      <c r="B150" s="322">
        <v>0.47074123574225862</v>
      </c>
      <c r="C150" s="591">
        <v>0.47549239033124441</v>
      </c>
    </row>
    <row r="151" spans="1:3" s="597" customFormat="1" ht="15" x14ac:dyDescent="0.25">
      <c r="A151" s="11" t="s">
        <v>403</v>
      </c>
      <c r="B151" s="323">
        <v>0.12534667134200836</v>
      </c>
      <c r="C151" s="558">
        <v>0.13934426229508196</v>
      </c>
    </row>
    <row r="152" spans="1:3" s="597" customFormat="1" ht="15" x14ac:dyDescent="0.25">
      <c r="A152" s="11" t="s">
        <v>404</v>
      </c>
      <c r="B152" s="323">
        <v>0.25607748342831538</v>
      </c>
      <c r="C152" s="558">
        <v>0.26723768736616704</v>
      </c>
    </row>
    <row r="153" spans="1:3" s="597" customFormat="1" ht="15" x14ac:dyDescent="0.25">
      <c r="A153" s="11" t="s">
        <v>405</v>
      </c>
      <c r="B153" s="323">
        <v>0.45031911937986752</v>
      </c>
      <c r="C153" s="558">
        <v>0.45954893440926958</v>
      </c>
    </row>
    <row r="154" spans="1:3" s="597" customFormat="1" ht="15" x14ac:dyDescent="0.25">
      <c r="A154" s="11" t="s">
        <v>406</v>
      </c>
      <c r="B154" s="323">
        <v>0.78002464061335008</v>
      </c>
      <c r="C154" s="558">
        <v>0.82119597394908228</v>
      </c>
    </row>
    <row r="155" spans="1:3" s="597" customFormat="1" ht="15" x14ac:dyDescent="0.25">
      <c r="A155" s="11" t="s">
        <v>8</v>
      </c>
      <c r="B155" s="323">
        <v>0.4244703818435982</v>
      </c>
      <c r="C155" s="558">
        <v>0.47411444141689374</v>
      </c>
    </row>
    <row r="156" spans="1:3" s="597" customFormat="1" ht="15" x14ac:dyDescent="0.25">
      <c r="A156" s="11" t="s">
        <v>407</v>
      </c>
      <c r="B156" s="323">
        <v>0.33291045867229724</v>
      </c>
      <c r="C156" s="558">
        <v>0.40514469453376206</v>
      </c>
    </row>
    <row r="157" spans="1:3" s="597" customFormat="1" ht="15" x14ac:dyDescent="0.25">
      <c r="A157" s="11" t="s">
        <v>620</v>
      </c>
      <c r="B157" s="323">
        <v>0.38241930514637934</v>
      </c>
      <c r="C157" s="558">
        <v>0.35557363710333606</v>
      </c>
    </row>
    <row r="158" spans="1:3" s="597" customFormat="1" ht="15" x14ac:dyDescent="0.25">
      <c r="A158" s="11" t="s">
        <v>409</v>
      </c>
      <c r="B158" s="323">
        <v>0.80626030269516002</v>
      </c>
      <c r="C158" s="558">
        <v>0.77951002227171495</v>
      </c>
    </row>
    <row r="159" spans="1:3" s="597" customFormat="1" ht="15" x14ac:dyDescent="0.25">
      <c r="A159" s="11" t="s">
        <v>410</v>
      </c>
      <c r="B159" s="323">
        <v>0.85467888819680948</v>
      </c>
      <c r="C159" s="558">
        <v>0.87706855791962179</v>
      </c>
    </row>
    <row r="160" spans="1:3" s="597" customFormat="1" ht="15" x14ac:dyDescent="0.25">
      <c r="A160" s="11" t="s">
        <v>680</v>
      </c>
      <c r="B160" s="323">
        <v>0.78734181844596929</v>
      </c>
      <c r="C160" s="558">
        <v>0.79077429983525538</v>
      </c>
    </row>
    <row r="161" spans="1:3" s="597" customFormat="1" ht="15" x14ac:dyDescent="0.25">
      <c r="A161" s="11" t="s">
        <v>220</v>
      </c>
      <c r="B161" s="323">
        <v>0.15719375969771474</v>
      </c>
      <c r="C161" s="558">
        <v>0.15384615384615385</v>
      </c>
    </row>
    <row r="162" spans="1:3" s="597" customFormat="1" ht="15" x14ac:dyDescent="0.25">
      <c r="A162" s="11" t="s">
        <v>31</v>
      </c>
      <c r="B162" s="323">
        <v>0.21589940412807604</v>
      </c>
      <c r="C162" s="558">
        <v>0.24750192159877019</v>
      </c>
    </row>
    <row r="163" spans="1:3" s="597" customFormat="1" ht="15" x14ac:dyDescent="0.25">
      <c r="A163" s="11" t="s">
        <v>42</v>
      </c>
      <c r="B163" s="323">
        <v>0.27880464671258087</v>
      </c>
      <c r="C163" s="558">
        <v>0.29629629629629628</v>
      </c>
    </row>
    <row r="164" spans="1:3" s="597" customFormat="1" ht="15" x14ac:dyDescent="0.25">
      <c r="A164" s="11" t="s">
        <v>572</v>
      </c>
      <c r="B164" s="323">
        <v>0.39773999733554627</v>
      </c>
      <c r="C164" s="558">
        <v>0.42443064182194618</v>
      </c>
    </row>
    <row r="165" spans="1:3" s="597" customFormat="1" ht="15" x14ac:dyDescent="0.25">
      <c r="A165" s="11" t="s">
        <v>34</v>
      </c>
      <c r="B165" s="323">
        <v>0.24306270253541679</v>
      </c>
      <c r="C165" s="558">
        <v>0.21358355674709562</v>
      </c>
    </row>
    <row r="166" spans="1:3" s="597" customFormat="1" ht="15" x14ac:dyDescent="0.25">
      <c r="A166" s="11" t="s">
        <v>412</v>
      </c>
      <c r="B166" s="323">
        <v>0.38552427630934333</v>
      </c>
      <c r="C166" s="558">
        <v>0.30769230769230771</v>
      </c>
    </row>
    <row r="167" spans="1:3" s="597" customFormat="1" ht="15" x14ac:dyDescent="0.25">
      <c r="A167" s="11" t="s">
        <v>222</v>
      </c>
      <c r="B167" s="323">
        <v>0.5445998103235572</v>
      </c>
      <c r="C167" s="558">
        <v>0.60101010101010099</v>
      </c>
    </row>
    <row r="168" spans="1:3" s="597" customFormat="1" ht="15" x14ac:dyDescent="0.25">
      <c r="A168" s="11" t="s">
        <v>579</v>
      </c>
      <c r="B168" s="323">
        <v>0.78319347364125791</v>
      </c>
      <c r="C168" s="558">
        <v>0.74496644295302017</v>
      </c>
    </row>
    <row r="169" spans="1:3" s="597" customFormat="1" ht="15" x14ac:dyDescent="0.25">
      <c r="A169" s="11" t="s">
        <v>634</v>
      </c>
      <c r="B169" s="323">
        <v>0.15724230727019795</v>
      </c>
      <c r="C169" s="558">
        <v>0.23529411764705882</v>
      </c>
    </row>
    <row r="170" spans="1:3" s="597" customFormat="1" ht="15" x14ac:dyDescent="0.25">
      <c r="A170" s="11" t="s">
        <v>474</v>
      </c>
      <c r="B170" s="323">
        <v>1.1013941452257525</v>
      </c>
      <c r="C170" s="558">
        <v>1.1393034825870647</v>
      </c>
    </row>
    <row r="171" spans="1:3" s="597" customFormat="1" ht="15" x14ac:dyDescent="0.25">
      <c r="A171" s="11" t="s">
        <v>475</v>
      </c>
      <c r="B171" s="323">
        <v>0.76741080964737818</v>
      </c>
      <c r="C171" s="558">
        <v>0.80405405405405406</v>
      </c>
    </row>
    <row r="172" spans="1:3" s="597" customFormat="1" ht="15" x14ac:dyDescent="0.25">
      <c r="A172" s="11" t="s">
        <v>417</v>
      </c>
      <c r="B172" s="323">
        <v>5.9241706161137445E-4</v>
      </c>
      <c r="C172" s="558">
        <v>0</v>
      </c>
    </row>
    <row r="173" spans="1:3" s="597" customFormat="1" ht="15" x14ac:dyDescent="0.25">
      <c r="A173" s="11" t="s">
        <v>418</v>
      </c>
      <c r="B173" s="323">
        <v>0</v>
      </c>
      <c r="C173" s="558">
        <v>0</v>
      </c>
    </row>
    <row r="174" spans="1:3" s="597" customFormat="1" ht="15" x14ac:dyDescent="0.25">
      <c r="A174" s="11" t="s">
        <v>573</v>
      </c>
      <c r="B174" s="323">
        <v>5.9296489177726126E-2</v>
      </c>
      <c r="C174" s="558">
        <v>2.79204107830552E-2</v>
      </c>
    </row>
    <row r="175" spans="1:3" s="597" customFormat="1" ht="15.75" thickBot="1" x14ac:dyDescent="0.3">
      <c r="A175" s="11" t="s">
        <v>430</v>
      </c>
      <c r="B175" s="323">
        <v>6.9486757362805882E-3</v>
      </c>
      <c r="C175" s="558">
        <v>6.5897858319604614E-3</v>
      </c>
    </row>
    <row r="176" spans="1:3" s="597" customFormat="1" ht="15.75" thickBot="1" x14ac:dyDescent="0.3">
      <c r="A176" s="422" t="s">
        <v>469</v>
      </c>
      <c r="B176" s="358"/>
      <c r="C176" s="358"/>
    </row>
    <row r="177" spans="1:3" s="597" customFormat="1" ht="15" x14ac:dyDescent="0.25">
      <c r="A177" s="7" t="s">
        <v>9</v>
      </c>
      <c r="B177" s="321">
        <v>0.99995947951051689</v>
      </c>
      <c r="C177" s="325">
        <v>1</v>
      </c>
    </row>
    <row r="178" spans="1:3" s="597" customFormat="1" ht="15" x14ac:dyDescent="0.25">
      <c r="A178" s="190" t="s">
        <v>10</v>
      </c>
      <c r="B178" s="321">
        <v>0.9959521494355027</v>
      </c>
      <c r="C178" s="328">
        <v>1</v>
      </c>
    </row>
    <row r="179" spans="1:3" s="597" customFormat="1" ht="15" x14ac:dyDescent="0.25">
      <c r="A179" s="8" t="s">
        <v>11</v>
      </c>
      <c r="B179" s="321">
        <v>1</v>
      </c>
      <c r="C179" s="328">
        <v>1</v>
      </c>
    </row>
    <row r="180" spans="1:3" s="597" customFormat="1" ht="15" x14ac:dyDescent="0.25">
      <c r="A180" s="8" t="s">
        <v>12</v>
      </c>
      <c r="B180" s="321">
        <v>0.45519377073434558</v>
      </c>
      <c r="C180" s="328">
        <v>0</v>
      </c>
    </row>
    <row r="181" spans="1:3" s="597" customFormat="1" ht="15" x14ac:dyDescent="0.25">
      <c r="A181" s="8" t="s">
        <v>13</v>
      </c>
      <c r="B181" s="321">
        <v>0.99927108642832363</v>
      </c>
      <c r="C181" s="328">
        <v>1</v>
      </c>
    </row>
    <row r="182" spans="1:3" s="597" customFormat="1" ht="15" x14ac:dyDescent="0.25">
      <c r="A182" s="8" t="s">
        <v>14</v>
      </c>
      <c r="B182" s="321">
        <v>0.9999582743961708</v>
      </c>
      <c r="C182" s="328">
        <v>1</v>
      </c>
    </row>
    <row r="183" spans="1:3" s="597" customFormat="1" ht="15" x14ac:dyDescent="0.25">
      <c r="A183" s="8" t="s">
        <v>15</v>
      </c>
      <c r="B183" s="321">
        <v>0.99997186330635601</v>
      </c>
      <c r="C183" s="328">
        <v>1</v>
      </c>
    </row>
    <row r="184" spans="1:3" s="597" customFormat="1" ht="15" x14ac:dyDescent="0.25">
      <c r="A184" s="8" t="s">
        <v>16</v>
      </c>
      <c r="B184" s="321">
        <v>0.99930654513283879</v>
      </c>
      <c r="C184" s="328">
        <v>0.99944046553267685</v>
      </c>
    </row>
    <row r="185" spans="1:3" s="597" customFormat="1" ht="15" x14ac:dyDescent="0.25">
      <c r="A185" s="8" t="s">
        <v>17</v>
      </c>
      <c r="B185" s="321">
        <v>0.99986186681939926</v>
      </c>
      <c r="C185" s="328">
        <v>1</v>
      </c>
    </row>
    <row r="186" spans="1:3" s="597" customFormat="1" ht="15" x14ac:dyDescent="0.25">
      <c r="A186" s="8" t="s">
        <v>18</v>
      </c>
      <c r="B186" s="321">
        <v>0.97332262399439329</v>
      </c>
      <c r="C186" s="328">
        <v>0.97627573858549688</v>
      </c>
    </row>
    <row r="187" spans="1:3" s="597" customFormat="1" ht="15" x14ac:dyDescent="0.25">
      <c r="A187" s="8" t="s">
        <v>19</v>
      </c>
      <c r="B187" s="321">
        <v>0.88832188477091178</v>
      </c>
      <c r="C187" s="328">
        <v>0.88898836168307971</v>
      </c>
    </row>
    <row r="188" spans="1:3" s="597" customFormat="1" ht="15" x14ac:dyDescent="0.25">
      <c r="A188" s="8" t="s">
        <v>20</v>
      </c>
      <c r="B188" s="321">
        <v>0.99911024871497744</v>
      </c>
      <c r="C188" s="328">
        <v>1</v>
      </c>
    </row>
    <row r="189" spans="1:3" s="597" customFormat="1" ht="15" x14ac:dyDescent="0.25">
      <c r="A189" s="8" t="s">
        <v>21</v>
      </c>
      <c r="B189" s="321">
        <v>0.97896485634318542</v>
      </c>
      <c r="C189" s="328">
        <v>0.98847358997314239</v>
      </c>
    </row>
    <row r="190" spans="1:3" s="597" customFormat="1" ht="15.75" thickBot="1" x14ac:dyDescent="0.3">
      <c r="A190" s="8" t="s">
        <v>556</v>
      </c>
      <c r="B190" s="321">
        <v>0.95752139357672594</v>
      </c>
      <c r="C190" s="328">
        <v>0.96743509400179051</v>
      </c>
    </row>
    <row r="191" spans="1:3" s="597" customFormat="1" ht="15.75" customHeight="1" thickBot="1" x14ac:dyDescent="0.3">
      <c r="A191" s="422" t="s">
        <v>540</v>
      </c>
      <c r="B191" s="358"/>
      <c r="C191" s="358"/>
    </row>
    <row r="192" spans="1:3" s="597" customFormat="1" ht="15" x14ac:dyDescent="0.25">
      <c r="A192" s="352" t="s">
        <v>265</v>
      </c>
      <c r="B192" s="321">
        <v>0.70320884614635004</v>
      </c>
      <c r="C192" s="328">
        <v>0.70132050134288271</v>
      </c>
    </row>
    <row r="193" spans="1:3" s="597" customFormat="1" ht="15" x14ac:dyDescent="0.25">
      <c r="A193" s="352" t="s">
        <v>570</v>
      </c>
      <c r="B193" s="321">
        <v>0.20947992120750805</v>
      </c>
      <c r="C193" s="328" t="s">
        <v>756</v>
      </c>
    </row>
    <row r="194" spans="1:3" s="597" customFormat="1" ht="15.75" thickBot="1" x14ac:dyDescent="0.3">
      <c r="A194" s="352" t="s">
        <v>557</v>
      </c>
      <c r="B194" s="321">
        <v>0.81835082479422572</v>
      </c>
      <c r="C194" s="328">
        <v>0.78377705896989303</v>
      </c>
    </row>
    <row r="195" spans="1:3" s="597" customFormat="1" ht="15.75" thickBot="1" x14ac:dyDescent="0.3">
      <c r="A195" s="422" t="s">
        <v>539</v>
      </c>
      <c r="B195" s="358"/>
      <c r="C195" s="358"/>
    </row>
    <row r="196" spans="1:3" s="597" customFormat="1" ht="15.75" thickBot="1" x14ac:dyDescent="0.3">
      <c r="A196" s="139" t="s">
        <v>401</v>
      </c>
      <c r="B196" s="320">
        <v>0.42877663705164676</v>
      </c>
      <c r="C196" s="555">
        <v>0.4668755595344673</v>
      </c>
    </row>
    <row r="197" spans="1:3" s="597" customFormat="1" ht="15" x14ac:dyDescent="0.25">
      <c r="A197" s="190" t="s">
        <v>403</v>
      </c>
      <c r="B197" s="321">
        <v>0.50023784970789609</v>
      </c>
      <c r="C197" s="328">
        <v>0.58196721311475408</v>
      </c>
    </row>
    <row r="198" spans="1:3" s="597" customFormat="1" ht="15" x14ac:dyDescent="0.25">
      <c r="A198" s="8" t="s">
        <v>404</v>
      </c>
      <c r="B198" s="321">
        <v>0.58357450103857322</v>
      </c>
      <c r="C198" s="318">
        <v>0.57987152034261247</v>
      </c>
    </row>
    <row r="199" spans="1:3" s="597" customFormat="1" ht="15" x14ac:dyDescent="0.25">
      <c r="A199" s="8" t="s">
        <v>405</v>
      </c>
      <c r="B199" s="321">
        <v>0.41635981426337487</v>
      </c>
      <c r="C199" s="318">
        <v>0.45541071798055038</v>
      </c>
    </row>
    <row r="200" spans="1:3" s="597" customFormat="1" ht="15" x14ac:dyDescent="0.25">
      <c r="A200" s="8" t="s">
        <v>406</v>
      </c>
      <c r="B200" s="321">
        <v>0.27052855908170576</v>
      </c>
      <c r="C200" s="318">
        <v>0.32326820603907636</v>
      </c>
    </row>
    <row r="201" spans="1:3" s="597" customFormat="1" ht="15" x14ac:dyDescent="0.25">
      <c r="A201" s="8" t="s">
        <v>8</v>
      </c>
      <c r="B201" s="321">
        <v>0.10286148284285723</v>
      </c>
      <c r="C201" s="318">
        <v>9.5367847411444148E-2</v>
      </c>
    </row>
    <row r="202" spans="1:3" s="597" customFormat="1" ht="15" x14ac:dyDescent="0.25">
      <c r="A202" s="8" t="s">
        <v>407</v>
      </c>
      <c r="B202" s="321">
        <v>0.45192468730441054</v>
      </c>
      <c r="C202" s="318">
        <v>0.44694533762057875</v>
      </c>
    </row>
    <row r="203" spans="1:3" s="597" customFormat="1" ht="15" x14ac:dyDescent="0.25">
      <c r="A203" s="8" t="s">
        <v>620</v>
      </c>
      <c r="B203" s="321">
        <v>0.63014230866479726</v>
      </c>
      <c r="C203" s="318">
        <v>0.71196094385679409</v>
      </c>
    </row>
    <row r="204" spans="1:3" s="597" customFormat="1" ht="15" x14ac:dyDescent="0.25">
      <c r="A204" s="8" t="s">
        <v>409</v>
      </c>
      <c r="B204" s="321">
        <v>0.24563943112311035</v>
      </c>
      <c r="C204" s="318">
        <v>0.42316258351893093</v>
      </c>
    </row>
    <row r="205" spans="1:3" s="597" customFormat="1" ht="15" x14ac:dyDescent="0.25">
      <c r="A205" s="8" t="s">
        <v>410</v>
      </c>
      <c r="B205" s="321">
        <v>0.3513429686262376</v>
      </c>
      <c r="C205" s="318">
        <v>0.45153664302600471</v>
      </c>
    </row>
    <row r="206" spans="1:3" s="597" customFormat="1" ht="15" x14ac:dyDescent="0.25">
      <c r="A206" s="8" t="s">
        <v>680</v>
      </c>
      <c r="B206" s="321">
        <v>0.1744366686728939</v>
      </c>
      <c r="C206" s="318">
        <v>0.24629324546952225</v>
      </c>
    </row>
    <row r="207" spans="1:3" s="597" customFormat="1" ht="15" x14ac:dyDescent="0.25">
      <c r="A207" s="8" t="s">
        <v>220</v>
      </c>
      <c r="B207" s="321">
        <v>0.79205823687351873</v>
      </c>
      <c r="C207" s="318">
        <v>0.56980056980056981</v>
      </c>
    </row>
    <row r="208" spans="1:3" s="597" customFormat="1" ht="15" x14ac:dyDescent="0.25">
      <c r="A208" s="8" t="s">
        <v>31</v>
      </c>
      <c r="B208" s="321">
        <v>0.72790053323332837</v>
      </c>
      <c r="C208" s="318">
        <v>0.76710222905457337</v>
      </c>
    </row>
    <row r="209" spans="1:3" s="597" customFormat="1" ht="15" x14ac:dyDescent="0.25">
      <c r="A209" s="11" t="s">
        <v>42</v>
      </c>
      <c r="B209" s="321">
        <v>0.50245234586240073</v>
      </c>
      <c r="C209" s="318">
        <v>0.5679012345679012</v>
      </c>
    </row>
    <row r="210" spans="1:3" s="597" customFormat="1" ht="15" x14ac:dyDescent="0.25">
      <c r="A210" s="11" t="s">
        <v>572</v>
      </c>
      <c r="B210" s="321">
        <v>0.67903826709104131</v>
      </c>
      <c r="C210" s="318">
        <v>0.64389233954451341</v>
      </c>
    </row>
    <row r="211" spans="1:3" s="597" customFormat="1" ht="15" x14ac:dyDescent="0.25">
      <c r="A211" s="8" t="s">
        <v>34</v>
      </c>
      <c r="B211" s="321">
        <v>0.16567094243155639</v>
      </c>
      <c r="C211" s="318">
        <v>0.11349419124218052</v>
      </c>
    </row>
    <row r="212" spans="1:3" s="597" customFormat="1" ht="15" x14ac:dyDescent="0.25">
      <c r="A212" s="8" t="s">
        <v>412</v>
      </c>
      <c r="B212" s="321">
        <v>0.56084500457673758</v>
      </c>
      <c r="C212" s="318">
        <v>0.70512820512820518</v>
      </c>
    </row>
    <row r="213" spans="1:3" s="597" customFormat="1" ht="15" x14ac:dyDescent="0.25">
      <c r="A213" s="8" t="s">
        <v>222</v>
      </c>
      <c r="B213" s="321">
        <v>0.72524077374582396</v>
      </c>
      <c r="C213" s="318">
        <v>0.75757575757575757</v>
      </c>
    </row>
    <row r="214" spans="1:3" s="597" customFormat="1" ht="15" x14ac:dyDescent="0.25">
      <c r="A214" s="8" t="s">
        <v>579</v>
      </c>
      <c r="B214" s="321">
        <v>0.50313685083180459</v>
      </c>
      <c r="C214" s="318">
        <v>0.58389261744966447</v>
      </c>
    </row>
    <row r="215" spans="1:3" s="597" customFormat="1" ht="15" x14ac:dyDescent="0.25">
      <c r="A215" s="8" t="s">
        <v>634</v>
      </c>
      <c r="B215" s="321">
        <v>0.75331202506917516</v>
      </c>
      <c r="C215" s="318">
        <v>0.82352941176470584</v>
      </c>
    </row>
    <row r="216" spans="1:3" s="597" customFormat="1" ht="15" x14ac:dyDescent="0.25">
      <c r="A216" s="8" t="s">
        <v>474</v>
      </c>
      <c r="B216" s="321">
        <v>0.11073310716367857</v>
      </c>
      <c r="C216" s="318">
        <v>0.20895522388059701</v>
      </c>
    </row>
    <row r="217" spans="1:3" s="597" customFormat="1" ht="15" x14ac:dyDescent="0.25">
      <c r="A217" s="8" t="s">
        <v>475</v>
      </c>
      <c r="B217" s="321">
        <v>0.48746546476708474</v>
      </c>
      <c r="C217" s="318">
        <v>0.53040540540540537</v>
      </c>
    </row>
    <row r="218" spans="1:3" s="597" customFormat="1" ht="15" x14ac:dyDescent="0.25">
      <c r="A218" s="11" t="s">
        <v>417</v>
      </c>
      <c r="B218" s="321">
        <v>0.80802687012422614</v>
      </c>
      <c r="C218" s="318">
        <v>0.75</v>
      </c>
    </row>
    <row r="219" spans="1:3" s="597" customFormat="1" ht="15" x14ac:dyDescent="0.25">
      <c r="A219" s="11" t="s">
        <v>418</v>
      </c>
      <c r="B219" s="321">
        <v>0.64709643965347952</v>
      </c>
      <c r="C219" s="318">
        <v>0.10017421602787456</v>
      </c>
    </row>
    <row r="220" spans="1:3" s="597" customFormat="1" ht="15" x14ac:dyDescent="0.25">
      <c r="A220" s="8" t="s">
        <v>573</v>
      </c>
      <c r="B220" s="321">
        <v>0.53881122973846651</v>
      </c>
      <c r="C220" s="318">
        <v>0.48331193838254172</v>
      </c>
    </row>
    <row r="221" spans="1:3" s="597" customFormat="1" ht="15.75" thickBot="1" x14ac:dyDescent="0.3">
      <c r="A221" s="354" t="s">
        <v>430</v>
      </c>
      <c r="B221" s="321">
        <v>0.66860684183717678</v>
      </c>
      <c r="C221" s="355">
        <v>0.44151565074135091</v>
      </c>
    </row>
    <row r="222" spans="1:3" s="597" customFormat="1" ht="15.75" thickBot="1" x14ac:dyDescent="0.3">
      <c r="A222" s="422" t="s">
        <v>578</v>
      </c>
      <c r="B222" s="358"/>
      <c r="C222" s="358"/>
    </row>
    <row r="223" spans="1:3" s="597" customFormat="1" ht="15.75" thickBot="1" x14ac:dyDescent="0.3">
      <c r="A223" s="139" t="s">
        <v>401</v>
      </c>
      <c r="B223" s="320">
        <v>0.18817394173288243</v>
      </c>
      <c r="C223" s="555">
        <v>0.26152641002685767</v>
      </c>
    </row>
    <row r="224" spans="1:3" s="597" customFormat="1" ht="15" x14ac:dyDescent="0.25">
      <c r="A224" s="190" t="s">
        <v>403</v>
      </c>
      <c r="B224" s="321">
        <v>0.11991629989871908</v>
      </c>
      <c r="C224" s="328">
        <v>0.13934426229508196</v>
      </c>
    </row>
    <row r="225" spans="1:3" s="597" customFormat="1" ht="15" x14ac:dyDescent="0.25">
      <c r="A225" s="8" t="s">
        <v>404</v>
      </c>
      <c r="B225" s="321">
        <v>0.2205914432242686</v>
      </c>
      <c r="C225" s="318">
        <v>0.31691648822269808</v>
      </c>
    </row>
    <row r="226" spans="1:3" s="597" customFormat="1" ht="15" x14ac:dyDescent="0.25">
      <c r="A226" s="8" t="s">
        <v>405</v>
      </c>
      <c r="B226" s="321">
        <v>0.20452507466260189</v>
      </c>
      <c r="C226" s="318">
        <v>0.28243327126008688</v>
      </c>
    </row>
    <row r="227" spans="1:3" s="597" customFormat="1" ht="15" x14ac:dyDescent="0.25">
      <c r="A227" s="8" t="s">
        <v>406</v>
      </c>
      <c r="B227" s="321">
        <v>0.10526180759281259</v>
      </c>
      <c r="C227" s="318">
        <v>0.12729425695677915</v>
      </c>
    </row>
    <row r="228" spans="1:3" s="597" customFormat="1" ht="15" x14ac:dyDescent="0.25">
      <c r="A228" s="8" t="s">
        <v>8</v>
      </c>
      <c r="B228" s="321">
        <v>8.2517131089881651E-2</v>
      </c>
      <c r="C228" s="318">
        <v>0.11035422343324251</v>
      </c>
    </row>
    <row r="229" spans="1:3" s="597" customFormat="1" ht="15" x14ac:dyDescent="0.25">
      <c r="A229" s="8" t="s">
        <v>407</v>
      </c>
      <c r="B229" s="321">
        <v>0.49798651843213015</v>
      </c>
      <c r="C229" s="318">
        <v>0.64951768488745976</v>
      </c>
    </row>
    <row r="230" spans="1:3" s="597" customFormat="1" ht="15" x14ac:dyDescent="0.25">
      <c r="A230" s="8" t="s">
        <v>620</v>
      </c>
      <c r="B230" s="321">
        <v>0.116847677399502</v>
      </c>
      <c r="C230" s="318">
        <v>0.13018714401952808</v>
      </c>
    </row>
    <row r="231" spans="1:3" s="597" customFormat="1" ht="15" x14ac:dyDescent="0.25">
      <c r="A231" s="8" t="s">
        <v>409</v>
      </c>
      <c r="B231" s="321">
        <v>0.1472495892547237</v>
      </c>
      <c r="C231" s="318">
        <v>7.3496659242761692E-2</v>
      </c>
    </row>
    <row r="232" spans="1:3" s="597" customFormat="1" ht="15" x14ac:dyDescent="0.25">
      <c r="A232" s="8" t="s">
        <v>410</v>
      </c>
      <c r="B232" s="321">
        <v>2.2465245302165929E-2</v>
      </c>
      <c r="C232" s="318">
        <v>9.4562647754137114E-3</v>
      </c>
    </row>
    <row r="233" spans="1:3" s="597" customFormat="1" ht="15" x14ac:dyDescent="0.25">
      <c r="A233" s="8" t="s">
        <v>680</v>
      </c>
      <c r="B233" s="321">
        <v>0.27621034346831652</v>
      </c>
      <c r="C233" s="318">
        <v>0.37149917627677098</v>
      </c>
    </row>
    <row r="234" spans="1:3" s="597" customFormat="1" ht="15" x14ac:dyDescent="0.25">
      <c r="A234" s="8" t="s">
        <v>220</v>
      </c>
      <c r="B234" s="321">
        <v>1.2511919900041839E-2</v>
      </c>
      <c r="C234" s="318">
        <v>8.5470085470085479E-3</v>
      </c>
    </row>
    <row r="235" spans="1:3" s="597" customFormat="1" ht="15" x14ac:dyDescent="0.25">
      <c r="A235" s="8" t="s">
        <v>31</v>
      </c>
      <c r="B235" s="321">
        <v>0.33340365709812625</v>
      </c>
      <c r="C235" s="318">
        <v>0.52421214450422748</v>
      </c>
    </row>
    <row r="236" spans="1:3" s="597" customFormat="1" ht="15" x14ac:dyDescent="0.25">
      <c r="A236" s="11" t="s">
        <v>42</v>
      </c>
      <c r="B236" s="321">
        <v>0.4021617341518165</v>
      </c>
      <c r="C236" s="318">
        <v>0.40740740740740738</v>
      </c>
    </row>
    <row r="237" spans="1:3" s="597" customFormat="1" ht="15" x14ac:dyDescent="0.25">
      <c r="A237" s="11" t="s">
        <v>572</v>
      </c>
      <c r="B237" s="321">
        <v>0.15455990589882801</v>
      </c>
      <c r="C237" s="318">
        <v>0.19254658385093168</v>
      </c>
    </row>
    <row r="238" spans="1:3" s="597" customFormat="1" ht="15" x14ac:dyDescent="0.25">
      <c r="A238" s="8" t="s">
        <v>34</v>
      </c>
      <c r="B238" s="321">
        <v>0.15266379482973852</v>
      </c>
      <c r="C238" s="318">
        <v>0.30205540661304736</v>
      </c>
    </row>
    <row r="239" spans="1:3" s="597" customFormat="1" ht="15" x14ac:dyDescent="0.25">
      <c r="A239" s="8" t="s">
        <v>412</v>
      </c>
      <c r="B239" s="321">
        <v>6.738620145696754E-2</v>
      </c>
      <c r="C239" s="318">
        <v>0.10576923076923077</v>
      </c>
    </row>
    <row r="240" spans="1:3" s="597" customFormat="1" ht="15" x14ac:dyDescent="0.25">
      <c r="A240" s="8" t="s">
        <v>222</v>
      </c>
      <c r="B240" s="321">
        <v>0.1268127805599038</v>
      </c>
      <c r="C240" s="318">
        <v>0.17171717171717171</v>
      </c>
    </row>
    <row r="241" spans="1:3" s="597" customFormat="1" ht="15" x14ac:dyDescent="0.25">
      <c r="A241" s="8" t="s">
        <v>579</v>
      </c>
      <c r="B241" s="321">
        <v>0.44314338969584011</v>
      </c>
      <c r="C241" s="318">
        <v>0.53691275167785235</v>
      </c>
    </row>
    <row r="242" spans="1:3" s="597" customFormat="1" ht="15" x14ac:dyDescent="0.25">
      <c r="A242" s="8" t="s">
        <v>634</v>
      </c>
      <c r="B242" s="321">
        <v>0.28265535992235974</v>
      </c>
      <c r="C242" s="318">
        <v>0.47058823529411764</v>
      </c>
    </row>
    <row r="243" spans="1:3" s="597" customFormat="1" ht="15" x14ac:dyDescent="0.25">
      <c r="A243" s="8" t="s">
        <v>474</v>
      </c>
      <c r="B243" s="321">
        <v>9.8807110408883209E-2</v>
      </c>
      <c r="C243" s="318">
        <v>0.13432835820895522</v>
      </c>
    </row>
    <row r="244" spans="1:3" s="597" customFormat="1" ht="15" x14ac:dyDescent="0.25">
      <c r="A244" s="8" t="s">
        <v>475</v>
      </c>
      <c r="B244" s="321">
        <v>0.11809780900892197</v>
      </c>
      <c r="C244" s="318">
        <v>0.14527027027027026</v>
      </c>
    </row>
    <row r="245" spans="1:3" s="597" customFormat="1" ht="15" x14ac:dyDescent="0.25">
      <c r="A245" s="11" t="s">
        <v>417</v>
      </c>
      <c r="B245" s="321">
        <v>0.31372149459014415</v>
      </c>
      <c r="C245" s="318">
        <v>0.43292682926829268</v>
      </c>
    </row>
    <row r="246" spans="1:3" s="597" customFormat="1" ht="15" x14ac:dyDescent="0.25">
      <c r="A246" s="11" t="s">
        <v>418</v>
      </c>
      <c r="B246" s="321">
        <v>6.6633274759106181E-4</v>
      </c>
      <c r="C246" s="318">
        <v>2.6132404181184671E-3</v>
      </c>
    </row>
    <row r="247" spans="1:3" s="597" customFormat="1" ht="15" x14ac:dyDescent="0.25">
      <c r="A247" s="8" t="s">
        <v>573</v>
      </c>
      <c r="B247" s="321">
        <v>1.366060925482147E-2</v>
      </c>
      <c r="C247" s="318">
        <v>4.1720154043645701E-2</v>
      </c>
    </row>
    <row r="248" spans="1:3" s="597" customFormat="1" ht="15.75" thickBot="1" x14ac:dyDescent="0.3">
      <c r="A248" s="8" t="s">
        <v>430</v>
      </c>
      <c r="B248" s="321">
        <v>1.2927627765196023E-2</v>
      </c>
      <c r="C248" s="355">
        <v>1.6474464579901153E-2</v>
      </c>
    </row>
    <row r="249" spans="1:3" s="597" customFormat="1" ht="15.75" thickBot="1" x14ac:dyDescent="0.3">
      <c r="A249" s="422" t="s">
        <v>538</v>
      </c>
      <c r="B249" s="358"/>
      <c r="C249" s="358"/>
    </row>
    <row r="250" spans="1:3" s="597" customFormat="1" ht="15.75" thickBot="1" x14ac:dyDescent="0.3">
      <c r="A250" s="139" t="s">
        <v>401</v>
      </c>
      <c r="B250" s="320">
        <v>0.19876681433579324</v>
      </c>
      <c r="C250" s="555">
        <v>0.25559534467323186</v>
      </c>
    </row>
    <row r="251" spans="1:3" s="597" customFormat="1" ht="15" x14ac:dyDescent="0.25">
      <c r="A251" s="190" t="s">
        <v>403</v>
      </c>
      <c r="B251" s="321">
        <v>0.10169561103081386</v>
      </c>
      <c r="C251" s="328">
        <v>0.10655737704918032</v>
      </c>
    </row>
    <row r="252" spans="1:3" s="597" customFormat="1" ht="15" x14ac:dyDescent="0.25">
      <c r="A252" s="8" t="s">
        <v>404</v>
      </c>
      <c r="B252" s="321">
        <v>0.22317975158747339</v>
      </c>
      <c r="C252" s="318">
        <v>0.3049250535331906</v>
      </c>
    </row>
    <row r="253" spans="1:3" s="597" customFormat="1" ht="15" x14ac:dyDescent="0.25">
      <c r="A253" s="8" t="s">
        <v>405</v>
      </c>
      <c r="B253" s="321">
        <v>0.21801955339839083</v>
      </c>
      <c r="C253" s="318">
        <v>0.27870887647423959</v>
      </c>
    </row>
    <row r="254" spans="1:3" s="597" customFormat="1" ht="15" x14ac:dyDescent="0.25">
      <c r="A254" s="8" t="s">
        <v>406</v>
      </c>
      <c r="B254" s="321">
        <v>0.11412402352572625</v>
      </c>
      <c r="C254" s="318">
        <v>0.12551805802249852</v>
      </c>
    </row>
    <row r="255" spans="1:3" s="597" customFormat="1" ht="15" x14ac:dyDescent="0.25">
      <c r="A255" s="8" t="s">
        <v>8</v>
      </c>
      <c r="B255" s="321">
        <v>9.3876386100979314E-2</v>
      </c>
      <c r="C255" s="318">
        <v>0.11035422343324251</v>
      </c>
    </row>
    <row r="256" spans="1:3" s="597" customFormat="1" ht="15" x14ac:dyDescent="0.25">
      <c r="A256" s="8" t="s">
        <v>407</v>
      </c>
      <c r="B256" s="321">
        <v>0.53246416673355468</v>
      </c>
      <c r="C256" s="318">
        <v>0.64951768488745976</v>
      </c>
    </row>
    <row r="257" spans="1:3" s="597" customFormat="1" ht="15" x14ac:dyDescent="0.25">
      <c r="A257" s="8" t="s">
        <v>620</v>
      </c>
      <c r="B257" s="321">
        <v>0.12108325712484173</v>
      </c>
      <c r="C257" s="318">
        <v>0.13018714401952808</v>
      </c>
    </row>
    <row r="258" spans="1:3" s="597" customFormat="1" ht="15" x14ac:dyDescent="0.25">
      <c r="A258" s="8" t="s">
        <v>409</v>
      </c>
      <c r="B258" s="321">
        <v>0.15054874300854382</v>
      </c>
      <c r="C258" s="318">
        <v>7.126948775055679E-2</v>
      </c>
    </row>
    <row r="259" spans="1:3" s="597" customFormat="1" ht="15" x14ac:dyDescent="0.25">
      <c r="A259" s="8" t="s">
        <v>410</v>
      </c>
      <c r="B259" s="321">
        <v>2.5089880548638272E-2</v>
      </c>
      <c r="C259" s="318">
        <v>9.4562647754137114E-3</v>
      </c>
    </row>
    <row r="260" spans="1:3" s="597" customFormat="1" ht="15" x14ac:dyDescent="0.25">
      <c r="A260" s="8" t="s">
        <v>680</v>
      </c>
      <c r="B260" s="321">
        <v>0.28618263337994132</v>
      </c>
      <c r="C260" s="318">
        <v>0.36738056013179571</v>
      </c>
    </row>
    <row r="261" spans="1:3" s="597" customFormat="1" ht="15" x14ac:dyDescent="0.25">
      <c r="A261" s="8" t="s">
        <v>220</v>
      </c>
      <c r="B261" s="321">
        <v>1.4029665601512411E-2</v>
      </c>
      <c r="C261" s="318">
        <v>8.5470085470085479E-3</v>
      </c>
    </row>
    <row r="262" spans="1:3" s="597" customFormat="1" ht="15" x14ac:dyDescent="0.25">
      <c r="A262" s="8" t="s">
        <v>31</v>
      </c>
      <c r="B262" s="321">
        <v>0.3814534294242819</v>
      </c>
      <c r="C262" s="318">
        <v>0.52344350499615677</v>
      </c>
    </row>
    <row r="263" spans="1:3" s="597" customFormat="1" ht="15" x14ac:dyDescent="0.25">
      <c r="A263" s="8" t="s">
        <v>34</v>
      </c>
      <c r="B263" s="321">
        <v>0.18852266906839366</v>
      </c>
      <c r="C263" s="318">
        <v>0.30026809651474529</v>
      </c>
    </row>
    <row r="264" spans="1:3" s="597" customFormat="1" ht="15" x14ac:dyDescent="0.25">
      <c r="A264" s="11" t="s">
        <v>42</v>
      </c>
      <c r="B264" s="321">
        <v>0.3542910469993803</v>
      </c>
      <c r="C264" s="318">
        <v>0.40740740740740738</v>
      </c>
    </row>
    <row r="265" spans="1:3" s="597" customFormat="1" ht="15" x14ac:dyDescent="0.25">
      <c r="A265" s="11" t="s">
        <v>572</v>
      </c>
      <c r="B265" s="321">
        <v>0.11684358990202488</v>
      </c>
      <c r="C265" s="318">
        <v>0.17598343685300208</v>
      </c>
    </row>
    <row r="266" spans="1:3" s="597" customFormat="1" ht="15" x14ac:dyDescent="0.25">
      <c r="A266" s="8" t="s">
        <v>412</v>
      </c>
      <c r="B266" s="321">
        <v>7.8655327723124335E-2</v>
      </c>
      <c r="C266" s="318">
        <v>0.10576923076923077</v>
      </c>
    </row>
    <row r="267" spans="1:3" s="597" customFormat="1" ht="15" x14ac:dyDescent="0.25">
      <c r="A267" s="8" t="s">
        <v>222</v>
      </c>
      <c r="B267" s="321">
        <v>0.13534450483403718</v>
      </c>
      <c r="C267" s="318">
        <v>0.17171717171717171</v>
      </c>
    </row>
    <row r="268" spans="1:3" s="597" customFormat="1" ht="15" x14ac:dyDescent="0.25">
      <c r="A268" s="8" t="s">
        <v>579</v>
      </c>
      <c r="B268" s="321">
        <v>0.46590060198649247</v>
      </c>
      <c r="C268" s="318">
        <v>0.53691275167785235</v>
      </c>
    </row>
    <row r="269" spans="1:3" s="597" customFormat="1" ht="15" x14ac:dyDescent="0.25">
      <c r="A269" s="8" t="s">
        <v>634</v>
      </c>
      <c r="B269" s="321">
        <v>7.4076250653015194E-2</v>
      </c>
      <c r="C269" s="318">
        <v>9.4117647058823528E-2</v>
      </c>
    </row>
    <row r="270" spans="1:3" s="597" customFormat="1" ht="15" x14ac:dyDescent="0.25">
      <c r="A270" s="8" t="s">
        <v>474</v>
      </c>
      <c r="B270" s="321">
        <v>0.10330469605139421</v>
      </c>
      <c r="C270" s="318">
        <v>0.12437810945273632</v>
      </c>
    </row>
    <row r="271" spans="1:3" s="597" customFormat="1" ht="15" x14ac:dyDescent="0.25">
      <c r="A271" s="8" t="s">
        <v>475</v>
      </c>
      <c r="B271" s="321">
        <v>0.12067138715312448</v>
      </c>
      <c r="C271" s="318">
        <v>0.13851351351351351</v>
      </c>
    </row>
    <row r="272" spans="1:3" s="597" customFormat="1" ht="15" x14ac:dyDescent="0.25">
      <c r="A272" s="11" t="s">
        <v>417</v>
      </c>
      <c r="B272" s="321">
        <v>0.35719174469691056</v>
      </c>
      <c r="C272" s="318">
        <v>0.43292682926829268</v>
      </c>
    </row>
    <row r="273" spans="1:3" s="597" customFormat="1" ht="15" x14ac:dyDescent="0.25">
      <c r="A273" s="11" t="s">
        <v>418</v>
      </c>
      <c r="B273" s="321">
        <v>8.0738239720593659E-4</v>
      </c>
      <c r="C273" s="318">
        <v>1.7421602787456446E-3</v>
      </c>
    </row>
    <row r="274" spans="1:3" s="597" customFormat="1" ht="15" x14ac:dyDescent="0.25">
      <c r="A274" s="8" t="s">
        <v>573</v>
      </c>
      <c r="B274" s="321">
        <v>1.7619836287229605E-2</v>
      </c>
      <c r="C274" s="318">
        <v>3.9794608472400517E-2</v>
      </c>
    </row>
    <row r="275" spans="1:3" s="597" customFormat="1" ht="15.75" thickBot="1" x14ac:dyDescent="0.3">
      <c r="A275" s="8" t="s">
        <v>430</v>
      </c>
      <c r="B275" s="321">
        <v>1.2619106314676715E-2</v>
      </c>
      <c r="C275" s="355">
        <v>1.6199890170236132E-2</v>
      </c>
    </row>
    <row r="276" spans="1:3" s="597" customFormat="1" ht="15.75" thickBot="1" x14ac:dyDescent="0.3">
      <c r="A276" s="422" t="s">
        <v>537</v>
      </c>
      <c r="B276" s="358"/>
      <c r="C276" s="358"/>
    </row>
    <row r="277" spans="1:3" s="597" customFormat="1" ht="15.75" thickBot="1" x14ac:dyDescent="0.3">
      <c r="A277" s="139" t="s">
        <v>401</v>
      </c>
      <c r="B277" s="320">
        <v>0.214228921781319</v>
      </c>
      <c r="C277" s="555">
        <v>0.22213518352730527</v>
      </c>
    </row>
    <row r="278" spans="1:3" s="597" customFormat="1" ht="15" x14ac:dyDescent="0.25">
      <c r="A278" s="190" t="s">
        <v>403</v>
      </c>
      <c r="B278" s="321">
        <v>0.43833782836510027</v>
      </c>
      <c r="C278" s="328">
        <v>0.44262295081967212</v>
      </c>
    </row>
    <row r="279" spans="1:3" s="597" customFormat="1" ht="15" x14ac:dyDescent="0.25">
      <c r="A279" s="8" t="s">
        <v>404</v>
      </c>
      <c r="B279" s="321">
        <v>0.3383628880896456</v>
      </c>
      <c r="C279" s="318">
        <v>0.36402569593147749</v>
      </c>
    </row>
    <row r="280" spans="1:3" s="597" customFormat="1" ht="15" x14ac:dyDescent="0.25">
      <c r="A280" s="8" t="s">
        <v>405</v>
      </c>
      <c r="B280" s="321">
        <v>0.21359520964423098</v>
      </c>
      <c r="C280" s="318">
        <v>0.20960066211462861</v>
      </c>
    </row>
    <row r="281" spans="1:3" s="597" customFormat="1" ht="15" x14ac:dyDescent="0.25">
      <c r="A281" s="8" t="s">
        <v>406</v>
      </c>
      <c r="B281" s="321">
        <v>5.3131360184185496E-2</v>
      </c>
      <c r="C281" s="318">
        <v>4.026050917702783E-2</v>
      </c>
    </row>
    <row r="282" spans="1:3" s="597" customFormat="1" ht="15" x14ac:dyDescent="0.25">
      <c r="A282" s="8" t="s">
        <v>8</v>
      </c>
      <c r="B282" s="321">
        <v>0.3725070347439407</v>
      </c>
      <c r="C282" s="318">
        <v>0.13079019073569481</v>
      </c>
    </row>
    <row r="283" spans="1:3" s="597" customFormat="1" ht="15" x14ac:dyDescent="0.25">
      <c r="A283" s="8" t="s">
        <v>407</v>
      </c>
      <c r="B283" s="321">
        <v>0.21405969016249968</v>
      </c>
      <c r="C283" s="318">
        <v>0.15112540192926044</v>
      </c>
    </row>
    <row r="284" spans="1:3" s="597" customFormat="1" ht="15" x14ac:dyDescent="0.25">
      <c r="A284" s="8" t="s">
        <v>620</v>
      </c>
      <c r="B284" s="321">
        <v>0.25853811523914888</v>
      </c>
      <c r="C284" s="318">
        <v>0.25793327908869002</v>
      </c>
    </row>
    <row r="285" spans="1:3" s="597" customFormat="1" ht="15" x14ac:dyDescent="0.25">
      <c r="A285" s="8" t="s">
        <v>409</v>
      </c>
      <c r="B285" s="321">
        <v>0.34715909870046391</v>
      </c>
      <c r="C285" s="318">
        <v>0.44543429844097998</v>
      </c>
    </row>
    <row r="286" spans="1:3" s="597" customFormat="1" ht="15" x14ac:dyDescent="0.25">
      <c r="A286" s="8" t="s">
        <v>410</v>
      </c>
      <c r="B286" s="321">
        <v>0.21156860076048725</v>
      </c>
      <c r="C286" s="318">
        <v>0.26950354609929078</v>
      </c>
    </row>
    <row r="287" spans="1:3" s="597" customFormat="1" ht="15" x14ac:dyDescent="0.25">
      <c r="A287" s="8" t="s">
        <v>680</v>
      </c>
      <c r="B287" s="321">
        <v>0.23801896149380436</v>
      </c>
      <c r="C287" s="318">
        <v>0.22322899505766064</v>
      </c>
    </row>
    <row r="288" spans="1:3" s="597" customFormat="1" ht="15" x14ac:dyDescent="0.25">
      <c r="A288" s="8" t="s">
        <v>220</v>
      </c>
      <c r="B288" s="321">
        <v>1.3053660420245628E-2</v>
      </c>
      <c r="C288" s="318">
        <v>2.2792022792022793E-2</v>
      </c>
    </row>
    <row r="289" spans="1:3" s="597" customFormat="1" ht="15" x14ac:dyDescent="0.25">
      <c r="A289" s="8" t="s">
        <v>31</v>
      </c>
      <c r="B289" s="321">
        <v>0.28961682386671245</v>
      </c>
      <c r="C289" s="318">
        <v>0.36433512682551883</v>
      </c>
    </row>
    <row r="290" spans="1:3" s="597" customFormat="1" ht="15" x14ac:dyDescent="0.25">
      <c r="A290" s="11" t="s">
        <v>42</v>
      </c>
      <c r="B290" s="321">
        <v>0.30222640073064222</v>
      </c>
      <c r="C290" s="318">
        <v>0.32098765432098764</v>
      </c>
    </row>
    <row r="291" spans="1:3" s="597" customFormat="1" ht="15" x14ac:dyDescent="0.25">
      <c r="A291" s="11" t="s">
        <v>572</v>
      </c>
      <c r="B291" s="321">
        <v>0.27281180114569903</v>
      </c>
      <c r="C291" s="318">
        <v>0.35817805383022772</v>
      </c>
    </row>
    <row r="292" spans="1:3" s="597" customFormat="1" ht="15" x14ac:dyDescent="0.25">
      <c r="A292" s="8" t="s">
        <v>34</v>
      </c>
      <c r="B292" s="321">
        <v>1.2487876681727022E-2</v>
      </c>
      <c r="C292" s="318">
        <v>3.038427167113494E-2</v>
      </c>
    </row>
    <row r="293" spans="1:3" s="597" customFormat="1" ht="15" x14ac:dyDescent="0.25">
      <c r="A293" s="8" t="s">
        <v>412</v>
      </c>
      <c r="B293" s="321">
        <v>6.6374498275813501E-2</v>
      </c>
      <c r="C293" s="318">
        <v>7.6923076923076927E-2</v>
      </c>
    </row>
    <row r="294" spans="1:3" s="597" customFormat="1" ht="15" x14ac:dyDescent="0.25">
      <c r="A294" s="8" t="s">
        <v>222</v>
      </c>
      <c r="B294" s="321">
        <v>0.21792854603223341</v>
      </c>
      <c r="C294" s="318">
        <v>0.23232323232323232</v>
      </c>
    </row>
    <row r="295" spans="1:3" s="597" customFormat="1" ht="15" x14ac:dyDescent="0.25">
      <c r="A295" s="8" t="s">
        <v>579</v>
      </c>
      <c r="B295" s="321">
        <v>0.22964315396168539</v>
      </c>
      <c r="C295" s="318">
        <v>0.29530201342281881</v>
      </c>
    </row>
    <row r="296" spans="1:3" s="597" customFormat="1" ht="15" x14ac:dyDescent="0.25">
      <c r="A296" s="8" t="s">
        <v>634</v>
      </c>
      <c r="B296" s="321">
        <v>3.7651609034962022E-2</v>
      </c>
      <c r="C296" s="318">
        <v>4.7058823529411764E-2</v>
      </c>
    </row>
    <row r="297" spans="1:3" s="597" customFormat="1" ht="15" x14ac:dyDescent="0.25">
      <c r="A297" s="8" t="s">
        <v>474</v>
      </c>
      <c r="B297" s="321">
        <v>8.3834727347253044E-2</v>
      </c>
      <c r="C297" s="318">
        <v>8.9552238805970144E-2</v>
      </c>
    </row>
    <row r="298" spans="1:3" s="597" customFormat="1" ht="15" x14ac:dyDescent="0.25">
      <c r="A298" s="8" t="s">
        <v>475</v>
      </c>
      <c r="B298" s="321">
        <v>0.23491803997795593</v>
      </c>
      <c r="C298" s="318">
        <v>0.30067567567567566</v>
      </c>
    </row>
    <row r="299" spans="1:3" s="597" customFormat="1" ht="15" x14ac:dyDescent="0.25">
      <c r="A299" s="11" t="s">
        <v>417</v>
      </c>
      <c r="B299" s="321">
        <v>2.7425991019103414E-2</v>
      </c>
      <c r="C299" s="318">
        <v>8.5365853658536592E-2</v>
      </c>
    </row>
    <row r="300" spans="1:3" s="597" customFormat="1" ht="15" x14ac:dyDescent="0.25">
      <c r="A300" s="11" t="s">
        <v>418</v>
      </c>
      <c r="B300" s="321">
        <v>5.4570992780249967E-4</v>
      </c>
      <c r="C300" s="318">
        <v>2.6132404181184671E-3</v>
      </c>
    </row>
    <row r="301" spans="1:3" s="597" customFormat="1" ht="15" x14ac:dyDescent="0.25">
      <c r="A301" s="8" t="s">
        <v>573</v>
      </c>
      <c r="B301" s="321">
        <v>7.3588046646534705E-2</v>
      </c>
      <c r="C301" s="318">
        <v>9.9165596919127089E-2</v>
      </c>
    </row>
    <row r="302" spans="1:3" s="597" customFormat="1" ht="15.75" thickBot="1" x14ac:dyDescent="0.3">
      <c r="A302" s="8" t="s">
        <v>430</v>
      </c>
      <c r="B302" s="321">
        <v>3.0033516867758658E-3</v>
      </c>
      <c r="C302" s="355">
        <v>8.7863811092806152E-3</v>
      </c>
    </row>
    <row r="303" spans="1:3" s="597" customFormat="1" ht="15.75" thickBot="1" x14ac:dyDescent="0.3">
      <c r="A303" s="422" t="s">
        <v>536</v>
      </c>
      <c r="B303" s="358"/>
      <c r="C303" s="358"/>
    </row>
    <row r="304" spans="1:3" s="597" customFormat="1" ht="15.75" thickBot="1" x14ac:dyDescent="0.3">
      <c r="A304" s="139" t="s">
        <v>401</v>
      </c>
      <c r="B304" s="320">
        <v>0.1089757757227483</v>
      </c>
      <c r="C304" s="555">
        <v>0.16830796777081469</v>
      </c>
    </row>
    <row r="305" spans="1:3" s="597" customFormat="1" ht="15" x14ac:dyDescent="0.25">
      <c r="A305" s="190" t="s">
        <v>31</v>
      </c>
      <c r="B305" s="321">
        <v>0.39719128728468683</v>
      </c>
      <c r="C305" s="328">
        <v>0.61568024596464255</v>
      </c>
    </row>
    <row r="306" spans="1:3" s="597" customFormat="1" ht="15.75" thickBot="1" x14ac:dyDescent="0.3">
      <c r="A306" s="8" t="s">
        <v>34</v>
      </c>
      <c r="B306" s="321">
        <v>0.37691320336704376</v>
      </c>
      <c r="C306" s="318">
        <v>0.58087578194816802</v>
      </c>
    </row>
    <row r="307" spans="1:3" s="597" customFormat="1" ht="15.75" thickBot="1" x14ac:dyDescent="0.3">
      <c r="A307" s="422" t="s">
        <v>541</v>
      </c>
      <c r="B307" s="358"/>
      <c r="C307" s="358"/>
    </row>
    <row r="308" spans="1:3" s="597" customFormat="1" ht="15.75" thickBot="1" x14ac:dyDescent="0.3">
      <c r="A308" s="139" t="s">
        <v>401</v>
      </c>
      <c r="B308" s="320">
        <v>1.0521724778341049E-2</v>
      </c>
      <c r="C308" s="555">
        <v>7.609668755595345E-3</v>
      </c>
    </row>
    <row r="309" spans="1:3" s="597" customFormat="1" ht="15" x14ac:dyDescent="0.25">
      <c r="A309" s="190" t="s">
        <v>31</v>
      </c>
      <c r="B309" s="321">
        <v>1.0383875484038583E-3</v>
      </c>
      <c r="C309" s="328">
        <v>7.6863950807071484E-4</v>
      </c>
    </row>
    <row r="310" spans="1:3" s="597" customFormat="1" ht="15.75" thickBot="1" x14ac:dyDescent="0.3">
      <c r="A310" s="8" t="s">
        <v>34</v>
      </c>
      <c r="B310" s="321">
        <v>2.1743124162567868E-2</v>
      </c>
      <c r="C310" s="318">
        <v>1.9660411081322611E-2</v>
      </c>
    </row>
    <row r="311" spans="1:3" s="597" customFormat="1" ht="15.75" thickBot="1" x14ac:dyDescent="0.3">
      <c r="A311" s="422" t="s">
        <v>542</v>
      </c>
      <c r="B311" s="358"/>
      <c r="C311" s="358"/>
    </row>
    <row r="312" spans="1:3" s="597" customFormat="1" ht="15.75" thickBot="1" x14ac:dyDescent="0.3">
      <c r="A312" s="139" t="s">
        <v>401</v>
      </c>
      <c r="B312" s="320">
        <v>3.6005780398419999E-2</v>
      </c>
      <c r="C312" s="555" t="s">
        <v>756</v>
      </c>
    </row>
    <row r="313" spans="1:3" s="597" customFormat="1" ht="15.75" thickBot="1" x14ac:dyDescent="0.3">
      <c r="A313" s="8" t="s">
        <v>34</v>
      </c>
      <c r="B313" s="321">
        <v>0.11131006792305535</v>
      </c>
      <c r="C313" s="328" t="s">
        <v>756</v>
      </c>
    </row>
    <row r="314" spans="1:3" s="597" customFormat="1" ht="15.75" thickBot="1" x14ac:dyDescent="0.3">
      <c r="A314" s="422" t="s">
        <v>543</v>
      </c>
      <c r="B314" s="358"/>
      <c r="C314" s="358"/>
    </row>
    <row r="315" spans="1:3" s="597" customFormat="1" ht="15.75" thickBot="1" x14ac:dyDescent="0.3">
      <c r="A315" s="139" t="s">
        <v>401</v>
      </c>
      <c r="B315" s="320">
        <v>4.4212851812584907E-2</v>
      </c>
      <c r="C315" s="555">
        <v>6.8263205013428821E-2</v>
      </c>
    </row>
    <row r="316" spans="1:3" s="597" customFormat="1" ht="15.75" thickBot="1" x14ac:dyDescent="0.3">
      <c r="A316" s="422" t="s">
        <v>544</v>
      </c>
      <c r="B316" s="359"/>
      <c r="C316" s="359"/>
    </row>
    <row r="317" spans="1:3" s="597" customFormat="1" ht="15" x14ac:dyDescent="0.25">
      <c r="A317" s="8" t="s">
        <v>503</v>
      </c>
      <c r="B317" s="321">
        <v>0.81285206588713499</v>
      </c>
      <c r="C317" s="318">
        <v>0.76229508196721307</v>
      </c>
    </row>
    <row r="318" spans="1:3" s="597" customFormat="1" ht="15" x14ac:dyDescent="0.25">
      <c r="A318" s="8" t="s">
        <v>621</v>
      </c>
      <c r="B318" s="321">
        <v>0.83232845601721051</v>
      </c>
      <c r="C318" s="318">
        <v>0.74193548387096775</v>
      </c>
    </row>
    <row r="319" spans="1:3" s="597" customFormat="1" ht="15" x14ac:dyDescent="0.25">
      <c r="A319" s="8" t="s">
        <v>499</v>
      </c>
      <c r="B319" s="321">
        <v>0.19261972113642994</v>
      </c>
      <c r="C319" s="318">
        <v>0.31901840490797545</v>
      </c>
    </row>
    <row r="320" spans="1:3" s="597" customFormat="1" ht="15" x14ac:dyDescent="0.25">
      <c r="A320" s="8" t="s">
        <v>500</v>
      </c>
      <c r="B320" s="321">
        <v>3.1486169403709061E-2</v>
      </c>
      <c r="C320" s="318">
        <v>5.4933875890132246E-2</v>
      </c>
    </row>
    <row r="321" spans="1:3" s="597" customFormat="1" ht="15" x14ac:dyDescent="0.25">
      <c r="A321" s="8" t="s">
        <v>501</v>
      </c>
      <c r="B321" s="321">
        <v>0.29179636336320119</v>
      </c>
      <c r="C321" s="318">
        <v>0.51909722222222221</v>
      </c>
    </row>
    <row r="322" spans="1:3" s="597" customFormat="1" ht="15.75" thickBot="1" x14ac:dyDescent="0.3">
      <c r="A322" s="8" t="s">
        <v>502</v>
      </c>
      <c r="B322" s="321">
        <v>0.51422002429015534</v>
      </c>
      <c r="C322" s="318">
        <v>0.28474114441416892</v>
      </c>
    </row>
    <row r="323" spans="1:3" s="597" customFormat="1" ht="15.75" thickBot="1" x14ac:dyDescent="0.3">
      <c r="A323" s="422" t="s">
        <v>489</v>
      </c>
      <c r="B323" s="358"/>
      <c r="C323" s="358"/>
    </row>
    <row r="324" spans="1:3" s="597" customFormat="1" ht="30" customHeight="1" thickBot="1" x14ac:dyDescent="0.3">
      <c r="A324" s="422" t="s">
        <v>526</v>
      </c>
      <c r="B324" s="359"/>
      <c r="C324" s="359"/>
    </row>
    <row r="325" spans="1:3" s="597" customFormat="1" ht="15" x14ac:dyDescent="0.25">
      <c r="A325" s="8" t="s">
        <v>490</v>
      </c>
      <c r="B325" s="321">
        <v>0.9999666746357756</v>
      </c>
      <c r="C325" s="318">
        <v>1</v>
      </c>
    </row>
    <row r="326" spans="1:3" s="597" customFormat="1" ht="15" x14ac:dyDescent="0.25">
      <c r="A326" s="8" t="s">
        <v>491</v>
      </c>
      <c r="B326" s="321">
        <v>0.99811411699882824</v>
      </c>
      <c r="C326" s="318">
        <v>1</v>
      </c>
    </row>
    <row r="327" spans="1:3" s="597" customFormat="1" ht="15.75" thickBot="1" x14ac:dyDescent="0.3">
      <c r="A327" s="8" t="s">
        <v>492</v>
      </c>
      <c r="B327" s="321">
        <v>1</v>
      </c>
      <c r="C327" s="318">
        <v>1</v>
      </c>
    </row>
    <row r="328" spans="1:3" s="597" customFormat="1" ht="30" customHeight="1" thickBot="1" x14ac:dyDescent="0.3">
      <c r="A328" s="422" t="s">
        <v>535</v>
      </c>
      <c r="B328" s="359"/>
      <c r="C328" s="359"/>
    </row>
    <row r="329" spans="1:3" s="597" customFormat="1" ht="15" x14ac:dyDescent="0.25">
      <c r="A329" s="8" t="s">
        <v>493</v>
      </c>
      <c r="B329" s="321">
        <v>0.99954723327188644</v>
      </c>
      <c r="C329" s="318">
        <v>1</v>
      </c>
    </row>
    <row r="330" spans="1:3" s="597" customFormat="1" ht="15" x14ac:dyDescent="0.25">
      <c r="A330" s="8" t="s">
        <v>494</v>
      </c>
      <c r="B330" s="321">
        <v>0.99955407643881211</v>
      </c>
      <c r="C330" s="318">
        <v>1</v>
      </c>
    </row>
    <row r="331" spans="1:3" s="597" customFormat="1" ht="15.75" thickBot="1" x14ac:dyDescent="0.3">
      <c r="A331" s="8" t="s">
        <v>495</v>
      </c>
      <c r="B331" s="321">
        <v>1</v>
      </c>
      <c r="C331" s="318">
        <v>1</v>
      </c>
    </row>
    <row r="332" spans="1:3" s="597" customFormat="1" ht="34.5" customHeight="1" thickBot="1" x14ac:dyDescent="0.3">
      <c r="A332" s="422" t="s">
        <v>19330</v>
      </c>
      <c r="B332" s="359"/>
      <c r="C332" s="359"/>
    </row>
    <row r="333" spans="1:3" s="597" customFormat="1" ht="15" x14ac:dyDescent="0.25">
      <c r="A333" s="8" t="s">
        <v>496</v>
      </c>
      <c r="B333" s="321">
        <v>0.99936379254805119</v>
      </c>
      <c r="C333" s="318">
        <v>1</v>
      </c>
    </row>
    <row r="334" spans="1:3" s="597" customFormat="1" ht="15" x14ac:dyDescent="0.25">
      <c r="A334" s="8" t="s">
        <v>497</v>
      </c>
      <c r="B334" s="321">
        <v>0.99967520107626595</v>
      </c>
      <c r="C334" s="318">
        <v>1</v>
      </c>
    </row>
    <row r="335" spans="1:3" s="597" customFormat="1" ht="15.75" thickBot="1" x14ac:dyDescent="0.3">
      <c r="A335" s="8" t="s">
        <v>498</v>
      </c>
      <c r="B335" s="321">
        <v>0.78414131971480816</v>
      </c>
      <c r="C335" s="318">
        <v>0.58186397984886651</v>
      </c>
    </row>
    <row r="336" spans="1:3" s="597" customFormat="1" ht="34.5" customHeight="1" thickBot="1" x14ac:dyDescent="0.3">
      <c r="A336" s="422" t="s">
        <v>19184</v>
      </c>
      <c r="B336" s="359"/>
      <c r="C336" s="359"/>
    </row>
    <row r="337" spans="1:3" s="597" customFormat="1" ht="15" x14ac:dyDescent="0.25">
      <c r="A337" s="8" t="s">
        <v>683</v>
      </c>
      <c r="B337" s="321">
        <v>0.99970571433517408</v>
      </c>
      <c r="C337" s="318">
        <v>1</v>
      </c>
    </row>
    <row r="338" spans="1:3" s="597" customFormat="1" ht="15.75" thickBot="1" x14ac:dyDescent="0.3">
      <c r="A338" s="8" t="s">
        <v>684</v>
      </c>
      <c r="B338" s="321">
        <v>0.99973714215085496</v>
      </c>
      <c r="C338" s="318">
        <v>1</v>
      </c>
    </row>
    <row r="339" spans="1:3" s="597" customFormat="1" ht="15.75" customHeight="1" thickBot="1" x14ac:dyDescent="0.3">
      <c r="A339" s="423" t="s">
        <v>470</v>
      </c>
      <c r="B339" s="360"/>
      <c r="C339" s="360"/>
    </row>
    <row r="340" spans="1:3" s="597" customFormat="1" ht="15" x14ac:dyDescent="0.25">
      <c r="A340" s="8" t="s">
        <v>622</v>
      </c>
      <c r="B340" s="321">
        <v>0.40490289476234104</v>
      </c>
      <c r="C340" s="318">
        <v>0.52132701421800953</v>
      </c>
    </row>
    <row r="341" spans="1:3" s="597" customFormat="1" ht="15" x14ac:dyDescent="0.25">
      <c r="A341" s="8" t="s">
        <v>623</v>
      </c>
      <c r="B341" s="321">
        <v>0.44273739362715447</v>
      </c>
      <c r="C341" s="318">
        <v>0.48123620309050774</v>
      </c>
    </row>
    <row r="342" spans="1:3" s="597" customFormat="1" ht="15" x14ac:dyDescent="0.25">
      <c r="A342" s="8" t="s">
        <v>624</v>
      </c>
      <c r="B342" s="321">
        <v>0.77171651761576177</v>
      </c>
      <c r="C342" s="318">
        <v>0.98815165876777256</v>
      </c>
    </row>
    <row r="343" spans="1:3" s="597" customFormat="1" ht="15.75" thickBot="1" x14ac:dyDescent="0.3">
      <c r="A343" s="8" t="s">
        <v>625</v>
      </c>
      <c r="B343" s="321">
        <v>0.86333798963039377</v>
      </c>
      <c r="C343" s="318">
        <v>0.98896247240618107</v>
      </c>
    </row>
    <row r="344" spans="1:3" s="597" customFormat="1" ht="15.75" customHeight="1" thickBot="1" x14ac:dyDescent="0.3">
      <c r="A344" s="423" t="s">
        <v>471</v>
      </c>
      <c r="B344" s="360"/>
      <c r="C344" s="360"/>
    </row>
    <row r="345" spans="1:3" s="597" customFormat="1" ht="15" customHeight="1" x14ac:dyDescent="0.25">
      <c r="A345" s="7" t="s">
        <v>626</v>
      </c>
      <c r="B345" s="321">
        <v>0.3044504008051479</v>
      </c>
      <c r="C345" s="318">
        <v>0.28125</v>
      </c>
    </row>
    <row r="346" spans="1:3" s="597" customFormat="1" ht="15" x14ac:dyDescent="0.25">
      <c r="A346" s="8" t="s">
        <v>627</v>
      </c>
      <c r="B346" s="321">
        <v>0.34401431891577139</v>
      </c>
      <c r="C346" s="318">
        <v>0.22619047619047619</v>
      </c>
    </row>
    <row r="347" spans="1:3" s="597" customFormat="1" ht="15" x14ac:dyDescent="0.25">
      <c r="A347" s="8" t="s">
        <v>628</v>
      </c>
      <c r="B347" s="321">
        <v>0.70332105801238853</v>
      </c>
      <c r="C347" s="318">
        <v>1</v>
      </c>
    </row>
    <row r="348" spans="1:3" s="597" customFormat="1" ht="15.75" thickBot="1" x14ac:dyDescent="0.3">
      <c r="A348" s="8" t="s">
        <v>629</v>
      </c>
      <c r="B348" s="321">
        <v>0.88980432543769306</v>
      </c>
      <c r="C348" s="318">
        <v>1</v>
      </c>
    </row>
    <row r="349" spans="1:3" s="597" customFormat="1" ht="15.75" customHeight="1" thickBot="1" x14ac:dyDescent="0.3">
      <c r="A349" s="423" t="s">
        <v>472</v>
      </c>
      <c r="B349" s="360"/>
      <c r="C349" s="360"/>
    </row>
    <row r="350" spans="1:3" s="597" customFormat="1" ht="15" customHeight="1" x14ac:dyDescent="0.25">
      <c r="A350" s="7" t="s">
        <v>630</v>
      </c>
      <c r="B350" s="321">
        <v>0.22661822788416916</v>
      </c>
      <c r="C350" s="318" t="s">
        <v>756</v>
      </c>
    </row>
    <row r="351" spans="1:3" s="597" customFormat="1" ht="15" x14ac:dyDescent="0.25">
      <c r="A351" s="8" t="s">
        <v>631</v>
      </c>
      <c r="B351" s="321">
        <v>0.25224191565017851</v>
      </c>
      <c r="C351" s="318">
        <v>0.26488095238095238</v>
      </c>
    </row>
    <row r="352" spans="1:3" s="597" customFormat="1" ht="15" x14ac:dyDescent="0.25">
      <c r="A352" s="8" t="s">
        <v>632</v>
      </c>
      <c r="B352" s="321">
        <v>0.76953845878967397</v>
      </c>
      <c r="C352" s="318" t="s">
        <v>756</v>
      </c>
    </row>
    <row r="353" spans="1:3" s="597" customFormat="1" ht="15.75" thickBot="1" x14ac:dyDescent="0.3">
      <c r="A353" s="8" t="s">
        <v>633</v>
      </c>
      <c r="B353" s="321">
        <v>0.90550135712995661</v>
      </c>
      <c r="C353" s="318">
        <v>0.9970326409495549</v>
      </c>
    </row>
    <row r="354" spans="1:3" s="597" customFormat="1" ht="36" customHeight="1" thickBot="1" x14ac:dyDescent="0.3">
      <c r="A354" s="421" t="s">
        <v>473</v>
      </c>
      <c r="B354" s="226"/>
      <c r="C354" s="226"/>
    </row>
    <row r="355" spans="1:3" s="597" customFormat="1" ht="15" customHeight="1" thickBot="1" x14ac:dyDescent="0.3">
      <c r="A355" s="139" t="s">
        <v>401</v>
      </c>
      <c r="B355" s="320">
        <v>0.63497540519926887</v>
      </c>
      <c r="C355" s="213">
        <v>0.80002238137869297</v>
      </c>
    </row>
    <row r="356" spans="1:3" s="597" customFormat="1" ht="15" customHeight="1" x14ac:dyDescent="0.25">
      <c r="A356" s="11" t="s">
        <v>403</v>
      </c>
      <c r="B356" s="321" t="s">
        <v>756</v>
      </c>
      <c r="C356" s="18" t="s">
        <v>756</v>
      </c>
    </row>
    <row r="357" spans="1:3" s="597" customFormat="1" ht="15" customHeight="1" x14ac:dyDescent="0.25">
      <c r="A357" s="11" t="s">
        <v>404</v>
      </c>
      <c r="B357" s="321" t="s">
        <v>756</v>
      </c>
      <c r="C357" s="18" t="s">
        <v>756</v>
      </c>
    </row>
    <row r="358" spans="1:3" s="597" customFormat="1" ht="15" customHeight="1" x14ac:dyDescent="0.25">
      <c r="A358" s="11" t="s">
        <v>405</v>
      </c>
      <c r="B358" s="321" t="s">
        <v>756</v>
      </c>
      <c r="C358" s="18" t="s">
        <v>756</v>
      </c>
    </row>
    <row r="359" spans="1:3" s="597" customFormat="1" ht="15" customHeight="1" x14ac:dyDescent="0.25">
      <c r="A359" s="11" t="s">
        <v>406</v>
      </c>
      <c r="B359" s="321" t="s">
        <v>756</v>
      </c>
      <c r="C359" s="18" t="s">
        <v>756</v>
      </c>
    </row>
    <row r="360" spans="1:3" s="597" customFormat="1" ht="15" customHeight="1" x14ac:dyDescent="0.25">
      <c r="A360" s="11" t="s">
        <v>8</v>
      </c>
      <c r="B360" s="321">
        <v>0.32596791998721336</v>
      </c>
      <c r="C360" s="18">
        <v>0.66608084358523723</v>
      </c>
    </row>
    <row r="361" spans="1:3" s="597" customFormat="1" ht="15" customHeight="1" x14ac:dyDescent="0.25">
      <c r="A361" s="11" t="s">
        <v>407</v>
      </c>
      <c r="B361" s="321">
        <v>0.58550725204994236</v>
      </c>
      <c r="C361" s="18">
        <v>0.94462540716612375</v>
      </c>
    </row>
    <row r="362" spans="1:3" s="597" customFormat="1" ht="15" customHeight="1" x14ac:dyDescent="0.25">
      <c r="A362" s="11" t="s">
        <v>620</v>
      </c>
      <c r="B362" s="321">
        <v>0.77698793170812031</v>
      </c>
      <c r="C362" s="18">
        <v>0.89585028478437756</v>
      </c>
    </row>
    <row r="363" spans="1:3" s="597" customFormat="1" ht="15" customHeight="1" x14ac:dyDescent="0.25">
      <c r="A363" s="11" t="s">
        <v>409</v>
      </c>
      <c r="B363" s="321">
        <v>0.589130135259605</v>
      </c>
      <c r="C363" s="18">
        <v>0.64365256124721604</v>
      </c>
    </row>
    <row r="364" spans="1:3" s="597" customFormat="1" ht="15" customHeight="1" x14ac:dyDescent="0.25">
      <c r="A364" s="11" t="s">
        <v>410</v>
      </c>
      <c r="B364" s="321">
        <v>0.56439599781791261</v>
      </c>
      <c r="C364" s="18">
        <v>0.72463768115942029</v>
      </c>
    </row>
    <row r="365" spans="1:3" s="597" customFormat="1" ht="15" customHeight="1" x14ac:dyDescent="0.25">
      <c r="A365" s="11" t="s">
        <v>680</v>
      </c>
      <c r="B365" s="321">
        <v>0.75657538157319448</v>
      </c>
      <c r="C365" s="18">
        <v>0.91246903385631706</v>
      </c>
    </row>
    <row r="366" spans="1:3" s="597" customFormat="1" ht="15" customHeight="1" x14ac:dyDescent="0.25">
      <c r="A366" s="11" t="s">
        <v>220</v>
      </c>
      <c r="B366" s="321">
        <v>0.59380553210769182</v>
      </c>
      <c r="C366" s="18">
        <v>0.98005698005698005</v>
      </c>
    </row>
    <row r="367" spans="1:3" s="597" customFormat="1" ht="15" customHeight="1" x14ac:dyDescent="0.25">
      <c r="A367" s="11" t="s">
        <v>31</v>
      </c>
      <c r="B367" s="321">
        <v>0.83016894238077121</v>
      </c>
      <c r="C367" s="18">
        <v>0.93312836279784783</v>
      </c>
    </row>
    <row r="368" spans="1:3" s="597" customFormat="1" ht="15" customHeight="1" x14ac:dyDescent="0.25">
      <c r="A368" s="11" t="s">
        <v>42</v>
      </c>
      <c r="B368" s="321">
        <v>0.73334655380002189</v>
      </c>
      <c r="C368" s="18">
        <v>0.93827160493827155</v>
      </c>
    </row>
    <row r="369" spans="1:3" s="597" customFormat="1" ht="15" customHeight="1" x14ac:dyDescent="0.25">
      <c r="A369" s="11" t="s">
        <v>572</v>
      </c>
      <c r="B369" s="321">
        <v>0.64059103772784243</v>
      </c>
      <c r="C369" s="18">
        <v>0.88110403397027603</v>
      </c>
    </row>
    <row r="370" spans="1:3" s="597" customFormat="1" ht="15" customHeight="1" x14ac:dyDescent="0.25">
      <c r="A370" s="11" t="s">
        <v>34</v>
      </c>
      <c r="B370" s="321">
        <v>0.7375059859669707</v>
      </c>
      <c r="C370" s="18">
        <v>0.86237712243074172</v>
      </c>
    </row>
    <row r="371" spans="1:3" s="597" customFormat="1" ht="15" customHeight="1" x14ac:dyDescent="0.25">
      <c r="A371" s="11" t="s">
        <v>412</v>
      </c>
      <c r="B371" s="321">
        <v>0.70149040505317672</v>
      </c>
      <c r="C371" s="18">
        <v>0.92307692307692313</v>
      </c>
    </row>
    <row r="372" spans="1:3" s="597" customFormat="1" ht="15" customHeight="1" x14ac:dyDescent="0.25">
      <c r="A372" s="11" t="s">
        <v>222</v>
      </c>
      <c r="B372" s="321">
        <v>0.58762455337529551</v>
      </c>
      <c r="C372" s="18">
        <v>0.85858585858585856</v>
      </c>
    </row>
    <row r="373" spans="1:3" s="597" customFormat="1" ht="15" customHeight="1" x14ac:dyDescent="0.25">
      <c r="A373" s="11" t="s">
        <v>579</v>
      </c>
      <c r="B373" s="321" t="s">
        <v>756</v>
      </c>
      <c r="C373" s="18" t="s">
        <v>756</v>
      </c>
    </row>
    <row r="374" spans="1:3" s="597" customFormat="1" ht="15" customHeight="1" x14ac:dyDescent="0.25">
      <c r="A374" s="11" t="s">
        <v>681</v>
      </c>
      <c r="B374" s="321">
        <v>0.57312757953300009</v>
      </c>
      <c r="C374" s="18">
        <v>0.98648648648648651</v>
      </c>
    </row>
    <row r="375" spans="1:3" s="597" customFormat="1" ht="15" customHeight="1" x14ac:dyDescent="0.25">
      <c r="A375" s="11" t="s">
        <v>474</v>
      </c>
      <c r="B375" s="321" t="s">
        <v>756</v>
      </c>
      <c r="C375" s="18" t="s">
        <v>756</v>
      </c>
    </row>
    <row r="376" spans="1:3" s="597" customFormat="1" ht="15" customHeight="1" x14ac:dyDescent="0.25">
      <c r="A376" s="11" t="s">
        <v>475</v>
      </c>
      <c r="B376" s="321">
        <v>0.41839322882187913</v>
      </c>
      <c r="C376" s="18">
        <v>0.660377358490566</v>
      </c>
    </row>
    <row r="377" spans="1:3" s="597" customFormat="1" ht="15" customHeight="1" x14ac:dyDescent="0.25">
      <c r="A377" s="11" t="s">
        <v>417</v>
      </c>
      <c r="B377" s="321" t="s">
        <v>756</v>
      </c>
      <c r="C377" s="18" t="s">
        <v>756</v>
      </c>
    </row>
    <row r="378" spans="1:3" s="597" customFormat="1" ht="15" customHeight="1" x14ac:dyDescent="0.25">
      <c r="A378" s="11" t="s">
        <v>418</v>
      </c>
      <c r="B378" s="321" t="s">
        <v>756</v>
      </c>
      <c r="C378" s="18" t="s">
        <v>756</v>
      </c>
    </row>
    <row r="379" spans="1:3" s="597" customFormat="1" ht="15" customHeight="1" x14ac:dyDescent="0.25">
      <c r="A379" s="11" t="s">
        <v>573</v>
      </c>
      <c r="B379" s="321" t="s">
        <v>756</v>
      </c>
      <c r="C379" s="18" t="s">
        <v>756</v>
      </c>
    </row>
    <row r="380" spans="1:3" s="597" customFormat="1" ht="15" customHeight="1" thickBot="1" x14ac:dyDescent="0.3">
      <c r="A380" s="12" t="s">
        <v>430</v>
      </c>
      <c r="B380" s="321">
        <v>0.11259526562709606</v>
      </c>
      <c r="C380" s="19">
        <v>0.36738056013179571</v>
      </c>
    </row>
    <row r="381" spans="1:3" s="597" customFormat="1" ht="34.5" customHeight="1" thickBot="1" x14ac:dyDescent="0.3">
      <c r="A381" s="421" t="s">
        <v>558</v>
      </c>
      <c r="B381" s="226"/>
      <c r="C381" s="226"/>
    </row>
    <row r="382" spans="1:3" s="597" customFormat="1" ht="15" customHeight="1" thickBot="1" x14ac:dyDescent="0.3">
      <c r="A382" s="139" t="s">
        <v>401</v>
      </c>
      <c r="B382" s="320">
        <v>0.47589443489636468</v>
      </c>
      <c r="C382" s="213">
        <v>0.52943151298119961</v>
      </c>
    </row>
    <row r="383" spans="1:3" s="597" customFormat="1" ht="15" customHeight="1" x14ac:dyDescent="0.25">
      <c r="A383" s="11" t="s">
        <v>403</v>
      </c>
      <c r="B383" s="321">
        <v>0.25325609270048605</v>
      </c>
      <c r="C383" s="18">
        <v>0.23770491803278687</v>
      </c>
    </row>
    <row r="384" spans="1:3" s="597" customFormat="1" ht="15" customHeight="1" x14ac:dyDescent="0.25">
      <c r="A384" s="11" t="s">
        <v>404</v>
      </c>
      <c r="B384" s="321">
        <v>0.52636950183867914</v>
      </c>
      <c r="C384" s="18">
        <v>0.59828693790149889</v>
      </c>
    </row>
    <row r="385" spans="1:3" s="597" customFormat="1" ht="15" customHeight="1" x14ac:dyDescent="0.25">
      <c r="A385" s="11" t="s">
        <v>405</v>
      </c>
      <c r="B385" s="321">
        <v>0.52544264758517822</v>
      </c>
      <c r="C385" s="18">
        <v>0.56383198841299398</v>
      </c>
    </row>
    <row r="386" spans="1:3" s="597" customFormat="1" ht="15" customHeight="1" x14ac:dyDescent="0.25">
      <c r="A386" s="11" t="s">
        <v>406</v>
      </c>
      <c r="B386" s="321">
        <v>0.35711927088796558</v>
      </c>
      <c r="C386" s="18">
        <v>0.34339846062759027</v>
      </c>
    </row>
    <row r="387" spans="1:3" s="597" customFormat="1" ht="15" customHeight="1" x14ac:dyDescent="0.25">
      <c r="A387" s="11" t="s">
        <v>8</v>
      </c>
      <c r="B387" s="321">
        <v>0.15966565809218297</v>
      </c>
      <c r="C387" s="18">
        <v>5.0408719346049048E-2</v>
      </c>
    </row>
    <row r="388" spans="1:3" s="597" customFormat="1" ht="15" customHeight="1" x14ac:dyDescent="0.25">
      <c r="A388" s="11" t="s">
        <v>407</v>
      </c>
      <c r="B388" s="321">
        <v>0.61097350474945389</v>
      </c>
      <c r="C388" s="18">
        <v>0.62057877813504825</v>
      </c>
    </row>
    <row r="389" spans="1:3" s="597" customFormat="1" ht="15" customHeight="1" x14ac:dyDescent="0.25">
      <c r="A389" s="11" t="s">
        <v>620</v>
      </c>
      <c r="B389" s="321">
        <v>0.62686611953865301</v>
      </c>
      <c r="C389" s="18">
        <v>0.38486574450772987</v>
      </c>
    </row>
    <row r="390" spans="1:3" s="597" customFormat="1" ht="15" customHeight="1" x14ac:dyDescent="0.25">
      <c r="A390" s="11" t="s">
        <v>409</v>
      </c>
      <c r="B390" s="321">
        <v>0.60621253779955819</v>
      </c>
      <c r="C390" s="18">
        <v>0.66592427616926508</v>
      </c>
    </row>
    <row r="391" spans="1:3" s="597" customFormat="1" ht="15" customHeight="1" x14ac:dyDescent="0.25">
      <c r="A391" s="11" t="s">
        <v>410</v>
      </c>
      <c r="B391" s="321">
        <v>0.23882748981456126</v>
      </c>
      <c r="C391" s="18">
        <v>0.28368794326241137</v>
      </c>
    </row>
    <row r="392" spans="1:3" s="597" customFormat="1" ht="15" customHeight="1" x14ac:dyDescent="0.25">
      <c r="A392" s="11" t="s">
        <v>680</v>
      </c>
      <c r="B392" s="321">
        <v>0.24941991106664418</v>
      </c>
      <c r="C392" s="18">
        <v>0.30807248764415157</v>
      </c>
    </row>
    <row r="393" spans="1:3" s="597" customFormat="1" ht="15" customHeight="1" x14ac:dyDescent="0.25">
      <c r="A393" s="11" t="s">
        <v>220</v>
      </c>
      <c r="B393" s="321">
        <v>3.4856416004984516E-3</v>
      </c>
      <c r="C393" s="18">
        <v>0</v>
      </c>
    </row>
    <row r="394" spans="1:3" s="597" customFormat="1" ht="15" customHeight="1" x14ac:dyDescent="0.25">
      <c r="A394" s="11" t="s">
        <v>31</v>
      </c>
      <c r="B394" s="321">
        <v>0.76864246970321237</v>
      </c>
      <c r="C394" s="18">
        <v>0.93466564181398926</v>
      </c>
    </row>
    <row r="395" spans="1:3" s="597" customFormat="1" ht="15" customHeight="1" x14ac:dyDescent="0.25">
      <c r="A395" s="11" t="s">
        <v>42</v>
      </c>
      <c r="B395" s="321">
        <v>0.68305326119354315</v>
      </c>
      <c r="C395" s="18">
        <v>0.72839506172839508</v>
      </c>
    </row>
    <row r="396" spans="1:3" s="597" customFormat="1" ht="15" customHeight="1" x14ac:dyDescent="0.25">
      <c r="A396" s="11" t="s">
        <v>572</v>
      </c>
      <c r="B396" s="321">
        <v>0.64154388708075205</v>
      </c>
      <c r="C396" s="18">
        <v>0.80124223602484468</v>
      </c>
    </row>
    <row r="397" spans="1:3" s="597" customFormat="1" ht="15" customHeight="1" x14ac:dyDescent="0.25">
      <c r="A397" s="11" t="s">
        <v>34</v>
      </c>
      <c r="B397" s="321">
        <v>0.65077144457844704</v>
      </c>
      <c r="C397" s="18">
        <v>0.86952636282394991</v>
      </c>
    </row>
    <row r="398" spans="1:3" s="597" customFormat="1" ht="15" customHeight="1" x14ac:dyDescent="0.25">
      <c r="A398" s="11" t="s">
        <v>412</v>
      </c>
      <c r="B398" s="321">
        <v>0.56464079373363441</v>
      </c>
      <c r="C398" s="18">
        <v>0.58974358974358976</v>
      </c>
    </row>
    <row r="399" spans="1:3" s="597" customFormat="1" ht="15" customHeight="1" x14ac:dyDescent="0.25">
      <c r="A399" s="11" t="s">
        <v>222</v>
      </c>
      <c r="B399" s="321">
        <v>0.72174341651301765</v>
      </c>
      <c r="C399" s="18">
        <v>0.84848484848484851</v>
      </c>
    </row>
    <row r="400" spans="1:3" s="597" customFormat="1" ht="15" customHeight="1" x14ac:dyDescent="0.25">
      <c r="A400" s="11" t="s">
        <v>579</v>
      </c>
      <c r="B400" s="321">
        <v>0.75183117174174841</v>
      </c>
      <c r="C400" s="18">
        <v>0.83892617449664431</v>
      </c>
    </row>
    <row r="401" spans="1:3" s="597" customFormat="1" ht="15" customHeight="1" x14ac:dyDescent="0.25">
      <c r="A401" s="11" t="s">
        <v>681</v>
      </c>
      <c r="B401" s="321">
        <v>0.10200624618344065</v>
      </c>
      <c r="C401" s="18">
        <v>0.15294117647058825</v>
      </c>
    </row>
    <row r="402" spans="1:3" s="597" customFormat="1" ht="15" customHeight="1" x14ac:dyDescent="0.25">
      <c r="A402" s="11" t="s">
        <v>474</v>
      </c>
      <c r="B402" s="321">
        <v>0.22068265268630349</v>
      </c>
      <c r="C402" s="18">
        <v>0.17412935323383086</v>
      </c>
    </row>
    <row r="403" spans="1:3" s="597" customFormat="1" ht="15" customHeight="1" x14ac:dyDescent="0.25">
      <c r="A403" s="11" t="s">
        <v>475</v>
      </c>
      <c r="B403" s="321">
        <v>0.21428976669469466</v>
      </c>
      <c r="C403" s="18">
        <v>0.2533783783783784</v>
      </c>
    </row>
    <row r="404" spans="1:3" s="597" customFormat="1" ht="15" customHeight="1" x14ac:dyDescent="0.25">
      <c r="A404" s="11" t="s">
        <v>417</v>
      </c>
      <c r="B404" s="321">
        <v>0.30342245550725827</v>
      </c>
      <c r="C404" s="18" t="s">
        <v>756</v>
      </c>
    </row>
    <row r="405" spans="1:3" s="597" customFormat="1" ht="15" customHeight="1" x14ac:dyDescent="0.25">
      <c r="A405" s="11" t="s">
        <v>418</v>
      </c>
      <c r="B405" s="321">
        <v>5.5632892939607027E-2</v>
      </c>
      <c r="C405" s="18" t="s">
        <v>756</v>
      </c>
    </row>
    <row r="406" spans="1:3" s="597" customFormat="1" ht="15" customHeight="1" x14ac:dyDescent="0.25">
      <c r="A406" s="11" t="s">
        <v>573</v>
      </c>
      <c r="B406" s="321">
        <v>0.21461564476198089</v>
      </c>
      <c r="C406" s="18" t="s">
        <v>756</v>
      </c>
    </row>
    <row r="407" spans="1:3" s="597" customFormat="1" ht="15" customHeight="1" thickBot="1" x14ac:dyDescent="0.3">
      <c r="A407" s="12" t="s">
        <v>430</v>
      </c>
      <c r="B407" s="557">
        <v>0.18127385886749958</v>
      </c>
      <c r="C407" s="19">
        <v>7.9626578802855577E-3</v>
      </c>
    </row>
    <row r="408" spans="1:3" ht="15" hidden="1" customHeight="1" x14ac:dyDescent="0.25"/>
    <row r="409" spans="1:3" ht="15" hidden="1" customHeight="1" x14ac:dyDescent="0.25"/>
    <row r="410" spans="1:3" ht="15" hidden="1" customHeight="1" x14ac:dyDescent="0.25"/>
    <row r="411" spans="1:3" ht="15" hidden="1" customHeight="1" x14ac:dyDescent="0.25"/>
    <row r="412" spans="1:3" ht="15" hidden="1" customHeight="1" x14ac:dyDescent="0.25"/>
    <row r="413" spans="1:3" ht="15" hidden="1" customHeight="1" x14ac:dyDescent="0.25"/>
    <row r="414" spans="1:3" ht="15" hidden="1" customHeight="1" x14ac:dyDescent="0.25"/>
    <row r="415" spans="1:3" ht="15" hidden="1" customHeight="1" x14ac:dyDescent="0.25"/>
    <row r="416" spans="1:3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3"/>
  <sheetViews>
    <sheetView showGridLines="0" workbookViewId="0">
      <pane xSplit="2" ySplit="1" topLeftCell="C281" activePane="bottomRight" state="frozen"/>
      <selection pane="topRight" activeCell="C1" sqref="C1"/>
      <selection pane="bottomLeft" activeCell="A2" sqref="A2"/>
      <selection pane="bottomRight" activeCell="A24" sqref="A24"/>
    </sheetView>
  </sheetViews>
  <sheetFormatPr defaultColWidth="0" defaultRowHeight="0" customHeight="1" zeroHeight="1" x14ac:dyDescent="0.25"/>
  <cols>
    <col min="1" max="1" width="66.5703125" bestFit="1" customWidth="1"/>
    <col min="2" max="3" width="22.28515625" customWidth="1"/>
    <col min="4" max="16384" width="9.140625" style="596" hidden="1"/>
  </cols>
  <sheetData>
    <row r="1" spans="1:3" s="597" customFormat="1" ht="65.25" customHeight="1" thickBot="1" x14ac:dyDescent="0.3">
      <c r="A1"/>
      <c r="B1"/>
      <c r="C1" s="204" t="s">
        <v>7</v>
      </c>
    </row>
    <row r="2" spans="1:3" s="597" customFormat="1" ht="15.75" thickBot="1" x14ac:dyDescent="0.3">
      <c r="A2" s="427" t="s">
        <v>476</v>
      </c>
      <c r="B2" s="237"/>
      <c r="C2" s="432"/>
    </row>
    <row r="3" spans="1:3" s="597" customFormat="1" ht="15.75" thickBot="1" x14ac:dyDescent="0.3">
      <c r="A3" s="428" t="s">
        <v>322</v>
      </c>
      <c r="B3" s="429"/>
      <c r="C3" s="204" t="s">
        <v>7</v>
      </c>
    </row>
    <row r="4" spans="1:3" s="597" customFormat="1" ht="15" x14ac:dyDescent="0.25">
      <c r="A4" s="430">
        <v>2011</v>
      </c>
      <c r="B4" s="582"/>
      <c r="C4" s="576">
        <v>20519</v>
      </c>
    </row>
    <row r="5" spans="1:3" s="597" customFormat="1" ht="15" x14ac:dyDescent="0.25">
      <c r="A5" s="424">
        <v>2012</v>
      </c>
      <c r="B5" s="583"/>
      <c r="C5" s="578">
        <v>20583</v>
      </c>
    </row>
    <row r="6" spans="1:3" s="597" customFormat="1" ht="15" x14ac:dyDescent="0.25">
      <c r="A6" s="424">
        <v>2013</v>
      </c>
      <c r="B6" s="584"/>
      <c r="C6" s="578">
        <v>20757</v>
      </c>
    </row>
    <row r="7" spans="1:3" s="597" customFormat="1" ht="15" customHeight="1" x14ac:dyDescent="0.25">
      <c r="A7" s="424" t="s">
        <v>431</v>
      </c>
      <c r="B7" s="583"/>
      <c r="C7" s="578">
        <v>20076</v>
      </c>
    </row>
    <row r="8" spans="1:3" s="597" customFormat="1" ht="15" x14ac:dyDescent="0.25">
      <c r="A8" s="424" t="s">
        <v>582</v>
      </c>
      <c r="B8" s="583"/>
      <c r="C8" s="578" t="s">
        <v>756</v>
      </c>
    </row>
    <row r="9" spans="1:3" s="597" customFormat="1" ht="15" x14ac:dyDescent="0.25">
      <c r="A9" s="424" t="s">
        <v>432</v>
      </c>
      <c r="B9" s="584"/>
      <c r="C9" s="578">
        <v>20643</v>
      </c>
    </row>
    <row r="10" spans="1:3" s="597" customFormat="1" ht="15" x14ac:dyDescent="0.25">
      <c r="A10" s="424" t="s">
        <v>425</v>
      </c>
      <c r="B10" s="583"/>
      <c r="C10" s="562">
        <v>3.2808209278797511E-2</v>
      </c>
    </row>
    <row r="11" spans="1:3" s="597" customFormat="1" ht="15.75" thickBot="1" x14ac:dyDescent="0.3">
      <c r="A11" s="585" t="s">
        <v>583</v>
      </c>
      <c r="B11" s="586"/>
      <c r="C11" s="590">
        <v>0</v>
      </c>
    </row>
    <row r="12" spans="1:3" s="597" customFormat="1" ht="15.75" thickBot="1" x14ac:dyDescent="0.3">
      <c r="A12" s="587" t="s">
        <v>435</v>
      </c>
      <c r="B12" s="220"/>
      <c r="C12" s="433"/>
    </row>
    <row r="13" spans="1:3" s="597" customFormat="1" ht="22.5" customHeight="1" thickBot="1" x14ac:dyDescent="0.3">
      <c r="A13" s="1" t="s">
        <v>5</v>
      </c>
      <c r="B13" s="2" t="s">
        <v>6</v>
      </c>
      <c r="C13" s="6" t="s">
        <v>7</v>
      </c>
    </row>
    <row r="14" spans="1:3" s="597" customFormat="1" ht="30.75" customHeight="1" thickBot="1" x14ac:dyDescent="0.3">
      <c r="A14" s="422" t="s">
        <v>463</v>
      </c>
      <c r="B14" s="358"/>
      <c r="C14" s="434"/>
    </row>
    <row r="15" spans="1:3" s="597" customFormat="1" ht="15.75" thickBot="1" x14ac:dyDescent="0.3">
      <c r="A15" s="139" t="s">
        <v>401</v>
      </c>
      <c r="B15" s="510">
        <v>75452</v>
      </c>
      <c r="C15" s="206" t="s">
        <v>19225</v>
      </c>
    </row>
    <row r="16" spans="1:3" s="597" customFormat="1" ht="15" x14ac:dyDescent="0.25">
      <c r="A16" s="11" t="s">
        <v>403</v>
      </c>
      <c r="B16" s="593">
        <v>852</v>
      </c>
      <c r="C16" s="10" t="s">
        <v>19229</v>
      </c>
    </row>
    <row r="17" spans="1:3" s="597" customFormat="1" ht="15" x14ac:dyDescent="0.25">
      <c r="A17" s="11" t="s">
        <v>404</v>
      </c>
      <c r="B17" s="593">
        <v>17937</v>
      </c>
      <c r="C17" s="10" t="s">
        <v>19233</v>
      </c>
    </row>
    <row r="18" spans="1:3" s="597" customFormat="1" ht="15" x14ac:dyDescent="0.25">
      <c r="A18" s="11" t="s">
        <v>405</v>
      </c>
      <c r="B18" s="593">
        <v>40139</v>
      </c>
      <c r="C18" s="10" t="s">
        <v>19237</v>
      </c>
    </row>
    <row r="19" spans="1:3" s="597" customFormat="1" ht="15" x14ac:dyDescent="0.25">
      <c r="A19" s="11" t="s">
        <v>406</v>
      </c>
      <c r="B19" s="593">
        <v>16533</v>
      </c>
      <c r="C19" s="10" t="s">
        <v>19241</v>
      </c>
    </row>
    <row r="20" spans="1:3" s="597" customFormat="1" ht="15" x14ac:dyDescent="0.25">
      <c r="A20" s="11" t="s">
        <v>8</v>
      </c>
      <c r="B20" s="593">
        <v>6585</v>
      </c>
      <c r="C20" s="10" t="s">
        <v>19245</v>
      </c>
    </row>
    <row r="21" spans="1:3" s="597" customFormat="1" ht="15" x14ac:dyDescent="0.25">
      <c r="A21" s="11" t="s">
        <v>407</v>
      </c>
      <c r="B21" s="593">
        <v>2418</v>
      </c>
      <c r="C21" s="10" t="s">
        <v>19249</v>
      </c>
    </row>
    <row r="22" spans="1:3" s="597" customFormat="1" ht="15" x14ac:dyDescent="0.25">
      <c r="A22" s="11" t="s">
        <v>620</v>
      </c>
      <c r="B22" s="593">
        <v>9331</v>
      </c>
      <c r="C22" s="10" t="s">
        <v>19253</v>
      </c>
    </row>
    <row r="23" spans="1:3" s="597" customFormat="1" ht="15" x14ac:dyDescent="0.25">
      <c r="A23" s="11" t="s">
        <v>409</v>
      </c>
      <c r="B23" s="593">
        <v>3318</v>
      </c>
      <c r="C23" s="10" t="s">
        <v>19257</v>
      </c>
    </row>
    <row r="24" spans="1:3" s="597" customFormat="1" ht="15" x14ac:dyDescent="0.25">
      <c r="A24" s="11" t="s">
        <v>410</v>
      </c>
      <c r="B24" s="593">
        <v>3652</v>
      </c>
      <c r="C24" s="10" t="s">
        <v>19261</v>
      </c>
    </row>
    <row r="25" spans="1:3" s="597" customFormat="1" ht="15" x14ac:dyDescent="0.25">
      <c r="A25" s="11" t="s">
        <v>680</v>
      </c>
      <c r="B25" s="593">
        <v>9709</v>
      </c>
      <c r="C25" s="10" t="s">
        <v>19265</v>
      </c>
    </row>
    <row r="26" spans="1:3" s="597" customFormat="1" ht="15" x14ac:dyDescent="0.25">
      <c r="A26" s="11" t="s">
        <v>220</v>
      </c>
      <c r="B26" s="593">
        <v>3299</v>
      </c>
      <c r="C26" s="10" t="s">
        <v>19269</v>
      </c>
    </row>
    <row r="27" spans="1:3" s="597" customFormat="1" ht="15" x14ac:dyDescent="0.25">
      <c r="A27" s="11" t="s">
        <v>31</v>
      </c>
      <c r="B27" s="593">
        <v>11674</v>
      </c>
      <c r="C27" s="10" t="s">
        <v>19273</v>
      </c>
    </row>
    <row r="28" spans="1:3" s="597" customFormat="1" ht="15" x14ac:dyDescent="0.25">
      <c r="A28" s="11" t="s">
        <v>42</v>
      </c>
      <c r="B28" s="593">
        <v>696</v>
      </c>
      <c r="C28" s="10" t="s">
        <v>19277</v>
      </c>
    </row>
    <row r="29" spans="1:3" s="597" customFormat="1" ht="15" x14ac:dyDescent="0.25">
      <c r="A29" s="11" t="s">
        <v>572</v>
      </c>
      <c r="B29" s="593">
        <v>3877</v>
      </c>
      <c r="C29" s="10" t="s">
        <v>19281</v>
      </c>
    </row>
    <row r="30" spans="1:3" s="597" customFormat="1" ht="15" x14ac:dyDescent="0.25">
      <c r="A30" s="11" t="s">
        <v>34</v>
      </c>
      <c r="B30" s="593">
        <v>9970</v>
      </c>
      <c r="C30" s="10" t="s">
        <v>19285</v>
      </c>
    </row>
    <row r="31" spans="1:3" s="597" customFormat="1" ht="15" x14ac:dyDescent="0.25">
      <c r="A31" s="11" t="s">
        <v>412</v>
      </c>
      <c r="B31" s="593">
        <v>2526</v>
      </c>
      <c r="C31" s="10" t="s">
        <v>19289</v>
      </c>
    </row>
    <row r="32" spans="1:3" s="597" customFormat="1" ht="15" x14ac:dyDescent="0.25">
      <c r="A32" s="11" t="s">
        <v>222</v>
      </c>
      <c r="B32" s="593">
        <v>2112</v>
      </c>
      <c r="C32" s="10" t="s">
        <v>19293</v>
      </c>
    </row>
    <row r="33" spans="1:3" s="597" customFormat="1" ht="15" x14ac:dyDescent="0.25">
      <c r="A33" s="11" t="s">
        <v>579</v>
      </c>
      <c r="B33" s="593">
        <v>1137</v>
      </c>
      <c r="C33" s="10" t="s">
        <v>19297</v>
      </c>
    </row>
    <row r="34" spans="1:3" s="597" customFormat="1" ht="15" x14ac:dyDescent="0.25">
      <c r="A34" s="11" t="s">
        <v>634</v>
      </c>
      <c r="B34" s="593">
        <v>805</v>
      </c>
      <c r="C34" s="10" t="s">
        <v>19301</v>
      </c>
    </row>
    <row r="35" spans="1:3" s="597" customFormat="1" ht="15" x14ac:dyDescent="0.25">
      <c r="A35" s="11" t="s">
        <v>474</v>
      </c>
      <c r="B35" s="593">
        <v>1869</v>
      </c>
      <c r="C35" s="10" t="s">
        <v>19305</v>
      </c>
    </row>
    <row r="36" spans="1:3" s="597" customFormat="1" ht="15" x14ac:dyDescent="0.25">
      <c r="A36" s="11" t="s">
        <v>475</v>
      </c>
      <c r="B36" s="593">
        <v>2474</v>
      </c>
      <c r="C36" s="10" t="s">
        <v>19309</v>
      </c>
    </row>
    <row r="37" spans="1:3" s="597" customFormat="1" ht="15" x14ac:dyDescent="0.25">
      <c r="A37" s="11" t="s">
        <v>417</v>
      </c>
      <c r="B37" s="593">
        <v>1669</v>
      </c>
      <c r="C37" s="10" t="s">
        <v>19313</v>
      </c>
    </row>
    <row r="38" spans="1:3" s="597" customFormat="1" ht="15" x14ac:dyDescent="0.25">
      <c r="A38" s="11" t="s">
        <v>418</v>
      </c>
      <c r="B38" s="593">
        <v>6773</v>
      </c>
      <c r="C38" s="10" t="s">
        <v>19317</v>
      </c>
    </row>
    <row r="39" spans="1:3" s="597" customFormat="1" ht="15" x14ac:dyDescent="0.25">
      <c r="A39" s="11" t="s">
        <v>573</v>
      </c>
      <c r="B39" s="593">
        <v>10388</v>
      </c>
      <c r="C39" s="10" t="s">
        <v>19321</v>
      </c>
    </row>
    <row r="40" spans="1:3" s="597" customFormat="1" ht="15.75" thickBot="1" x14ac:dyDescent="0.3">
      <c r="A40" s="11" t="s">
        <v>430</v>
      </c>
      <c r="B40" s="593">
        <v>28961</v>
      </c>
      <c r="C40" s="431" t="s">
        <v>19325</v>
      </c>
    </row>
    <row r="41" spans="1:3" s="597" customFormat="1" ht="15.75" customHeight="1" thickBot="1" x14ac:dyDescent="0.3">
      <c r="A41" s="422" t="s">
        <v>464</v>
      </c>
      <c r="B41" s="425"/>
      <c r="C41" s="426"/>
    </row>
    <row r="42" spans="1:3" s="597" customFormat="1" ht="15.75" thickBot="1" x14ac:dyDescent="0.3">
      <c r="A42" s="139" t="s">
        <v>401</v>
      </c>
      <c r="B42" s="320">
        <v>1.0137823868938786E-2</v>
      </c>
      <c r="C42" s="556">
        <v>1.642203168144165E-2</v>
      </c>
    </row>
    <row r="43" spans="1:3" s="597" customFormat="1" ht="15" x14ac:dyDescent="0.25">
      <c r="A43" s="11" t="s">
        <v>403</v>
      </c>
      <c r="B43" s="321">
        <v>1.8634469494604126E-3</v>
      </c>
      <c r="C43" s="319">
        <v>4.0816326530612249E-3</v>
      </c>
    </row>
    <row r="44" spans="1:3" s="597" customFormat="1" ht="15" x14ac:dyDescent="0.25">
      <c r="A44" s="11" t="s">
        <v>404</v>
      </c>
      <c r="B44" s="321">
        <v>1.9803131138639019E-3</v>
      </c>
      <c r="C44" s="319">
        <v>4.0584415584415581E-3</v>
      </c>
    </row>
    <row r="45" spans="1:3" s="597" customFormat="1" ht="15" x14ac:dyDescent="0.25">
      <c r="A45" s="11" t="s">
        <v>405</v>
      </c>
      <c r="B45" s="321">
        <v>5.6534852933752284E-3</v>
      </c>
      <c r="C45" s="319">
        <v>9.9718973801105979E-3</v>
      </c>
    </row>
    <row r="46" spans="1:3" s="597" customFormat="1" ht="15" x14ac:dyDescent="0.25">
      <c r="A46" s="11" t="s">
        <v>406</v>
      </c>
      <c r="B46" s="321">
        <v>3.3842870955828649E-2</v>
      </c>
      <c r="C46" s="319">
        <v>6.3338533541341654E-2</v>
      </c>
    </row>
    <row r="47" spans="1:3" s="597" customFormat="1" ht="15" x14ac:dyDescent="0.25">
      <c r="A47" s="11" t="s">
        <v>8</v>
      </c>
      <c r="B47" s="321">
        <v>1.1115955141555339E-2</v>
      </c>
      <c r="C47" s="319">
        <v>2.0024271844660196E-2</v>
      </c>
    </row>
    <row r="48" spans="1:3" s="597" customFormat="1" ht="15" x14ac:dyDescent="0.25">
      <c r="A48" s="11" t="s">
        <v>407</v>
      </c>
      <c r="B48" s="321">
        <v>6.0728878396098165E-3</v>
      </c>
      <c r="C48" s="319">
        <v>1.5748031496062992E-2</v>
      </c>
    </row>
    <row r="49" spans="1:3" s="597" customFormat="1" ht="15" x14ac:dyDescent="0.25">
      <c r="A49" s="11" t="s">
        <v>620</v>
      </c>
      <c r="B49" s="321">
        <v>6.7628337864287843E-3</v>
      </c>
      <c r="C49" s="319">
        <v>1.0356731875719217E-2</v>
      </c>
    </row>
    <row r="50" spans="1:3" s="597" customFormat="1" ht="15" x14ac:dyDescent="0.25">
      <c r="A50" s="11" t="s">
        <v>409</v>
      </c>
      <c r="B50" s="321">
        <v>1.2471504668557218E-2</v>
      </c>
      <c r="C50" s="319">
        <v>2.6530612244897958E-2</v>
      </c>
    </row>
    <row r="51" spans="1:3" s="597" customFormat="1" ht="15" x14ac:dyDescent="0.25">
      <c r="A51" s="11" t="s">
        <v>410</v>
      </c>
      <c r="B51" s="321">
        <v>1.9360329566622165E-2</v>
      </c>
      <c r="C51" s="319">
        <v>4.8338368580060423E-2</v>
      </c>
    </row>
    <row r="52" spans="1:3" s="597" customFormat="1" ht="15" x14ac:dyDescent="0.25">
      <c r="A52" s="11" t="s">
        <v>680</v>
      </c>
      <c r="B52" s="321">
        <v>1.5992921814371598E-2</v>
      </c>
      <c r="C52" s="319">
        <v>3.6486486486486489E-2</v>
      </c>
    </row>
    <row r="53" spans="1:3" s="597" customFormat="1" ht="15" x14ac:dyDescent="0.25">
      <c r="A53" s="11" t="s">
        <v>220</v>
      </c>
      <c r="B53" s="321">
        <v>1.1585269911224944E-3</v>
      </c>
      <c r="C53" s="319">
        <v>0</v>
      </c>
    </row>
    <row r="54" spans="1:3" s="597" customFormat="1" ht="15" x14ac:dyDescent="0.25">
      <c r="A54" s="11" t="s">
        <v>31</v>
      </c>
      <c r="B54" s="321">
        <v>3.6106948831089282E-3</v>
      </c>
      <c r="C54" s="319">
        <v>4.5175863181671503E-3</v>
      </c>
    </row>
    <row r="55" spans="1:3" s="597" customFormat="1" ht="15" x14ac:dyDescent="0.25">
      <c r="A55" s="11" t="s">
        <v>42</v>
      </c>
      <c r="B55" s="321">
        <v>4.3617212878689924E-3</v>
      </c>
      <c r="C55" s="319">
        <v>0</v>
      </c>
    </row>
    <row r="56" spans="1:3" s="597" customFormat="1" ht="15" x14ac:dyDescent="0.25">
      <c r="A56" s="11" t="s">
        <v>572</v>
      </c>
      <c r="B56" s="321">
        <v>7.6450138925919829E-3</v>
      </c>
      <c r="C56" s="319">
        <v>1.0224948875255624E-2</v>
      </c>
    </row>
    <row r="57" spans="1:3" s="597" customFormat="1" ht="15" x14ac:dyDescent="0.25">
      <c r="A57" s="11" t="s">
        <v>34</v>
      </c>
      <c r="B57" s="321">
        <v>5.6915180293323955E-3</v>
      </c>
      <c r="C57" s="319">
        <v>8.7692772905957062E-3</v>
      </c>
    </row>
    <row r="58" spans="1:3" s="597" customFormat="1" ht="15" x14ac:dyDescent="0.25">
      <c r="A58" s="11" t="s">
        <v>412</v>
      </c>
      <c r="B58" s="321">
        <v>1.0779255727722249E-2</v>
      </c>
      <c r="C58" s="319">
        <v>2.097902097902098E-2</v>
      </c>
    </row>
    <row r="59" spans="1:3" s="597" customFormat="1" ht="15" x14ac:dyDescent="0.25">
      <c r="A59" s="11" t="s">
        <v>222</v>
      </c>
      <c r="B59" s="321">
        <v>9.9840021779447098E-3</v>
      </c>
      <c r="C59" s="319">
        <v>6.1475409836065573E-3</v>
      </c>
    </row>
    <row r="60" spans="1:3" s="597" customFormat="1" ht="15" x14ac:dyDescent="0.25">
      <c r="A60" s="11" t="s">
        <v>579</v>
      </c>
      <c r="B60" s="321">
        <v>9.0131664141672486E-3</v>
      </c>
      <c r="C60" s="319">
        <v>3.2178217821782179E-2</v>
      </c>
    </row>
    <row r="61" spans="1:3" s="597" customFormat="1" ht="15" x14ac:dyDescent="0.25">
      <c r="A61" s="11" t="s">
        <v>634</v>
      </c>
      <c r="B61" s="321">
        <v>7.6205877044347057E-3</v>
      </c>
      <c r="C61" s="319">
        <v>1.9543973941368076E-2</v>
      </c>
    </row>
    <row r="62" spans="1:3" s="597" customFormat="1" ht="15" x14ac:dyDescent="0.25">
      <c r="A62" s="11" t="s">
        <v>474</v>
      </c>
      <c r="B62" s="321">
        <v>4.889561048385585E-2</v>
      </c>
      <c r="C62" s="319">
        <v>4.3659043659043661E-2</v>
      </c>
    </row>
    <row r="63" spans="1:3" s="597" customFormat="1" ht="15" x14ac:dyDescent="0.25">
      <c r="A63" s="11" t="s">
        <v>475</v>
      </c>
      <c r="B63" s="321">
        <v>2.3840531822412307E-2</v>
      </c>
      <c r="C63" s="319">
        <v>9.5846645367412137E-3</v>
      </c>
    </row>
    <row r="64" spans="1:3" s="597" customFormat="1" ht="15" x14ac:dyDescent="0.25">
      <c r="A64" s="11" t="s">
        <v>417</v>
      </c>
      <c r="B64" s="321">
        <v>0</v>
      </c>
      <c r="C64" s="319">
        <v>0</v>
      </c>
    </row>
    <row r="65" spans="1:3" s="597" customFormat="1" ht="15" x14ac:dyDescent="0.25">
      <c r="A65" s="11" t="s">
        <v>418</v>
      </c>
      <c r="B65" s="321">
        <v>0</v>
      </c>
      <c r="C65" s="319">
        <v>0</v>
      </c>
    </row>
    <row r="66" spans="1:3" s="597" customFormat="1" ht="15" x14ac:dyDescent="0.25">
      <c r="A66" s="11" t="s">
        <v>573</v>
      </c>
      <c r="B66" s="321">
        <v>4.8667529407973179E-3</v>
      </c>
      <c r="C66" s="319">
        <v>4.4101433296582141E-4</v>
      </c>
    </row>
    <row r="67" spans="1:3" s="597" customFormat="1" ht="15.75" thickBot="1" x14ac:dyDescent="0.3">
      <c r="A67" s="12" t="s">
        <v>430</v>
      </c>
      <c r="B67" s="321">
        <v>2.5919025153361253E-4</v>
      </c>
      <c r="C67" s="356">
        <v>3.9161934599569217E-4</v>
      </c>
    </row>
    <row r="68" spans="1:3" s="597" customFormat="1" ht="15.75" thickBot="1" x14ac:dyDescent="0.3">
      <c r="A68" s="422" t="s">
        <v>465</v>
      </c>
      <c r="B68" s="358"/>
      <c r="C68" s="434"/>
    </row>
    <row r="69" spans="1:3" s="597" customFormat="1" ht="15.75" thickBot="1" x14ac:dyDescent="0.3">
      <c r="A69" s="139" t="s">
        <v>401</v>
      </c>
      <c r="B69" s="320">
        <v>1.5122396636091296E-2</v>
      </c>
      <c r="C69" s="556">
        <v>2.4996366807150124E-2</v>
      </c>
    </row>
    <row r="70" spans="1:3" s="597" customFormat="1" ht="15" x14ac:dyDescent="0.25">
      <c r="A70" s="11" t="s">
        <v>403</v>
      </c>
      <c r="B70" s="321">
        <v>2.689649369053213E-3</v>
      </c>
      <c r="C70" s="319">
        <v>4.0816326530612249E-3</v>
      </c>
    </row>
    <row r="71" spans="1:3" s="597" customFormat="1" ht="15" x14ac:dyDescent="0.25">
      <c r="A71" s="11" t="s">
        <v>404</v>
      </c>
      <c r="B71" s="321">
        <v>3.6092279953279711E-3</v>
      </c>
      <c r="C71" s="319">
        <v>6.0064935064935068E-3</v>
      </c>
    </row>
    <row r="72" spans="1:3" s="597" customFormat="1" ht="15" x14ac:dyDescent="0.25">
      <c r="A72" s="11" t="s">
        <v>405</v>
      </c>
      <c r="B72" s="321">
        <v>9.2888258928300067E-3</v>
      </c>
      <c r="C72" s="319">
        <v>1.6589611096002176E-2</v>
      </c>
    </row>
    <row r="73" spans="1:3" s="597" customFormat="1" ht="15" x14ac:dyDescent="0.25">
      <c r="A73" s="11" t="s">
        <v>406</v>
      </c>
      <c r="B73" s="321">
        <v>4.7508073444380947E-2</v>
      </c>
      <c r="C73" s="319">
        <v>9.2043681747269887E-2</v>
      </c>
    </row>
    <row r="74" spans="1:3" s="597" customFormat="1" ht="15" x14ac:dyDescent="0.25">
      <c r="A74" s="11" t="s">
        <v>8</v>
      </c>
      <c r="B74" s="321">
        <v>1.6839861085634424E-2</v>
      </c>
      <c r="C74" s="319">
        <v>3.1553398058252427E-2</v>
      </c>
    </row>
    <row r="75" spans="1:3" s="597" customFormat="1" ht="15" x14ac:dyDescent="0.25">
      <c r="A75" s="11" t="s">
        <v>407</v>
      </c>
      <c r="B75" s="321">
        <v>8.6008593922299505E-3</v>
      </c>
      <c r="C75" s="319">
        <v>2.3622047244094488E-2</v>
      </c>
    </row>
    <row r="76" spans="1:3" s="597" customFormat="1" ht="15" x14ac:dyDescent="0.25">
      <c r="A76" s="11" t="s">
        <v>620</v>
      </c>
      <c r="B76" s="321">
        <v>1.122045269015182E-2</v>
      </c>
      <c r="C76" s="319">
        <v>2.0713463751438434E-2</v>
      </c>
    </row>
    <row r="77" spans="1:3" s="597" customFormat="1" ht="15" x14ac:dyDescent="0.25">
      <c r="A77" s="11" t="s">
        <v>409</v>
      </c>
      <c r="B77" s="321">
        <v>1.9137029249264755E-2</v>
      </c>
      <c r="C77" s="319">
        <v>3.8775510204081633E-2</v>
      </c>
    </row>
    <row r="78" spans="1:3" s="597" customFormat="1" ht="15" x14ac:dyDescent="0.25">
      <c r="A78" s="11" t="s">
        <v>410</v>
      </c>
      <c r="B78" s="321">
        <v>3.2475352060897279E-2</v>
      </c>
      <c r="C78" s="319">
        <v>7.8549848942598186E-2</v>
      </c>
    </row>
    <row r="79" spans="1:3" s="597" customFormat="1" ht="15" x14ac:dyDescent="0.25">
      <c r="A79" s="11" t="s">
        <v>680</v>
      </c>
      <c r="B79" s="321">
        <v>2.3832450802781364E-2</v>
      </c>
      <c r="C79" s="319">
        <v>4.6396396396396394E-2</v>
      </c>
    </row>
    <row r="80" spans="1:3" s="597" customFormat="1" ht="15" x14ac:dyDescent="0.25">
      <c r="A80" s="11" t="s">
        <v>220</v>
      </c>
      <c r="B80" s="321">
        <v>1.219895509072786E-3</v>
      </c>
      <c r="C80" s="319">
        <v>0</v>
      </c>
    </row>
    <row r="81" spans="1:3" s="597" customFormat="1" ht="15" x14ac:dyDescent="0.25">
      <c r="A81" s="11" t="s">
        <v>31</v>
      </c>
      <c r="B81" s="321">
        <v>4.0998133039851694E-3</v>
      </c>
      <c r="C81" s="319">
        <v>4.8402710551790898E-3</v>
      </c>
    </row>
    <row r="82" spans="1:3" s="597" customFormat="1" ht="15" x14ac:dyDescent="0.25">
      <c r="A82" s="11" t="s">
        <v>42</v>
      </c>
      <c r="B82" s="321">
        <v>5.191434930082635E-3</v>
      </c>
      <c r="C82" s="319">
        <v>0</v>
      </c>
    </row>
    <row r="83" spans="1:3" s="597" customFormat="1" ht="15" x14ac:dyDescent="0.25">
      <c r="A83" s="11" t="s">
        <v>572</v>
      </c>
      <c r="B83" s="321">
        <v>1.1410592952024453E-2</v>
      </c>
      <c r="C83" s="319">
        <v>1.7382413087934562E-2</v>
      </c>
    </row>
    <row r="84" spans="1:3" s="597" customFormat="1" ht="15" x14ac:dyDescent="0.25">
      <c r="A84" s="11" t="s">
        <v>34</v>
      </c>
      <c r="B84" s="321">
        <v>8.0265377513654475E-3</v>
      </c>
      <c r="C84" s="319">
        <v>1.3909888116117326E-2</v>
      </c>
    </row>
    <row r="85" spans="1:3" s="597" customFormat="1" ht="15" x14ac:dyDescent="0.25">
      <c r="A85" s="11" t="s">
        <v>412</v>
      </c>
      <c r="B85" s="321">
        <v>1.8372848218989095E-2</v>
      </c>
      <c r="C85" s="319">
        <v>3.4965034965034968E-2</v>
      </c>
    </row>
    <row r="86" spans="1:3" s="597" customFormat="1" ht="15" x14ac:dyDescent="0.25">
      <c r="A86" s="11" t="s">
        <v>222</v>
      </c>
      <c r="B86" s="321">
        <v>1.3722642614998799E-2</v>
      </c>
      <c r="C86" s="319">
        <v>1.0245901639344262E-2</v>
      </c>
    </row>
    <row r="87" spans="1:3" s="597" customFormat="1" ht="15" x14ac:dyDescent="0.25">
      <c r="A87" s="11" t="s">
        <v>579</v>
      </c>
      <c r="B87" s="321">
        <v>1.3123442656442793E-2</v>
      </c>
      <c r="C87" s="319">
        <v>4.4554455445544552E-2</v>
      </c>
    </row>
    <row r="88" spans="1:3" s="597" customFormat="1" ht="15" x14ac:dyDescent="0.25">
      <c r="A88" s="11" t="s">
        <v>634</v>
      </c>
      <c r="B88" s="321">
        <v>1.1060153801615522E-2</v>
      </c>
      <c r="C88" s="319">
        <v>2.2801302931596091E-2</v>
      </c>
    </row>
    <row r="89" spans="1:3" s="597" customFormat="1" ht="15" x14ac:dyDescent="0.25">
      <c r="A89" s="11" t="s">
        <v>474</v>
      </c>
      <c r="B89" s="321">
        <v>7.0346155412742611E-2</v>
      </c>
      <c r="C89" s="319">
        <v>6.8607068607068611E-2</v>
      </c>
    </row>
    <row r="90" spans="1:3" s="597" customFormat="1" ht="15" x14ac:dyDescent="0.25">
      <c r="A90" s="11" t="s">
        <v>475</v>
      </c>
      <c r="B90" s="321">
        <v>3.4011063131154429E-2</v>
      </c>
      <c r="C90" s="319">
        <v>2.3961661341853034E-2</v>
      </c>
    </row>
    <row r="91" spans="1:3" s="597" customFormat="1" ht="15" x14ac:dyDescent="0.25">
      <c r="A91" s="11" t="s">
        <v>417</v>
      </c>
      <c r="B91" s="321">
        <v>0</v>
      </c>
      <c r="C91" s="319">
        <v>0</v>
      </c>
    </row>
    <row r="92" spans="1:3" s="597" customFormat="1" ht="15" x14ac:dyDescent="0.25">
      <c r="A92" s="11" t="s">
        <v>418</v>
      </c>
      <c r="B92" s="321">
        <v>0</v>
      </c>
      <c r="C92" s="319">
        <v>0</v>
      </c>
    </row>
    <row r="93" spans="1:3" s="597" customFormat="1" ht="15" x14ac:dyDescent="0.25">
      <c r="A93" s="11" t="s">
        <v>573</v>
      </c>
      <c r="B93" s="321">
        <v>6.7623271578430774E-3</v>
      </c>
      <c r="C93" s="319">
        <v>1.7640573318632856E-3</v>
      </c>
    </row>
    <row r="94" spans="1:3" s="597" customFormat="1" ht="15.75" thickBot="1" x14ac:dyDescent="0.3">
      <c r="A94" s="12" t="s">
        <v>430</v>
      </c>
      <c r="B94" s="321">
        <v>3.4583192000190843E-4</v>
      </c>
      <c r="C94" s="356">
        <v>4.895241824946152E-4</v>
      </c>
    </row>
    <row r="95" spans="1:3" s="597" customFormat="1" ht="15.75" thickBot="1" x14ac:dyDescent="0.3">
      <c r="A95" s="422" t="s">
        <v>466</v>
      </c>
      <c r="B95" s="358"/>
      <c r="C95" s="434"/>
    </row>
    <row r="96" spans="1:3" s="597" customFormat="1" ht="15.75" thickBot="1" x14ac:dyDescent="0.3">
      <c r="A96" s="139" t="s">
        <v>401</v>
      </c>
      <c r="B96" s="320">
        <v>0.85695077300870037</v>
      </c>
      <c r="C96" s="556">
        <v>0.91856803759143535</v>
      </c>
    </row>
    <row r="97" spans="1:3" s="597" customFormat="1" ht="15" x14ac:dyDescent="0.25">
      <c r="A97" s="11" t="s">
        <v>403</v>
      </c>
      <c r="B97" s="321">
        <v>0.90283453294977034</v>
      </c>
      <c r="C97" s="319">
        <v>0.87755102040816324</v>
      </c>
    </row>
    <row r="98" spans="1:3" s="597" customFormat="1" ht="15" x14ac:dyDescent="0.25">
      <c r="A98" s="11" t="s">
        <v>404</v>
      </c>
      <c r="B98" s="321">
        <v>0.95478923949476147</v>
      </c>
      <c r="C98" s="319">
        <v>0.97711038961038965</v>
      </c>
    </row>
    <row r="99" spans="1:3" s="597" customFormat="1" ht="15" x14ac:dyDescent="0.25">
      <c r="A99" s="11" t="s">
        <v>405</v>
      </c>
      <c r="B99" s="321">
        <v>0.88817723760330813</v>
      </c>
      <c r="C99" s="319">
        <v>0.93935273320641832</v>
      </c>
    </row>
    <row r="100" spans="1:3" s="597" customFormat="1" ht="15" x14ac:dyDescent="0.25">
      <c r="A100" s="11" t="s">
        <v>406</v>
      </c>
      <c r="B100" s="321">
        <v>0.64923638510399484</v>
      </c>
      <c r="C100" s="319">
        <v>0.73759750390015599</v>
      </c>
    </row>
    <row r="101" spans="1:3" s="597" customFormat="1" ht="15" x14ac:dyDescent="0.25">
      <c r="A101" s="11" t="s">
        <v>8</v>
      </c>
      <c r="B101" s="321">
        <v>0.83968735645428438</v>
      </c>
      <c r="C101" s="319">
        <v>0.91929611650485432</v>
      </c>
    </row>
    <row r="102" spans="1:3" s="597" customFormat="1" ht="15" x14ac:dyDescent="0.25">
      <c r="A102" s="11" t="s">
        <v>407</v>
      </c>
      <c r="B102" s="321">
        <v>0.96856652431961743</v>
      </c>
      <c r="C102" s="319">
        <v>0.96377952755905516</v>
      </c>
    </row>
    <row r="103" spans="1:3" s="597" customFormat="1" ht="15" x14ac:dyDescent="0.25">
      <c r="A103" s="11" t="s">
        <v>620</v>
      </c>
      <c r="B103" s="321">
        <v>0.90361960071702252</v>
      </c>
      <c r="C103" s="319">
        <v>0.94629842731108549</v>
      </c>
    </row>
    <row r="104" spans="1:3" s="597" customFormat="1" ht="15" x14ac:dyDescent="0.25">
      <c r="A104" s="11" t="s">
        <v>409</v>
      </c>
      <c r="B104" s="321">
        <v>0.9239095875548694</v>
      </c>
      <c r="C104" s="319">
        <v>0.93061224489795913</v>
      </c>
    </row>
    <row r="105" spans="1:3" s="597" customFormat="1" ht="15" x14ac:dyDescent="0.25">
      <c r="A105" s="11" t="s">
        <v>410</v>
      </c>
      <c r="B105" s="321">
        <v>0.56301800984424322</v>
      </c>
      <c r="C105" s="319">
        <v>0.7190332326283988</v>
      </c>
    </row>
    <row r="106" spans="1:3" s="597" customFormat="1" ht="15" x14ac:dyDescent="0.25">
      <c r="A106" s="11" t="s">
        <v>680</v>
      </c>
      <c r="B106" s="321">
        <v>0.72734075624670325</v>
      </c>
      <c r="C106" s="319">
        <v>0.83513513513513515</v>
      </c>
    </row>
    <row r="107" spans="1:3" s="597" customFormat="1" ht="15" x14ac:dyDescent="0.25">
      <c r="A107" s="11" t="s">
        <v>220</v>
      </c>
      <c r="B107" s="321">
        <v>0.99218887725478877</v>
      </c>
      <c r="C107" s="319">
        <v>0.99616122840690979</v>
      </c>
    </row>
    <row r="108" spans="1:3" s="597" customFormat="1" ht="15" x14ac:dyDescent="0.25">
      <c r="A108" s="11" t="s">
        <v>31</v>
      </c>
      <c r="B108" s="321">
        <v>0.98636192427901048</v>
      </c>
      <c r="C108" s="319">
        <v>0.99225556631171341</v>
      </c>
    </row>
    <row r="109" spans="1:3" s="597" customFormat="1" ht="15" x14ac:dyDescent="0.25">
      <c r="A109" s="11" t="s">
        <v>42</v>
      </c>
      <c r="B109" s="321">
        <v>0.97899721238917847</v>
      </c>
      <c r="C109" s="319">
        <v>0.9921875</v>
      </c>
    </row>
    <row r="110" spans="1:3" s="597" customFormat="1" ht="15" x14ac:dyDescent="0.25">
      <c r="A110" s="11" t="s">
        <v>572</v>
      </c>
      <c r="B110" s="321">
        <v>0.93684298631839213</v>
      </c>
      <c r="C110" s="319">
        <v>0.94376278118609402</v>
      </c>
    </row>
    <row r="111" spans="1:3" s="597" customFormat="1" ht="15" x14ac:dyDescent="0.25">
      <c r="A111" s="11" t="s">
        <v>34</v>
      </c>
      <c r="B111" s="321">
        <v>0.88577208398983787</v>
      </c>
      <c r="C111" s="319">
        <v>0.96008466888418509</v>
      </c>
    </row>
    <row r="112" spans="1:3" s="597" customFormat="1" ht="15" x14ac:dyDescent="0.25">
      <c r="A112" s="11" t="s">
        <v>412</v>
      </c>
      <c r="B112" s="321">
        <v>0.75876175074003094</v>
      </c>
      <c r="C112" s="319">
        <v>0.81293706293706292</v>
      </c>
    </row>
    <row r="113" spans="1:3" s="597" customFormat="1" ht="15" x14ac:dyDescent="0.25">
      <c r="A113" s="11" t="s">
        <v>222</v>
      </c>
      <c r="B113" s="321">
        <v>0.88731324998090477</v>
      </c>
      <c r="C113" s="319">
        <v>0.92418032786885251</v>
      </c>
    </row>
    <row r="114" spans="1:3" s="597" customFormat="1" ht="15" x14ac:dyDescent="0.25">
      <c r="A114" s="11" t="s">
        <v>579</v>
      </c>
      <c r="B114" s="321">
        <v>0.71179767949926531</v>
      </c>
      <c r="C114" s="319">
        <v>0.77475247524752477</v>
      </c>
    </row>
    <row r="115" spans="1:3" s="597" customFormat="1" ht="15" x14ac:dyDescent="0.25">
      <c r="A115" s="11" t="s">
        <v>634</v>
      </c>
      <c r="B115" s="321">
        <v>0.94127571227557671</v>
      </c>
      <c r="C115" s="319">
        <v>0.91856677524429964</v>
      </c>
    </row>
    <row r="116" spans="1:3" s="597" customFormat="1" ht="15" x14ac:dyDescent="0.25">
      <c r="A116" s="11" t="s">
        <v>474</v>
      </c>
      <c r="B116" s="321">
        <v>0.45974617112842636</v>
      </c>
      <c r="C116" s="319">
        <v>0.69646569646569645</v>
      </c>
    </row>
    <row r="117" spans="1:3" s="597" customFormat="1" ht="15" x14ac:dyDescent="0.25">
      <c r="A117" s="11" t="s">
        <v>475</v>
      </c>
      <c r="B117" s="321">
        <v>0.86014882296388517</v>
      </c>
      <c r="C117" s="319">
        <v>0.92172523961661346</v>
      </c>
    </row>
    <row r="118" spans="1:3" s="597" customFormat="1" ht="15" x14ac:dyDescent="0.25">
      <c r="A118" s="11" t="s">
        <v>417</v>
      </c>
      <c r="B118" s="321">
        <v>0.99041807215687749</v>
      </c>
      <c r="C118" s="319">
        <v>0.99775280898876406</v>
      </c>
    </row>
    <row r="119" spans="1:3" s="597" customFormat="1" ht="15" x14ac:dyDescent="0.25">
      <c r="A119" s="11" t="s">
        <v>418</v>
      </c>
      <c r="B119" s="321">
        <v>0.999071701745055</v>
      </c>
      <c r="C119" s="319">
        <v>0.99951219512195122</v>
      </c>
    </row>
    <row r="120" spans="1:3" s="597" customFormat="1" ht="15" x14ac:dyDescent="0.25">
      <c r="A120" s="11" t="s">
        <v>573</v>
      </c>
      <c r="B120" s="321">
        <v>0.82226600018151463</v>
      </c>
      <c r="C120" s="319">
        <v>0.9691289966923925</v>
      </c>
    </row>
    <row r="121" spans="1:3" s="597" customFormat="1" ht="15.75" thickBot="1" x14ac:dyDescent="0.3">
      <c r="A121" s="12" t="s">
        <v>430</v>
      </c>
      <c r="B121" s="321">
        <v>0.98379143748425268</v>
      </c>
      <c r="C121" s="356">
        <v>0.99432151948306247</v>
      </c>
    </row>
    <row r="122" spans="1:3" s="597" customFormat="1" ht="26.25" thickBot="1" x14ac:dyDescent="0.3">
      <c r="A122" s="422" t="s">
        <v>467</v>
      </c>
      <c r="B122" s="358"/>
      <c r="C122" s="434"/>
    </row>
    <row r="123" spans="1:3" s="597" customFormat="1" ht="15.75" thickBot="1" x14ac:dyDescent="0.3">
      <c r="A123" s="139" t="s">
        <v>401</v>
      </c>
      <c r="B123" s="320">
        <v>3.1947854171346275E-2</v>
      </c>
      <c r="C123" s="556">
        <v>3.0218331399641387E-2</v>
      </c>
    </row>
    <row r="124" spans="1:3" s="597" customFormat="1" ht="15" x14ac:dyDescent="0.25">
      <c r="A124" s="11" t="s">
        <v>403</v>
      </c>
      <c r="B124" s="321">
        <v>6.758630974646318E-2</v>
      </c>
      <c r="C124" s="319">
        <v>2.3255813953488372E-2</v>
      </c>
    </row>
    <row r="125" spans="1:3" s="597" customFormat="1" ht="15" x14ac:dyDescent="0.25">
      <c r="A125" s="11" t="s">
        <v>404</v>
      </c>
      <c r="B125" s="321">
        <v>2.5941669553001773E-2</v>
      </c>
      <c r="C125" s="319">
        <v>2.591792656587473E-2</v>
      </c>
    </row>
    <row r="126" spans="1:3" s="597" customFormat="1" ht="15" x14ac:dyDescent="0.25">
      <c r="A126" s="11" t="s">
        <v>405</v>
      </c>
      <c r="B126" s="321">
        <v>2.9226587323739645E-2</v>
      </c>
      <c r="C126" s="319">
        <v>3.0110017371163866E-2</v>
      </c>
    </row>
    <row r="127" spans="1:3" s="597" customFormat="1" ht="15" x14ac:dyDescent="0.25">
      <c r="A127" s="11" t="s">
        <v>406</v>
      </c>
      <c r="B127" s="321">
        <v>5.1012971231667557E-2</v>
      </c>
      <c r="C127" s="319">
        <v>4.2301184433164128E-2</v>
      </c>
    </row>
    <row r="128" spans="1:3" s="597" customFormat="1" ht="15" x14ac:dyDescent="0.25">
      <c r="A128" s="11" t="s">
        <v>8</v>
      </c>
      <c r="B128" s="321">
        <v>0.21429134814687062</v>
      </c>
      <c r="C128" s="319">
        <v>8.1188118811881191E-2</v>
      </c>
    </row>
    <row r="129" spans="1:3" s="597" customFormat="1" ht="15" x14ac:dyDescent="0.25">
      <c r="A129" s="11" t="s">
        <v>407</v>
      </c>
      <c r="B129" s="321">
        <v>1.7507073027888797E-2</v>
      </c>
      <c r="C129" s="319">
        <v>2.9411764705882353E-2</v>
      </c>
    </row>
    <row r="130" spans="1:3" s="597" customFormat="1" ht="15" x14ac:dyDescent="0.25">
      <c r="A130" s="11" t="s">
        <v>620</v>
      </c>
      <c r="B130" s="321">
        <v>1.2963440191447618E-2</v>
      </c>
      <c r="C130" s="319">
        <v>1.7024726388325903E-2</v>
      </c>
    </row>
    <row r="131" spans="1:3" s="597" customFormat="1" ht="15" x14ac:dyDescent="0.25">
      <c r="A131" s="11" t="s">
        <v>409</v>
      </c>
      <c r="B131" s="321">
        <v>1.9748523096761238E-2</v>
      </c>
      <c r="C131" s="319">
        <v>2.7412280701754384E-2</v>
      </c>
    </row>
    <row r="132" spans="1:3" s="597" customFormat="1" ht="15" x14ac:dyDescent="0.25">
      <c r="A132" s="11" t="s">
        <v>410</v>
      </c>
      <c r="B132" s="321">
        <v>5.7285706040097827E-2</v>
      </c>
      <c r="C132" s="319">
        <v>7.2829131652661069E-2</v>
      </c>
    </row>
    <row r="133" spans="1:3" s="597" customFormat="1" ht="15" x14ac:dyDescent="0.25">
      <c r="A133" s="11" t="s">
        <v>680</v>
      </c>
      <c r="B133" s="321">
        <v>3.1053855061414237E-2</v>
      </c>
      <c r="C133" s="319">
        <v>4.2071197411003236E-2</v>
      </c>
    </row>
    <row r="134" spans="1:3" s="597" customFormat="1" ht="15" x14ac:dyDescent="0.25">
      <c r="A134" s="11" t="s">
        <v>220</v>
      </c>
      <c r="B134" s="321">
        <v>2.4906600249066001E-4</v>
      </c>
      <c r="C134" s="319">
        <v>0</v>
      </c>
    </row>
    <row r="135" spans="1:3" s="597" customFormat="1" ht="15" x14ac:dyDescent="0.25">
      <c r="A135" s="11" t="s">
        <v>31</v>
      </c>
      <c r="B135" s="321">
        <v>1.7183808811086429E-2</v>
      </c>
      <c r="C135" s="319">
        <v>1.3658536585365854E-2</v>
      </c>
    </row>
    <row r="136" spans="1:3" s="597" customFormat="1" ht="15" x14ac:dyDescent="0.25">
      <c r="A136" s="11" t="s">
        <v>42</v>
      </c>
      <c r="B136" s="321">
        <v>1.5316543264074389E-2</v>
      </c>
      <c r="C136" s="319">
        <v>1.1811023622047244E-2</v>
      </c>
    </row>
    <row r="137" spans="1:3" s="597" customFormat="1" ht="15" x14ac:dyDescent="0.25">
      <c r="A137" s="11" t="s">
        <v>572</v>
      </c>
      <c r="B137" s="321">
        <v>1.6017209571513751E-2</v>
      </c>
      <c r="C137" s="319">
        <v>3.6836403033586131E-2</v>
      </c>
    </row>
    <row r="138" spans="1:3" s="597" customFormat="1" ht="15" x14ac:dyDescent="0.25">
      <c r="A138" s="11" t="s">
        <v>34</v>
      </c>
      <c r="B138" s="321">
        <v>6.0388886239442349E-3</v>
      </c>
      <c r="C138" s="319">
        <v>3.4645669291338585E-3</v>
      </c>
    </row>
    <row r="139" spans="1:3" s="597" customFormat="1" ht="15" x14ac:dyDescent="0.25">
      <c r="A139" s="11" t="s">
        <v>412</v>
      </c>
      <c r="B139" s="321">
        <v>1.393525153940956E-2</v>
      </c>
      <c r="C139" s="319">
        <v>2.1505376344086023E-2</v>
      </c>
    </row>
    <row r="140" spans="1:3" s="597" customFormat="1" ht="15" x14ac:dyDescent="0.25">
      <c r="A140" s="11" t="s">
        <v>222</v>
      </c>
      <c r="B140" s="321">
        <v>1.2343845985285987E-2</v>
      </c>
      <c r="C140" s="319">
        <v>2.8824833702882482E-2</v>
      </c>
    </row>
    <row r="141" spans="1:3" s="597" customFormat="1" ht="15" x14ac:dyDescent="0.25">
      <c r="A141" s="11" t="s">
        <v>579</v>
      </c>
      <c r="B141" s="321">
        <v>2.7471344475476092E-3</v>
      </c>
      <c r="C141" s="319">
        <v>6.3897763578274758E-3</v>
      </c>
    </row>
    <row r="142" spans="1:3" s="597" customFormat="1" ht="15" x14ac:dyDescent="0.25">
      <c r="A142" s="11" t="s">
        <v>634</v>
      </c>
      <c r="B142" s="321">
        <v>2.571102282926897E-2</v>
      </c>
      <c r="C142" s="319">
        <v>4.6099290780141841E-2</v>
      </c>
    </row>
    <row r="143" spans="1:3" s="597" customFormat="1" ht="15" x14ac:dyDescent="0.25">
      <c r="A143" s="11" t="s">
        <v>474</v>
      </c>
      <c r="B143" s="321">
        <v>0.22418436004269776</v>
      </c>
      <c r="C143" s="319">
        <v>0.22686567164179106</v>
      </c>
    </row>
    <row r="144" spans="1:3" s="597" customFormat="1" ht="15" x14ac:dyDescent="0.25">
      <c r="A144" s="11" t="s">
        <v>475</v>
      </c>
      <c r="B144" s="321">
        <v>2.09315199537096E-2</v>
      </c>
      <c r="C144" s="319">
        <v>5.3726169844020795E-2</v>
      </c>
    </row>
    <row r="145" spans="1:3" s="597" customFormat="1" ht="15" x14ac:dyDescent="0.25">
      <c r="A145" s="11" t="s">
        <v>417</v>
      </c>
      <c r="B145" s="321">
        <v>5.6104717737712057E-3</v>
      </c>
      <c r="C145" s="319">
        <v>9.0090090090090089E-3</v>
      </c>
    </row>
    <row r="146" spans="1:3" s="597" customFormat="1" ht="15" x14ac:dyDescent="0.25">
      <c r="A146" s="11" t="s">
        <v>418</v>
      </c>
      <c r="B146" s="321">
        <v>1.7341776679957739E-3</v>
      </c>
      <c r="C146" s="319">
        <v>7.320644216691069E-3</v>
      </c>
    </row>
    <row r="147" spans="1:3" s="597" customFormat="1" ht="15" x14ac:dyDescent="0.25">
      <c r="A147" s="11" t="s">
        <v>573</v>
      </c>
      <c r="B147" s="321">
        <v>0.11445498248921218</v>
      </c>
      <c r="C147" s="319">
        <v>0</v>
      </c>
    </row>
    <row r="148" spans="1:3" s="597" customFormat="1" ht="15.75" thickBot="1" x14ac:dyDescent="0.3">
      <c r="A148" s="12" t="s">
        <v>430</v>
      </c>
      <c r="B148" s="321">
        <v>2.9006611807713269E-3</v>
      </c>
      <c r="C148" s="356">
        <v>4.2339503741630567E-3</v>
      </c>
    </row>
    <row r="149" spans="1:3" s="597" customFormat="1" ht="15.75" thickBot="1" x14ac:dyDescent="0.3">
      <c r="A149" s="422" t="s">
        <v>468</v>
      </c>
      <c r="B149" s="358"/>
      <c r="C149" s="434"/>
    </row>
    <row r="150" spans="1:3" s="597" customFormat="1" ht="15.75" thickBot="1" x14ac:dyDescent="0.3">
      <c r="A150" s="139" t="s">
        <v>401</v>
      </c>
      <c r="B150" s="322">
        <v>0.47074123574225862</v>
      </c>
      <c r="C150" s="592" t="s">
        <v>756</v>
      </c>
    </row>
    <row r="151" spans="1:3" s="597" customFormat="1" ht="15" x14ac:dyDescent="0.25">
      <c r="A151" s="11" t="s">
        <v>403</v>
      </c>
      <c r="B151" s="323">
        <v>0.12534667134200836</v>
      </c>
      <c r="C151" s="559" t="s">
        <v>756</v>
      </c>
    </row>
    <row r="152" spans="1:3" s="597" customFormat="1" ht="15" x14ac:dyDescent="0.25">
      <c r="A152" s="11" t="s">
        <v>404</v>
      </c>
      <c r="B152" s="323">
        <v>0.25607748342831538</v>
      </c>
      <c r="C152" s="559" t="s">
        <v>756</v>
      </c>
    </row>
    <row r="153" spans="1:3" s="597" customFormat="1" ht="15" x14ac:dyDescent="0.25">
      <c r="A153" s="11" t="s">
        <v>405</v>
      </c>
      <c r="B153" s="323">
        <v>0.45031911937986752</v>
      </c>
      <c r="C153" s="559" t="s">
        <v>756</v>
      </c>
    </row>
    <row r="154" spans="1:3" s="597" customFormat="1" ht="15" x14ac:dyDescent="0.25">
      <c r="A154" s="11" t="s">
        <v>406</v>
      </c>
      <c r="B154" s="323">
        <v>0.78002464061335008</v>
      </c>
      <c r="C154" s="559" t="s">
        <v>756</v>
      </c>
    </row>
    <row r="155" spans="1:3" s="597" customFormat="1" ht="15" x14ac:dyDescent="0.25">
      <c r="A155" s="11" t="s">
        <v>8</v>
      </c>
      <c r="B155" s="323">
        <v>0.4244703818435982</v>
      </c>
      <c r="C155" s="559" t="s">
        <v>756</v>
      </c>
    </row>
    <row r="156" spans="1:3" s="597" customFormat="1" ht="15" x14ac:dyDescent="0.25">
      <c r="A156" s="11" t="s">
        <v>407</v>
      </c>
      <c r="B156" s="323">
        <v>0.33291045867229724</v>
      </c>
      <c r="C156" s="559" t="s">
        <v>756</v>
      </c>
    </row>
    <row r="157" spans="1:3" s="597" customFormat="1" ht="15" x14ac:dyDescent="0.25">
      <c r="A157" s="11" t="s">
        <v>620</v>
      </c>
      <c r="B157" s="323">
        <v>0.38241930514637934</v>
      </c>
      <c r="C157" s="559" t="s">
        <v>756</v>
      </c>
    </row>
    <row r="158" spans="1:3" s="597" customFormat="1" ht="15" x14ac:dyDescent="0.25">
      <c r="A158" s="11" t="s">
        <v>409</v>
      </c>
      <c r="B158" s="323">
        <v>0.80626030269516002</v>
      </c>
      <c r="C158" s="559" t="s">
        <v>756</v>
      </c>
    </row>
    <row r="159" spans="1:3" s="597" customFormat="1" ht="15" x14ac:dyDescent="0.25">
      <c r="A159" s="11" t="s">
        <v>410</v>
      </c>
      <c r="B159" s="323">
        <v>0.85467888819680948</v>
      </c>
      <c r="C159" s="559" t="s">
        <v>756</v>
      </c>
    </row>
    <row r="160" spans="1:3" s="597" customFormat="1" ht="15" x14ac:dyDescent="0.25">
      <c r="A160" s="11" t="s">
        <v>680</v>
      </c>
      <c r="B160" s="323">
        <v>0.78734181844596929</v>
      </c>
      <c r="C160" s="559" t="s">
        <v>756</v>
      </c>
    </row>
    <row r="161" spans="1:3" s="597" customFormat="1" ht="15" x14ac:dyDescent="0.25">
      <c r="A161" s="11" t="s">
        <v>220</v>
      </c>
      <c r="B161" s="323">
        <v>0.15719375969771474</v>
      </c>
      <c r="C161" s="559" t="s">
        <v>756</v>
      </c>
    </row>
    <row r="162" spans="1:3" s="597" customFormat="1" ht="15" x14ac:dyDescent="0.25">
      <c r="A162" s="11" t="s">
        <v>31</v>
      </c>
      <c r="B162" s="323">
        <v>0.21589940412807604</v>
      </c>
      <c r="C162" s="559" t="s">
        <v>756</v>
      </c>
    </row>
    <row r="163" spans="1:3" s="597" customFormat="1" ht="15" x14ac:dyDescent="0.25">
      <c r="A163" s="11" t="s">
        <v>42</v>
      </c>
      <c r="B163" s="323">
        <v>0.27880464671258087</v>
      </c>
      <c r="C163" s="559" t="s">
        <v>756</v>
      </c>
    </row>
    <row r="164" spans="1:3" s="597" customFormat="1" ht="15" x14ac:dyDescent="0.25">
      <c r="A164" s="11" t="s">
        <v>572</v>
      </c>
      <c r="B164" s="323">
        <v>0.39773999733554627</v>
      </c>
      <c r="C164" s="559" t="s">
        <v>756</v>
      </c>
    </row>
    <row r="165" spans="1:3" s="597" customFormat="1" ht="15" x14ac:dyDescent="0.25">
      <c r="A165" s="11" t="s">
        <v>34</v>
      </c>
      <c r="B165" s="323">
        <v>0.24306270253541679</v>
      </c>
      <c r="C165" s="559" t="s">
        <v>756</v>
      </c>
    </row>
    <row r="166" spans="1:3" s="597" customFormat="1" ht="15" x14ac:dyDescent="0.25">
      <c r="A166" s="11" t="s">
        <v>412</v>
      </c>
      <c r="B166" s="323">
        <v>0.38552427630934333</v>
      </c>
      <c r="C166" s="559" t="s">
        <v>756</v>
      </c>
    </row>
    <row r="167" spans="1:3" s="597" customFormat="1" ht="15" x14ac:dyDescent="0.25">
      <c r="A167" s="11" t="s">
        <v>222</v>
      </c>
      <c r="B167" s="323">
        <v>0.5445998103235572</v>
      </c>
      <c r="C167" s="559" t="s">
        <v>756</v>
      </c>
    </row>
    <row r="168" spans="1:3" s="597" customFormat="1" ht="15" x14ac:dyDescent="0.25">
      <c r="A168" s="11" t="s">
        <v>579</v>
      </c>
      <c r="B168" s="323">
        <v>0.78319347364125791</v>
      </c>
      <c r="C168" s="559" t="s">
        <v>756</v>
      </c>
    </row>
    <row r="169" spans="1:3" s="597" customFormat="1" ht="15" x14ac:dyDescent="0.25">
      <c r="A169" s="11" t="s">
        <v>634</v>
      </c>
      <c r="B169" s="323">
        <v>0.15724230727019795</v>
      </c>
      <c r="C169" s="559" t="s">
        <v>756</v>
      </c>
    </row>
    <row r="170" spans="1:3" s="597" customFormat="1" ht="15" x14ac:dyDescent="0.25">
      <c r="A170" s="11" t="s">
        <v>474</v>
      </c>
      <c r="B170" s="323">
        <v>1.1013941452257525</v>
      </c>
      <c r="C170" s="559" t="s">
        <v>756</v>
      </c>
    </row>
    <row r="171" spans="1:3" s="597" customFormat="1" ht="15" x14ac:dyDescent="0.25">
      <c r="A171" s="11" t="s">
        <v>475</v>
      </c>
      <c r="B171" s="323">
        <v>0.76741080964737818</v>
      </c>
      <c r="C171" s="559" t="s">
        <v>756</v>
      </c>
    </row>
    <row r="172" spans="1:3" s="597" customFormat="1" ht="15" x14ac:dyDescent="0.25">
      <c r="A172" s="11" t="s">
        <v>417</v>
      </c>
      <c r="B172" s="323">
        <v>5.9241706161137445E-4</v>
      </c>
      <c r="C172" s="559" t="s">
        <v>756</v>
      </c>
    </row>
    <row r="173" spans="1:3" s="597" customFormat="1" ht="15" x14ac:dyDescent="0.25">
      <c r="A173" s="11" t="s">
        <v>418</v>
      </c>
      <c r="B173" s="323">
        <v>0</v>
      </c>
      <c r="C173" s="559" t="s">
        <v>756</v>
      </c>
    </row>
    <row r="174" spans="1:3" s="597" customFormat="1" ht="15" x14ac:dyDescent="0.25">
      <c r="A174" s="11" t="s">
        <v>573</v>
      </c>
      <c r="B174" s="323">
        <v>5.9296489177726126E-2</v>
      </c>
      <c r="C174" s="559" t="s">
        <v>756</v>
      </c>
    </row>
    <row r="175" spans="1:3" s="597" customFormat="1" ht="15.75" thickBot="1" x14ac:dyDescent="0.3">
      <c r="A175" s="11" t="s">
        <v>430</v>
      </c>
      <c r="B175" s="323">
        <v>6.9486757362805882E-3</v>
      </c>
      <c r="C175" s="560" t="s">
        <v>756</v>
      </c>
    </row>
    <row r="176" spans="1:3" s="597" customFormat="1" ht="15.75" thickBot="1" x14ac:dyDescent="0.3">
      <c r="A176" s="422" t="s">
        <v>469</v>
      </c>
      <c r="B176" s="358"/>
      <c r="C176" s="434"/>
    </row>
    <row r="177" spans="1:3" s="597" customFormat="1" ht="15" x14ac:dyDescent="0.25">
      <c r="A177" s="7" t="s">
        <v>9</v>
      </c>
      <c r="B177" s="321">
        <v>0.99995947951051689</v>
      </c>
      <c r="C177" s="326">
        <v>0.99985467228600489</v>
      </c>
    </row>
    <row r="178" spans="1:3" s="597" customFormat="1" ht="15" x14ac:dyDescent="0.25">
      <c r="A178" s="190" t="s">
        <v>10</v>
      </c>
      <c r="B178" s="321">
        <v>0.9959521494355027</v>
      </c>
      <c r="C178" s="329">
        <v>0.98323887031923651</v>
      </c>
    </row>
    <row r="179" spans="1:3" s="597" customFormat="1" ht="15" x14ac:dyDescent="0.25">
      <c r="A179" s="8" t="s">
        <v>11</v>
      </c>
      <c r="B179" s="321">
        <v>1</v>
      </c>
      <c r="C179" s="329">
        <v>1</v>
      </c>
    </row>
    <row r="180" spans="1:3" s="597" customFormat="1" ht="15" x14ac:dyDescent="0.25">
      <c r="A180" s="8" t="s">
        <v>12</v>
      </c>
      <c r="B180" s="321">
        <v>0.45519377073434558</v>
      </c>
      <c r="C180" s="329" t="s">
        <v>756</v>
      </c>
    </row>
    <row r="181" spans="1:3" s="597" customFormat="1" ht="15" x14ac:dyDescent="0.25">
      <c r="A181" s="8" t="s">
        <v>13</v>
      </c>
      <c r="B181" s="321">
        <v>0.99927108642832363</v>
      </c>
      <c r="C181" s="329">
        <v>0.99635543214161748</v>
      </c>
    </row>
    <row r="182" spans="1:3" s="597" customFormat="1" ht="15" x14ac:dyDescent="0.25">
      <c r="A182" s="8" t="s">
        <v>14</v>
      </c>
      <c r="B182" s="321">
        <v>0.9999582743961708</v>
      </c>
      <c r="C182" s="329" t="s">
        <v>756</v>
      </c>
    </row>
    <row r="183" spans="1:3" s="597" customFormat="1" ht="15" x14ac:dyDescent="0.25">
      <c r="A183" s="8" t="s">
        <v>15</v>
      </c>
      <c r="B183" s="321">
        <v>0.99997186330635601</v>
      </c>
      <c r="C183" s="329">
        <v>0.99990311485733663</v>
      </c>
    </row>
    <row r="184" spans="1:3" s="597" customFormat="1" ht="15" x14ac:dyDescent="0.25">
      <c r="A184" s="8" t="s">
        <v>16</v>
      </c>
      <c r="B184" s="321">
        <v>0.99930654513283879</v>
      </c>
      <c r="C184" s="329" t="s">
        <v>756</v>
      </c>
    </row>
    <row r="185" spans="1:3" s="597" customFormat="1" ht="15" x14ac:dyDescent="0.25">
      <c r="A185" s="8" t="s">
        <v>17</v>
      </c>
      <c r="B185" s="321">
        <v>0.99986186681939926</v>
      </c>
      <c r="C185" s="329">
        <v>1</v>
      </c>
    </row>
    <row r="186" spans="1:3" s="597" customFormat="1" ht="15" x14ac:dyDescent="0.25">
      <c r="A186" s="8" t="s">
        <v>18</v>
      </c>
      <c r="B186" s="321">
        <v>0.97332262399439329</v>
      </c>
      <c r="C186" s="329">
        <v>0.97577871433415686</v>
      </c>
    </row>
    <row r="187" spans="1:3" s="597" customFormat="1" ht="15" x14ac:dyDescent="0.25">
      <c r="A187" s="8" t="s">
        <v>19</v>
      </c>
      <c r="B187" s="321">
        <v>0.88832188477091178</v>
      </c>
      <c r="C187" s="329">
        <v>0.930048926997045</v>
      </c>
    </row>
    <row r="188" spans="1:3" s="597" customFormat="1" ht="15" x14ac:dyDescent="0.25">
      <c r="A188" s="8" t="s">
        <v>20</v>
      </c>
      <c r="B188" s="321">
        <v>0.99911024871497744</v>
      </c>
      <c r="C188" s="329">
        <v>1</v>
      </c>
    </row>
    <row r="189" spans="1:3" s="597" customFormat="1" ht="15" x14ac:dyDescent="0.25">
      <c r="A189" s="8" t="s">
        <v>21</v>
      </c>
      <c r="B189" s="321">
        <v>0.97896485634318542</v>
      </c>
      <c r="C189" s="329">
        <v>0.96410405464322046</v>
      </c>
    </row>
    <row r="190" spans="1:3" s="597" customFormat="1" ht="15.75" thickBot="1" x14ac:dyDescent="0.3">
      <c r="A190" s="8" t="s">
        <v>556</v>
      </c>
      <c r="B190" s="321">
        <v>0.95752139357672594</v>
      </c>
      <c r="C190" s="329">
        <v>0.91774451387879674</v>
      </c>
    </row>
    <row r="191" spans="1:3" s="597" customFormat="1" ht="15.75" customHeight="1" thickBot="1" x14ac:dyDescent="0.3">
      <c r="A191" s="422" t="s">
        <v>540</v>
      </c>
      <c r="B191" s="358"/>
      <c r="C191" s="434"/>
    </row>
    <row r="192" spans="1:3" s="597" customFormat="1" ht="15" x14ac:dyDescent="0.25">
      <c r="A192" s="352" t="s">
        <v>265</v>
      </c>
      <c r="B192" s="321">
        <v>0.70320884614635004</v>
      </c>
      <c r="C192" s="329">
        <v>0.58867412682265174</v>
      </c>
    </row>
    <row r="193" spans="1:3" s="597" customFormat="1" ht="15" x14ac:dyDescent="0.25">
      <c r="A193" s="352" t="s">
        <v>570</v>
      </c>
      <c r="B193" s="321">
        <v>0.20947992120750805</v>
      </c>
      <c r="C193" s="329">
        <v>0.41132587317734826</v>
      </c>
    </row>
    <row r="194" spans="1:3" s="597" customFormat="1" ht="15.75" thickBot="1" x14ac:dyDescent="0.3">
      <c r="A194" s="352" t="s">
        <v>557</v>
      </c>
      <c r="B194" s="321">
        <v>0.81835082479422572</v>
      </c>
      <c r="C194" s="329">
        <v>0.81330868761552677</v>
      </c>
    </row>
    <row r="195" spans="1:3" s="597" customFormat="1" ht="15.75" thickBot="1" x14ac:dyDescent="0.3">
      <c r="A195" s="422" t="s">
        <v>539</v>
      </c>
      <c r="B195" s="358"/>
      <c r="C195" s="434"/>
    </row>
    <row r="196" spans="1:3" s="597" customFormat="1" ht="15.75" thickBot="1" x14ac:dyDescent="0.3">
      <c r="A196" s="139" t="s">
        <v>401</v>
      </c>
      <c r="B196" s="320">
        <v>0.42877663705164676</v>
      </c>
      <c r="C196" s="556">
        <v>0.41365111660126919</v>
      </c>
    </row>
    <row r="197" spans="1:3" s="597" customFormat="1" ht="15" x14ac:dyDescent="0.25">
      <c r="A197" s="190" t="s">
        <v>403</v>
      </c>
      <c r="B197" s="321">
        <v>0.50023784970789609</v>
      </c>
      <c r="C197" s="329">
        <v>0.39183673469387753</v>
      </c>
    </row>
    <row r="198" spans="1:3" s="597" customFormat="1" ht="15" x14ac:dyDescent="0.25">
      <c r="A198" s="8" t="s">
        <v>404</v>
      </c>
      <c r="B198" s="321">
        <v>0.58357450103857322</v>
      </c>
      <c r="C198" s="319">
        <v>0.5293831168831169</v>
      </c>
    </row>
    <row r="199" spans="1:3" s="597" customFormat="1" ht="15" x14ac:dyDescent="0.25">
      <c r="A199" s="8" t="s">
        <v>405</v>
      </c>
      <c r="B199" s="321">
        <v>0.41635981426337487</v>
      </c>
      <c r="C199" s="319">
        <v>0.38582177499773368</v>
      </c>
    </row>
    <row r="200" spans="1:3" s="597" customFormat="1" ht="15" x14ac:dyDescent="0.25">
      <c r="A200" s="8" t="s">
        <v>406</v>
      </c>
      <c r="B200" s="321">
        <v>0.27052855908170576</v>
      </c>
      <c r="C200" s="319">
        <v>0.28892355694227767</v>
      </c>
    </row>
    <row r="201" spans="1:3" s="597" customFormat="1" ht="15" x14ac:dyDescent="0.25">
      <c r="A201" s="8" t="s">
        <v>8</v>
      </c>
      <c r="B201" s="321">
        <v>0.10286148284285723</v>
      </c>
      <c r="C201" s="319">
        <v>0.10618932038834951</v>
      </c>
    </row>
    <row r="202" spans="1:3" s="597" customFormat="1" ht="15" x14ac:dyDescent="0.25">
      <c r="A202" s="8" t="s">
        <v>407</v>
      </c>
      <c r="B202" s="321">
        <v>0.45192468730441054</v>
      </c>
      <c r="C202" s="319">
        <v>0.3905511811023622</v>
      </c>
    </row>
    <row r="203" spans="1:3" s="597" customFormat="1" ht="15" x14ac:dyDescent="0.25">
      <c r="A203" s="8" t="s">
        <v>620</v>
      </c>
      <c r="B203" s="321">
        <v>0.63014230866479726</v>
      </c>
      <c r="C203" s="319">
        <v>0.57307249712313002</v>
      </c>
    </row>
    <row r="204" spans="1:3" s="597" customFormat="1" ht="15" x14ac:dyDescent="0.25">
      <c r="A204" s="8" t="s">
        <v>409</v>
      </c>
      <c r="B204" s="321">
        <v>0.24563943112311035</v>
      </c>
      <c r="C204" s="319">
        <v>0.21530612244897959</v>
      </c>
    </row>
    <row r="205" spans="1:3" s="597" customFormat="1" ht="15" x14ac:dyDescent="0.25">
      <c r="A205" s="8" t="s">
        <v>410</v>
      </c>
      <c r="B205" s="321">
        <v>0.3513429686262376</v>
      </c>
      <c r="C205" s="319">
        <v>0.37160120845921452</v>
      </c>
    </row>
    <row r="206" spans="1:3" s="597" customFormat="1" ht="15" x14ac:dyDescent="0.25">
      <c r="A206" s="8" t="s">
        <v>680</v>
      </c>
      <c r="B206" s="321">
        <v>0.1744366686728939</v>
      </c>
      <c r="C206" s="319">
        <v>0.1891891891891892</v>
      </c>
    </row>
    <row r="207" spans="1:3" s="597" customFormat="1" ht="15" x14ac:dyDescent="0.25">
      <c r="A207" s="8" t="s">
        <v>220</v>
      </c>
      <c r="B207" s="321">
        <v>0.79205823687351873</v>
      </c>
      <c r="C207" s="319">
        <v>0.75239923224568139</v>
      </c>
    </row>
    <row r="208" spans="1:3" s="597" customFormat="1" ht="15" x14ac:dyDescent="0.25">
      <c r="A208" s="8" t="s">
        <v>31</v>
      </c>
      <c r="B208" s="321">
        <v>0.72790053323332837</v>
      </c>
      <c r="C208" s="319">
        <v>0.64569215876089059</v>
      </c>
    </row>
    <row r="209" spans="1:3" s="597" customFormat="1" ht="15" x14ac:dyDescent="0.25">
      <c r="A209" s="11" t="s">
        <v>42</v>
      </c>
      <c r="B209" s="321">
        <v>0.50245234586240073</v>
      </c>
      <c r="C209" s="319">
        <v>0.5078125</v>
      </c>
    </row>
    <row r="210" spans="1:3" s="597" customFormat="1" ht="15" x14ac:dyDescent="0.25">
      <c r="A210" s="11" t="s">
        <v>572</v>
      </c>
      <c r="B210" s="321">
        <v>0.67903826709104131</v>
      </c>
      <c r="C210" s="319">
        <v>0.68711656441717794</v>
      </c>
    </row>
    <row r="211" spans="1:3" s="597" customFormat="1" ht="15" x14ac:dyDescent="0.25">
      <c r="A211" s="8" t="s">
        <v>34</v>
      </c>
      <c r="B211" s="321">
        <v>0.16567094243155639</v>
      </c>
      <c r="C211" s="319">
        <v>0.20108859993952222</v>
      </c>
    </row>
    <row r="212" spans="1:3" s="597" customFormat="1" ht="15" x14ac:dyDescent="0.25">
      <c r="A212" s="8" t="s">
        <v>412</v>
      </c>
      <c r="B212" s="321">
        <v>0.56084500457673758</v>
      </c>
      <c r="C212" s="319">
        <v>0.52622377622377625</v>
      </c>
    </row>
    <row r="213" spans="1:3" s="597" customFormat="1" ht="15" x14ac:dyDescent="0.25">
      <c r="A213" s="8" t="s">
        <v>222</v>
      </c>
      <c r="B213" s="321">
        <v>0.72524077374582396</v>
      </c>
      <c r="C213" s="319">
        <v>0.51639344262295084</v>
      </c>
    </row>
    <row r="214" spans="1:3" s="597" customFormat="1" ht="15" x14ac:dyDescent="0.25">
      <c r="A214" s="8" t="s">
        <v>579</v>
      </c>
      <c r="B214" s="321">
        <v>0.50313685083180459</v>
      </c>
      <c r="C214" s="319">
        <v>0.60396039603960394</v>
      </c>
    </row>
    <row r="215" spans="1:3" s="597" customFormat="1" ht="15" x14ac:dyDescent="0.25">
      <c r="A215" s="8" t="s">
        <v>634</v>
      </c>
      <c r="B215" s="321">
        <v>0.75331202506917516</v>
      </c>
      <c r="C215" s="319">
        <v>0.65146579804560256</v>
      </c>
    </row>
    <row r="216" spans="1:3" s="597" customFormat="1" ht="15" x14ac:dyDescent="0.25">
      <c r="A216" s="8" t="s">
        <v>474</v>
      </c>
      <c r="B216" s="321">
        <v>0.11073310716367857</v>
      </c>
      <c r="C216" s="319">
        <v>0.11434511434511435</v>
      </c>
    </row>
    <row r="217" spans="1:3" s="597" customFormat="1" ht="15" x14ac:dyDescent="0.25">
      <c r="A217" s="8" t="s">
        <v>475</v>
      </c>
      <c r="B217" s="321">
        <v>0.48746546476708474</v>
      </c>
      <c r="C217" s="319">
        <v>0.50798722044728439</v>
      </c>
    </row>
    <row r="218" spans="1:3" s="597" customFormat="1" ht="15" x14ac:dyDescent="0.25">
      <c r="A218" s="11" t="s">
        <v>417</v>
      </c>
      <c r="B218" s="321">
        <v>0.80802687012422614</v>
      </c>
      <c r="C218" s="319">
        <v>0.7303370786516854</v>
      </c>
    </row>
    <row r="219" spans="1:3" s="597" customFormat="1" ht="15" x14ac:dyDescent="0.25">
      <c r="A219" s="11" t="s">
        <v>418</v>
      </c>
      <c r="B219" s="321">
        <v>0.64709643965347952</v>
      </c>
      <c r="C219" s="319">
        <v>0.80829268292682932</v>
      </c>
    </row>
    <row r="220" spans="1:3" s="597" customFormat="1" ht="15" x14ac:dyDescent="0.25">
      <c r="A220" s="8" t="s">
        <v>573</v>
      </c>
      <c r="B220" s="321">
        <v>0.53881122973846651</v>
      </c>
      <c r="C220" s="319">
        <v>0.57816979051819184</v>
      </c>
    </row>
    <row r="221" spans="1:3" s="597" customFormat="1" ht="15.75" thickBot="1" x14ac:dyDescent="0.3">
      <c r="A221" s="354" t="s">
        <v>430</v>
      </c>
      <c r="B221" s="321">
        <v>0.66860684183717678</v>
      </c>
      <c r="C221" s="356">
        <v>0.72498531427452517</v>
      </c>
    </row>
    <row r="222" spans="1:3" s="597" customFormat="1" ht="15.75" thickBot="1" x14ac:dyDescent="0.3">
      <c r="A222" s="422" t="s">
        <v>578</v>
      </c>
      <c r="B222" s="358"/>
      <c r="C222" s="434"/>
    </row>
    <row r="223" spans="1:3" s="597" customFormat="1" ht="15.75" thickBot="1" x14ac:dyDescent="0.3">
      <c r="A223" s="139" t="s">
        <v>401</v>
      </c>
      <c r="B223" s="320">
        <v>0.18817394173288243</v>
      </c>
      <c r="C223" s="556">
        <v>0.17574964879135785</v>
      </c>
    </row>
    <row r="224" spans="1:3" s="597" customFormat="1" ht="15" x14ac:dyDescent="0.25">
      <c r="A224" s="190" t="s">
        <v>403</v>
      </c>
      <c r="B224" s="321">
        <v>0.11991629989871908</v>
      </c>
      <c r="C224" s="329">
        <v>0.11836734693877551</v>
      </c>
    </row>
    <row r="225" spans="1:3" s="597" customFormat="1" ht="15" x14ac:dyDescent="0.25">
      <c r="A225" s="8" t="s">
        <v>404</v>
      </c>
      <c r="B225" s="321">
        <v>0.2205914432242686</v>
      </c>
      <c r="C225" s="319">
        <v>0.19642857142857142</v>
      </c>
    </row>
    <row r="226" spans="1:3" s="597" customFormat="1" ht="15" x14ac:dyDescent="0.25">
      <c r="A226" s="8" t="s">
        <v>405</v>
      </c>
      <c r="B226" s="321">
        <v>0.20452507466260189</v>
      </c>
      <c r="C226" s="319">
        <v>0.18556794488260356</v>
      </c>
    </row>
    <row r="227" spans="1:3" s="597" customFormat="1" ht="15" x14ac:dyDescent="0.25">
      <c r="A227" s="8" t="s">
        <v>406</v>
      </c>
      <c r="B227" s="321">
        <v>0.10526180759281259</v>
      </c>
      <c r="C227" s="319">
        <v>0.106396255850234</v>
      </c>
    </row>
    <row r="228" spans="1:3" s="597" customFormat="1" ht="15" x14ac:dyDescent="0.25">
      <c r="A228" s="8" t="s">
        <v>8</v>
      </c>
      <c r="B228" s="321">
        <v>8.2517131089881651E-2</v>
      </c>
      <c r="C228" s="319">
        <v>8.4344660194174761E-2</v>
      </c>
    </row>
    <row r="229" spans="1:3" s="597" customFormat="1" ht="15" x14ac:dyDescent="0.25">
      <c r="A229" s="8" t="s">
        <v>407</v>
      </c>
      <c r="B229" s="321">
        <v>0.49798651843213015</v>
      </c>
      <c r="C229" s="319">
        <v>0.49448818897637797</v>
      </c>
    </row>
    <row r="230" spans="1:3" s="597" customFormat="1" ht="15" x14ac:dyDescent="0.25">
      <c r="A230" s="8" t="s">
        <v>620</v>
      </c>
      <c r="B230" s="321">
        <v>0.116847677399502</v>
      </c>
      <c r="C230" s="319">
        <v>0.14115841963943229</v>
      </c>
    </row>
    <row r="231" spans="1:3" s="597" customFormat="1" ht="15" x14ac:dyDescent="0.25">
      <c r="A231" s="8" t="s">
        <v>409</v>
      </c>
      <c r="B231" s="321">
        <v>0.1472495892547237</v>
      </c>
      <c r="C231" s="319">
        <v>0.23265306122448978</v>
      </c>
    </row>
    <row r="232" spans="1:3" s="597" customFormat="1" ht="15" x14ac:dyDescent="0.25">
      <c r="A232" s="8" t="s">
        <v>410</v>
      </c>
      <c r="B232" s="321">
        <v>2.2465245302165929E-2</v>
      </c>
      <c r="C232" s="319">
        <v>4.632426988922457E-2</v>
      </c>
    </row>
    <row r="233" spans="1:3" s="597" customFormat="1" ht="15" x14ac:dyDescent="0.25">
      <c r="A233" s="8" t="s">
        <v>680</v>
      </c>
      <c r="B233" s="321">
        <v>0.27621034346831652</v>
      </c>
      <c r="C233" s="319">
        <v>0.23243243243243245</v>
      </c>
    </row>
    <row r="234" spans="1:3" s="597" customFormat="1" ht="15" x14ac:dyDescent="0.25">
      <c r="A234" s="8" t="s">
        <v>220</v>
      </c>
      <c r="B234" s="321">
        <v>1.2511919900041839E-2</v>
      </c>
      <c r="C234" s="319">
        <v>2.3032629558541268E-2</v>
      </c>
    </row>
    <row r="235" spans="1:3" s="597" customFormat="1" ht="15" x14ac:dyDescent="0.25">
      <c r="A235" s="8" t="s">
        <v>31</v>
      </c>
      <c r="B235" s="321">
        <v>0.33340365709812625</v>
      </c>
      <c r="C235" s="319">
        <v>0.27944498225233949</v>
      </c>
    </row>
    <row r="236" spans="1:3" s="597" customFormat="1" ht="15" x14ac:dyDescent="0.25">
      <c r="A236" s="11" t="s">
        <v>42</v>
      </c>
      <c r="B236" s="321">
        <v>0.4021617341518165</v>
      </c>
      <c r="C236" s="319">
        <v>0.47265625</v>
      </c>
    </row>
    <row r="237" spans="1:3" s="597" customFormat="1" ht="15" x14ac:dyDescent="0.25">
      <c r="A237" s="11" t="s">
        <v>572</v>
      </c>
      <c r="B237" s="321">
        <v>0.15455990589882801</v>
      </c>
      <c r="C237" s="319">
        <v>0.14826175869120656</v>
      </c>
    </row>
    <row r="238" spans="1:3" s="597" customFormat="1" ht="15" x14ac:dyDescent="0.25">
      <c r="A238" s="8" t="s">
        <v>34</v>
      </c>
      <c r="B238" s="321">
        <v>0.15266379482973852</v>
      </c>
      <c r="C238" s="319">
        <v>0.1230722709404294</v>
      </c>
    </row>
    <row r="239" spans="1:3" s="597" customFormat="1" ht="15" x14ac:dyDescent="0.25">
      <c r="A239" s="8" t="s">
        <v>412</v>
      </c>
      <c r="B239" s="321">
        <v>6.738620145696754E-2</v>
      </c>
      <c r="C239" s="319">
        <v>7.8671328671328672E-2</v>
      </c>
    </row>
    <row r="240" spans="1:3" s="597" customFormat="1" ht="15" x14ac:dyDescent="0.25">
      <c r="A240" s="8" t="s">
        <v>222</v>
      </c>
      <c r="B240" s="321">
        <v>0.1268127805599038</v>
      </c>
      <c r="C240" s="319">
        <v>9.4262295081967207E-2</v>
      </c>
    </row>
    <row r="241" spans="1:3" s="597" customFormat="1" ht="15" x14ac:dyDescent="0.25">
      <c r="A241" s="8" t="s">
        <v>579</v>
      </c>
      <c r="B241" s="321">
        <v>0.44314338969584011</v>
      </c>
      <c r="C241" s="319">
        <v>0.52722772277227725</v>
      </c>
    </row>
    <row r="242" spans="1:3" s="597" customFormat="1" ht="15" x14ac:dyDescent="0.25">
      <c r="A242" s="8" t="s">
        <v>634</v>
      </c>
      <c r="B242" s="321">
        <v>0.28265535992235974</v>
      </c>
      <c r="C242" s="319">
        <v>0.15309446254071662</v>
      </c>
    </row>
    <row r="243" spans="1:3" s="597" customFormat="1" ht="15" x14ac:dyDescent="0.25">
      <c r="A243" s="8" t="s">
        <v>474</v>
      </c>
      <c r="B243" s="321">
        <v>9.8807110408883209E-2</v>
      </c>
      <c r="C243" s="319">
        <v>8.1081081081081086E-2</v>
      </c>
    </row>
    <row r="244" spans="1:3" s="597" customFormat="1" ht="15" x14ac:dyDescent="0.25">
      <c r="A244" s="8" t="s">
        <v>475</v>
      </c>
      <c r="B244" s="321">
        <v>0.11809780900892197</v>
      </c>
      <c r="C244" s="319">
        <v>0.10223642172523961</v>
      </c>
    </row>
    <row r="245" spans="1:3" s="597" customFormat="1" ht="15" x14ac:dyDescent="0.25">
      <c r="A245" s="11" t="s">
        <v>417</v>
      </c>
      <c r="B245" s="321">
        <v>0.31372149459014415</v>
      </c>
      <c r="C245" s="319">
        <v>0.35280898876404493</v>
      </c>
    </row>
    <row r="246" spans="1:3" s="597" customFormat="1" ht="15" x14ac:dyDescent="0.25">
      <c r="A246" s="11" t="s">
        <v>418</v>
      </c>
      <c r="B246" s="321">
        <v>6.6633274759106181E-4</v>
      </c>
      <c r="C246" s="319">
        <v>4.8780487804878049E-4</v>
      </c>
    </row>
    <row r="247" spans="1:3" s="597" customFormat="1" ht="15" x14ac:dyDescent="0.25">
      <c r="A247" s="8" t="s">
        <v>573</v>
      </c>
      <c r="B247" s="321">
        <v>1.366060925482147E-2</v>
      </c>
      <c r="C247" s="319">
        <v>5.0716648291069463E-3</v>
      </c>
    </row>
    <row r="248" spans="1:3" s="597" customFormat="1" ht="15.75" thickBot="1" x14ac:dyDescent="0.3">
      <c r="A248" s="8" t="s">
        <v>430</v>
      </c>
      <c r="B248" s="321">
        <v>1.2927627765196023E-2</v>
      </c>
      <c r="C248" s="356">
        <v>1.0084198159389074E-2</v>
      </c>
    </row>
    <row r="249" spans="1:3" s="597" customFormat="1" ht="15.75" thickBot="1" x14ac:dyDescent="0.3">
      <c r="A249" s="422" t="s">
        <v>538</v>
      </c>
      <c r="B249" s="358"/>
      <c r="C249" s="434"/>
    </row>
    <row r="250" spans="1:3" s="597" customFormat="1" ht="15.75" thickBot="1" x14ac:dyDescent="0.3">
      <c r="A250" s="139" t="s">
        <v>401</v>
      </c>
      <c r="B250" s="320">
        <v>0.19876681433579324</v>
      </c>
      <c r="C250" s="556">
        <v>0.16707842852298599</v>
      </c>
    </row>
    <row r="251" spans="1:3" s="597" customFormat="1" ht="15" x14ac:dyDescent="0.25">
      <c r="A251" s="190" t="s">
        <v>403</v>
      </c>
      <c r="B251" s="321">
        <v>0.10169561103081386</v>
      </c>
      <c r="C251" s="329">
        <v>0.10204081632653061</v>
      </c>
    </row>
    <row r="252" spans="1:3" s="597" customFormat="1" ht="15" x14ac:dyDescent="0.25">
      <c r="A252" s="8" t="s">
        <v>404</v>
      </c>
      <c r="B252" s="321">
        <v>0.22317975158747339</v>
      </c>
      <c r="C252" s="319">
        <v>0.18555194805194805</v>
      </c>
    </row>
    <row r="253" spans="1:3" s="597" customFormat="1" ht="15" x14ac:dyDescent="0.25">
      <c r="A253" s="8" t="s">
        <v>405</v>
      </c>
      <c r="B253" s="321">
        <v>0.21801955339839083</v>
      </c>
      <c r="C253" s="319">
        <v>0.17632127640286466</v>
      </c>
    </row>
    <row r="254" spans="1:3" s="597" customFormat="1" ht="15" x14ac:dyDescent="0.25">
      <c r="A254" s="8" t="s">
        <v>406</v>
      </c>
      <c r="B254" s="321">
        <v>0.11412402352572625</v>
      </c>
      <c r="C254" s="319">
        <v>0.10452418096723869</v>
      </c>
    </row>
    <row r="255" spans="1:3" s="597" customFormat="1" ht="15" x14ac:dyDescent="0.25">
      <c r="A255" s="8" t="s">
        <v>8</v>
      </c>
      <c r="B255" s="321">
        <v>9.3876386100979314E-2</v>
      </c>
      <c r="C255" s="319">
        <v>8.4344660194174761E-2</v>
      </c>
    </row>
    <row r="256" spans="1:3" s="597" customFormat="1" ht="15" x14ac:dyDescent="0.25">
      <c r="A256" s="8" t="s">
        <v>407</v>
      </c>
      <c r="B256" s="321">
        <v>0.53246416673355468</v>
      </c>
      <c r="C256" s="319">
        <v>0.49448818897637797</v>
      </c>
    </row>
    <row r="257" spans="1:3" s="597" customFormat="1" ht="15" x14ac:dyDescent="0.25">
      <c r="A257" s="8" t="s">
        <v>620</v>
      </c>
      <c r="B257" s="321">
        <v>0.12108325712484173</v>
      </c>
      <c r="C257" s="319">
        <v>0.14077483697736862</v>
      </c>
    </row>
    <row r="258" spans="1:3" s="597" customFormat="1" ht="15" x14ac:dyDescent="0.25">
      <c r="A258" s="8" t="s">
        <v>409</v>
      </c>
      <c r="B258" s="321">
        <v>0.15054874300854382</v>
      </c>
      <c r="C258" s="319">
        <v>0.23265306122448978</v>
      </c>
    </row>
    <row r="259" spans="1:3" s="597" customFormat="1" ht="15" x14ac:dyDescent="0.25">
      <c r="A259" s="8" t="s">
        <v>410</v>
      </c>
      <c r="B259" s="321">
        <v>2.5089880548638272E-2</v>
      </c>
      <c r="C259" s="319">
        <v>4.632426988922457E-2</v>
      </c>
    </row>
    <row r="260" spans="1:3" s="597" customFormat="1" ht="15" x14ac:dyDescent="0.25">
      <c r="A260" s="8" t="s">
        <v>680</v>
      </c>
      <c r="B260" s="321">
        <v>0.28618263337994132</v>
      </c>
      <c r="C260" s="319">
        <v>0.23243243243243245</v>
      </c>
    </row>
    <row r="261" spans="1:3" s="597" customFormat="1" ht="15" x14ac:dyDescent="0.25">
      <c r="A261" s="8" t="s">
        <v>220</v>
      </c>
      <c r="B261" s="321">
        <v>1.4029665601512411E-2</v>
      </c>
      <c r="C261" s="319">
        <v>2.3032629558541268E-2</v>
      </c>
    </row>
    <row r="262" spans="1:3" s="597" customFormat="1" ht="15" x14ac:dyDescent="0.25">
      <c r="A262" s="8" t="s">
        <v>31</v>
      </c>
      <c r="B262" s="321">
        <v>0.3814534294242819</v>
      </c>
      <c r="C262" s="319">
        <v>0.27879961277831561</v>
      </c>
    </row>
    <row r="263" spans="1:3" s="597" customFormat="1" ht="15" x14ac:dyDescent="0.25">
      <c r="A263" s="8" t="s">
        <v>34</v>
      </c>
      <c r="B263" s="321">
        <v>0.18852266906839366</v>
      </c>
      <c r="C263" s="319">
        <v>0.10402177199879044</v>
      </c>
    </row>
    <row r="264" spans="1:3" s="597" customFormat="1" ht="15" x14ac:dyDescent="0.25">
      <c r="A264" s="11" t="s">
        <v>42</v>
      </c>
      <c r="B264" s="321">
        <v>0.3542910469993803</v>
      </c>
      <c r="C264" s="319">
        <v>0.421875</v>
      </c>
    </row>
    <row r="265" spans="1:3" s="597" customFormat="1" ht="15" x14ac:dyDescent="0.25">
      <c r="A265" s="11" t="s">
        <v>572</v>
      </c>
      <c r="B265" s="321">
        <v>0.11684358990202488</v>
      </c>
      <c r="C265" s="319">
        <v>8.1799591002044994E-2</v>
      </c>
    </row>
    <row r="266" spans="1:3" s="597" customFormat="1" ht="15" x14ac:dyDescent="0.25">
      <c r="A266" s="8" t="s">
        <v>412</v>
      </c>
      <c r="B266" s="321">
        <v>7.8655327723124335E-2</v>
      </c>
      <c r="C266" s="319">
        <v>7.8671328671328672E-2</v>
      </c>
    </row>
    <row r="267" spans="1:3" s="597" customFormat="1" ht="15" x14ac:dyDescent="0.25">
      <c r="A267" s="8" t="s">
        <v>222</v>
      </c>
      <c r="B267" s="321">
        <v>0.13534450483403718</v>
      </c>
      <c r="C267" s="319">
        <v>9.4262295081967207E-2</v>
      </c>
    </row>
    <row r="268" spans="1:3" s="597" customFormat="1" ht="15" x14ac:dyDescent="0.25">
      <c r="A268" s="8" t="s">
        <v>579</v>
      </c>
      <c r="B268" s="321">
        <v>0.46590060198649247</v>
      </c>
      <c r="C268" s="319">
        <v>0.52722772277227725</v>
      </c>
    </row>
    <row r="269" spans="1:3" s="597" customFormat="1" ht="15" x14ac:dyDescent="0.25">
      <c r="A269" s="8" t="s">
        <v>634</v>
      </c>
      <c r="B269" s="321">
        <v>7.4076250653015194E-2</v>
      </c>
      <c r="C269" s="319">
        <v>4.8859934853420196E-2</v>
      </c>
    </row>
    <row r="270" spans="1:3" s="597" customFormat="1" ht="15" x14ac:dyDescent="0.25">
      <c r="A270" s="8" t="s">
        <v>474</v>
      </c>
      <c r="B270" s="321">
        <v>0.10330469605139421</v>
      </c>
      <c r="C270" s="319">
        <v>8.1081081081081086E-2</v>
      </c>
    </row>
    <row r="271" spans="1:3" s="597" customFormat="1" ht="15" x14ac:dyDescent="0.25">
      <c r="A271" s="8" t="s">
        <v>475</v>
      </c>
      <c r="B271" s="321">
        <v>0.12067138715312448</v>
      </c>
      <c r="C271" s="319">
        <v>9.7444089456869012E-2</v>
      </c>
    </row>
    <row r="272" spans="1:3" s="597" customFormat="1" ht="15" x14ac:dyDescent="0.25">
      <c r="A272" s="11" t="s">
        <v>417</v>
      </c>
      <c r="B272" s="321">
        <v>0.35719174469691056</v>
      </c>
      <c r="C272" s="319">
        <v>0.35280898876404493</v>
      </c>
    </row>
    <row r="273" spans="1:3" s="597" customFormat="1" ht="15" x14ac:dyDescent="0.25">
      <c r="A273" s="11" t="s">
        <v>418</v>
      </c>
      <c r="B273" s="321">
        <v>8.0738239720593659E-4</v>
      </c>
      <c r="C273" s="319">
        <v>4.8780487804878049E-4</v>
      </c>
    </row>
    <row r="274" spans="1:3" s="597" customFormat="1" ht="15" x14ac:dyDescent="0.25">
      <c r="A274" s="8" t="s">
        <v>573</v>
      </c>
      <c r="B274" s="321">
        <v>1.7619836287229605E-2</v>
      </c>
      <c r="C274" s="319">
        <v>4.6306504961411248E-3</v>
      </c>
    </row>
    <row r="275" spans="1:3" s="597" customFormat="1" ht="15.75" thickBot="1" x14ac:dyDescent="0.3">
      <c r="A275" s="8" t="s">
        <v>430</v>
      </c>
      <c r="B275" s="321">
        <v>1.2619106314676715E-2</v>
      </c>
      <c r="C275" s="356">
        <v>1.0084198159389074E-2</v>
      </c>
    </row>
    <row r="276" spans="1:3" s="597" customFormat="1" ht="15.75" thickBot="1" x14ac:dyDescent="0.3">
      <c r="A276" s="422" t="s">
        <v>537</v>
      </c>
      <c r="B276" s="358"/>
      <c r="C276" s="434"/>
    </row>
    <row r="277" spans="1:3" s="597" customFormat="1" ht="15.75" thickBot="1" x14ac:dyDescent="0.3">
      <c r="A277" s="139" t="s">
        <v>401</v>
      </c>
      <c r="B277" s="320">
        <v>0.214228921781319</v>
      </c>
      <c r="C277" s="556">
        <v>0.16407498910042145</v>
      </c>
    </row>
    <row r="278" spans="1:3" s="597" customFormat="1" ht="15" x14ac:dyDescent="0.25">
      <c r="A278" s="190" t="s">
        <v>403</v>
      </c>
      <c r="B278" s="321">
        <v>0.43833782836510027</v>
      </c>
      <c r="C278" s="329">
        <v>0.22040816326530613</v>
      </c>
    </row>
    <row r="279" spans="1:3" s="597" customFormat="1" ht="15" x14ac:dyDescent="0.25">
      <c r="A279" s="8" t="s">
        <v>404</v>
      </c>
      <c r="B279" s="321">
        <v>0.3383628880896456</v>
      </c>
      <c r="C279" s="319">
        <v>0.22305194805194806</v>
      </c>
    </row>
    <row r="280" spans="1:3" s="597" customFormat="1" ht="15" x14ac:dyDescent="0.25">
      <c r="A280" s="8" t="s">
        <v>405</v>
      </c>
      <c r="B280" s="321">
        <v>0.21359520964423098</v>
      </c>
      <c r="C280" s="319">
        <v>0.16498957483455715</v>
      </c>
    </row>
    <row r="281" spans="1:3" s="597" customFormat="1" ht="15" x14ac:dyDescent="0.25">
      <c r="A281" s="8" t="s">
        <v>406</v>
      </c>
      <c r="B281" s="321">
        <v>5.3131360184185496E-2</v>
      </c>
      <c r="C281" s="319">
        <v>4.3369734789391573E-2</v>
      </c>
    </row>
    <row r="282" spans="1:3" s="597" customFormat="1" ht="15" x14ac:dyDescent="0.25">
      <c r="A282" s="8" t="s">
        <v>8</v>
      </c>
      <c r="B282" s="321">
        <v>0.3725070347439407</v>
      </c>
      <c r="C282" s="319">
        <v>0.3300970873786408</v>
      </c>
    </row>
    <row r="283" spans="1:3" s="597" customFormat="1" ht="15" x14ac:dyDescent="0.25">
      <c r="A283" s="8" t="s">
        <v>407</v>
      </c>
      <c r="B283" s="321">
        <v>0.21405969016249968</v>
      </c>
      <c r="C283" s="319">
        <v>0.14173228346456693</v>
      </c>
    </row>
    <row r="284" spans="1:3" s="597" customFormat="1" ht="15" x14ac:dyDescent="0.25">
      <c r="A284" s="8" t="s">
        <v>620</v>
      </c>
      <c r="B284" s="321">
        <v>0.25853811523914888</v>
      </c>
      <c r="C284" s="319">
        <v>0.23130034522439585</v>
      </c>
    </row>
    <row r="285" spans="1:3" s="597" customFormat="1" ht="15" x14ac:dyDescent="0.25">
      <c r="A285" s="8" t="s">
        <v>409</v>
      </c>
      <c r="B285" s="321">
        <v>0.34715909870046391</v>
      </c>
      <c r="C285" s="319">
        <v>0.22448979591836735</v>
      </c>
    </row>
    <row r="286" spans="1:3" s="597" customFormat="1" ht="15" x14ac:dyDescent="0.25">
      <c r="A286" s="8" t="s">
        <v>410</v>
      </c>
      <c r="B286" s="321">
        <v>0.21156860076048725</v>
      </c>
      <c r="C286" s="319">
        <v>0.18529707955689828</v>
      </c>
    </row>
    <row r="287" spans="1:3" s="597" customFormat="1" ht="15" x14ac:dyDescent="0.25">
      <c r="A287" s="8" t="s">
        <v>680</v>
      </c>
      <c r="B287" s="321">
        <v>0.23801896149380436</v>
      </c>
      <c r="C287" s="319">
        <v>0.21441441441441442</v>
      </c>
    </row>
    <row r="288" spans="1:3" s="597" customFormat="1" ht="15" x14ac:dyDescent="0.25">
      <c r="A288" s="8" t="s">
        <v>220</v>
      </c>
      <c r="B288" s="321">
        <v>1.3053660420245628E-2</v>
      </c>
      <c r="C288" s="319">
        <v>3.838771593090211E-3</v>
      </c>
    </row>
    <row r="289" spans="1:3" s="597" customFormat="1" ht="15" x14ac:dyDescent="0.25">
      <c r="A289" s="8" t="s">
        <v>31</v>
      </c>
      <c r="B289" s="321">
        <v>0.28961682386671245</v>
      </c>
      <c r="C289" s="319">
        <v>0.23943207486285897</v>
      </c>
    </row>
    <row r="290" spans="1:3" s="597" customFormat="1" ht="15" x14ac:dyDescent="0.25">
      <c r="A290" s="11" t="s">
        <v>42</v>
      </c>
      <c r="B290" s="321">
        <v>0.30222640073064222</v>
      </c>
      <c r="C290" s="319">
        <v>0.21875</v>
      </c>
    </row>
    <row r="291" spans="1:3" s="597" customFormat="1" ht="15" x14ac:dyDescent="0.25">
      <c r="A291" s="11" t="s">
        <v>572</v>
      </c>
      <c r="B291" s="321">
        <v>0.27281180114569903</v>
      </c>
      <c r="C291" s="319">
        <v>0.18200408997955012</v>
      </c>
    </row>
    <row r="292" spans="1:3" s="597" customFormat="1" ht="15" x14ac:dyDescent="0.25">
      <c r="A292" s="8" t="s">
        <v>34</v>
      </c>
      <c r="B292" s="321">
        <v>1.2487876681727022E-2</v>
      </c>
      <c r="C292" s="319">
        <v>3.326277592984578E-3</v>
      </c>
    </row>
    <row r="293" spans="1:3" s="597" customFormat="1" ht="15" x14ac:dyDescent="0.25">
      <c r="A293" s="8" t="s">
        <v>412</v>
      </c>
      <c r="B293" s="321">
        <v>6.6374498275813501E-2</v>
      </c>
      <c r="C293" s="319">
        <v>8.2167832167832161E-2</v>
      </c>
    </row>
    <row r="294" spans="1:3" s="597" customFormat="1" ht="15" x14ac:dyDescent="0.25">
      <c r="A294" s="8" t="s">
        <v>222</v>
      </c>
      <c r="B294" s="321">
        <v>0.21792854603223341</v>
      </c>
      <c r="C294" s="319">
        <v>9.6311475409836061E-2</v>
      </c>
    </row>
    <row r="295" spans="1:3" s="597" customFormat="1" ht="15" x14ac:dyDescent="0.25">
      <c r="A295" s="8" t="s">
        <v>579</v>
      </c>
      <c r="B295" s="321">
        <v>0.22964315396168539</v>
      </c>
      <c r="C295" s="319">
        <v>0.17821782178217821</v>
      </c>
    </row>
    <row r="296" spans="1:3" s="597" customFormat="1" ht="15" x14ac:dyDescent="0.25">
      <c r="A296" s="8" t="s">
        <v>634</v>
      </c>
      <c r="B296" s="321">
        <v>3.7651609034962022E-2</v>
      </c>
      <c r="C296" s="319">
        <v>1.9543973941368076E-2</v>
      </c>
    </row>
    <row r="297" spans="1:3" s="597" customFormat="1" ht="15" x14ac:dyDescent="0.25">
      <c r="A297" s="8" t="s">
        <v>474</v>
      </c>
      <c r="B297" s="321">
        <v>8.3834727347253044E-2</v>
      </c>
      <c r="C297" s="319">
        <v>6.6528066528066532E-2</v>
      </c>
    </row>
    <row r="298" spans="1:3" s="597" customFormat="1" ht="15" x14ac:dyDescent="0.25">
      <c r="A298" s="8" t="s">
        <v>475</v>
      </c>
      <c r="B298" s="321">
        <v>0.23491803997795593</v>
      </c>
      <c r="C298" s="319">
        <v>0.11980830670926518</v>
      </c>
    </row>
    <row r="299" spans="1:3" s="597" customFormat="1" ht="15" x14ac:dyDescent="0.25">
      <c r="A299" s="11" t="s">
        <v>417</v>
      </c>
      <c r="B299" s="321">
        <v>2.7425991019103414E-2</v>
      </c>
      <c r="C299" s="319">
        <v>1.1235955056179775E-2</v>
      </c>
    </row>
    <row r="300" spans="1:3" s="597" customFormat="1" ht="15" x14ac:dyDescent="0.25">
      <c r="A300" s="11" t="s">
        <v>418</v>
      </c>
      <c r="B300" s="321">
        <v>5.4570992780249967E-4</v>
      </c>
      <c r="C300" s="319">
        <v>0</v>
      </c>
    </row>
    <row r="301" spans="1:3" s="597" customFormat="1" ht="15" x14ac:dyDescent="0.25">
      <c r="A301" s="8" t="s">
        <v>573</v>
      </c>
      <c r="B301" s="321">
        <v>7.3588046646534705E-2</v>
      </c>
      <c r="C301" s="319">
        <v>1.9625137816979051E-2</v>
      </c>
    </row>
    <row r="302" spans="1:3" s="597" customFormat="1" ht="15.75" thickBot="1" x14ac:dyDescent="0.3">
      <c r="A302" s="8" t="s">
        <v>430</v>
      </c>
      <c r="B302" s="321">
        <v>3.0033516867758658E-3</v>
      </c>
      <c r="C302" s="356">
        <v>3.9161934599569217E-4</v>
      </c>
    </row>
    <row r="303" spans="1:3" s="597" customFormat="1" ht="15.75" thickBot="1" x14ac:dyDescent="0.3">
      <c r="A303" s="422" t="s">
        <v>536</v>
      </c>
      <c r="B303" s="358"/>
      <c r="C303" s="434"/>
    </row>
    <row r="304" spans="1:3" s="597" customFormat="1" ht="15.75" thickBot="1" x14ac:dyDescent="0.3">
      <c r="A304" s="139" t="s">
        <v>401</v>
      </c>
      <c r="B304" s="320">
        <v>0.1089757757227483</v>
      </c>
      <c r="C304" s="556">
        <v>5.5030761032795618E-2</v>
      </c>
    </row>
    <row r="305" spans="1:3" s="597" customFormat="1" ht="15" x14ac:dyDescent="0.25">
      <c r="A305" s="190" t="s">
        <v>31</v>
      </c>
      <c r="B305" s="321">
        <v>0.39719128728468683</v>
      </c>
      <c r="C305" s="329">
        <v>0.22200709906421426</v>
      </c>
    </row>
    <row r="306" spans="1:3" s="597" customFormat="1" ht="15.75" thickBot="1" x14ac:dyDescent="0.3">
      <c r="A306" s="8" t="s">
        <v>34</v>
      </c>
      <c r="B306" s="321">
        <v>0.37691320336704376</v>
      </c>
      <c r="C306" s="319">
        <v>0.13063199274266707</v>
      </c>
    </row>
    <row r="307" spans="1:3" s="597" customFormat="1" ht="15.75" thickBot="1" x14ac:dyDescent="0.3">
      <c r="A307" s="422" t="s">
        <v>541</v>
      </c>
      <c r="B307" s="358"/>
      <c r="C307" s="434"/>
    </row>
    <row r="308" spans="1:3" s="597" customFormat="1" ht="15.75" thickBot="1" x14ac:dyDescent="0.3">
      <c r="A308" s="139" t="s">
        <v>401</v>
      </c>
      <c r="B308" s="320">
        <v>1.0521724778341049E-2</v>
      </c>
      <c r="C308" s="556">
        <v>1.3612362544203846E-2</v>
      </c>
    </row>
    <row r="309" spans="1:3" s="597" customFormat="1" ht="15" x14ac:dyDescent="0.25">
      <c r="A309" s="190" t="s">
        <v>31</v>
      </c>
      <c r="B309" s="321">
        <v>1.0383875484038583E-3</v>
      </c>
      <c r="C309" s="329">
        <v>1.2907389480477573E-3</v>
      </c>
    </row>
    <row r="310" spans="1:3" s="597" customFormat="1" ht="15.75" thickBot="1" x14ac:dyDescent="0.3">
      <c r="A310" s="8" t="s">
        <v>34</v>
      </c>
      <c r="B310" s="321">
        <v>2.1743124162567868E-2</v>
      </c>
      <c r="C310" s="319">
        <v>2.419110976716057E-2</v>
      </c>
    </row>
    <row r="311" spans="1:3" s="597" customFormat="1" ht="15.75" thickBot="1" x14ac:dyDescent="0.3">
      <c r="A311" s="422" t="s">
        <v>542</v>
      </c>
      <c r="B311" s="358"/>
      <c r="C311" s="434"/>
    </row>
    <row r="312" spans="1:3" s="597" customFormat="1" ht="15.75" thickBot="1" x14ac:dyDescent="0.3">
      <c r="A312" s="139" t="s">
        <v>401</v>
      </c>
      <c r="B312" s="320">
        <v>3.6005780398419999E-2</v>
      </c>
      <c r="C312" s="556">
        <v>1.5501622826139612E-3</v>
      </c>
    </row>
    <row r="313" spans="1:3" s="597" customFormat="1" ht="15.75" thickBot="1" x14ac:dyDescent="0.3">
      <c r="A313" s="8" t="s">
        <v>34</v>
      </c>
      <c r="B313" s="321">
        <v>0.11131006792305535</v>
      </c>
      <c r="C313" s="329">
        <v>4.5358330813426067E-3</v>
      </c>
    </row>
    <row r="314" spans="1:3" s="597" customFormat="1" ht="15.75" thickBot="1" x14ac:dyDescent="0.3">
      <c r="A314" s="422" t="s">
        <v>543</v>
      </c>
      <c r="B314" s="358"/>
      <c r="C314" s="434"/>
    </row>
    <row r="315" spans="1:3" s="597" customFormat="1" ht="15.75" thickBot="1" x14ac:dyDescent="0.3">
      <c r="A315" s="139" t="s">
        <v>401</v>
      </c>
      <c r="B315" s="320">
        <v>4.4212851812584907E-2</v>
      </c>
      <c r="C315" s="556">
        <v>9.688514266337257E-4</v>
      </c>
    </row>
    <row r="316" spans="1:3" s="597" customFormat="1" ht="15.75" thickBot="1" x14ac:dyDescent="0.3">
      <c r="A316" s="422" t="s">
        <v>544</v>
      </c>
      <c r="B316" s="359"/>
      <c r="C316" s="435"/>
    </row>
    <row r="317" spans="1:3" s="597" customFormat="1" ht="15" x14ac:dyDescent="0.25">
      <c r="A317" s="8" t="s">
        <v>503</v>
      </c>
      <c r="B317" s="321">
        <v>0.81285206588713499</v>
      </c>
      <c r="C317" s="319">
        <v>0.56326530612244896</v>
      </c>
    </row>
    <row r="318" spans="1:3" s="597" customFormat="1" ht="15" x14ac:dyDescent="0.25">
      <c r="A318" s="8" t="s">
        <v>621</v>
      </c>
      <c r="B318" s="321">
        <v>0.83232845601721051</v>
      </c>
      <c r="C318" s="319">
        <v>0.91659192825112112</v>
      </c>
    </row>
    <row r="319" spans="1:3" s="597" customFormat="1" ht="15" x14ac:dyDescent="0.25">
      <c r="A319" s="8" t="s">
        <v>499</v>
      </c>
      <c r="B319" s="321">
        <v>0.19261972113642994</v>
      </c>
      <c r="C319" s="319">
        <v>6.1475409836065573E-2</v>
      </c>
    </row>
    <row r="320" spans="1:3" s="597" customFormat="1" ht="15" x14ac:dyDescent="0.25">
      <c r="A320" s="8" t="s">
        <v>500</v>
      </c>
      <c r="B320" s="321">
        <v>3.1486169403709061E-2</v>
      </c>
      <c r="C320" s="319">
        <v>1.7512508934953538E-2</v>
      </c>
    </row>
    <row r="321" spans="1:3" s="597" customFormat="1" ht="15" x14ac:dyDescent="0.25">
      <c r="A321" s="8" t="s">
        <v>501</v>
      </c>
      <c r="B321" s="321">
        <v>0.29179636336320119</v>
      </c>
      <c r="C321" s="319">
        <v>0.18006430868167203</v>
      </c>
    </row>
    <row r="322" spans="1:3" s="597" customFormat="1" ht="15.75" thickBot="1" x14ac:dyDescent="0.3">
      <c r="A322" s="8" t="s">
        <v>502</v>
      </c>
      <c r="B322" s="321">
        <v>0.51422002429015534</v>
      </c>
      <c r="C322" s="319">
        <v>0.43507281553398058</v>
      </c>
    </row>
    <row r="323" spans="1:3" s="597" customFormat="1" ht="15.75" thickBot="1" x14ac:dyDescent="0.3">
      <c r="A323" s="422" t="s">
        <v>489</v>
      </c>
      <c r="B323" s="358"/>
      <c r="C323" s="434"/>
    </row>
    <row r="324" spans="1:3" s="597" customFormat="1" ht="30" customHeight="1" thickBot="1" x14ac:dyDescent="0.3">
      <c r="A324" s="422" t="s">
        <v>526</v>
      </c>
      <c r="B324" s="359"/>
      <c r="C324" s="435"/>
    </row>
    <row r="325" spans="1:3" s="597" customFormat="1" ht="15" x14ac:dyDescent="0.25">
      <c r="A325" s="8" t="s">
        <v>490</v>
      </c>
      <c r="B325" s="321">
        <v>0.9999666746357756</v>
      </c>
      <c r="C325" s="319">
        <v>1</v>
      </c>
    </row>
    <row r="326" spans="1:3" s="597" customFormat="1" ht="15" x14ac:dyDescent="0.25">
      <c r="A326" s="8" t="s">
        <v>491</v>
      </c>
      <c r="B326" s="321">
        <v>0.99811411699882824</v>
      </c>
      <c r="C326" s="319">
        <v>0.99320763555451463</v>
      </c>
    </row>
    <row r="327" spans="1:3" s="597" customFormat="1" ht="15.75" thickBot="1" x14ac:dyDescent="0.3">
      <c r="A327" s="8" t="s">
        <v>492</v>
      </c>
      <c r="B327" s="321">
        <v>1</v>
      </c>
      <c r="C327" s="319">
        <v>1</v>
      </c>
    </row>
    <row r="328" spans="1:3" s="597" customFormat="1" ht="30" customHeight="1" thickBot="1" x14ac:dyDescent="0.3">
      <c r="A328" s="422" t="s">
        <v>535</v>
      </c>
      <c r="B328" s="359"/>
      <c r="C328" s="435"/>
    </row>
    <row r="329" spans="1:3" s="597" customFormat="1" ht="15" x14ac:dyDescent="0.25">
      <c r="A329" s="8" t="s">
        <v>493</v>
      </c>
      <c r="B329" s="321">
        <v>0.99954723327188644</v>
      </c>
      <c r="C329" s="319">
        <v>1</v>
      </c>
    </row>
    <row r="330" spans="1:3" s="597" customFormat="1" ht="15" x14ac:dyDescent="0.25">
      <c r="A330" s="8" t="s">
        <v>494</v>
      </c>
      <c r="B330" s="321">
        <v>0.99955407643881211</v>
      </c>
      <c r="C330" s="319">
        <v>0.9997100608872137</v>
      </c>
    </row>
    <row r="331" spans="1:3" s="597" customFormat="1" ht="15.75" thickBot="1" x14ac:dyDescent="0.3">
      <c r="A331" s="8" t="s">
        <v>495</v>
      </c>
      <c r="B331" s="321">
        <v>1</v>
      </c>
      <c r="C331" s="319" t="s">
        <v>756</v>
      </c>
    </row>
    <row r="332" spans="1:3" s="597" customFormat="1" ht="34.5" customHeight="1" thickBot="1" x14ac:dyDescent="0.3">
      <c r="A332" s="422" t="s">
        <v>19330</v>
      </c>
      <c r="B332" s="359"/>
      <c r="C332" s="435"/>
    </row>
    <row r="333" spans="1:3" s="597" customFormat="1" ht="15" x14ac:dyDescent="0.25">
      <c r="A333" s="8" t="s">
        <v>496</v>
      </c>
      <c r="B333" s="321">
        <v>0.99936379254805119</v>
      </c>
      <c r="C333" s="319">
        <v>1</v>
      </c>
    </row>
    <row r="334" spans="1:3" s="597" customFormat="1" ht="15" x14ac:dyDescent="0.25">
      <c r="A334" s="8" t="s">
        <v>497</v>
      </c>
      <c r="B334" s="321">
        <v>0.99967520107626595</v>
      </c>
      <c r="C334" s="319">
        <v>0.99940950693829345</v>
      </c>
    </row>
    <row r="335" spans="1:3" s="597" customFormat="1" ht="15.75" thickBot="1" x14ac:dyDescent="0.3">
      <c r="A335" s="8" t="s">
        <v>498</v>
      </c>
      <c r="B335" s="321">
        <v>0.78414131971480816</v>
      </c>
      <c r="C335" s="319">
        <v>0.98641865958074992</v>
      </c>
    </row>
    <row r="336" spans="1:3" s="597" customFormat="1" ht="34.5" customHeight="1" thickBot="1" x14ac:dyDescent="0.3">
      <c r="A336" s="422" t="s">
        <v>19184</v>
      </c>
      <c r="B336" s="359"/>
      <c r="C336" s="435"/>
    </row>
    <row r="337" spans="1:3" s="597" customFormat="1" ht="15" x14ac:dyDescent="0.25">
      <c r="A337" s="8" t="s">
        <v>683</v>
      </c>
      <c r="B337" s="321">
        <v>0.99970571433517408</v>
      </c>
      <c r="C337" s="319">
        <v>1</v>
      </c>
    </row>
    <row r="338" spans="1:3" s="597" customFormat="1" ht="15.75" thickBot="1" x14ac:dyDescent="0.3">
      <c r="A338" s="8" t="s">
        <v>684</v>
      </c>
      <c r="B338" s="321">
        <v>0.99973714215085496</v>
      </c>
      <c r="C338" s="319">
        <v>0.99972436604189641</v>
      </c>
    </row>
    <row r="339" spans="1:3" s="597" customFormat="1" ht="15.75" customHeight="1" thickBot="1" x14ac:dyDescent="0.3">
      <c r="A339" s="423" t="s">
        <v>470</v>
      </c>
      <c r="B339" s="360"/>
      <c r="C339" s="436"/>
    </row>
    <row r="340" spans="1:3" s="597" customFormat="1" ht="15" x14ac:dyDescent="0.25">
      <c r="A340" s="8" t="s">
        <v>622</v>
      </c>
      <c r="B340" s="321">
        <v>0.40490289476234104</v>
      </c>
      <c r="C340" s="319" t="s">
        <v>756</v>
      </c>
    </row>
    <row r="341" spans="1:3" s="597" customFormat="1" ht="15" x14ac:dyDescent="0.25">
      <c r="A341" s="8" t="s">
        <v>623</v>
      </c>
      <c r="B341" s="321">
        <v>0.44273739362715447</v>
      </c>
      <c r="C341" s="319" t="s">
        <v>756</v>
      </c>
    </row>
    <row r="342" spans="1:3" s="597" customFormat="1" ht="15" x14ac:dyDescent="0.25">
      <c r="A342" s="8" t="s">
        <v>624</v>
      </c>
      <c r="B342" s="321">
        <v>0.77171651761576177</v>
      </c>
      <c r="C342" s="319" t="s">
        <v>756</v>
      </c>
    </row>
    <row r="343" spans="1:3" s="597" customFormat="1" ht="15.75" thickBot="1" x14ac:dyDescent="0.3">
      <c r="A343" s="8" t="s">
        <v>625</v>
      </c>
      <c r="B343" s="321">
        <v>0.86333798963039377</v>
      </c>
      <c r="C343" s="319" t="s">
        <v>756</v>
      </c>
    </row>
    <row r="344" spans="1:3" s="597" customFormat="1" ht="15.75" customHeight="1" thickBot="1" x14ac:dyDescent="0.3">
      <c r="A344" s="423" t="s">
        <v>471</v>
      </c>
      <c r="B344" s="360"/>
      <c r="C344" s="436"/>
    </row>
    <row r="345" spans="1:3" s="597" customFormat="1" ht="15" customHeight="1" x14ac:dyDescent="0.25">
      <c r="A345" s="7" t="s">
        <v>626</v>
      </c>
      <c r="B345" s="321">
        <v>0.3044504008051479</v>
      </c>
      <c r="C345" s="319" t="s">
        <v>756</v>
      </c>
    </row>
    <row r="346" spans="1:3" s="597" customFormat="1" ht="15" x14ac:dyDescent="0.25">
      <c r="A346" s="8" t="s">
        <v>627</v>
      </c>
      <c r="B346" s="321">
        <v>0.34401431891577139</v>
      </c>
      <c r="C346" s="319" t="s">
        <v>756</v>
      </c>
    </row>
    <row r="347" spans="1:3" s="597" customFormat="1" ht="15" x14ac:dyDescent="0.25">
      <c r="A347" s="8" t="s">
        <v>628</v>
      </c>
      <c r="B347" s="321">
        <v>0.70332105801238853</v>
      </c>
      <c r="C347" s="319" t="s">
        <v>756</v>
      </c>
    </row>
    <row r="348" spans="1:3" s="597" customFormat="1" ht="15.75" thickBot="1" x14ac:dyDescent="0.3">
      <c r="A348" s="8" t="s">
        <v>629</v>
      </c>
      <c r="B348" s="321">
        <v>0.88980432543769306</v>
      </c>
      <c r="C348" s="319" t="s">
        <v>756</v>
      </c>
    </row>
    <row r="349" spans="1:3" s="597" customFormat="1" ht="15.75" customHeight="1" thickBot="1" x14ac:dyDescent="0.3">
      <c r="A349" s="423" t="s">
        <v>472</v>
      </c>
      <c r="B349" s="360"/>
      <c r="C349" s="436"/>
    </row>
    <row r="350" spans="1:3" s="597" customFormat="1" ht="15" customHeight="1" x14ac:dyDescent="0.25">
      <c r="A350" s="7" t="s">
        <v>630</v>
      </c>
      <c r="B350" s="321">
        <v>0.22661822788416916</v>
      </c>
      <c r="C350" s="319" t="s">
        <v>756</v>
      </c>
    </row>
    <row r="351" spans="1:3" s="597" customFormat="1" ht="15" x14ac:dyDescent="0.25">
      <c r="A351" s="8" t="s">
        <v>631</v>
      </c>
      <c r="B351" s="321">
        <v>0.25224191565017851</v>
      </c>
      <c r="C351" s="319" t="s">
        <v>756</v>
      </c>
    </row>
    <row r="352" spans="1:3" s="597" customFormat="1" ht="15" x14ac:dyDescent="0.25">
      <c r="A352" s="8" t="s">
        <v>632</v>
      </c>
      <c r="B352" s="321">
        <v>0.76953845878967397</v>
      </c>
      <c r="C352" s="319" t="s">
        <v>756</v>
      </c>
    </row>
    <row r="353" spans="1:3" s="597" customFormat="1" ht="15.75" thickBot="1" x14ac:dyDescent="0.3">
      <c r="A353" s="8" t="s">
        <v>633</v>
      </c>
      <c r="B353" s="321">
        <v>0.90550135712995661</v>
      </c>
      <c r="C353" s="319" t="s">
        <v>756</v>
      </c>
    </row>
    <row r="354" spans="1:3" s="597" customFormat="1" ht="36" customHeight="1" thickBot="1" x14ac:dyDescent="0.3">
      <c r="A354" s="421" t="s">
        <v>473</v>
      </c>
      <c r="B354" s="226"/>
      <c r="C354" s="437"/>
    </row>
    <row r="355" spans="1:3" s="597" customFormat="1" ht="15" customHeight="1" thickBot="1" x14ac:dyDescent="0.3">
      <c r="A355" s="139" t="s">
        <v>401</v>
      </c>
      <c r="B355" s="320">
        <v>0.63497540519926887</v>
      </c>
      <c r="C355" s="214">
        <v>0.42566487429152738</v>
      </c>
    </row>
    <row r="356" spans="1:3" s="597" customFormat="1" ht="15" customHeight="1" x14ac:dyDescent="0.25">
      <c r="A356" s="11" t="s">
        <v>403</v>
      </c>
      <c r="B356" s="321" t="s">
        <v>756</v>
      </c>
      <c r="C356" s="20" t="s">
        <v>756</v>
      </c>
    </row>
    <row r="357" spans="1:3" s="597" customFormat="1" ht="15" customHeight="1" x14ac:dyDescent="0.25">
      <c r="A357" s="11" t="s">
        <v>404</v>
      </c>
      <c r="B357" s="321" t="s">
        <v>756</v>
      </c>
      <c r="C357" s="20" t="s">
        <v>756</v>
      </c>
    </row>
    <row r="358" spans="1:3" s="597" customFormat="1" ht="15" customHeight="1" x14ac:dyDescent="0.25">
      <c r="A358" s="11" t="s">
        <v>405</v>
      </c>
      <c r="B358" s="321" t="s">
        <v>756</v>
      </c>
      <c r="C358" s="20" t="s">
        <v>756</v>
      </c>
    </row>
    <row r="359" spans="1:3" s="597" customFormat="1" ht="15" customHeight="1" x14ac:dyDescent="0.25">
      <c r="A359" s="11" t="s">
        <v>406</v>
      </c>
      <c r="B359" s="321" t="s">
        <v>756</v>
      </c>
      <c r="C359" s="20" t="s">
        <v>756</v>
      </c>
    </row>
    <row r="360" spans="1:3" s="597" customFormat="1" ht="15" customHeight="1" x14ac:dyDescent="0.25">
      <c r="A360" s="11" t="s">
        <v>8</v>
      </c>
      <c r="B360" s="321">
        <v>0.32596791998721336</v>
      </c>
      <c r="C360" s="20">
        <v>0.35794183445190159</v>
      </c>
    </row>
    <row r="361" spans="1:3" s="597" customFormat="1" ht="15" customHeight="1" x14ac:dyDescent="0.25">
      <c r="A361" s="11" t="s">
        <v>407</v>
      </c>
      <c r="B361" s="321">
        <v>0.58550725204994236</v>
      </c>
      <c r="C361" s="20">
        <v>0.35555555555555557</v>
      </c>
    </row>
    <row r="362" spans="1:3" s="597" customFormat="1" ht="15" customHeight="1" x14ac:dyDescent="0.25">
      <c r="A362" s="11" t="s">
        <v>620</v>
      </c>
      <c r="B362" s="321">
        <v>0.77698793170812031</v>
      </c>
      <c r="C362" s="20">
        <v>0.48331415420023016</v>
      </c>
    </row>
    <row r="363" spans="1:3" s="597" customFormat="1" ht="15" customHeight="1" x14ac:dyDescent="0.25">
      <c r="A363" s="11" t="s">
        <v>409</v>
      </c>
      <c r="B363" s="321">
        <v>0.589130135259605</v>
      </c>
      <c r="C363" s="20">
        <v>0.30714285714285716</v>
      </c>
    </row>
    <row r="364" spans="1:3" s="597" customFormat="1" ht="15" customHeight="1" x14ac:dyDescent="0.25">
      <c r="A364" s="11" t="s">
        <v>410</v>
      </c>
      <c r="B364" s="321">
        <v>0.56439599781791261</v>
      </c>
      <c r="C364" s="20">
        <v>0.52046783625730997</v>
      </c>
    </row>
    <row r="365" spans="1:3" s="597" customFormat="1" ht="15" customHeight="1" x14ac:dyDescent="0.25">
      <c r="A365" s="11" t="s">
        <v>680</v>
      </c>
      <c r="B365" s="321">
        <v>0.75657538157319448</v>
      </c>
      <c r="C365" s="20">
        <v>0.3116824537663509</v>
      </c>
    </row>
    <row r="366" spans="1:3" s="597" customFormat="1" ht="15" customHeight="1" x14ac:dyDescent="0.25">
      <c r="A366" s="11" t="s">
        <v>220</v>
      </c>
      <c r="B366" s="321">
        <v>0.59380553210769182</v>
      </c>
      <c r="C366" s="20">
        <v>0.2706333973128599</v>
      </c>
    </row>
    <row r="367" spans="1:3" s="597" customFormat="1" ht="15" customHeight="1" x14ac:dyDescent="0.25">
      <c r="A367" s="11" t="s">
        <v>31</v>
      </c>
      <c r="B367" s="321">
        <v>0.83016894238077121</v>
      </c>
      <c r="C367" s="20">
        <v>0.68699580509841884</v>
      </c>
    </row>
    <row r="368" spans="1:3" s="597" customFormat="1" ht="15" customHeight="1" x14ac:dyDescent="0.25">
      <c r="A368" s="11" t="s">
        <v>42</v>
      </c>
      <c r="B368" s="321">
        <v>0.73334655380002189</v>
      </c>
      <c r="C368" s="20">
        <v>0.6484375</v>
      </c>
    </row>
    <row r="369" spans="1:3" s="597" customFormat="1" ht="15" customHeight="1" x14ac:dyDescent="0.25">
      <c r="A369" s="11" t="s">
        <v>572</v>
      </c>
      <c r="B369" s="321">
        <v>0.64059103772784243</v>
      </c>
      <c r="C369" s="20">
        <v>0.52510460251046021</v>
      </c>
    </row>
    <row r="370" spans="1:3" s="597" customFormat="1" ht="15" customHeight="1" x14ac:dyDescent="0.25">
      <c r="A370" s="11" t="s">
        <v>34</v>
      </c>
      <c r="B370" s="321">
        <v>0.7375059859669707</v>
      </c>
      <c r="C370" s="20">
        <v>0.45690958572724522</v>
      </c>
    </row>
    <row r="371" spans="1:3" s="597" customFormat="1" ht="15" customHeight="1" x14ac:dyDescent="0.25">
      <c r="A371" s="11" t="s">
        <v>412</v>
      </c>
      <c r="B371" s="321">
        <v>0.70149040505317672</v>
      </c>
      <c r="C371" s="20">
        <v>0.34615384615384615</v>
      </c>
    </row>
    <row r="372" spans="1:3" s="597" customFormat="1" ht="15" customHeight="1" x14ac:dyDescent="0.25">
      <c r="A372" s="11" t="s">
        <v>222</v>
      </c>
      <c r="B372" s="321">
        <v>0.58762455337529551</v>
      </c>
      <c r="C372" s="20">
        <v>0.54098360655737709</v>
      </c>
    </row>
    <row r="373" spans="1:3" s="597" customFormat="1" ht="15" customHeight="1" x14ac:dyDescent="0.25">
      <c r="A373" s="11" t="s">
        <v>579</v>
      </c>
      <c r="B373" s="321" t="s">
        <v>756</v>
      </c>
      <c r="C373" s="20" t="s">
        <v>756</v>
      </c>
    </row>
    <row r="374" spans="1:3" s="597" customFormat="1" ht="15" customHeight="1" x14ac:dyDescent="0.25">
      <c r="A374" s="11" t="s">
        <v>681</v>
      </c>
      <c r="B374" s="321">
        <v>0.57312757953300009</v>
      </c>
      <c r="C374" s="20">
        <v>0.45936395759717313</v>
      </c>
    </row>
    <row r="375" spans="1:3" s="597" customFormat="1" ht="15" customHeight="1" x14ac:dyDescent="0.25">
      <c r="A375" s="11" t="s">
        <v>474</v>
      </c>
      <c r="B375" s="321" t="s">
        <v>756</v>
      </c>
      <c r="C375" s="20" t="s">
        <v>756</v>
      </c>
    </row>
    <row r="376" spans="1:3" s="597" customFormat="1" ht="15" customHeight="1" x14ac:dyDescent="0.25">
      <c r="A376" s="11" t="s">
        <v>475</v>
      </c>
      <c r="B376" s="321">
        <v>0.41839322882187913</v>
      </c>
      <c r="C376" s="20">
        <v>0.3923076923076923</v>
      </c>
    </row>
    <row r="377" spans="1:3" s="597" customFormat="1" ht="15" customHeight="1" x14ac:dyDescent="0.25">
      <c r="A377" s="11" t="s">
        <v>417</v>
      </c>
      <c r="B377" s="321" t="s">
        <v>756</v>
      </c>
      <c r="C377" s="20" t="s">
        <v>756</v>
      </c>
    </row>
    <row r="378" spans="1:3" s="597" customFormat="1" ht="15" customHeight="1" x14ac:dyDescent="0.25">
      <c r="A378" s="11" t="s">
        <v>418</v>
      </c>
      <c r="B378" s="321" t="s">
        <v>756</v>
      </c>
      <c r="C378" s="20" t="s">
        <v>756</v>
      </c>
    </row>
    <row r="379" spans="1:3" s="597" customFormat="1" ht="15" customHeight="1" x14ac:dyDescent="0.25">
      <c r="A379" s="11" t="s">
        <v>573</v>
      </c>
      <c r="B379" s="321" t="s">
        <v>756</v>
      </c>
      <c r="C379" s="20" t="s">
        <v>756</v>
      </c>
    </row>
    <row r="380" spans="1:3" s="597" customFormat="1" ht="15" customHeight="1" thickBot="1" x14ac:dyDescent="0.3">
      <c r="A380" s="12" t="s">
        <v>430</v>
      </c>
      <c r="B380" s="321">
        <v>0.11259526562709606</v>
      </c>
      <c r="C380" s="21">
        <v>0</v>
      </c>
    </row>
    <row r="381" spans="1:3" s="597" customFormat="1" ht="34.5" customHeight="1" thickBot="1" x14ac:dyDescent="0.3">
      <c r="A381" s="421" t="s">
        <v>558</v>
      </c>
      <c r="B381" s="226"/>
      <c r="C381" s="437"/>
    </row>
    <row r="382" spans="1:3" s="597" customFormat="1" ht="15" customHeight="1" thickBot="1" x14ac:dyDescent="0.3">
      <c r="A382" s="139" t="s">
        <v>401</v>
      </c>
      <c r="B382" s="320">
        <v>0.47589443489636468</v>
      </c>
      <c r="C382" s="214">
        <v>0.54478515719614395</v>
      </c>
    </row>
    <row r="383" spans="1:3" s="597" customFormat="1" ht="15" customHeight="1" x14ac:dyDescent="0.25">
      <c r="A383" s="11" t="s">
        <v>403</v>
      </c>
      <c r="B383" s="321">
        <v>0.25325609270048605</v>
      </c>
      <c r="C383" s="20">
        <v>0.27272727272727271</v>
      </c>
    </row>
    <row r="384" spans="1:3" s="597" customFormat="1" ht="15" customHeight="1" x14ac:dyDescent="0.25">
      <c r="A384" s="11" t="s">
        <v>404</v>
      </c>
      <c r="B384" s="321">
        <v>0.52636950183867914</v>
      </c>
      <c r="C384" s="20">
        <v>0.35379492871168788</v>
      </c>
    </row>
    <row r="385" spans="1:3" s="597" customFormat="1" ht="15" customHeight="1" x14ac:dyDescent="0.25">
      <c r="A385" s="11" t="s">
        <v>405</v>
      </c>
      <c r="B385" s="321">
        <v>0.52544264758517822</v>
      </c>
      <c r="C385" s="20">
        <v>0.41185339225370421</v>
      </c>
    </row>
    <row r="386" spans="1:3" s="597" customFormat="1" ht="15" customHeight="1" x14ac:dyDescent="0.25">
      <c r="A386" s="11" t="s">
        <v>406</v>
      </c>
      <c r="B386" s="321">
        <v>0.35711927088796558</v>
      </c>
      <c r="C386" s="20">
        <v>0.32426234520715486</v>
      </c>
    </row>
    <row r="387" spans="1:3" s="597" customFormat="1" ht="15" customHeight="1" x14ac:dyDescent="0.25">
      <c r="A387" s="11" t="s">
        <v>8</v>
      </c>
      <c r="B387" s="321">
        <v>0.15966565809218297</v>
      </c>
      <c r="C387" s="20">
        <v>0.28944174757281554</v>
      </c>
    </row>
    <row r="388" spans="1:3" s="597" customFormat="1" ht="15" customHeight="1" x14ac:dyDescent="0.25">
      <c r="A388" s="11" t="s">
        <v>407</v>
      </c>
      <c r="B388" s="321">
        <v>0.61097350474945389</v>
      </c>
      <c r="C388" s="20">
        <v>0.55275590551181097</v>
      </c>
    </row>
    <row r="389" spans="1:3" s="597" customFormat="1" ht="15" customHeight="1" x14ac:dyDescent="0.25">
      <c r="A389" s="11" t="s">
        <v>620</v>
      </c>
      <c r="B389" s="321">
        <v>0.62686611953865301</v>
      </c>
      <c r="C389" s="20">
        <v>0.73264288454161874</v>
      </c>
    </row>
    <row r="390" spans="1:3" s="597" customFormat="1" ht="15" customHeight="1" x14ac:dyDescent="0.25">
      <c r="A390" s="11" t="s">
        <v>409</v>
      </c>
      <c r="B390" s="321">
        <v>0.60621253779955819</v>
      </c>
      <c r="C390" s="20">
        <v>0.65102040816326534</v>
      </c>
    </row>
    <row r="391" spans="1:3" s="597" customFormat="1" ht="15" customHeight="1" x14ac:dyDescent="0.25">
      <c r="A391" s="11" t="s">
        <v>410</v>
      </c>
      <c r="B391" s="321">
        <v>0.23882748981456126</v>
      </c>
      <c r="C391" s="20">
        <v>0.34340382678751258</v>
      </c>
    </row>
    <row r="392" spans="1:3" s="597" customFormat="1" ht="15" customHeight="1" x14ac:dyDescent="0.25">
      <c r="A392" s="11" t="s">
        <v>680</v>
      </c>
      <c r="B392" s="321">
        <v>0.24941991106664418</v>
      </c>
      <c r="C392" s="20">
        <v>0.29414414414414414</v>
      </c>
    </row>
    <row r="393" spans="1:3" s="597" customFormat="1" ht="15" customHeight="1" x14ac:dyDescent="0.25">
      <c r="A393" s="11" t="s">
        <v>220</v>
      </c>
      <c r="B393" s="321">
        <v>3.4856416004984516E-3</v>
      </c>
      <c r="C393" s="20">
        <v>3.838771593090211E-3</v>
      </c>
    </row>
    <row r="394" spans="1:3" s="597" customFormat="1" ht="15" customHeight="1" x14ac:dyDescent="0.25">
      <c r="A394" s="11" t="s">
        <v>31</v>
      </c>
      <c r="B394" s="321">
        <v>0.76864246970321237</v>
      </c>
      <c r="C394" s="20">
        <v>0.75959987092610515</v>
      </c>
    </row>
    <row r="395" spans="1:3" s="597" customFormat="1" ht="15" customHeight="1" x14ac:dyDescent="0.25">
      <c r="A395" s="11" t="s">
        <v>42</v>
      </c>
      <c r="B395" s="321">
        <v>0.68305326119354315</v>
      </c>
      <c r="C395" s="20">
        <v>0.54296875</v>
      </c>
    </row>
    <row r="396" spans="1:3" s="597" customFormat="1" ht="15" customHeight="1" x14ac:dyDescent="0.25">
      <c r="A396" s="11" t="s">
        <v>572</v>
      </c>
      <c r="B396" s="321">
        <v>0.64154388708075205</v>
      </c>
      <c r="C396" s="20">
        <v>0.63190184049079756</v>
      </c>
    </row>
    <row r="397" spans="1:3" s="597" customFormat="1" ht="15" customHeight="1" x14ac:dyDescent="0.25">
      <c r="A397" s="11" t="s">
        <v>34</v>
      </c>
      <c r="B397" s="321">
        <v>0.65077144457844704</v>
      </c>
      <c r="C397" s="20">
        <v>0.77320834593286969</v>
      </c>
    </row>
    <row r="398" spans="1:3" s="597" customFormat="1" ht="15" customHeight="1" x14ac:dyDescent="0.25">
      <c r="A398" s="11" t="s">
        <v>412</v>
      </c>
      <c r="B398" s="321">
        <v>0.56464079373363441</v>
      </c>
      <c r="C398" s="20">
        <v>0.49300699300699302</v>
      </c>
    </row>
    <row r="399" spans="1:3" s="597" customFormat="1" ht="15" customHeight="1" x14ac:dyDescent="0.25">
      <c r="A399" s="11" t="s">
        <v>222</v>
      </c>
      <c r="B399" s="321">
        <v>0.72174341651301765</v>
      </c>
      <c r="C399" s="20">
        <v>0.58401639344262291</v>
      </c>
    </row>
    <row r="400" spans="1:3" s="597" customFormat="1" ht="15" customHeight="1" x14ac:dyDescent="0.25">
      <c r="A400" s="11" t="s">
        <v>579</v>
      </c>
      <c r="B400" s="321">
        <v>0.75183117174174841</v>
      </c>
      <c r="C400" s="20">
        <v>0.77475247524752477</v>
      </c>
    </row>
    <row r="401" spans="1:3" s="597" customFormat="1" ht="15" customHeight="1" x14ac:dyDescent="0.25">
      <c r="A401" s="11" t="s">
        <v>681</v>
      </c>
      <c r="B401" s="321">
        <v>0.10200624618344065</v>
      </c>
      <c r="C401" s="20">
        <v>6.8403908794788276E-2</v>
      </c>
    </row>
    <row r="402" spans="1:3" s="597" customFormat="1" ht="15" customHeight="1" x14ac:dyDescent="0.25">
      <c r="A402" s="11" t="s">
        <v>474</v>
      </c>
      <c r="B402" s="321">
        <v>0.22068265268630349</v>
      </c>
      <c r="C402" s="20">
        <v>0.28274428274428276</v>
      </c>
    </row>
    <row r="403" spans="1:3" s="597" customFormat="1" ht="15" customHeight="1" x14ac:dyDescent="0.25">
      <c r="A403" s="11" t="s">
        <v>475</v>
      </c>
      <c r="B403" s="321">
        <v>0.21428976669469466</v>
      </c>
      <c r="C403" s="20">
        <v>0.26677316293929715</v>
      </c>
    </row>
    <row r="404" spans="1:3" s="597" customFormat="1" ht="15" customHeight="1" x14ac:dyDescent="0.25">
      <c r="A404" s="11" t="s">
        <v>417</v>
      </c>
      <c r="B404" s="321">
        <v>0.30342245550725827</v>
      </c>
      <c r="C404" s="20">
        <v>0.57078651685393256</v>
      </c>
    </row>
    <row r="405" spans="1:3" s="597" customFormat="1" ht="15" customHeight="1" x14ac:dyDescent="0.25">
      <c r="A405" s="11" t="s">
        <v>418</v>
      </c>
      <c r="B405" s="321">
        <v>5.5632892939607027E-2</v>
      </c>
      <c r="C405" s="20">
        <v>8.8780487804878044E-2</v>
      </c>
    </row>
    <row r="406" spans="1:3" s="597" customFormat="1" ht="15" customHeight="1" x14ac:dyDescent="0.25">
      <c r="A406" s="11" t="s">
        <v>573</v>
      </c>
      <c r="B406" s="321">
        <v>0.21461564476198089</v>
      </c>
      <c r="C406" s="20">
        <v>0.10981256890848952</v>
      </c>
    </row>
    <row r="407" spans="1:3" s="597" customFormat="1" ht="15" customHeight="1" thickBot="1" x14ac:dyDescent="0.3">
      <c r="A407" s="12" t="s">
        <v>430</v>
      </c>
      <c r="B407" s="557">
        <v>0.18127385886749958</v>
      </c>
      <c r="C407" s="21">
        <v>0.20706872919522223</v>
      </c>
    </row>
    <row r="408" spans="1:3" ht="15" hidden="1" customHeight="1" x14ac:dyDescent="0.25"/>
    <row r="409" spans="1:3" ht="15" hidden="1" customHeight="1" x14ac:dyDescent="0.25"/>
    <row r="410" spans="1:3" ht="15" hidden="1" customHeight="1" x14ac:dyDescent="0.25"/>
    <row r="411" spans="1:3" ht="15" hidden="1" customHeight="1" x14ac:dyDescent="0.25"/>
    <row r="412" spans="1:3" ht="15" hidden="1" customHeight="1" x14ac:dyDescent="0.25"/>
    <row r="413" spans="1:3" ht="15" hidden="1" customHeight="1" x14ac:dyDescent="0.25"/>
    <row r="414" spans="1:3" ht="15" hidden="1" customHeight="1" x14ac:dyDescent="0.25"/>
    <row r="415" spans="1:3" ht="15" hidden="1" customHeight="1" x14ac:dyDescent="0.25"/>
    <row r="416" spans="1:3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1278"/>
  <sheetViews>
    <sheetView showGridLines="0" zoomScale="90" zoomScaleNormal="90" workbookViewId="0">
      <pane ySplit="2" topLeftCell="A3" activePane="bottomLeft" state="frozen"/>
      <selection pane="bottomLeft" activeCell="E28" sqref="E28"/>
    </sheetView>
  </sheetViews>
  <sheetFormatPr defaultColWidth="0" defaultRowHeight="15" zeroHeight="1" x14ac:dyDescent="0.25"/>
  <cols>
    <col min="1" max="1" width="67.140625" customWidth="1"/>
    <col min="2" max="2" width="32.42578125" customWidth="1"/>
    <col min="3" max="3" width="31" bestFit="1" customWidth="1"/>
    <col min="4" max="4" width="36.28515625" bestFit="1" customWidth="1"/>
    <col min="5" max="5" width="15.7109375" bestFit="1" customWidth="1"/>
    <col min="6" max="6" width="14.7109375" bestFit="1" customWidth="1"/>
    <col min="7" max="7" width="14.140625" bestFit="1" customWidth="1"/>
    <col min="8" max="10" width="0" hidden="1" customWidth="1"/>
    <col min="11" max="16384" width="9.140625" hidden="1"/>
  </cols>
  <sheetData>
    <row r="1" spans="1:7" ht="15" customHeight="1" x14ac:dyDescent="0.25">
      <c r="A1" s="618" t="s">
        <v>394</v>
      </c>
      <c r="B1" s="619"/>
      <c r="C1" s="619"/>
      <c r="D1" s="619"/>
      <c r="E1" s="619"/>
      <c r="F1" s="619"/>
      <c r="G1" s="619"/>
    </row>
    <row r="2" spans="1:7" ht="15" customHeight="1" x14ac:dyDescent="0.25">
      <c r="A2" s="618"/>
      <c r="B2" s="619"/>
      <c r="C2" s="619"/>
      <c r="D2" s="619"/>
      <c r="E2" s="619"/>
      <c r="F2" s="619"/>
      <c r="G2" s="619"/>
    </row>
    <row r="3" spans="1:7" ht="15" customHeight="1" thickBot="1" x14ac:dyDescent="0.3">
      <c r="A3" s="310"/>
      <c r="B3" s="310"/>
      <c r="C3" s="310"/>
      <c r="D3" s="310"/>
      <c r="E3" s="310"/>
      <c r="F3" s="310"/>
      <c r="G3" s="310"/>
    </row>
    <row r="4" spans="1:7" ht="22.5" customHeight="1" thickBot="1" x14ac:dyDescent="0.3">
      <c r="A4" s="380" t="s">
        <v>351</v>
      </c>
      <c r="B4" s="198"/>
      <c r="C4" s="198"/>
      <c r="D4" s="198"/>
      <c r="E4" s="198"/>
      <c r="F4" s="198"/>
      <c r="G4" s="198"/>
    </row>
    <row r="5" spans="1:7" ht="21" customHeight="1" x14ac:dyDescent="0.25">
      <c r="A5" s="403" t="s">
        <v>571</v>
      </c>
      <c r="B5" s="198"/>
      <c r="C5" s="198"/>
      <c r="D5" s="198"/>
      <c r="E5" s="198"/>
      <c r="F5" s="198"/>
      <c r="G5" s="198"/>
    </row>
    <row r="6" spans="1:7" ht="21" customHeight="1" thickBot="1" x14ac:dyDescent="0.3">
      <c r="A6" s="331" t="s">
        <v>560</v>
      </c>
      <c r="B6" s="198"/>
      <c r="C6" s="198"/>
      <c r="D6" s="198"/>
      <c r="E6" s="198"/>
      <c r="F6" s="198"/>
      <c r="G6" s="198"/>
    </row>
    <row r="7" spans="1:7" ht="21" customHeight="1" thickBot="1" x14ac:dyDescent="0.3">
      <c r="A7" s="198"/>
      <c r="B7" s="198"/>
      <c r="C7" s="198"/>
      <c r="D7" s="198"/>
      <c r="E7" s="198"/>
      <c r="F7" s="198"/>
      <c r="G7" s="198"/>
    </row>
    <row r="8" spans="1:7" ht="21.75" customHeight="1" thickBot="1" x14ac:dyDescent="0.3">
      <c r="A8" s="361" t="s">
        <v>1</v>
      </c>
      <c r="B8" s="238"/>
      <c r="C8" s="238"/>
      <c r="D8" s="238"/>
      <c r="E8" s="238"/>
      <c r="F8" s="238"/>
      <c r="G8" s="238"/>
    </row>
    <row r="9" spans="1:7" ht="15.75" thickBot="1" x14ac:dyDescent="0.3">
      <c r="A9" s="223" t="s">
        <v>581</v>
      </c>
      <c r="B9" s="220"/>
      <c r="C9" s="220"/>
      <c r="D9" s="220"/>
      <c r="E9" s="220"/>
      <c r="F9" s="220"/>
      <c r="G9" s="220"/>
    </row>
    <row r="10" spans="1:7" x14ac:dyDescent="0.25">
      <c r="A10" s="620" t="s">
        <v>397</v>
      </c>
      <c r="B10" s="621"/>
      <c r="C10" s="227"/>
      <c r="D10" s="138"/>
      <c r="E10" s="138"/>
      <c r="F10" s="138"/>
      <c r="G10" s="138"/>
    </row>
    <row r="11" spans="1:7" x14ac:dyDescent="0.25">
      <c r="A11" s="187">
        <v>2011</v>
      </c>
      <c r="B11" s="504">
        <v>282892</v>
      </c>
      <c r="C11" s="227"/>
      <c r="D11" s="138"/>
      <c r="E11" s="138"/>
      <c r="F11" s="138"/>
      <c r="G11" s="138"/>
    </row>
    <row r="12" spans="1:7" x14ac:dyDescent="0.25">
      <c r="A12" s="187">
        <v>2012</v>
      </c>
      <c r="B12" s="504">
        <v>288607</v>
      </c>
      <c r="C12" s="227"/>
      <c r="D12" s="138"/>
      <c r="E12" s="138"/>
      <c r="F12" s="138"/>
      <c r="G12" s="138"/>
    </row>
    <row r="13" spans="1:7" x14ac:dyDescent="0.25">
      <c r="A13" s="187">
        <v>2013</v>
      </c>
      <c r="B13" s="504">
        <v>297439</v>
      </c>
      <c r="C13" s="227"/>
      <c r="D13" s="138"/>
      <c r="E13" s="138"/>
      <c r="F13" s="138"/>
      <c r="G13" s="138"/>
    </row>
    <row r="14" spans="1:7" x14ac:dyDescent="0.25">
      <c r="A14" s="187" t="s">
        <v>431</v>
      </c>
      <c r="B14" s="446">
        <v>291299</v>
      </c>
      <c r="C14" s="227"/>
      <c r="D14" s="138"/>
      <c r="E14" s="138"/>
      <c r="F14" s="138"/>
      <c r="G14" s="138"/>
    </row>
    <row r="15" spans="1:7" x14ac:dyDescent="0.25">
      <c r="A15" s="187" t="s">
        <v>582</v>
      </c>
      <c r="B15" s="446">
        <v>1050</v>
      </c>
      <c r="C15" s="227"/>
      <c r="D15" s="138"/>
      <c r="E15" s="138"/>
      <c r="F15" s="138"/>
      <c r="G15" s="138"/>
    </row>
    <row r="16" spans="1:7" x14ac:dyDescent="0.25">
      <c r="A16" s="187" t="s">
        <v>432</v>
      </c>
      <c r="B16" s="569">
        <v>296815</v>
      </c>
      <c r="C16" s="227"/>
      <c r="D16" s="138"/>
      <c r="E16" s="138"/>
      <c r="F16" s="138"/>
      <c r="G16" s="138"/>
    </row>
    <row r="17" spans="1:7" x14ac:dyDescent="0.25">
      <c r="A17" s="187" t="s">
        <v>425</v>
      </c>
      <c r="B17" s="440">
        <v>2.0642888121598042E-2</v>
      </c>
      <c r="C17" s="227"/>
      <c r="D17" s="138"/>
      <c r="E17" s="138"/>
      <c r="F17" s="138"/>
      <c r="G17" s="138"/>
    </row>
    <row r="18" spans="1:7" ht="15.75" thickBot="1" x14ac:dyDescent="0.3">
      <c r="A18" s="357" t="s">
        <v>583</v>
      </c>
      <c r="B18" s="439">
        <v>3.5375570641645471E-3</v>
      </c>
      <c r="C18" s="138"/>
      <c r="D18" s="138"/>
      <c r="E18" s="138"/>
      <c r="F18" s="138"/>
      <c r="G18" s="138"/>
    </row>
    <row r="19" spans="1:7" ht="15.75" thickBot="1" x14ac:dyDescent="0.3">
      <c r="A19" s="224" t="s">
        <v>619</v>
      </c>
      <c r="B19" s="225"/>
      <c r="C19" s="138"/>
      <c r="D19" s="138"/>
      <c r="E19" s="138"/>
      <c r="F19" s="138"/>
      <c r="G19" s="138"/>
    </row>
    <row r="20" spans="1:7" ht="15.75" thickBot="1" x14ac:dyDescent="0.3">
      <c r="A20" s="236" t="s">
        <v>397</v>
      </c>
      <c r="B20" s="232" t="s">
        <v>477</v>
      </c>
      <c r="C20" s="232" t="s">
        <v>478</v>
      </c>
      <c r="D20" s="441" t="s">
        <v>457</v>
      </c>
      <c r="E20" s="233" t="s">
        <v>447</v>
      </c>
      <c r="F20" s="138"/>
      <c r="G20" s="138"/>
    </row>
    <row r="21" spans="1:7" x14ac:dyDescent="0.25">
      <c r="A21" s="234" t="s">
        <v>9</v>
      </c>
      <c r="B21" s="570">
        <v>17</v>
      </c>
      <c r="C21" s="505">
        <v>296798</v>
      </c>
      <c r="D21" s="442">
        <v>5.727473341980695E-5</v>
      </c>
      <c r="E21" s="444">
        <v>0.99994272526658023</v>
      </c>
      <c r="F21" s="138"/>
      <c r="G21" s="138"/>
    </row>
    <row r="22" spans="1:7" x14ac:dyDescent="0.25">
      <c r="A22" s="207" t="s">
        <v>10</v>
      </c>
      <c r="B22" s="570">
        <v>1017</v>
      </c>
      <c r="C22" s="446">
        <v>295798</v>
      </c>
      <c r="D22" s="442">
        <v>3.4263766992908042E-3</v>
      </c>
      <c r="E22" s="444">
        <v>0.9965736233007092</v>
      </c>
      <c r="F22" s="138"/>
      <c r="G22" s="138"/>
    </row>
    <row r="23" spans="1:7" x14ac:dyDescent="0.25">
      <c r="A23" s="207" t="s">
        <v>11</v>
      </c>
      <c r="B23" s="570">
        <v>0</v>
      </c>
      <c r="C23" s="446">
        <v>296815</v>
      </c>
      <c r="D23" s="442">
        <v>0</v>
      </c>
      <c r="E23" s="444">
        <v>1</v>
      </c>
      <c r="F23" s="138"/>
      <c r="G23" s="138"/>
    </row>
    <row r="24" spans="1:7" x14ac:dyDescent="0.25">
      <c r="A24" s="207" t="s">
        <v>12</v>
      </c>
      <c r="B24" s="570">
        <v>16928</v>
      </c>
      <c r="C24" s="446">
        <v>279887</v>
      </c>
      <c r="D24" s="442">
        <v>5.7032158078264242E-2</v>
      </c>
      <c r="E24" s="444">
        <v>0.94296784192173577</v>
      </c>
      <c r="F24" s="138"/>
      <c r="G24" s="138"/>
    </row>
    <row r="25" spans="1:7" x14ac:dyDescent="0.25">
      <c r="A25" s="207" t="s">
        <v>13</v>
      </c>
      <c r="B25" s="508">
        <v>0</v>
      </c>
      <c r="C25" s="506">
        <v>102614</v>
      </c>
      <c r="D25" s="442">
        <v>0</v>
      </c>
      <c r="E25" s="444">
        <v>1</v>
      </c>
      <c r="F25" s="138"/>
      <c r="G25" s="138"/>
    </row>
    <row r="26" spans="1:7" x14ac:dyDescent="0.25">
      <c r="A26" s="207" t="s">
        <v>14</v>
      </c>
      <c r="B26" s="570">
        <v>0</v>
      </c>
      <c r="C26" s="446">
        <v>296815</v>
      </c>
      <c r="D26" s="442">
        <v>0</v>
      </c>
      <c r="E26" s="444">
        <v>1</v>
      </c>
      <c r="F26" s="138"/>
      <c r="G26" s="138"/>
    </row>
    <row r="27" spans="1:7" x14ac:dyDescent="0.25">
      <c r="A27" s="207" t="s">
        <v>15</v>
      </c>
      <c r="B27" s="570">
        <v>13</v>
      </c>
      <c r="C27" s="446">
        <v>296802</v>
      </c>
      <c r="D27" s="442">
        <v>4.3798325556322965E-5</v>
      </c>
      <c r="E27" s="444">
        <v>0.99995620167444366</v>
      </c>
      <c r="F27" s="138"/>
      <c r="G27" s="138"/>
    </row>
    <row r="28" spans="1:7" x14ac:dyDescent="0.25">
      <c r="A28" s="207" t="s">
        <v>434</v>
      </c>
      <c r="B28" s="570">
        <v>466</v>
      </c>
      <c r="C28" s="446">
        <v>296349</v>
      </c>
      <c r="D28" s="442">
        <v>1.5700015160958847E-3</v>
      </c>
      <c r="E28" s="444">
        <v>0.99842999848390412</v>
      </c>
      <c r="F28" s="138"/>
      <c r="G28" s="138"/>
    </row>
    <row r="29" spans="1:7" x14ac:dyDescent="0.25">
      <c r="A29" s="207" t="s">
        <v>17</v>
      </c>
      <c r="B29" s="570">
        <v>205</v>
      </c>
      <c r="C29" s="446">
        <v>296610</v>
      </c>
      <c r="D29" s="442">
        <v>6.9066590300355445E-4</v>
      </c>
      <c r="E29" s="444">
        <v>0.9993093340969964</v>
      </c>
      <c r="F29" s="138"/>
      <c r="G29" s="138"/>
    </row>
    <row r="30" spans="1:7" x14ac:dyDescent="0.25">
      <c r="A30" s="207" t="s">
        <v>18</v>
      </c>
      <c r="B30" s="570">
        <v>7408</v>
      </c>
      <c r="C30" s="446">
        <v>289407</v>
      </c>
      <c r="D30" s="442">
        <v>2.4958307363172345E-2</v>
      </c>
      <c r="E30" s="444">
        <v>0.97504169263682761</v>
      </c>
      <c r="F30" s="138"/>
      <c r="G30" s="138"/>
    </row>
    <row r="31" spans="1:7" x14ac:dyDescent="0.25">
      <c r="A31" s="207" t="s">
        <v>19</v>
      </c>
      <c r="B31" s="570">
        <v>29691</v>
      </c>
      <c r="C31" s="446">
        <v>267124</v>
      </c>
      <c r="D31" s="442">
        <v>0.10003200646867577</v>
      </c>
      <c r="E31" s="444">
        <v>0.89996799353132417</v>
      </c>
      <c r="F31" s="138"/>
      <c r="G31" s="138"/>
    </row>
    <row r="32" spans="1:7" x14ac:dyDescent="0.25">
      <c r="A32" s="207" t="s">
        <v>20</v>
      </c>
      <c r="B32" s="570">
        <v>40</v>
      </c>
      <c r="C32" s="446">
        <v>296775</v>
      </c>
      <c r="D32" s="442">
        <v>1.3476407863483988E-4</v>
      </c>
      <c r="E32" s="444">
        <v>0.99986523592136511</v>
      </c>
      <c r="F32" s="138"/>
      <c r="G32" s="138"/>
    </row>
    <row r="33" spans="1:7" x14ac:dyDescent="0.25">
      <c r="A33" s="207" t="s">
        <v>21</v>
      </c>
      <c r="B33" s="570">
        <v>2718</v>
      </c>
      <c r="C33" s="446">
        <v>294097</v>
      </c>
      <c r="D33" s="442">
        <v>9.1572191432373693E-3</v>
      </c>
      <c r="E33" s="444">
        <v>0.99084278085676258</v>
      </c>
      <c r="F33" s="138"/>
      <c r="G33" s="138"/>
    </row>
    <row r="34" spans="1:7" ht="15.75" thickBot="1" x14ac:dyDescent="0.3">
      <c r="A34" s="208" t="s">
        <v>556</v>
      </c>
      <c r="B34" s="571">
        <v>6791</v>
      </c>
      <c r="C34" s="446">
        <v>290024</v>
      </c>
      <c r="D34" s="443">
        <v>2.2879571450229941E-2</v>
      </c>
      <c r="E34" s="445">
        <v>0.9771204285497701</v>
      </c>
      <c r="F34" s="138"/>
      <c r="G34" s="138"/>
    </row>
    <row r="35" spans="1:7" ht="15.75" customHeight="1" thickBot="1" x14ac:dyDescent="0.3">
      <c r="A35" s="223" t="s">
        <v>399</v>
      </c>
      <c r="B35" s="138"/>
      <c r="C35" s="138"/>
      <c r="D35" s="138"/>
      <c r="E35" s="138"/>
      <c r="F35" s="138"/>
      <c r="G35" s="138"/>
    </row>
    <row r="36" spans="1:7" ht="15.75" customHeight="1" thickBot="1" x14ac:dyDescent="0.3">
      <c r="A36" s="229" t="s">
        <v>427</v>
      </c>
      <c r="B36" s="232" t="s">
        <v>477</v>
      </c>
      <c r="C36" s="232" t="s">
        <v>479</v>
      </c>
      <c r="D36" s="231" t="s">
        <v>457</v>
      </c>
      <c r="E36" s="232" t="s">
        <v>446</v>
      </c>
      <c r="F36" s="138"/>
      <c r="G36" s="138"/>
    </row>
    <row r="37" spans="1:7" ht="15.75" customHeight="1" x14ac:dyDescent="0.25">
      <c r="A37" s="207" t="s">
        <v>622</v>
      </c>
      <c r="B37" s="507">
        <v>13358</v>
      </c>
      <c r="C37" s="507">
        <v>1672</v>
      </c>
      <c r="D37" s="230">
        <v>0.88875582168995337</v>
      </c>
      <c r="E37" s="230">
        <v>0.11124417831004657</v>
      </c>
      <c r="F37" s="138"/>
      <c r="G37" s="138"/>
    </row>
    <row r="38" spans="1:7" ht="15.75" customHeight="1" x14ac:dyDescent="0.25">
      <c r="A38" s="207" t="s">
        <v>623</v>
      </c>
      <c r="B38" s="508">
        <v>7815</v>
      </c>
      <c r="C38" s="508">
        <v>7017</v>
      </c>
      <c r="D38" s="230">
        <v>0.52690129449838186</v>
      </c>
      <c r="E38" s="230">
        <v>0.47309870550161814</v>
      </c>
      <c r="F38" s="138"/>
      <c r="G38" s="138"/>
    </row>
    <row r="39" spans="1:7" ht="15.75" customHeight="1" x14ac:dyDescent="0.25">
      <c r="A39" s="207" t="s">
        <v>624</v>
      </c>
      <c r="B39" s="508">
        <v>11809</v>
      </c>
      <c r="C39" s="508">
        <v>3221</v>
      </c>
      <c r="D39" s="230">
        <v>0.78569527611443779</v>
      </c>
      <c r="E39" s="230">
        <v>0.21430472388556221</v>
      </c>
      <c r="F39" s="138"/>
      <c r="G39" s="138"/>
    </row>
    <row r="40" spans="1:7" ht="30.75" thickBot="1" x14ac:dyDescent="0.3">
      <c r="A40" s="208" t="s">
        <v>625</v>
      </c>
      <c r="B40" s="572">
        <v>1651</v>
      </c>
      <c r="C40" s="572">
        <v>13181</v>
      </c>
      <c r="D40" s="230">
        <v>0.11131337648327939</v>
      </c>
      <c r="E40" s="230">
        <v>0.88868662351672056</v>
      </c>
      <c r="F40" s="138"/>
      <c r="G40" s="138"/>
    </row>
    <row r="41" spans="1:7" ht="15.75" customHeight="1" thickBot="1" x14ac:dyDescent="0.3">
      <c r="A41" s="229" t="s">
        <v>426</v>
      </c>
      <c r="B41" s="438" t="s">
        <v>477</v>
      </c>
      <c r="C41" s="438" t="s">
        <v>479</v>
      </c>
      <c r="D41" s="231" t="s">
        <v>457</v>
      </c>
      <c r="E41" s="232" t="s">
        <v>446</v>
      </c>
      <c r="F41" s="138"/>
      <c r="G41" s="138"/>
    </row>
    <row r="42" spans="1:7" ht="15.75" customHeight="1" x14ac:dyDescent="0.25">
      <c r="A42" s="207" t="s">
        <v>626</v>
      </c>
      <c r="B42" s="507">
        <v>1754</v>
      </c>
      <c r="C42" s="507">
        <v>169</v>
      </c>
      <c r="D42" s="230">
        <v>0.91211648465938633</v>
      </c>
      <c r="E42" s="230">
        <v>8.788351534061363E-2</v>
      </c>
      <c r="F42" s="138"/>
      <c r="G42" s="138"/>
    </row>
    <row r="43" spans="1:7" ht="15.75" customHeight="1" x14ac:dyDescent="0.25">
      <c r="A43" s="207" t="s">
        <v>627</v>
      </c>
      <c r="B43" s="508">
        <v>1415</v>
      </c>
      <c r="C43" s="508">
        <v>527</v>
      </c>
      <c r="D43" s="230">
        <v>0.72863027806385172</v>
      </c>
      <c r="E43" s="230">
        <v>0.27136972193614828</v>
      </c>
      <c r="F43" s="138"/>
      <c r="G43" s="138"/>
    </row>
    <row r="44" spans="1:7" ht="15.75" customHeight="1" x14ac:dyDescent="0.25">
      <c r="A44" s="207" t="s">
        <v>628</v>
      </c>
      <c r="B44" s="508">
        <v>1705</v>
      </c>
      <c r="C44" s="508">
        <v>218</v>
      </c>
      <c r="D44" s="230">
        <v>0.88663546541861671</v>
      </c>
      <c r="E44" s="230">
        <v>0.11336453458138325</v>
      </c>
      <c r="F44" s="138"/>
      <c r="G44" s="138"/>
    </row>
    <row r="45" spans="1:7" ht="28.5" customHeight="1" thickBot="1" x14ac:dyDescent="0.3">
      <c r="A45" s="208" t="s">
        <v>629</v>
      </c>
      <c r="B45" s="572">
        <v>642</v>
      </c>
      <c r="C45" s="572">
        <v>1300</v>
      </c>
      <c r="D45" s="230">
        <v>0.33058702368692072</v>
      </c>
      <c r="E45" s="230">
        <v>0.66941297631307928</v>
      </c>
      <c r="F45" s="138"/>
      <c r="G45" s="138"/>
    </row>
    <row r="46" spans="1:7" ht="15.75" customHeight="1" thickBot="1" x14ac:dyDescent="0.3">
      <c r="A46" s="229" t="s">
        <v>428</v>
      </c>
      <c r="B46" s="438" t="s">
        <v>477</v>
      </c>
      <c r="C46" s="438" t="s">
        <v>479</v>
      </c>
      <c r="D46" s="231" t="s">
        <v>457</v>
      </c>
      <c r="E46" s="232" t="s">
        <v>446</v>
      </c>
      <c r="F46" s="138"/>
      <c r="G46" s="138"/>
    </row>
    <row r="47" spans="1:7" ht="15.75" customHeight="1" x14ac:dyDescent="0.25">
      <c r="A47" s="207" t="s">
        <v>630</v>
      </c>
      <c r="B47" s="507">
        <v>6551</v>
      </c>
      <c r="C47" s="507">
        <v>1389</v>
      </c>
      <c r="D47" s="230">
        <v>0.82506297229219139</v>
      </c>
      <c r="E47" s="230">
        <v>0.17493702770780856</v>
      </c>
      <c r="F47" s="138"/>
      <c r="G47" s="138"/>
    </row>
    <row r="48" spans="1:7" ht="15.75" customHeight="1" x14ac:dyDescent="0.25">
      <c r="A48" s="207" t="s">
        <v>631</v>
      </c>
      <c r="B48" s="508">
        <v>6001</v>
      </c>
      <c r="C48" s="508">
        <v>2092</v>
      </c>
      <c r="D48" s="230">
        <v>0.7415050043247251</v>
      </c>
      <c r="E48" s="230">
        <v>0.25849499567527495</v>
      </c>
      <c r="F48" s="138"/>
      <c r="G48" s="138"/>
    </row>
    <row r="49" spans="1:10" ht="15.75" customHeight="1" x14ac:dyDescent="0.25">
      <c r="A49" s="207" t="s">
        <v>632</v>
      </c>
      <c r="B49" s="508">
        <v>2426</v>
      </c>
      <c r="C49" s="508">
        <v>5514</v>
      </c>
      <c r="D49" s="230">
        <v>0.30554156171284635</v>
      </c>
      <c r="E49" s="230">
        <v>0.6944584382871537</v>
      </c>
      <c r="F49" s="138"/>
      <c r="G49" s="138"/>
    </row>
    <row r="50" spans="1:10" ht="15.75" customHeight="1" thickBot="1" x14ac:dyDescent="0.3">
      <c r="A50" s="208" t="s">
        <v>633</v>
      </c>
      <c r="B50" s="572">
        <v>152</v>
      </c>
      <c r="C50" s="572">
        <v>7941</v>
      </c>
      <c r="D50" s="230">
        <v>1.878166316569875E-2</v>
      </c>
      <c r="E50" s="230">
        <v>0.98121833683430126</v>
      </c>
      <c r="F50" s="138"/>
      <c r="G50" s="138"/>
    </row>
    <row r="51" spans="1:10" ht="15.75" customHeight="1" x14ac:dyDescent="0.25">
      <c r="A51" s="223"/>
      <c r="B51" s="337"/>
      <c r="C51" s="138"/>
      <c r="D51" s="138"/>
      <c r="E51" s="138"/>
      <c r="F51" s="138"/>
      <c r="G51" s="138"/>
    </row>
    <row r="52" spans="1:10" ht="15.75" thickBot="1" x14ac:dyDescent="0.3">
      <c r="A52" s="224" t="s">
        <v>398</v>
      </c>
      <c r="B52" s="225"/>
      <c r="C52" s="138"/>
      <c r="D52" s="138"/>
      <c r="E52" s="138"/>
      <c r="F52" s="138"/>
      <c r="G52" s="138"/>
    </row>
    <row r="53" spans="1:10" s="228" customFormat="1" ht="15.75" thickBot="1" x14ac:dyDescent="0.3">
      <c r="A53" s="235" t="s">
        <v>397</v>
      </c>
      <c r="B53" s="232" t="s">
        <v>477</v>
      </c>
      <c r="C53" s="232" t="s">
        <v>479</v>
      </c>
      <c r="D53" s="232" t="s">
        <v>569</v>
      </c>
      <c r="E53" s="232" t="s">
        <v>457</v>
      </c>
      <c r="F53" s="232" t="s">
        <v>446</v>
      </c>
      <c r="G53" s="232" t="s">
        <v>568</v>
      </c>
    </row>
    <row r="54" spans="1:10" x14ac:dyDescent="0.25">
      <c r="A54" s="234" t="s">
        <v>265</v>
      </c>
      <c r="B54" s="507">
        <v>35153</v>
      </c>
      <c r="C54" s="507">
        <v>254920</v>
      </c>
      <c r="D54" s="507">
        <v>6742</v>
      </c>
      <c r="E54" s="230">
        <v>0.11843404140626317</v>
      </c>
      <c r="F54" s="230">
        <v>0.85885147313983456</v>
      </c>
      <c r="G54" s="230">
        <v>2.2714485453902263E-2</v>
      </c>
    </row>
    <row r="55" spans="1:10" s="191" customFormat="1" ht="15" customHeight="1" x14ac:dyDescent="0.25">
      <c r="A55" s="207" t="s">
        <v>557</v>
      </c>
      <c r="B55" s="508">
        <v>7335</v>
      </c>
      <c r="C55" s="508">
        <v>115194</v>
      </c>
      <c r="D55" s="508">
        <v>305</v>
      </c>
      <c r="E55" s="230">
        <v>5.97147369620789E-2</v>
      </c>
      <c r="F55" s="230">
        <v>0.93780223716560562</v>
      </c>
      <c r="G55" s="230">
        <v>2.4830258723154827E-3</v>
      </c>
      <c r="J55"/>
    </row>
    <row r="56" spans="1:10" ht="15.75" thickBot="1" x14ac:dyDescent="0.3">
      <c r="A56" s="224"/>
      <c r="B56" s="573"/>
      <c r="C56" s="574"/>
      <c r="D56" s="574"/>
      <c r="E56" s="419"/>
      <c r="F56" s="419"/>
      <c r="G56" s="419"/>
    </row>
    <row r="57" spans="1:10" s="228" customFormat="1" ht="15.75" thickBot="1" x14ac:dyDescent="0.3">
      <c r="A57" s="235" t="s">
        <v>507</v>
      </c>
      <c r="B57" s="232" t="s">
        <v>508</v>
      </c>
      <c r="C57" s="232" t="s">
        <v>504</v>
      </c>
      <c r="D57" s="232" t="s">
        <v>509</v>
      </c>
      <c r="E57" s="138"/>
      <c r="F57" s="138"/>
      <c r="G57" s="138"/>
    </row>
    <row r="58" spans="1:10" ht="15.75" customHeight="1" thickBot="1" x14ac:dyDescent="0.3">
      <c r="A58" s="344" t="s">
        <v>401</v>
      </c>
      <c r="B58" s="509">
        <v>138033</v>
      </c>
      <c r="C58" s="510">
        <v>296815</v>
      </c>
      <c r="D58" s="214">
        <v>0.46504725165507133</v>
      </c>
      <c r="E58" s="138"/>
      <c r="F58" s="138"/>
      <c r="G58" s="138"/>
    </row>
    <row r="59" spans="1:10" ht="15.75" customHeight="1" x14ac:dyDescent="0.25">
      <c r="A59" s="346" t="s">
        <v>403</v>
      </c>
      <c r="B59" s="511">
        <v>1781</v>
      </c>
      <c r="C59" s="512">
        <v>3389</v>
      </c>
      <c r="D59" s="347">
        <v>0.52552375331956325</v>
      </c>
      <c r="E59" s="138"/>
      <c r="F59" s="138"/>
      <c r="G59" s="138"/>
    </row>
    <row r="60" spans="1:10" ht="15.75" customHeight="1" x14ac:dyDescent="0.25">
      <c r="A60" s="333" t="s">
        <v>404</v>
      </c>
      <c r="B60" s="513">
        <v>44573</v>
      </c>
      <c r="C60" s="512">
        <v>69635</v>
      </c>
      <c r="D60" s="348">
        <v>0.64009477992388886</v>
      </c>
      <c r="E60" s="138"/>
      <c r="F60" s="138"/>
      <c r="G60" s="138"/>
    </row>
    <row r="61" spans="1:10" ht="15.75" customHeight="1" x14ac:dyDescent="0.25">
      <c r="A61" s="333" t="s">
        <v>405</v>
      </c>
      <c r="B61" s="513">
        <v>72418</v>
      </c>
      <c r="C61" s="512">
        <v>156872</v>
      </c>
      <c r="D61" s="348">
        <v>0.46163751338671016</v>
      </c>
      <c r="E61" s="138"/>
      <c r="F61" s="138"/>
      <c r="G61" s="138"/>
    </row>
    <row r="62" spans="1:10" ht="15.75" customHeight="1" x14ac:dyDescent="0.25">
      <c r="A62" s="333" t="s">
        <v>406</v>
      </c>
      <c r="B62" s="513">
        <v>19261</v>
      </c>
      <c r="C62" s="512">
        <v>66919</v>
      </c>
      <c r="D62" s="348">
        <v>0.28782558017902238</v>
      </c>
      <c r="E62" s="138"/>
      <c r="F62" s="138"/>
      <c r="G62" s="138"/>
    </row>
    <row r="63" spans="1:10" ht="15.75" customHeight="1" x14ac:dyDescent="0.25">
      <c r="A63" s="334" t="s">
        <v>8</v>
      </c>
      <c r="B63" s="513">
        <v>3190</v>
      </c>
      <c r="C63" s="512">
        <v>26504</v>
      </c>
      <c r="D63" s="348">
        <v>0.12035919106549954</v>
      </c>
      <c r="E63" s="138"/>
      <c r="F63" s="138"/>
      <c r="G63" s="138"/>
    </row>
    <row r="64" spans="1:10" ht="15.75" customHeight="1" x14ac:dyDescent="0.25">
      <c r="A64" s="333" t="s">
        <v>407</v>
      </c>
      <c r="B64" s="513">
        <v>4745</v>
      </c>
      <c r="C64" s="512">
        <v>9257</v>
      </c>
      <c r="D64" s="348">
        <v>0.51258507075726478</v>
      </c>
      <c r="E64" s="138"/>
      <c r="F64" s="138"/>
      <c r="G64" s="138"/>
    </row>
    <row r="65" spans="1:7" ht="15.75" customHeight="1" x14ac:dyDescent="0.25">
      <c r="A65" s="333" t="s">
        <v>620</v>
      </c>
      <c r="B65" s="513">
        <v>23617</v>
      </c>
      <c r="C65" s="512">
        <v>36332</v>
      </c>
      <c r="D65" s="348">
        <v>0.65003302873499946</v>
      </c>
      <c r="E65" s="138"/>
      <c r="F65" s="138"/>
      <c r="G65" s="138"/>
    </row>
    <row r="66" spans="1:7" ht="15.75" customHeight="1" x14ac:dyDescent="0.25">
      <c r="A66" s="333" t="s">
        <v>409</v>
      </c>
      <c r="B66" s="513">
        <v>4355</v>
      </c>
      <c r="C66" s="512">
        <v>12652</v>
      </c>
      <c r="D66" s="348">
        <v>0.34421435346190327</v>
      </c>
      <c r="E66" s="138"/>
      <c r="F66" s="138"/>
      <c r="G66" s="138"/>
    </row>
    <row r="67" spans="1:7" ht="15.75" customHeight="1" x14ac:dyDescent="0.25">
      <c r="A67" s="333" t="s">
        <v>410</v>
      </c>
      <c r="B67" s="513">
        <v>4283</v>
      </c>
      <c r="C67" s="512">
        <v>14367</v>
      </c>
      <c r="D67" s="348">
        <v>0.29811373286002646</v>
      </c>
      <c r="E67" s="138"/>
      <c r="F67" s="138"/>
      <c r="G67" s="138"/>
    </row>
    <row r="68" spans="1:7" ht="15.75" customHeight="1" x14ac:dyDescent="0.25">
      <c r="A68" s="333" t="s">
        <v>680</v>
      </c>
      <c r="B68" s="513">
        <v>6683</v>
      </c>
      <c r="C68" s="512">
        <v>37436</v>
      </c>
      <c r="D68" s="348">
        <v>0.17851800406026286</v>
      </c>
      <c r="E68" s="138"/>
      <c r="F68" s="138"/>
      <c r="G68" s="138"/>
    </row>
    <row r="69" spans="1:7" ht="15.75" customHeight="1" x14ac:dyDescent="0.25">
      <c r="A69" s="333" t="s">
        <v>220</v>
      </c>
      <c r="B69" s="513">
        <v>11919</v>
      </c>
      <c r="C69" s="512">
        <v>13036</v>
      </c>
      <c r="D69" s="348">
        <v>0.91431420681190545</v>
      </c>
      <c r="E69" s="138"/>
      <c r="F69" s="138"/>
      <c r="G69" s="138"/>
    </row>
    <row r="70" spans="1:7" ht="15.75" customHeight="1" x14ac:dyDescent="0.25">
      <c r="A70" s="333" t="s">
        <v>31</v>
      </c>
      <c r="B70" s="513">
        <v>35116</v>
      </c>
      <c r="C70" s="512">
        <v>46411</v>
      </c>
      <c r="D70" s="348">
        <v>0.75663097110598776</v>
      </c>
      <c r="E70" s="138"/>
      <c r="F70" s="138"/>
      <c r="G70" s="138"/>
    </row>
    <row r="71" spans="1:7" ht="15.75" customHeight="1" x14ac:dyDescent="0.25">
      <c r="A71" s="333" t="s">
        <v>42</v>
      </c>
      <c r="B71" s="513">
        <v>1620</v>
      </c>
      <c r="C71" s="512">
        <v>2590</v>
      </c>
      <c r="D71" s="348">
        <v>0.62548262548262545</v>
      </c>
      <c r="E71" s="138"/>
      <c r="F71" s="138"/>
      <c r="G71" s="138"/>
    </row>
    <row r="72" spans="1:7" ht="15.75" customHeight="1" x14ac:dyDescent="0.25">
      <c r="A72" s="333" t="s">
        <v>572</v>
      </c>
      <c r="B72" s="513">
        <v>10915</v>
      </c>
      <c r="C72" s="512">
        <v>15278</v>
      </c>
      <c r="D72" s="348">
        <v>0.714425971985862</v>
      </c>
      <c r="E72" s="138"/>
      <c r="F72" s="138"/>
      <c r="G72" s="138"/>
    </row>
    <row r="73" spans="1:7" ht="15.75" customHeight="1" x14ac:dyDescent="0.25">
      <c r="A73" s="333" t="s">
        <v>34</v>
      </c>
      <c r="B73" s="513">
        <v>8353</v>
      </c>
      <c r="C73" s="512">
        <v>39714</v>
      </c>
      <c r="D73" s="348">
        <v>0.2103288512866999</v>
      </c>
      <c r="E73" s="138"/>
      <c r="F73" s="138"/>
      <c r="G73" s="138"/>
    </row>
    <row r="74" spans="1:7" ht="15.75" customHeight="1" x14ac:dyDescent="0.25">
      <c r="A74" s="333" t="s">
        <v>412</v>
      </c>
      <c r="B74" s="513">
        <v>5971</v>
      </c>
      <c r="C74" s="512">
        <v>10325</v>
      </c>
      <c r="D74" s="348">
        <v>0.5783050847457627</v>
      </c>
      <c r="E74" s="138"/>
      <c r="F74" s="138"/>
      <c r="G74" s="138"/>
    </row>
    <row r="75" spans="1:7" ht="15.75" customHeight="1" x14ac:dyDescent="0.25">
      <c r="A75" s="333" t="s">
        <v>222</v>
      </c>
      <c r="B75" s="513">
        <v>7033</v>
      </c>
      <c r="C75" s="512">
        <v>8511</v>
      </c>
      <c r="D75" s="348">
        <v>0.8263423804488309</v>
      </c>
      <c r="E75" s="138"/>
      <c r="F75" s="138"/>
      <c r="G75" s="138"/>
    </row>
    <row r="76" spans="1:7" ht="15.75" customHeight="1" x14ac:dyDescent="0.25">
      <c r="A76" s="333" t="s">
        <v>579</v>
      </c>
      <c r="B76" s="513">
        <v>1997</v>
      </c>
      <c r="C76" s="512">
        <v>4386</v>
      </c>
      <c r="D76" s="348">
        <v>0.45531235750113996</v>
      </c>
      <c r="E76" s="138"/>
      <c r="F76" s="138"/>
      <c r="G76" s="138"/>
    </row>
    <row r="77" spans="1:7" ht="15.75" customHeight="1" x14ac:dyDescent="0.25">
      <c r="A77" s="333" t="s">
        <v>634</v>
      </c>
      <c r="B77" s="513">
        <v>2546</v>
      </c>
      <c r="C77" s="512">
        <v>3205</v>
      </c>
      <c r="D77" s="348">
        <v>0.79438377535101401</v>
      </c>
      <c r="E77" s="138"/>
      <c r="F77" s="138"/>
      <c r="G77" s="138"/>
    </row>
    <row r="78" spans="1:7" ht="15.75" customHeight="1" x14ac:dyDescent="0.25">
      <c r="A78" s="333" t="s">
        <v>474</v>
      </c>
      <c r="B78" s="513">
        <v>810</v>
      </c>
      <c r="C78" s="512">
        <v>7228</v>
      </c>
      <c r="D78" s="348">
        <v>0.11206419479800775</v>
      </c>
      <c r="E78" s="138"/>
      <c r="F78" s="138"/>
      <c r="G78" s="138"/>
    </row>
    <row r="79" spans="1:7" ht="15.75" customHeight="1" x14ac:dyDescent="0.25">
      <c r="A79" s="333" t="s">
        <v>475</v>
      </c>
      <c r="B79" s="513">
        <v>4880</v>
      </c>
      <c r="C79" s="512">
        <v>9583</v>
      </c>
      <c r="D79" s="348">
        <v>0.50923510382969839</v>
      </c>
      <c r="E79" s="138"/>
      <c r="F79" s="138"/>
      <c r="G79" s="138"/>
    </row>
    <row r="80" spans="1:7" ht="15.75" customHeight="1" x14ac:dyDescent="0.25">
      <c r="A80" s="11" t="s">
        <v>417</v>
      </c>
      <c r="B80" s="513">
        <v>5831</v>
      </c>
      <c r="C80" s="512">
        <v>6850</v>
      </c>
      <c r="D80" s="348">
        <v>0.85124087591240871</v>
      </c>
      <c r="E80" s="138"/>
      <c r="F80" s="138"/>
      <c r="G80" s="138"/>
    </row>
    <row r="81" spans="1:7" ht="15.75" customHeight="1" x14ac:dyDescent="0.25">
      <c r="A81" s="11" t="s">
        <v>418</v>
      </c>
      <c r="B81" s="513">
        <v>22660</v>
      </c>
      <c r="C81" s="512">
        <v>26017</v>
      </c>
      <c r="D81" s="348">
        <v>0.87096898181957949</v>
      </c>
      <c r="E81" s="138"/>
      <c r="F81" s="138"/>
      <c r="G81" s="138"/>
    </row>
    <row r="82" spans="1:7" ht="15.75" customHeight="1" x14ac:dyDescent="0.25">
      <c r="A82" s="333" t="s">
        <v>573</v>
      </c>
      <c r="B82" s="513">
        <v>20849</v>
      </c>
      <c r="C82" s="512">
        <v>35095</v>
      </c>
      <c r="D82" s="348">
        <v>0.59407322980481547</v>
      </c>
      <c r="E82" s="138"/>
      <c r="F82" s="138"/>
      <c r="G82" s="138"/>
    </row>
    <row r="83" spans="1:7" ht="15.75" customHeight="1" thickBot="1" x14ac:dyDescent="0.3">
      <c r="A83" s="345" t="s">
        <v>430</v>
      </c>
      <c r="B83" s="514">
        <v>55944</v>
      </c>
      <c r="C83" s="512">
        <v>115266</v>
      </c>
      <c r="D83" s="349">
        <v>0.48534693665087708</v>
      </c>
      <c r="E83" s="138"/>
      <c r="F83" s="138"/>
      <c r="G83" s="138"/>
    </row>
    <row r="84" spans="1:7" ht="15.75" customHeight="1" thickBot="1" x14ac:dyDescent="0.3">
      <c r="A84" s="223"/>
      <c r="B84" s="337"/>
      <c r="C84" s="138"/>
      <c r="D84" s="138"/>
      <c r="E84" s="138"/>
      <c r="F84" s="138"/>
      <c r="G84" s="138"/>
    </row>
    <row r="85" spans="1:7" ht="15.75" customHeight="1" thickBot="1" x14ac:dyDescent="0.3">
      <c r="A85" s="342" t="s">
        <v>575</v>
      </c>
      <c r="B85" s="231" t="s">
        <v>576</v>
      </c>
      <c r="C85" s="232" t="s">
        <v>504</v>
      </c>
      <c r="D85" s="233" t="s">
        <v>577</v>
      </c>
      <c r="E85" s="138"/>
      <c r="F85" s="138"/>
      <c r="G85" s="138"/>
    </row>
    <row r="86" spans="1:7" ht="15.75" customHeight="1" thickBot="1" x14ac:dyDescent="0.3">
      <c r="A86" s="338" t="s">
        <v>401</v>
      </c>
      <c r="B86" s="509">
        <v>57767</v>
      </c>
      <c r="C86" s="510">
        <v>296815</v>
      </c>
      <c r="D86" s="214">
        <v>0.19462291326246989</v>
      </c>
      <c r="E86" s="138"/>
      <c r="F86" s="138"/>
      <c r="G86" s="138"/>
    </row>
    <row r="87" spans="1:7" ht="15.75" customHeight="1" x14ac:dyDescent="0.25">
      <c r="A87" s="343" t="s">
        <v>403</v>
      </c>
      <c r="B87" s="511">
        <v>447</v>
      </c>
      <c r="C87" s="512">
        <v>3389</v>
      </c>
      <c r="D87" s="347">
        <v>0.13189731484213632</v>
      </c>
      <c r="E87" s="138"/>
      <c r="F87" s="138"/>
      <c r="G87" s="138"/>
    </row>
    <row r="88" spans="1:7" ht="15.75" customHeight="1" x14ac:dyDescent="0.25">
      <c r="A88" s="339" t="s">
        <v>404</v>
      </c>
      <c r="B88" s="513">
        <v>14909</v>
      </c>
      <c r="C88" s="512">
        <v>69635</v>
      </c>
      <c r="D88" s="348">
        <v>0.21410210382709843</v>
      </c>
      <c r="E88" s="138"/>
      <c r="F88" s="138"/>
      <c r="G88" s="138"/>
    </row>
    <row r="89" spans="1:7" ht="15.75" customHeight="1" x14ac:dyDescent="0.25">
      <c r="A89" s="339" t="s">
        <v>405</v>
      </c>
      <c r="B89" s="513">
        <v>34530</v>
      </c>
      <c r="C89" s="512">
        <v>156872</v>
      </c>
      <c r="D89" s="348">
        <v>0.22011576316997297</v>
      </c>
      <c r="E89" s="138"/>
      <c r="F89" s="138"/>
      <c r="G89" s="138"/>
    </row>
    <row r="90" spans="1:7" ht="15.75" customHeight="1" x14ac:dyDescent="0.25">
      <c r="A90" s="339" t="s">
        <v>406</v>
      </c>
      <c r="B90" s="513">
        <v>7881</v>
      </c>
      <c r="C90" s="512">
        <v>66919</v>
      </c>
      <c r="D90" s="348">
        <v>0.11776924341367923</v>
      </c>
      <c r="E90" s="138"/>
      <c r="F90" s="138"/>
      <c r="G90" s="138"/>
    </row>
    <row r="91" spans="1:7" ht="15.75" customHeight="1" x14ac:dyDescent="0.25">
      <c r="A91" s="340" t="s">
        <v>8</v>
      </c>
      <c r="B91" s="513">
        <v>2400</v>
      </c>
      <c r="C91" s="512">
        <v>26504</v>
      </c>
      <c r="D91" s="348">
        <v>9.0552369453667375E-2</v>
      </c>
      <c r="E91" s="138"/>
      <c r="F91" s="138"/>
      <c r="G91" s="138"/>
    </row>
    <row r="92" spans="1:7" ht="15.75" customHeight="1" x14ac:dyDescent="0.25">
      <c r="A92" s="339" t="s">
        <v>407</v>
      </c>
      <c r="B92" s="513">
        <v>4963</v>
      </c>
      <c r="C92" s="512">
        <v>9257</v>
      </c>
      <c r="D92" s="348">
        <v>0.5361348168953225</v>
      </c>
      <c r="E92" s="138"/>
      <c r="F92" s="138"/>
      <c r="G92" s="138"/>
    </row>
    <row r="93" spans="1:7" ht="15.75" customHeight="1" x14ac:dyDescent="0.25">
      <c r="A93" s="339" t="s">
        <v>620</v>
      </c>
      <c r="B93" s="513">
        <v>4453</v>
      </c>
      <c r="C93" s="512">
        <v>36332</v>
      </c>
      <c r="D93" s="348">
        <v>0.1225641307937906</v>
      </c>
      <c r="E93" s="138"/>
      <c r="F93" s="138"/>
      <c r="G93" s="138"/>
    </row>
    <row r="94" spans="1:7" ht="15.75" customHeight="1" x14ac:dyDescent="0.25">
      <c r="A94" s="339" t="s">
        <v>409</v>
      </c>
      <c r="B94" s="513">
        <v>2161</v>
      </c>
      <c r="C94" s="512">
        <v>12652</v>
      </c>
      <c r="D94" s="348">
        <v>0.17080303509326589</v>
      </c>
      <c r="E94" s="138"/>
      <c r="F94" s="138"/>
      <c r="G94" s="138"/>
    </row>
    <row r="95" spans="1:7" ht="15.75" customHeight="1" x14ac:dyDescent="0.25">
      <c r="A95" s="339" t="s">
        <v>410</v>
      </c>
      <c r="B95" s="513">
        <v>330</v>
      </c>
      <c r="C95" s="512">
        <v>14367</v>
      </c>
      <c r="D95" s="348">
        <v>2.2969304656504489E-2</v>
      </c>
      <c r="E95" s="138"/>
      <c r="F95" s="138"/>
      <c r="G95" s="138"/>
    </row>
    <row r="96" spans="1:7" ht="15.75" customHeight="1" x14ac:dyDescent="0.25">
      <c r="A96" s="339" t="s">
        <v>680</v>
      </c>
      <c r="B96" s="513">
        <v>10040</v>
      </c>
      <c r="C96" s="512">
        <v>37436</v>
      </c>
      <c r="D96" s="348">
        <v>0.26819104605192862</v>
      </c>
      <c r="E96" s="138"/>
      <c r="F96" s="138"/>
      <c r="G96" s="138"/>
    </row>
    <row r="97" spans="1:7" ht="15.75" customHeight="1" x14ac:dyDescent="0.25">
      <c r="A97" s="339" t="s">
        <v>220</v>
      </c>
      <c r="B97" s="513">
        <v>146</v>
      </c>
      <c r="C97" s="512">
        <v>13036</v>
      </c>
      <c r="D97" s="348">
        <v>1.11997545259282E-2</v>
      </c>
      <c r="E97" s="138"/>
      <c r="F97" s="138"/>
      <c r="G97" s="138"/>
    </row>
    <row r="98" spans="1:7" ht="15.75" customHeight="1" x14ac:dyDescent="0.25">
      <c r="A98" s="339" t="s">
        <v>31</v>
      </c>
      <c r="B98" s="513">
        <v>16057</v>
      </c>
      <c r="C98" s="512">
        <v>46411</v>
      </c>
      <c r="D98" s="348">
        <v>0.34597401478097867</v>
      </c>
      <c r="E98" s="138"/>
      <c r="F98" s="138"/>
      <c r="G98" s="138"/>
    </row>
    <row r="99" spans="1:7" ht="15.75" customHeight="1" x14ac:dyDescent="0.25">
      <c r="A99" s="333" t="s">
        <v>42</v>
      </c>
      <c r="B99" s="513">
        <v>931</v>
      </c>
      <c r="C99" s="512">
        <v>2590</v>
      </c>
      <c r="D99" s="348">
        <v>0.35945945945945945</v>
      </c>
      <c r="E99" s="138"/>
      <c r="F99" s="138"/>
      <c r="G99" s="138"/>
    </row>
    <row r="100" spans="1:7" ht="15.75" customHeight="1" x14ac:dyDescent="0.25">
      <c r="A100" s="333" t="s">
        <v>572</v>
      </c>
      <c r="B100" s="513">
        <v>2173</v>
      </c>
      <c r="C100" s="512">
        <v>15278</v>
      </c>
      <c r="D100" s="348">
        <v>0.14223065846314964</v>
      </c>
      <c r="E100" s="138"/>
      <c r="F100" s="138"/>
      <c r="G100" s="138"/>
    </row>
    <row r="101" spans="1:7" ht="15.75" customHeight="1" x14ac:dyDescent="0.25">
      <c r="A101" s="339" t="s">
        <v>34</v>
      </c>
      <c r="B101" s="513">
        <v>7169</v>
      </c>
      <c r="C101" s="512">
        <v>39714</v>
      </c>
      <c r="D101" s="348">
        <v>0.180515687163217</v>
      </c>
      <c r="E101" s="138"/>
      <c r="F101" s="138"/>
      <c r="G101" s="138"/>
    </row>
    <row r="102" spans="1:7" ht="15.75" customHeight="1" x14ac:dyDescent="0.25">
      <c r="A102" s="339" t="s">
        <v>412</v>
      </c>
      <c r="B102" s="513">
        <v>546</v>
      </c>
      <c r="C102" s="512">
        <v>10325</v>
      </c>
      <c r="D102" s="348">
        <v>5.2881355932203389E-2</v>
      </c>
      <c r="E102" s="138"/>
      <c r="F102" s="138"/>
      <c r="G102" s="138"/>
    </row>
    <row r="103" spans="1:7" ht="15.75" customHeight="1" x14ac:dyDescent="0.25">
      <c r="A103" s="339" t="s">
        <v>222</v>
      </c>
      <c r="B103" s="513">
        <v>1254</v>
      </c>
      <c r="C103" s="512">
        <v>8511</v>
      </c>
      <c r="D103" s="348">
        <v>0.1473387381036306</v>
      </c>
      <c r="E103" s="138"/>
      <c r="F103" s="138"/>
      <c r="G103" s="138"/>
    </row>
    <row r="104" spans="1:7" ht="15.75" customHeight="1" x14ac:dyDescent="0.25">
      <c r="A104" s="339" t="s">
        <v>579</v>
      </c>
      <c r="B104" s="513">
        <v>1802</v>
      </c>
      <c r="C104" s="512">
        <v>4386</v>
      </c>
      <c r="D104" s="348">
        <v>0.41085271317829458</v>
      </c>
      <c r="E104" s="138"/>
      <c r="F104" s="138"/>
      <c r="G104" s="138"/>
    </row>
    <row r="105" spans="1:7" ht="15.75" customHeight="1" x14ac:dyDescent="0.25">
      <c r="A105" s="339" t="s">
        <v>634</v>
      </c>
      <c r="B105" s="513">
        <v>1049</v>
      </c>
      <c r="C105" s="512">
        <v>3205</v>
      </c>
      <c r="D105" s="348">
        <v>0.32730109204368174</v>
      </c>
      <c r="E105" s="138"/>
      <c r="F105" s="138"/>
      <c r="G105" s="138"/>
    </row>
    <row r="106" spans="1:7" ht="15.75" customHeight="1" x14ac:dyDescent="0.25">
      <c r="A106" s="339" t="s">
        <v>474</v>
      </c>
      <c r="B106" s="513">
        <v>806</v>
      </c>
      <c r="C106" s="512">
        <v>7228</v>
      </c>
      <c r="D106" s="348">
        <v>0.11151079136690648</v>
      </c>
      <c r="E106" s="138"/>
      <c r="F106" s="138"/>
      <c r="G106" s="138"/>
    </row>
    <row r="107" spans="1:7" ht="15.75" customHeight="1" x14ac:dyDescent="0.25">
      <c r="A107" s="339" t="s">
        <v>475</v>
      </c>
      <c r="B107" s="513">
        <v>1487</v>
      </c>
      <c r="C107" s="512">
        <v>9583</v>
      </c>
      <c r="D107" s="348">
        <v>0.15517061463007409</v>
      </c>
      <c r="E107" s="138"/>
      <c r="F107" s="138"/>
      <c r="G107" s="138"/>
    </row>
    <row r="108" spans="1:7" ht="15.75" customHeight="1" x14ac:dyDescent="0.25">
      <c r="A108" s="11" t="s">
        <v>417</v>
      </c>
      <c r="B108" s="513">
        <v>1964</v>
      </c>
      <c r="C108" s="512">
        <v>6850</v>
      </c>
      <c r="D108" s="348">
        <v>0.28671532846715331</v>
      </c>
      <c r="E108" s="138"/>
      <c r="F108" s="138"/>
      <c r="G108" s="138"/>
    </row>
    <row r="109" spans="1:7" ht="15.75" customHeight="1" x14ac:dyDescent="0.25">
      <c r="A109" s="11" t="s">
        <v>418</v>
      </c>
      <c r="B109" s="513">
        <v>6</v>
      </c>
      <c r="C109" s="512">
        <v>26017</v>
      </c>
      <c r="D109" s="348">
        <v>2.3061844178806165E-4</v>
      </c>
      <c r="E109" s="138"/>
      <c r="F109" s="138"/>
      <c r="G109" s="138"/>
    </row>
    <row r="110" spans="1:7" ht="15.75" customHeight="1" x14ac:dyDescent="0.25">
      <c r="A110" s="339" t="s">
        <v>573</v>
      </c>
      <c r="B110" s="513">
        <v>338</v>
      </c>
      <c r="C110" s="512">
        <v>35095</v>
      </c>
      <c r="D110" s="348">
        <v>9.6310015671748107E-3</v>
      </c>
      <c r="E110" s="138"/>
      <c r="F110" s="138"/>
      <c r="G110" s="138"/>
    </row>
    <row r="111" spans="1:7" ht="15.75" customHeight="1" thickBot="1" x14ac:dyDescent="0.3">
      <c r="A111" s="341" t="s">
        <v>430</v>
      </c>
      <c r="B111" s="514">
        <v>1394</v>
      </c>
      <c r="C111" s="512">
        <v>115266</v>
      </c>
      <c r="D111" s="349">
        <v>1.2093765724498117E-2</v>
      </c>
      <c r="E111" s="138"/>
      <c r="F111" s="138"/>
      <c r="G111" s="138"/>
    </row>
    <row r="112" spans="1:7" ht="15.75" customHeight="1" thickBot="1" x14ac:dyDescent="0.3">
      <c r="A112" s="223"/>
      <c r="B112" s="337"/>
      <c r="C112" s="138"/>
      <c r="D112" s="138"/>
      <c r="E112" s="138"/>
      <c r="F112" s="138"/>
      <c r="G112" s="138"/>
    </row>
    <row r="113" spans="1:7" ht="15.75" customHeight="1" thickBot="1" x14ac:dyDescent="0.3">
      <c r="A113" s="342" t="s">
        <v>506</v>
      </c>
      <c r="B113" s="231" t="s">
        <v>511</v>
      </c>
      <c r="C113" s="232" t="s">
        <v>504</v>
      </c>
      <c r="D113" s="233" t="s">
        <v>510</v>
      </c>
      <c r="E113" s="138"/>
      <c r="F113" s="138"/>
      <c r="G113" s="138"/>
    </row>
    <row r="114" spans="1:7" ht="15.75" customHeight="1" thickBot="1" x14ac:dyDescent="0.3">
      <c r="A114" s="338" t="s">
        <v>401</v>
      </c>
      <c r="B114" s="509">
        <v>51535</v>
      </c>
      <c r="C114" s="510">
        <v>296815</v>
      </c>
      <c r="D114" s="214">
        <v>0.17362666981116184</v>
      </c>
      <c r="E114" s="138"/>
      <c r="F114" s="138"/>
      <c r="G114" s="138"/>
    </row>
    <row r="115" spans="1:7" ht="15.75" customHeight="1" x14ac:dyDescent="0.25">
      <c r="A115" s="343" t="s">
        <v>403</v>
      </c>
      <c r="B115" s="511">
        <v>327</v>
      </c>
      <c r="C115" s="512">
        <v>3389</v>
      </c>
      <c r="D115" s="347">
        <v>9.6488639716730593E-2</v>
      </c>
      <c r="E115" s="138"/>
      <c r="F115" s="138"/>
      <c r="G115" s="138"/>
    </row>
    <row r="116" spans="1:7" ht="15.75" customHeight="1" x14ac:dyDescent="0.25">
      <c r="A116" s="339" t="s">
        <v>404</v>
      </c>
      <c r="B116" s="513">
        <v>12469</v>
      </c>
      <c r="C116" s="512">
        <v>69635</v>
      </c>
      <c r="D116" s="348">
        <v>0.17906225317728153</v>
      </c>
      <c r="E116" s="138"/>
      <c r="F116" s="138"/>
      <c r="G116" s="138"/>
    </row>
    <row r="117" spans="1:7" ht="15.75" customHeight="1" x14ac:dyDescent="0.25">
      <c r="A117" s="339" t="s">
        <v>405</v>
      </c>
      <c r="B117" s="513">
        <v>31222</v>
      </c>
      <c r="C117" s="512">
        <v>156872</v>
      </c>
      <c r="D117" s="348">
        <v>0.19902850731806823</v>
      </c>
      <c r="E117" s="138"/>
      <c r="F117" s="138"/>
      <c r="G117" s="138"/>
    </row>
    <row r="118" spans="1:7" ht="15.75" customHeight="1" x14ac:dyDescent="0.25">
      <c r="A118" s="339" t="s">
        <v>406</v>
      </c>
      <c r="B118" s="513">
        <v>7517</v>
      </c>
      <c r="C118" s="512">
        <v>66919</v>
      </c>
      <c r="D118" s="348">
        <v>0.11232983158744153</v>
      </c>
      <c r="E118" s="138"/>
      <c r="F118" s="138"/>
      <c r="G118" s="138"/>
    </row>
    <row r="119" spans="1:7" ht="15.75" customHeight="1" x14ac:dyDescent="0.25">
      <c r="A119" s="340" t="s">
        <v>8</v>
      </c>
      <c r="B119" s="513">
        <v>2304</v>
      </c>
      <c r="C119" s="512">
        <v>26504</v>
      </c>
      <c r="D119" s="348">
        <v>8.6930274675520683E-2</v>
      </c>
      <c r="E119" s="138"/>
      <c r="F119" s="138"/>
      <c r="G119" s="138"/>
    </row>
    <row r="120" spans="1:7" ht="15.75" customHeight="1" x14ac:dyDescent="0.25">
      <c r="A120" s="339" t="s">
        <v>407</v>
      </c>
      <c r="B120" s="513">
        <v>4197</v>
      </c>
      <c r="C120" s="512">
        <v>9257</v>
      </c>
      <c r="D120" s="348">
        <v>0.45338662633682619</v>
      </c>
      <c r="E120" s="138"/>
      <c r="F120" s="138"/>
      <c r="G120" s="138"/>
    </row>
    <row r="121" spans="1:7" ht="15.75" customHeight="1" x14ac:dyDescent="0.25">
      <c r="A121" s="339" t="s">
        <v>620</v>
      </c>
      <c r="B121" s="513">
        <v>3353</v>
      </c>
      <c r="C121" s="512">
        <v>36332</v>
      </c>
      <c r="D121" s="348">
        <v>9.2287790377628534E-2</v>
      </c>
      <c r="E121" s="138"/>
      <c r="F121" s="138"/>
      <c r="G121" s="138"/>
    </row>
    <row r="122" spans="1:7" ht="15.75" customHeight="1" x14ac:dyDescent="0.25">
      <c r="A122" s="339" t="s">
        <v>409</v>
      </c>
      <c r="B122" s="513">
        <v>1869</v>
      </c>
      <c r="C122" s="512">
        <v>12652</v>
      </c>
      <c r="D122" s="348">
        <v>0.14772368005058489</v>
      </c>
      <c r="E122" s="138"/>
      <c r="F122" s="138"/>
      <c r="G122" s="138"/>
    </row>
    <row r="123" spans="1:7" ht="15.75" customHeight="1" x14ac:dyDescent="0.25">
      <c r="A123" s="339" t="s">
        <v>410</v>
      </c>
      <c r="B123" s="513">
        <v>280</v>
      </c>
      <c r="C123" s="512">
        <v>14367</v>
      </c>
      <c r="D123" s="348">
        <v>1.9489106981276535E-2</v>
      </c>
      <c r="E123" s="138"/>
      <c r="F123" s="138"/>
      <c r="G123" s="138"/>
    </row>
    <row r="124" spans="1:7" ht="15.75" customHeight="1" x14ac:dyDescent="0.25">
      <c r="A124" s="339" t="s">
        <v>680</v>
      </c>
      <c r="B124" s="513">
        <v>9686</v>
      </c>
      <c r="C124" s="512">
        <v>37436</v>
      </c>
      <c r="D124" s="348">
        <v>0.2587349075755957</v>
      </c>
      <c r="E124" s="138"/>
      <c r="F124" s="138"/>
      <c r="G124" s="138"/>
    </row>
    <row r="125" spans="1:7" ht="15.75" customHeight="1" x14ac:dyDescent="0.25">
      <c r="A125" s="339" t="s">
        <v>220</v>
      </c>
      <c r="B125" s="513">
        <v>137</v>
      </c>
      <c r="C125" s="512">
        <v>13036</v>
      </c>
      <c r="D125" s="348">
        <v>1.050935869898742E-2</v>
      </c>
      <c r="E125" s="138"/>
      <c r="F125" s="138"/>
      <c r="G125" s="138"/>
    </row>
    <row r="126" spans="1:7" ht="15.75" customHeight="1" x14ac:dyDescent="0.25">
      <c r="A126" s="339" t="s">
        <v>31</v>
      </c>
      <c r="B126" s="513">
        <v>15878</v>
      </c>
      <c r="C126" s="512">
        <v>46411</v>
      </c>
      <c r="D126" s="348">
        <v>0.34211717049837326</v>
      </c>
      <c r="E126" s="138"/>
      <c r="F126" s="138"/>
      <c r="G126" s="138"/>
    </row>
    <row r="127" spans="1:7" ht="15.75" customHeight="1" x14ac:dyDescent="0.25">
      <c r="A127" s="333" t="s">
        <v>42</v>
      </c>
      <c r="B127" s="513">
        <v>605</v>
      </c>
      <c r="C127" s="512">
        <v>2590</v>
      </c>
      <c r="D127" s="348">
        <v>0.2335907335907336</v>
      </c>
      <c r="E127" s="138"/>
      <c r="F127" s="138"/>
      <c r="G127" s="138"/>
    </row>
    <row r="128" spans="1:7" ht="15.75" customHeight="1" x14ac:dyDescent="0.25">
      <c r="A128" s="333" t="s">
        <v>572</v>
      </c>
      <c r="B128" s="513">
        <v>1417</v>
      </c>
      <c r="C128" s="512">
        <v>15278</v>
      </c>
      <c r="D128" s="348">
        <v>9.2747741851027618E-2</v>
      </c>
      <c r="E128" s="138"/>
      <c r="F128" s="138"/>
      <c r="G128" s="138"/>
    </row>
    <row r="129" spans="1:7" ht="15.75" customHeight="1" x14ac:dyDescent="0.25">
      <c r="A129" s="339" t="s">
        <v>34</v>
      </c>
      <c r="B129" s="513">
        <v>6405</v>
      </c>
      <c r="C129" s="512">
        <v>39714</v>
      </c>
      <c r="D129" s="348">
        <v>0.16127813869164526</v>
      </c>
      <c r="E129" s="138"/>
      <c r="F129" s="138"/>
      <c r="G129" s="138"/>
    </row>
    <row r="130" spans="1:7" ht="15.75" customHeight="1" x14ac:dyDescent="0.25">
      <c r="A130" s="339" t="s">
        <v>412</v>
      </c>
      <c r="B130" s="513">
        <v>532</v>
      </c>
      <c r="C130" s="512">
        <v>10325</v>
      </c>
      <c r="D130" s="348">
        <v>5.1525423728813559E-2</v>
      </c>
      <c r="E130" s="138"/>
      <c r="F130" s="138"/>
      <c r="G130" s="138"/>
    </row>
    <row r="131" spans="1:7" ht="15.75" customHeight="1" x14ac:dyDescent="0.25">
      <c r="A131" s="339" t="s">
        <v>222</v>
      </c>
      <c r="B131" s="513">
        <v>1192</v>
      </c>
      <c r="C131" s="512">
        <v>8511</v>
      </c>
      <c r="D131" s="348">
        <v>0.14005404770297261</v>
      </c>
      <c r="E131" s="138"/>
      <c r="F131" s="138"/>
      <c r="G131" s="138"/>
    </row>
    <row r="132" spans="1:7" ht="15.75" customHeight="1" x14ac:dyDescent="0.25">
      <c r="A132" s="339" t="s">
        <v>579</v>
      </c>
      <c r="B132" s="513">
        <v>1463</v>
      </c>
      <c r="C132" s="512">
        <v>4386</v>
      </c>
      <c r="D132" s="348">
        <v>0.33356133150934791</v>
      </c>
      <c r="E132" s="138"/>
      <c r="F132" s="138"/>
      <c r="G132" s="138"/>
    </row>
    <row r="133" spans="1:7" ht="15.75" customHeight="1" x14ac:dyDescent="0.25">
      <c r="A133" s="339" t="s">
        <v>634</v>
      </c>
      <c r="B133" s="513">
        <v>254</v>
      </c>
      <c r="C133" s="512">
        <v>3205</v>
      </c>
      <c r="D133" s="348">
        <v>7.9251170046801878E-2</v>
      </c>
      <c r="E133" s="138"/>
      <c r="F133" s="138"/>
      <c r="G133" s="138"/>
    </row>
    <row r="134" spans="1:7" ht="15.75" customHeight="1" x14ac:dyDescent="0.25">
      <c r="A134" s="339" t="s">
        <v>474</v>
      </c>
      <c r="B134" s="513">
        <v>755</v>
      </c>
      <c r="C134" s="512">
        <v>7228</v>
      </c>
      <c r="D134" s="348">
        <v>0.10445489762036525</v>
      </c>
      <c r="E134" s="138"/>
      <c r="F134" s="138"/>
      <c r="G134" s="138"/>
    </row>
    <row r="135" spans="1:7" ht="15.75" customHeight="1" x14ac:dyDescent="0.25">
      <c r="A135" s="339" t="s">
        <v>475</v>
      </c>
      <c r="B135" s="513">
        <v>1208</v>
      </c>
      <c r="C135" s="512">
        <v>9583</v>
      </c>
      <c r="D135" s="348">
        <v>0.12605655848899092</v>
      </c>
      <c r="E135" s="138"/>
      <c r="F135" s="138"/>
      <c r="G135" s="138"/>
    </row>
    <row r="136" spans="1:7" ht="15.75" customHeight="1" x14ac:dyDescent="0.25">
      <c r="A136" s="11" t="s">
        <v>417</v>
      </c>
      <c r="B136" s="513">
        <v>1958</v>
      </c>
      <c r="C136" s="512">
        <v>6850</v>
      </c>
      <c r="D136" s="348">
        <v>0.28583941605839414</v>
      </c>
      <c r="E136" s="138"/>
      <c r="F136" s="138"/>
      <c r="G136" s="138"/>
    </row>
    <row r="137" spans="1:7" ht="15.75" customHeight="1" x14ac:dyDescent="0.25">
      <c r="A137" s="11" t="s">
        <v>418</v>
      </c>
      <c r="B137" s="513">
        <v>5</v>
      </c>
      <c r="C137" s="512">
        <v>26017</v>
      </c>
      <c r="D137" s="348">
        <v>1.9218203482338471E-4</v>
      </c>
      <c r="E137" s="138"/>
      <c r="F137" s="138"/>
      <c r="G137" s="138"/>
    </row>
    <row r="138" spans="1:7" ht="15.75" customHeight="1" x14ac:dyDescent="0.25">
      <c r="A138" s="339" t="s">
        <v>573</v>
      </c>
      <c r="B138" s="513">
        <v>296</v>
      </c>
      <c r="C138" s="512">
        <v>35095</v>
      </c>
      <c r="D138" s="348">
        <v>8.4342498931471721E-3</v>
      </c>
      <c r="E138" s="138"/>
      <c r="F138" s="138"/>
      <c r="G138" s="138"/>
    </row>
    <row r="139" spans="1:7" ht="15.75" customHeight="1" thickBot="1" x14ac:dyDescent="0.3">
      <c r="A139" s="341" t="s">
        <v>430</v>
      </c>
      <c r="B139" s="514">
        <v>1334</v>
      </c>
      <c r="C139" s="512">
        <v>115266</v>
      </c>
      <c r="D139" s="349">
        <v>1.1573230614404942E-2</v>
      </c>
      <c r="E139" s="138"/>
      <c r="F139" s="138"/>
      <c r="G139" s="138"/>
    </row>
    <row r="140" spans="1:7" ht="15.75" customHeight="1" thickBot="1" x14ac:dyDescent="0.3">
      <c r="A140" s="223"/>
      <c r="B140" s="337"/>
      <c r="C140" s="138"/>
      <c r="D140" s="138"/>
      <c r="E140" s="138"/>
      <c r="F140" s="138"/>
      <c r="G140" s="138"/>
    </row>
    <row r="141" spans="1:7" ht="15.75" customHeight="1" thickBot="1" x14ac:dyDescent="0.3">
      <c r="A141" s="342" t="s">
        <v>505</v>
      </c>
      <c r="B141" s="231" t="s">
        <v>512</v>
      </c>
      <c r="C141" s="232" t="s">
        <v>504</v>
      </c>
      <c r="D141" s="233" t="s">
        <v>513</v>
      </c>
      <c r="E141" s="138"/>
      <c r="F141" s="138"/>
      <c r="G141" s="138"/>
    </row>
    <row r="142" spans="1:7" ht="15.75" customHeight="1" thickBot="1" x14ac:dyDescent="0.3">
      <c r="A142" s="338" t="s">
        <v>401</v>
      </c>
      <c r="B142" s="509">
        <v>74504</v>
      </c>
      <c r="C142" s="510">
        <v>296815</v>
      </c>
      <c r="D142" s="214">
        <v>0.25101157286525277</v>
      </c>
      <c r="E142" s="138"/>
      <c r="F142" s="138"/>
      <c r="G142" s="138"/>
    </row>
    <row r="143" spans="1:7" ht="15.75" customHeight="1" x14ac:dyDescent="0.25">
      <c r="A143" s="343" t="s">
        <v>403</v>
      </c>
      <c r="B143" s="511">
        <v>1888</v>
      </c>
      <c r="C143" s="512">
        <v>3389</v>
      </c>
      <c r="D143" s="347">
        <v>0.55709648863971672</v>
      </c>
      <c r="E143" s="138"/>
      <c r="F143" s="138"/>
      <c r="G143" s="138"/>
    </row>
    <row r="144" spans="1:7" ht="15.75" customHeight="1" x14ac:dyDescent="0.25">
      <c r="A144" s="339" t="s">
        <v>404</v>
      </c>
      <c r="B144" s="513">
        <v>26877</v>
      </c>
      <c r="C144" s="512">
        <v>69635</v>
      </c>
      <c r="D144" s="348">
        <v>0.38596969914554463</v>
      </c>
      <c r="E144" s="138"/>
      <c r="F144" s="138"/>
      <c r="G144" s="138"/>
    </row>
    <row r="145" spans="1:7" ht="15.75" customHeight="1" x14ac:dyDescent="0.25">
      <c r="A145" s="339" t="s">
        <v>405</v>
      </c>
      <c r="B145" s="513">
        <v>40496</v>
      </c>
      <c r="C145" s="512">
        <v>156872</v>
      </c>
      <c r="D145" s="348">
        <v>0.25814676934060893</v>
      </c>
      <c r="E145" s="138"/>
      <c r="F145" s="138"/>
      <c r="G145" s="138"/>
    </row>
    <row r="146" spans="1:7" ht="15.75" customHeight="1" x14ac:dyDescent="0.25">
      <c r="A146" s="339" t="s">
        <v>406</v>
      </c>
      <c r="B146" s="513">
        <v>5243</v>
      </c>
      <c r="C146" s="512">
        <v>66919</v>
      </c>
      <c r="D146" s="348">
        <v>7.8348451112539033E-2</v>
      </c>
      <c r="E146" s="138"/>
      <c r="F146" s="138"/>
      <c r="G146" s="138"/>
    </row>
    <row r="147" spans="1:7" ht="15.75" customHeight="1" x14ac:dyDescent="0.25">
      <c r="A147" s="340" t="s">
        <v>8</v>
      </c>
      <c r="B147" s="513">
        <v>14137</v>
      </c>
      <c r="C147" s="512">
        <v>26504</v>
      </c>
      <c r="D147" s="348">
        <v>0.53339118623603987</v>
      </c>
      <c r="E147" s="138"/>
      <c r="F147" s="138"/>
      <c r="G147" s="138"/>
    </row>
    <row r="148" spans="1:7" ht="15.75" customHeight="1" x14ac:dyDescent="0.25">
      <c r="A148" s="339" t="s">
        <v>407</v>
      </c>
      <c r="B148" s="513">
        <v>2321</v>
      </c>
      <c r="C148" s="512">
        <v>9257</v>
      </c>
      <c r="D148" s="348">
        <v>0.25072917791941235</v>
      </c>
      <c r="E148" s="138"/>
      <c r="F148" s="138"/>
      <c r="G148" s="138"/>
    </row>
    <row r="149" spans="1:7" ht="15.75" customHeight="1" x14ac:dyDescent="0.25">
      <c r="A149" s="339" t="s">
        <v>620</v>
      </c>
      <c r="B149" s="513">
        <v>10782</v>
      </c>
      <c r="C149" s="512">
        <v>36332</v>
      </c>
      <c r="D149" s="348">
        <v>0.29676318397005397</v>
      </c>
      <c r="E149" s="138"/>
      <c r="F149" s="138"/>
      <c r="G149" s="138"/>
    </row>
    <row r="150" spans="1:7" ht="15.75" customHeight="1" x14ac:dyDescent="0.25">
      <c r="A150" s="339" t="s">
        <v>409</v>
      </c>
      <c r="B150" s="513">
        <v>5020</v>
      </c>
      <c r="C150" s="512">
        <v>12652</v>
      </c>
      <c r="D150" s="348">
        <v>0.39677521340499528</v>
      </c>
      <c r="E150" s="138"/>
      <c r="F150" s="138"/>
      <c r="G150" s="138"/>
    </row>
    <row r="151" spans="1:7" ht="15.75" customHeight="1" x14ac:dyDescent="0.25">
      <c r="A151" s="339" t="s">
        <v>410</v>
      </c>
      <c r="B151" s="513">
        <v>3527</v>
      </c>
      <c r="C151" s="512">
        <v>14367</v>
      </c>
      <c r="D151" s="348">
        <v>0.24549314401057981</v>
      </c>
      <c r="E151" s="138"/>
      <c r="F151" s="138"/>
      <c r="G151" s="138"/>
    </row>
    <row r="152" spans="1:7" ht="15.75" customHeight="1" x14ac:dyDescent="0.25">
      <c r="A152" s="339" t="s">
        <v>680</v>
      </c>
      <c r="B152" s="513">
        <v>10604</v>
      </c>
      <c r="C152" s="512">
        <v>37436</v>
      </c>
      <c r="D152" s="348">
        <v>0.28325675820066248</v>
      </c>
      <c r="E152" s="138"/>
      <c r="F152" s="138"/>
      <c r="G152" s="138"/>
    </row>
    <row r="153" spans="1:7" ht="15.75" customHeight="1" x14ac:dyDescent="0.25">
      <c r="A153" s="339" t="s">
        <v>220</v>
      </c>
      <c r="B153" s="513">
        <v>108</v>
      </c>
      <c r="C153" s="512">
        <v>13036</v>
      </c>
      <c r="D153" s="348">
        <v>8.2847499232893522E-3</v>
      </c>
      <c r="E153" s="138"/>
      <c r="F153" s="138"/>
      <c r="G153" s="138"/>
    </row>
    <row r="154" spans="1:7" ht="15.75" customHeight="1" x14ac:dyDescent="0.25">
      <c r="A154" s="339" t="s">
        <v>31</v>
      </c>
      <c r="B154" s="513">
        <v>14665</v>
      </c>
      <c r="C154" s="512">
        <v>46411</v>
      </c>
      <c r="D154" s="348">
        <v>0.31598112516429294</v>
      </c>
      <c r="E154" s="138"/>
      <c r="F154" s="138"/>
      <c r="G154" s="138"/>
    </row>
    <row r="155" spans="1:7" ht="15.75" customHeight="1" x14ac:dyDescent="0.25">
      <c r="A155" s="333" t="s">
        <v>42</v>
      </c>
      <c r="B155" s="513">
        <v>668</v>
      </c>
      <c r="C155" s="512">
        <v>2590</v>
      </c>
      <c r="D155" s="348">
        <v>0.25791505791505792</v>
      </c>
      <c r="E155" s="138"/>
      <c r="F155" s="138"/>
      <c r="G155" s="138"/>
    </row>
    <row r="156" spans="1:7" ht="15.75" customHeight="1" x14ac:dyDescent="0.25">
      <c r="A156" s="333" t="s">
        <v>572</v>
      </c>
      <c r="B156" s="513">
        <v>4420</v>
      </c>
      <c r="C156" s="512">
        <v>15278</v>
      </c>
      <c r="D156" s="348">
        <v>0.28930488283806782</v>
      </c>
      <c r="E156" s="138"/>
      <c r="F156" s="138"/>
      <c r="G156" s="138"/>
    </row>
    <row r="157" spans="1:7" ht="15.75" customHeight="1" x14ac:dyDescent="0.25">
      <c r="A157" s="339" t="s">
        <v>34</v>
      </c>
      <c r="B157" s="513">
        <v>449</v>
      </c>
      <c r="C157" s="512">
        <v>39714</v>
      </c>
      <c r="D157" s="348">
        <v>1.1305836732638365E-2</v>
      </c>
      <c r="E157" s="138"/>
      <c r="F157" s="138"/>
      <c r="G157" s="138"/>
    </row>
    <row r="158" spans="1:7" ht="15.75" customHeight="1" x14ac:dyDescent="0.25">
      <c r="A158" s="339" t="s">
        <v>412</v>
      </c>
      <c r="B158" s="513">
        <v>835</v>
      </c>
      <c r="C158" s="512">
        <v>10325</v>
      </c>
      <c r="D158" s="348">
        <v>8.0871670702179183E-2</v>
      </c>
      <c r="E158" s="138"/>
      <c r="F158" s="138"/>
      <c r="G158" s="138"/>
    </row>
    <row r="159" spans="1:7" ht="15.75" customHeight="1" x14ac:dyDescent="0.25">
      <c r="A159" s="339" t="s">
        <v>222</v>
      </c>
      <c r="B159" s="513">
        <v>2214</v>
      </c>
      <c r="C159" s="512">
        <v>8511</v>
      </c>
      <c r="D159" s="348">
        <v>0.26013394430736692</v>
      </c>
      <c r="E159" s="138"/>
      <c r="F159" s="138"/>
      <c r="G159" s="138"/>
    </row>
    <row r="160" spans="1:7" ht="15.75" customHeight="1" x14ac:dyDescent="0.25">
      <c r="A160" s="339" t="s">
        <v>579</v>
      </c>
      <c r="B160" s="513">
        <v>900</v>
      </c>
      <c r="C160" s="512">
        <v>4386</v>
      </c>
      <c r="D160" s="348">
        <v>0.20519835841313269</v>
      </c>
      <c r="E160" s="138"/>
      <c r="F160" s="138"/>
      <c r="G160" s="138"/>
    </row>
    <row r="161" spans="1:7" ht="15.75" customHeight="1" x14ac:dyDescent="0.25">
      <c r="A161" s="339" t="s">
        <v>634</v>
      </c>
      <c r="B161" s="513">
        <v>129</v>
      </c>
      <c r="C161" s="512">
        <v>3205</v>
      </c>
      <c r="D161" s="348">
        <v>4.0249609984399373E-2</v>
      </c>
      <c r="E161" s="138"/>
      <c r="F161" s="138"/>
      <c r="G161" s="138"/>
    </row>
    <row r="162" spans="1:7" ht="15.75" customHeight="1" x14ac:dyDescent="0.25">
      <c r="A162" s="339" t="s">
        <v>474</v>
      </c>
      <c r="B162" s="513">
        <v>892</v>
      </c>
      <c r="C162" s="512">
        <v>7228</v>
      </c>
      <c r="D162" s="348">
        <v>0.12340896513558385</v>
      </c>
      <c r="E162" s="138"/>
      <c r="F162" s="138"/>
      <c r="G162" s="138"/>
    </row>
    <row r="163" spans="1:7" ht="15.75" customHeight="1" x14ac:dyDescent="0.25">
      <c r="A163" s="339" t="s">
        <v>475</v>
      </c>
      <c r="B163" s="513">
        <v>2833</v>
      </c>
      <c r="C163" s="512">
        <v>9583</v>
      </c>
      <c r="D163" s="348">
        <v>0.29562767400605239</v>
      </c>
      <c r="E163" s="138"/>
      <c r="F163" s="138"/>
      <c r="G163" s="138"/>
    </row>
    <row r="164" spans="1:7" ht="15.75" customHeight="1" x14ac:dyDescent="0.25">
      <c r="A164" s="11" t="s">
        <v>417</v>
      </c>
      <c r="B164" s="513">
        <v>112</v>
      </c>
      <c r="C164" s="512">
        <v>6850</v>
      </c>
      <c r="D164" s="348">
        <v>1.6350364963503651E-2</v>
      </c>
      <c r="E164" s="138"/>
      <c r="F164" s="138"/>
      <c r="G164" s="138"/>
    </row>
    <row r="165" spans="1:7" ht="15.75" customHeight="1" x14ac:dyDescent="0.25">
      <c r="A165" s="11" t="s">
        <v>418</v>
      </c>
      <c r="B165" s="513">
        <v>3</v>
      </c>
      <c r="C165" s="512">
        <v>26017</v>
      </c>
      <c r="D165" s="348">
        <v>1.1530922089403083E-4</v>
      </c>
      <c r="E165" s="138"/>
      <c r="F165" s="138"/>
      <c r="G165" s="138"/>
    </row>
    <row r="166" spans="1:7" ht="15.75" customHeight="1" x14ac:dyDescent="0.25">
      <c r="A166" s="339" t="s">
        <v>573</v>
      </c>
      <c r="B166" s="513">
        <v>3251</v>
      </c>
      <c r="C166" s="512">
        <v>35095</v>
      </c>
      <c r="D166" s="348">
        <v>9.2634278387234648E-2</v>
      </c>
      <c r="E166" s="138"/>
      <c r="F166" s="138"/>
      <c r="G166" s="138"/>
    </row>
    <row r="167" spans="1:7" ht="15.75" customHeight="1" thickBot="1" x14ac:dyDescent="0.3">
      <c r="A167" s="341" t="s">
        <v>430</v>
      </c>
      <c r="B167" s="514">
        <v>84</v>
      </c>
      <c r="C167" s="512">
        <v>115266</v>
      </c>
      <c r="D167" s="349">
        <v>7.2874915413044614E-4</v>
      </c>
      <c r="E167" s="138"/>
      <c r="F167" s="138"/>
      <c r="G167" s="138"/>
    </row>
    <row r="168" spans="1:7" ht="15.75" customHeight="1" thickBot="1" x14ac:dyDescent="0.3">
      <c r="A168" s="223"/>
      <c r="B168" s="337"/>
      <c r="C168" s="138"/>
      <c r="D168" s="138"/>
      <c r="E168" s="138"/>
      <c r="F168" s="138"/>
      <c r="G168" s="138"/>
    </row>
    <row r="169" spans="1:7" ht="15.75" customHeight="1" thickBot="1" x14ac:dyDescent="0.3">
      <c r="A169" s="342" t="s">
        <v>514</v>
      </c>
      <c r="B169" s="231" t="s">
        <v>515</v>
      </c>
      <c r="C169" s="232" t="s">
        <v>504</v>
      </c>
      <c r="D169" s="233" t="s">
        <v>516</v>
      </c>
      <c r="E169" s="138"/>
      <c r="F169" s="138"/>
      <c r="G169" s="138"/>
    </row>
    <row r="170" spans="1:7" ht="15.75" customHeight="1" thickBot="1" x14ac:dyDescent="0.3">
      <c r="A170" s="338" t="s">
        <v>401</v>
      </c>
      <c r="B170" s="509">
        <v>36367</v>
      </c>
      <c r="C170" s="510">
        <v>296815</v>
      </c>
      <c r="D170" s="214">
        <v>0.12252413119283055</v>
      </c>
      <c r="E170" s="138"/>
      <c r="F170" s="138"/>
      <c r="G170" s="138"/>
    </row>
    <row r="171" spans="1:7" ht="15.75" customHeight="1" x14ac:dyDescent="0.25">
      <c r="A171" s="339" t="s">
        <v>31</v>
      </c>
      <c r="B171" s="513">
        <v>17497</v>
      </c>
      <c r="C171" s="512">
        <v>46411</v>
      </c>
      <c r="D171" s="347">
        <v>0.37700114197065349</v>
      </c>
      <c r="E171" s="138"/>
      <c r="F171" s="138"/>
      <c r="G171" s="138"/>
    </row>
    <row r="172" spans="1:7" ht="15.75" customHeight="1" thickBot="1" x14ac:dyDescent="0.3">
      <c r="A172" s="341" t="s">
        <v>34</v>
      </c>
      <c r="B172" s="514">
        <v>18070</v>
      </c>
      <c r="C172" s="512">
        <v>39714</v>
      </c>
      <c r="D172" s="349">
        <v>0.45500327340484464</v>
      </c>
      <c r="E172" s="138"/>
      <c r="F172" s="138"/>
      <c r="G172" s="138"/>
    </row>
    <row r="173" spans="1:7" ht="15.75" customHeight="1" thickBot="1" x14ac:dyDescent="0.3">
      <c r="A173" s="223"/>
      <c r="B173" s="337"/>
      <c r="C173" s="138"/>
      <c r="D173" s="138"/>
      <c r="E173" s="138"/>
      <c r="F173" s="138"/>
      <c r="G173" s="138"/>
    </row>
    <row r="174" spans="1:7" ht="15.75" customHeight="1" thickBot="1" x14ac:dyDescent="0.3">
      <c r="A174" s="342" t="s">
        <v>517</v>
      </c>
      <c r="B174" s="231" t="s">
        <v>518</v>
      </c>
      <c r="C174" s="232" t="s">
        <v>504</v>
      </c>
      <c r="D174" s="233" t="s">
        <v>519</v>
      </c>
      <c r="E174" s="138"/>
      <c r="F174" s="138"/>
      <c r="G174" s="138"/>
    </row>
    <row r="175" spans="1:7" ht="15.75" customHeight="1" thickBot="1" x14ac:dyDescent="0.3">
      <c r="A175" s="338" t="s">
        <v>401</v>
      </c>
      <c r="B175" s="509">
        <v>3070</v>
      </c>
      <c r="C175" s="510">
        <v>296815</v>
      </c>
      <c r="D175" s="214">
        <v>1.0343143035223962E-2</v>
      </c>
      <c r="E175" s="138"/>
      <c r="F175" s="138"/>
      <c r="G175" s="138"/>
    </row>
    <row r="176" spans="1:7" ht="15.75" customHeight="1" x14ac:dyDescent="0.25">
      <c r="A176" s="339" t="s">
        <v>31</v>
      </c>
      <c r="B176" s="511">
        <v>49</v>
      </c>
      <c r="C176" s="512">
        <v>46411</v>
      </c>
      <c r="D176" s="347">
        <v>1.0557841890931029E-3</v>
      </c>
      <c r="E176" s="138"/>
      <c r="F176" s="138"/>
      <c r="G176" s="138"/>
    </row>
    <row r="177" spans="1:7" ht="15.75" customHeight="1" thickBot="1" x14ac:dyDescent="0.3">
      <c r="A177" s="341" t="s">
        <v>34</v>
      </c>
      <c r="B177" s="514">
        <v>849</v>
      </c>
      <c r="C177" s="512">
        <v>39714</v>
      </c>
      <c r="D177" s="349">
        <v>2.1377851639220426E-2</v>
      </c>
      <c r="E177" s="138"/>
      <c r="F177" s="138"/>
      <c r="G177" s="138"/>
    </row>
    <row r="178" spans="1:7" ht="15.75" customHeight="1" thickBot="1" x14ac:dyDescent="0.3">
      <c r="A178" s="223"/>
      <c r="B178" s="337"/>
      <c r="C178" s="138"/>
      <c r="D178" s="138"/>
      <c r="E178" s="138"/>
      <c r="F178" s="138"/>
      <c r="G178" s="138"/>
    </row>
    <row r="179" spans="1:7" ht="15.75" customHeight="1" thickBot="1" x14ac:dyDescent="0.3">
      <c r="A179" s="342" t="s">
        <v>520</v>
      </c>
      <c r="B179" s="231" t="s">
        <v>521</v>
      </c>
      <c r="C179" s="232" t="s">
        <v>504</v>
      </c>
      <c r="D179" s="233" t="s">
        <v>522</v>
      </c>
      <c r="E179" s="138"/>
      <c r="F179" s="138"/>
      <c r="G179" s="138"/>
    </row>
    <row r="180" spans="1:7" ht="15.75" customHeight="1" thickBot="1" x14ac:dyDescent="0.3">
      <c r="A180" s="338" t="s">
        <v>401</v>
      </c>
      <c r="B180" s="509">
        <v>20914</v>
      </c>
      <c r="C180" s="510">
        <v>296815</v>
      </c>
      <c r="D180" s="214">
        <v>7.0461398514226031E-2</v>
      </c>
      <c r="E180" s="138"/>
      <c r="F180" s="138"/>
      <c r="G180" s="138"/>
    </row>
    <row r="181" spans="1:7" ht="15.75" customHeight="1" thickBot="1" x14ac:dyDescent="0.3">
      <c r="A181" s="341" t="s">
        <v>34</v>
      </c>
      <c r="B181" s="514">
        <v>8661</v>
      </c>
      <c r="C181" s="512">
        <v>39714</v>
      </c>
      <c r="D181" s="349">
        <v>0.21808430276476809</v>
      </c>
      <c r="E181" s="138"/>
      <c r="F181" s="138"/>
      <c r="G181" s="138"/>
    </row>
    <row r="182" spans="1:7" ht="15.75" customHeight="1" thickBot="1" x14ac:dyDescent="0.3">
      <c r="A182" s="223"/>
      <c r="B182" s="337"/>
      <c r="C182" s="138"/>
      <c r="D182" s="138"/>
      <c r="E182" s="138"/>
      <c r="F182" s="138"/>
      <c r="G182" s="138"/>
    </row>
    <row r="183" spans="1:7" ht="15.75" customHeight="1" thickBot="1" x14ac:dyDescent="0.3">
      <c r="A183" s="342" t="s">
        <v>523</v>
      </c>
      <c r="B183" s="231" t="s">
        <v>524</v>
      </c>
      <c r="C183" s="232" t="s">
        <v>504</v>
      </c>
      <c r="D183" s="233" t="s">
        <v>525</v>
      </c>
      <c r="E183" s="138"/>
      <c r="F183" s="138"/>
      <c r="G183" s="138"/>
    </row>
    <row r="184" spans="1:7" ht="15.75" customHeight="1" thickBot="1" x14ac:dyDescent="0.3">
      <c r="A184" s="338" t="s">
        <v>401</v>
      </c>
      <c r="B184" s="509">
        <v>18820</v>
      </c>
      <c r="C184" s="510">
        <v>296815</v>
      </c>
      <c r="D184" s="214">
        <v>6.3406498997692171E-2</v>
      </c>
      <c r="E184" s="138"/>
      <c r="F184" s="138"/>
      <c r="G184" s="138"/>
    </row>
    <row r="185" spans="1:7" ht="15.75" customHeight="1" thickBot="1" x14ac:dyDescent="0.3">
      <c r="A185" s="223"/>
      <c r="B185" s="337"/>
      <c r="C185" s="138"/>
      <c r="D185" s="138"/>
      <c r="E185" s="138"/>
      <c r="F185" s="138"/>
      <c r="G185" s="138"/>
    </row>
    <row r="186" spans="1:7" ht="38.25" customHeight="1" thickBot="1" x14ac:dyDescent="0.3">
      <c r="A186" s="374" t="s">
        <v>565</v>
      </c>
      <c r="B186" s="231" t="s">
        <v>530</v>
      </c>
      <c r="C186" s="232" t="s">
        <v>531</v>
      </c>
      <c r="D186" s="233" t="s">
        <v>529</v>
      </c>
      <c r="E186" s="138"/>
      <c r="F186" s="138"/>
      <c r="G186" s="138"/>
    </row>
    <row r="187" spans="1:7" ht="15.75" customHeight="1" x14ac:dyDescent="0.25">
      <c r="A187" s="350" t="s">
        <v>503</v>
      </c>
      <c r="B187" s="513">
        <v>3102</v>
      </c>
      <c r="C187" s="516">
        <v>3389</v>
      </c>
      <c r="D187" s="348">
        <v>0.91531425199173799</v>
      </c>
      <c r="E187" s="138"/>
      <c r="F187" s="138"/>
      <c r="G187" s="138"/>
    </row>
    <row r="188" spans="1:7" ht="15.75" customHeight="1" x14ac:dyDescent="0.25">
      <c r="A188" s="350" t="s">
        <v>621</v>
      </c>
      <c r="B188" s="513">
        <v>68606</v>
      </c>
      <c r="C188" s="517">
        <v>73911</v>
      </c>
      <c r="D188" s="348">
        <v>0.92822448620638331</v>
      </c>
      <c r="E188" s="138"/>
      <c r="F188" s="138"/>
      <c r="G188" s="138"/>
    </row>
    <row r="189" spans="1:7" ht="15.75" customHeight="1" x14ac:dyDescent="0.25">
      <c r="A189" s="350" t="s">
        <v>499</v>
      </c>
      <c r="B189" s="513">
        <v>1002</v>
      </c>
      <c r="C189" s="517">
        <v>4658</v>
      </c>
      <c r="D189" s="348">
        <v>0.21511378273937312</v>
      </c>
      <c r="E189" s="138"/>
      <c r="F189" s="138"/>
      <c r="G189" s="138"/>
    </row>
    <row r="190" spans="1:7" ht="15.75" customHeight="1" x14ac:dyDescent="0.25">
      <c r="A190" s="350" t="s">
        <v>500</v>
      </c>
      <c r="B190" s="513">
        <v>1098</v>
      </c>
      <c r="C190" s="517">
        <v>29513</v>
      </c>
      <c r="D190" s="348">
        <v>3.7203944024667097E-2</v>
      </c>
      <c r="E190" s="138"/>
      <c r="F190" s="138"/>
      <c r="G190" s="138"/>
    </row>
    <row r="191" spans="1:7" ht="15.75" customHeight="1" x14ac:dyDescent="0.25">
      <c r="A191" s="350" t="s">
        <v>501</v>
      </c>
      <c r="B191" s="513">
        <v>4212</v>
      </c>
      <c r="C191" s="517">
        <v>18463</v>
      </c>
      <c r="D191" s="348">
        <v>0.22813193955478525</v>
      </c>
      <c r="E191" s="138"/>
      <c r="F191" s="138"/>
      <c r="G191" s="138"/>
    </row>
    <row r="192" spans="1:7" ht="15.75" customHeight="1" thickBot="1" x14ac:dyDescent="0.3">
      <c r="A192" s="351" t="s">
        <v>502</v>
      </c>
      <c r="B192" s="514">
        <v>21766</v>
      </c>
      <c r="C192" s="515">
        <v>26504</v>
      </c>
      <c r="D192" s="348">
        <v>0.82123453063688501</v>
      </c>
      <c r="E192" s="138"/>
      <c r="F192" s="138"/>
      <c r="G192" s="138"/>
    </row>
    <row r="193" spans="1:7" ht="15.75" customHeight="1" thickBot="1" x14ac:dyDescent="0.3">
      <c r="A193" s="223"/>
      <c r="B193" s="337"/>
      <c r="C193" s="138"/>
      <c r="D193" s="138"/>
      <c r="E193" s="138"/>
      <c r="F193" s="138"/>
      <c r="G193" s="138"/>
    </row>
    <row r="194" spans="1:7" ht="15.75" customHeight="1" thickBot="1" x14ac:dyDescent="0.3">
      <c r="A194" s="336" t="s">
        <v>489</v>
      </c>
      <c r="B194" s="335"/>
      <c r="C194" s="335"/>
      <c r="D194" s="335"/>
      <c r="E194" s="138"/>
      <c r="F194" s="138"/>
      <c r="G194" s="138"/>
    </row>
    <row r="195" spans="1:7" ht="43.5" customHeight="1" thickBot="1" x14ac:dyDescent="0.3">
      <c r="A195" s="374" t="s">
        <v>527</v>
      </c>
      <c r="B195" s="231" t="s">
        <v>530</v>
      </c>
      <c r="C195" s="232" t="s">
        <v>532</v>
      </c>
      <c r="D195" s="233" t="s">
        <v>533</v>
      </c>
      <c r="E195" s="138"/>
      <c r="F195" s="138"/>
      <c r="G195" s="138"/>
    </row>
    <row r="196" spans="1:7" ht="15.75" customHeight="1" x14ac:dyDescent="0.25">
      <c r="A196" s="350" t="s">
        <v>490</v>
      </c>
      <c r="B196" s="513">
        <v>138010</v>
      </c>
      <c r="C196" s="516">
        <v>138033</v>
      </c>
      <c r="D196" s="348">
        <v>0.99983337317887755</v>
      </c>
      <c r="E196" s="138"/>
      <c r="F196" s="138"/>
      <c r="G196" s="138"/>
    </row>
    <row r="197" spans="1:7" ht="15.75" customHeight="1" x14ac:dyDescent="0.25">
      <c r="A197" s="350" t="s">
        <v>491</v>
      </c>
      <c r="B197" s="513">
        <v>137669</v>
      </c>
      <c r="C197" s="516">
        <v>138033</v>
      </c>
      <c r="D197" s="348">
        <v>0.99736294943962678</v>
      </c>
      <c r="E197" s="138"/>
      <c r="F197" s="138"/>
      <c r="G197" s="138"/>
    </row>
    <row r="198" spans="1:7" ht="15.75" customHeight="1" thickBot="1" x14ac:dyDescent="0.3">
      <c r="A198" s="350" t="s">
        <v>492</v>
      </c>
      <c r="B198" s="513">
        <v>138033</v>
      </c>
      <c r="C198" s="516">
        <v>138033</v>
      </c>
      <c r="D198" s="348">
        <v>1</v>
      </c>
      <c r="E198" s="138"/>
      <c r="F198" s="138"/>
      <c r="G198" s="138"/>
    </row>
    <row r="199" spans="1:7" ht="43.5" customHeight="1" thickBot="1" x14ac:dyDescent="0.3">
      <c r="A199" s="374" t="s">
        <v>528</v>
      </c>
      <c r="B199" s="231" t="s">
        <v>530</v>
      </c>
      <c r="C199" s="232" t="s">
        <v>534</v>
      </c>
      <c r="D199" s="233" t="s">
        <v>533</v>
      </c>
      <c r="E199" s="138"/>
      <c r="F199" s="138"/>
      <c r="G199" s="138"/>
    </row>
    <row r="200" spans="1:7" ht="15.75" customHeight="1" x14ac:dyDescent="0.25">
      <c r="A200" s="350" t="s">
        <v>493</v>
      </c>
      <c r="B200" s="513">
        <v>51465</v>
      </c>
      <c r="C200" s="516">
        <v>51535</v>
      </c>
      <c r="D200" s="348">
        <v>0.99864169981565931</v>
      </c>
      <c r="E200" s="138"/>
      <c r="F200" s="138"/>
      <c r="G200" s="138"/>
    </row>
    <row r="201" spans="1:7" ht="15.75" customHeight="1" x14ac:dyDescent="0.25">
      <c r="A201" s="350" t="s">
        <v>494</v>
      </c>
      <c r="B201" s="513">
        <v>51481</v>
      </c>
      <c r="C201" s="516">
        <v>51535</v>
      </c>
      <c r="D201" s="348">
        <v>0.99895216842922285</v>
      </c>
      <c r="E201" s="138"/>
      <c r="F201" s="138"/>
      <c r="G201" s="138"/>
    </row>
    <row r="202" spans="1:7" ht="15.75" customHeight="1" thickBot="1" x14ac:dyDescent="0.3">
      <c r="A202" s="350" t="s">
        <v>495</v>
      </c>
      <c r="B202" s="513" t="s">
        <v>756</v>
      </c>
      <c r="C202" s="516">
        <v>51535</v>
      </c>
      <c r="D202" s="348" t="s">
        <v>756</v>
      </c>
      <c r="E202" s="138"/>
      <c r="F202" s="138"/>
      <c r="G202" s="138"/>
    </row>
    <row r="203" spans="1:7" ht="46.5" customHeight="1" thickBot="1" x14ac:dyDescent="0.3">
      <c r="A203" s="374" t="s">
        <v>555</v>
      </c>
      <c r="B203" s="231" t="s">
        <v>530</v>
      </c>
      <c r="C203" s="232" t="s">
        <v>685</v>
      </c>
      <c r="D203" s="233" t="s">
        <v>533</v>
      </c>
      <c r="E203" s="138"/>
      <c r="F203" s="138"/>
      <c r="G203" s="138"/>
    </row>
    <row r="204" spans="1:7" ht="15.75" customHeight="1" x14ac:dyDescent="0.25">
      <c r="A204" s="350" t="s">
        <v>496</v>
      </c>
      <c r="B204" s="513">
        <v>74267</v>
      </c>
      <c r="C204" s="516">
        <v>74504</v>
      </c>
      <c r="D204" s="348">
        <v>0.99681896274025561</v>
      </c>
      <c r="E204" s="138"/>
      <c r="F204" s="138"/>
      <c r="G204" s="138"/>
    </row>
    <row r="205" spans="1:7" ht="15.75" customHeight="1" x14ac:dyDescent="0.25">
      <c r="A205" s="350" t="s">
        <v>497</v>
      </c>
      <c r="B205" s="513">
        <v>74427</v>
      </c>
      <c r="C205" s="516">
        <v>74504</v>
      </c>
      <c r="D205" s="348">
        <v>0.99896649844303664</v>
      </c>
      <c r="E205" s="138"/>
      <c r="F205" s="138"/>
      <c r="G205" s="138"/>
    </row>
    <row r="206" spans="1:7" ht="15.75" customHeight="1" thickBot="1" x14ac:dyDescent="0.3">
      <c r="A206" s="350" t="s">
        <v>498</v>
      </c>
      <c r="B206" s="513" t="s">
        <v>756</v>
      </c>
      <c r="C206" s="516">
        <v>74504</v>
      </c>
      <c r="D206" s="348" t="s">
        <v>756</v>
      </c>
      <c r="E206" s="138"/>
      <c r="F206" s="138"/>
      <c r="G206" s="138"/>
    </row>
    <row r="207" spans="1:7" ht="46.5" customHeight="1" thickBot="1" x14ac:dyDescent="0.3">
      <c r="A207" s="374" t="s">
        <v>682</v>
      </c>
      <c r="B207" s="231" t="s">
        <v>530</v>
      </c>
      <c r="C207" s="232" t="s">
        <v>686</v>
      </c>
      <c r="D207" s="233" t="s">
        <v>533</v>
      </c>
      <c r="E207" s="138"/>
      <c r="F207" s="138"/>
      <c r="G207" s="138"/>
    </row>
    <row r="208" spans="1:7" ht="15.75" customHeight="1" x14ac:dyDescent="0.25">
      <c r="A208" s="350" t="s">
        <v>683</v>
      </c>
      <c r="B208" s="513">
        <v>57682</v>
      </c>
      <c r="C208" s="516">
        <v>57767</v>
      </c>
      <c r="D208" s="348">
        <v>0.99852857167587028</v>
      </c>
      <c r="E208" s="138"/>
      <c r="F208" s="138"/>
      <c r="G208" s="138"/>
    </row>
    <row r="209" spans="1:7" ht="15.75" customHeight="1" x14ac:dyDescent="0.25">
      <c r="A209" s="350" t="s">
        <v>684</v>
      </c>
      <c r="B209" s="513">
        <v>57707</v>
      </c>
      <c r="C209" s="516">
        <v>57767</v>
      </c>
      <c r="D209" s="348">
        <v>0.99896134471237907</v>
      </c>
      <c r="E209" s="138"/>
      <c r="F209" s="138"/>
      <c r="G209" s="138"/>
    </row>
    <row r="210" spans="1:7" ht="15.75" customHeight="1" thickBot="1" x14ac:dyDescent="0.3">
      <c r="A210" s="223"/>
      <c r="B210" s="337"/>
      <c r="C210" s="138"/>
      <c r="D210" s="138"/>
      <c r="E210" s="138"/>
      <c r="F210" s="138"/>
      <c r="G210" s="138"/>
    </row>
    <row r="211" spans="1:7" ht="27.75" customHeight="1" thickBot="1" x14ac:dyDescent="0.3">
      <c r="A211" s="361" t="s">
        <v>19180</v>
      </c>
      <c r="B211" s="238"/>
      <c r="C211" s="238"/>
      <c r="D211" s="238"/>
      <c r="E211" s="238"/>
      <c r="F211" s="238"/>
      <c r="G211" s="238"/>
    </row>
    <row r="212" spans="1:7" ht="15.75" thickBot="1" x14ac:dyDescent="0.3">
      <c r="A212" s="223" t="s">
        <v>581</v>
      </c>
      <c r="B212" s="220"/>
      <c r="C212" s="220"/>
      <c r="D212" s="220"/>
      <c r="E212" s="220"/>
      <c r="F212" s="220"/>
      <c r="G212" s="220"/>
    </row>
    <row r="213" spans="1:7" x14ac:dyDescent="0.25">
      <c r="A213" s="620" t="s">
        <v>397</v>
      </c>
      <c r="B213" s="621"/>
      <c r="C213" s="227"/>
      <c r="D213" s="138"/>
      <c r="E213" s="138"/>
      <c r="F213" s="138"/>
      <c r="G213" s="138"/>
    </row>
    <row r="214" spans="1:7" x14ac:dyDescent="0.25">
      <c r="A214" s="187">
        <v>2011</v>
      </c>
      <c r="B214" s="504">
        <v>31106</v>
      </c>
      <c r="C214" s="227"/>
      <c r="D214" s="138"/>
      <c r="E214" s="138"/>
      <c r="F214" s="138"/>
      <c r="G214" s="138"/>
    </row>
    <row r="215" spans="1:7" x14ac:dyDescent="0.25">
      <c r="A215" s="187">
        <v>2012</v>
      </c>
      <c r="B215" s="504">
        <v>31336</v>
      </c>
      <c r="C215" s="227"/>
      <c r="D215" s="138"/>
      <c r="E215" s="138"/>
      <c r="F215" s="138"/>
      <c r="G215" s="138"/>
    </row>
    <row r="216" spans="1:7" x14ac:dyDescent="0.25">
      <c r="A216" s="187">
        <v>2013</v>
      </c>
      <c r="B216" s="504">
        <v>31721</v>
      </c>
      <c r="C216" s="227"/>
      <c r="D216" s="138"/>
      <c r="E216" s="138"/>
      <c r="F216" s="138"/>
      <c r="G216" s="138"/>
    </row>
    <row r="217" spans="1:7" x14ac:dyDescent="0.25">
      <c r="A217" s="187" t="s">
        <v>431</v>
      </c>
      <c r="B217" s="446">
        <v>30939</v>
      </c>
      <c r="C217" s="227"/>
      <c r="D217" s="138"/>
      <c r="E217" s="138"/>
      <c r="F217" s="138"/>
      <c r="G217" s="138"/>
    </row>
    <row r="218" spans="1:7" x14ac:dyDescent="0.25">
      <c r="A218" s="187" t="s">
        <v>582</v>
      </c>
      <c r="B218" s="446">
        <v>482</v>
      </c>
      <c r="C218" s="227"/>
      <c r="D218" s="138"/>
      <c r="E218" s="138"/>
      <c r="F218" s="138"/>
      <c r="G218" s="138"/>
    </row>
    <row r="219" spans="1:7" x14ac:dyDescent="0.25">
      <c r="A219" s="187" t="s">
        <v>432</v>
      </c>
      <c r="B219" s="569">
        <v>31541</v>
      </c>
      <c r="C219" s="227"/>
      <c r="D219" s="138"/>
      <c r="E219" s="138"/>
      <c r="F219" s="138"/>
      <c r="G219" s="138"/>
    </row>
    <row r="220" spans="1:7" x14ac:dyDescent="0.25">
      <c r="A220" s="187" t="s">
        <v>425</v>
      </c>
      <c r="B220" s="440">
        <v>2.4652438447716023E-2</v>
      </c>
      <c r="C220" s="227"/>
      <c r="D220" s="138"/>
      <c r="E220" s="138"/>
      <c r="F220" s="138"/>
      <c r="G220" s="138"/>
    </row>
    <row r="221" spans="1:7" ht="15.75" thickBot="1" x14ac:dyDescent="0.3">
      <c r="A221" s="357" t="s">
        <v>583</v>
      </c>
      <c r="B221" s="439">
        <v>1.5281696839034907E-2</v>
      </c>
      <c r="C221" s="138"/>
      <c r="D221" s="138"/>
      <c r="E221" s="138"/>
      <c r="F221" s="138"/>
      <c r="G221" s="138"/>
    </row>
    <row r="222" spans="1:7" ht="15.75" thickBot="1" x14ac:dyDescent="0.3">
      <c r="A222" s="224" t="s">
        <v>619</v>
      </c>
      <c r="B222" s="225"/>
      <c r="C222" s="138"/>
      <c r="D222" s="138"/>
      <c r="E222" s="138"/>
      <c r="F222" s="138"/>
      <c r="G222" s="138"/>
    </row>
    <row r="223" spans="1:7" ht="15.75" thickBot="1" x14ac:dyDescent="0.3">
      <c r="A223" s="236" t="s">
        <v>397</v>
      </c>
      <c r="B223" s="232" t="s">
        <v>477</v>
      </c>
      <c r="C223" s="232" t="s">
        <v>478</v>
      </c>
      <c r="D223" s="441" t="s">
        <v>457</v>
      </c>
      <c r="E223" s="233" t="s">
        <v>447</v>
      </c>
      <c r="F223" s="138"/>
      <c r="G223" s="138"/>
    </row>
    <row r="224" spans="1:7" x14ac:dyDescent="0.25">
      <c r="A224" s="234" t="s">
        <v>9</v>
      </c>
      <c r="B224" s="570">
        <v>0</v>
      </c>
      <c r="C224" s="505">
        <v>31541</v>
      </c>
      <c r="D224" s="442">
        <v>0</v>
      </c>
      <c r="E224" s="444">
        <v>1</v>
      </c>
      <c r="F224" s="138"/>
      <c r="G224" s="138"/>
    </row>
    <row r="225" spans="1:7" x14ac:dyDescent="0.25">
      <c r="A225" s="207" t="s">
        <v>10</v>
      </c>
      <c r="B225" s="570">
        <v>0</v>
      </c>
      <c r="C225" s="446">
        <v>31541</v>
      </c>
      <c r="D225" s="442">
        <v>0</v>
      </c>
      <c r="E225" s="444">
        <v>1</v>
      </c>
      <c r="F225" s="138"/>
      <c r="G225" s="138"/>
    </row>
    <row r="226" spans="1:7" x14ac:dyDescent="0.25">
      <c r="A226" s="207" t="s">
        <v>11</v>
      </c>
      <c r="B226" s="570">
        <v>0</v>
      </c>
      <c r="C226" s="446">
        <v>31541</v>
      </c>
      <c r="D226" s="442">
        <v>0</v>
      </c>
      <c r="E226" s="444">
        <v>1</v>
      </c>
      <c r="F226" s="138"/>
      <c r="G226" s="138"/>
    </row>
    <row r="227" spans="1:7" x14ac:dyDescent="0.25">
      <c r="A227" s="207" t="s">
        <v>12</v>
      </c>
      <c r="B227" s="570">
        <v>11499</v>
      </c>
      <c r="C227" s="446">
        <v>20042</v>
      </c>
      <c r="D227" s="442">
        <v>0.36457309533622906</v>
      </c>
      <c r="E227" s="444">
        <v>0.63542690466377094</v>
      </c>
      <c r="F227" s="138"/>
      <c r="G227" s="138"/>
    </row>
    <row r="228" spans="1:7" x14ac:dyDescent="0.25">
      <c r="A228" s="207" t="s">
        <v>13</v>
      </c>
      <c r="B228" s="508">
        <v>0</v>
      </c>
      <c r="C228" s="506">
        <v>11445</v>
      </c>
      <c r="D228" s="442">
        <v>0</v>
      </c>
      <c r="E228" s="444">
        <v>1</v>
      </c>
      <c r="F228" s="138"/>
      <c r="G228" s="138"/>
    </row>
    <row r="229" spans="1:7" x14ac:dyDescent="0.25">
      <c r="A229" s="207" t="s">
        <v>14</v>
      </c>
      <c r="B229" s="570">
        <v>2</v>
      </c>
      <c r="C229" s="446">
        <v>31539</v>
      </c>
      <c r="D229" s="442">
        <v>6.3409530452426994E-5</v>
      </c>
      <c r="E229" s="444">
        <v>0.99993659046954753</v>
      </c>
      <c r="F229" s="138"/>
      <c r="G229" s="138"/>
    </row>
    <row r="230" spans="1:7" x14ac:dyDescent="0.25">
      <c r="A230" s="207" t="s">
        <v>15</v>
      </c>
      <c r="B230" s="570">
        <v>0</v>
      </c>
      <c r="C230" s="446">
        <v>31541</v>
      </c>
      <c r="D230" s="442">
        <v>0</v>
      </c>
      <c r="E230" s="444">
        <v>1</v>
      </c>
      <c r="F230" s="138"/>
      <c r="G230" s="138"/>
    </row>
    <row r="231" spans="1:7" x14ac:dyDescent="0.25">
      <c r="A231" s="207" t="s">
        <v>434</v>
      </c>
      <c r="B231" s="570">
        <v>4</v>
      </c>
      <c r="C231" s="446">
        <v>31537</v>
      </c>
      <c r="D231" s="442">
        <v>1.2681906090485399E-4</v>
      </c>
      <c r="E231" s="444">
        <v>0.99987318093909516</v>
      </c>
      <c r="F231" s="138"/>
      <c r="G231" s="138"/>
    </row>
    <row r="232" spans="1:7" x14ac:dyDescent="0.25">
      <c r="A232" s="207" t="s">
        <v>17</v>
      </c>
      <c r="B232" s="570">
        <v>0</v>
      </c>
      <c r="C232" s="446">
        <v>31541</v>
      </c>
      <c r="D232" s="442">
        <v>0</v>
      </c>
      <c r="E232" s="444">
        <v>1</v>
      </c>
      <c r="F232" s="138"/>
      <c r="G232" s="138"/>
    </row>
    <row r="233" spans="1:7" x14ac:dyDescent="0.25">
      <c r="A233" s="207" t="s">
        <v>18</v>
      </c>
      <c r="B233" s="570">
        <v>948</v>
      </c>
      <c r="C233" s="446">
        <v>30593</v>
      </c>
      <c r="D233" s="442">
        <v>3.00561174344504E-2</v>
      </c>
      <c r="E233" s="444">
        <v>0.96994388256554964</v>
      </c>
      <c r="F233" s="138"/>
      <c r="G233" s="138"/>
    </row>
    <row r="234" spans="1:7" x14ac:dyDescent="0.25">
      <c r="A234" s="207" t="s">
        <v>19</v>
      </c>
      <c r="B234" s="570">
        <v>321</v>
      </c>
      <c r="C234" s="446">
        <v>31220</v>
      </c>
      <c r="D234" s="442">
        <v>1.0177229637614534E-2</v>
      </c>
      <c r="E234" s="444">
        <v>0.98982277036238542</v>
      </c>
      <c r="F234" s="138"/>
      <c r="G234" s="138"/>
    </row>
    <row r="235" spans="1:7" x14ac:dyDescent="0.25">
      <c r="A235" s="207" t="s">
        <v>20</v>
      </c>
      <c r="B235" s="570">
        <v>92</v>
      </c>
      <c r="C235" s="446">
        <v>31449</v>
      </c>
      <c r="D235" s="442">
        <v>2.9168384008116418E-3</v>
      </c>
      <c r="E235" s="444">
        <v>0.99708316159918831</v>
      </c>
      <c r="F235" s="138"/>
      <c r="G235" s="138"/>
    </row>
    <row r="236" spans="1:7" x14ac:dyDescent="0.25">
      <c r="A236" s="207" t="s">
        <v>21</v>
      </c>
      <c r="B236" s="570">
        <v>41</v>
      </c>
      <c r="C236" s="446">
        <v>31500</v>
      </c>
      <c r="D236" s="442">
        <v>1.2998953742747535E-3</v>
      </c>
      <c r="E236" s="444">
        <v>0.99870010462572523</v>
      </c>
      <c r="F236" s="138"/>
      <c r="G236" s="138"/>
    </row>
    <row r="237" spans="1:7" ht="15.75" thickBot="1" x14ac:dyDescent="0.3">
      <c r="A237" s="208" t="s">
        <v>556</v>
      </c>
      <c r="B237" s="571">
        <v>1894</v>
      </c>
      <c r="C237" s="446">
        <v>29647</v>
      </c>
      <c r="D237" s="443">
        <v>6.0048825338448367E-2</v>
      </c>
      <c r="E237" s="445">
        <v>0.93995117466155165</v>
      </c>
      <c r="F237" s="138"/>
      <c r="G237" s="138"/>
    </row>
    <row r="238" spans="1:7" ht="15.75" customHeight="1" thickBot="1" x14ac:dyDescent="0.3">
      <c r="A238" s="223" t="s">
        <v>399</v>
      </c>
      <c r="B238" s="138"/>
      <c r="C238" s="138"/>
      <c r="D238" s="138"/>
      <c r="E238" s="138"/>
      <c r="F238" s="138"/>
      <c r="G238" s="138"/>
    </row>
    <row r="239" spans="1:7" ht="15.75" customHeight="1" thickBot="1" x14ac:dyDescent="0.3">
      <c r="A239" s="229" t="s">
        <v>427</v>
      </c>
      <c r="B239" s="232" t="s">
        <v>477</v>
      </c>
      <c r="C239" s="232" t="s">
        <v>479</v>
      </c>
      <c r="D239" s="231" t="s">
        <v>457</v>
      </c>
      <c r="E239" s="232" t="s">
        <v>446</v>
      </c>
      <c r="F239" s="138"/>
      <c r="G239" s="138"/>
    </row>
    <row r="240" spans="1:7" ht="15.75" customHeight="1" x14ac:dyDescent="0.25">
      <c r="A240" s="207" t="s">
        <v>622</v>
      </c>
      <c r="B240" s="507">
        <v>858</v>
      </c>
      <c r="C240" s="507">
        <v>742</v>
      </c>
      <c r="D240" s="230">
        <v>0.53625</v>
      </c>
      <c r="E240" s="230">
        <v>0.46375</v>
      </c>
      <c r="F240" s="138"/>
      <c r="G240" s="138"/>
    </row>
    <row r="241" spans="1:7" ht="15.75" customHeight="1" x14ac:dyDescent="0.25">
      <c r="A241" s="207" t="s">
        <v>623</v>
      </c>
      <c r="B241" s="508">
        <v>857</v>
      </c>
      <c r="C241" s="508">
        <v>853</v>
      </c>
      <c r="D241" s="230">
        <v>0.50116959064327482</v>
      </c>
      <c r="E241" s="230">
        <v>0.49883040935672512</v>
      </c>
      <c r="F241" s="138"/>
      <c r="G241" s="138"/>
    </row>
    <row r="242" spans="1:7" ht="15.75" customHeight="1" x14ac:dyDescent="0.25">
      <c r="A242" s="207" t="s">
        <v>624</v>
      </c>
      <c r="B242" s="508">
        <v>1</v>
      </c>
      <c r="C242" s="508">
        <v>1599</v>
      </c>
      <c r="D242" s="230">
        <v>6.2500000000000001E-4</v>
      </c>
      <c r="E242" s="230">
        <v>0.99937500000000001</v>
      </c>
      <c r="F242" s="138"/>
      <c r="G242" s="138"/>
    </row>
    <row r="243" spans="1:7" ht="30.75" thickBot="1" x14ac:dyDescent="0.3">
      <c r="A243" s="208" t="s">
        <v>625</v>
      </c>
      <c r="B243" s="572">
        <v>1</v>
      </c>
      <c r="C243" s="572">
        <v>1709</v>
      </c>
      <c r="D243" s="230">
        <v>5.8479532163742691E-4</v>
      </c>
      <c r="E243" s="230">
        <v>0.99941520467836253</v>
      </c>
      <c r="F243" s="138"/>
      <c r="G243" s="138"/>
    </row>
    <row r="244" spans="1:7" ht="15.75" customHeight="1" thickBot="1" x14ac:dyDescent="0.3">
      <c r="A244" s="229" t="s">
        <v>426</v>
      </c>
      <c r="B244" s="438" t="s">
        <v>477</v>
      </c>
      <c r="C244" s="438" t="s">
        <v>479</v>
      </c>
      <c r="D244" s="231" t="s">
        <v>457</v>
      </c>
      <c r="E244" s="232" t="s">
        <v>446</v>
      </c>
      <c r="F244" s="138"/>
      <c r="G244" s="138"/>
    </row>
    <row r="245" spans="1:7" ht="15.75" customHeight="1" x14ac:dyDescent="0.25">
      <c r="A245" s="207" t="s">
        <v>626</v>
      </c>
      <c r="B245" s="507">
        <v>134</v>
      </c>
      <c r="C245" s="507">
        <v>160</v>
      </c>
      <c r="D245" s="230">
        <v>0.45578231292517007</v>
      </c>
      <c r="E245" s="230">
        <v>0.54421768707482998</v>
      </c>
      <c r="F245" s="138"/>
      <c r="G245" s="138"/>
    </row>
    <row r="246" spans="1:7" ht="15.75" customHeight="1" x14ac:dyDescent="0.25">
      <c r="A246" s="207" t="s">
        <v>627</v>
      </c>
      <c r="B246" s="508">
        <v>108</v>
      </c>
      <c r="C246" s="508">
        <v>124</v>
      </c>
      <c r="D246" s="230">
        <v>0.46551724137931033</v>
      </c>
      <c r="E246" s="230">
        <v>0.53448275862068961</v>
      </c>
      <c r="F246" s="138"/>
      <c r="G246" s="138"/>
    </row>
    <row r="247" spans="1:7" ht="15.75" customHeight="1" x14ac:dyDescent="0.25">
      <c r="A247" s="207" t="s">
        <v>628</v>
      </c>
      <c r="B247" s="508">
        <v>1</v>
      </c>
      <c r="C247" s="508">
        <v>293</v>
      </c>
      <c r="D247" s="230">
        <v>3.4013605442176869E-3</v>
      </c>
      <c r="E247" s="230">
        <v>0.99659863945578231</v>
      </c>
      <c r="F247" s="138"/>
      <c r="G247" s="138"/>
    </row>
    <row r="248" spans="1:7" ht="28.5" customHeight="1" thickBot="1" x14ac:dyDescent="0.3">
      <c r="A248" s="208" t="s">
        <v>629</v>
      </c>
      <c r="B248" s="572">
        <v>0</v>
      </c>
      <c r="C248" s="572">
        <v>232</v>
      </c>
      <c r="D248" s="230">
        <v>0</v>
      </c>
      <c r="E248" s="230">
        <v>1</v>
      </c>
      <c r="F248" s="138"/>
      <c r="G248" s="138"/>
    </row>
    <row r="249" spans="1:7" ht="15.75" customHeight="1" thickBot="1" x14ac:dyDescent="0.3">
      <c r="A249" s="229" t="s">
        <v>428</v>
      </c>
      <c r="B249" s="438" t="s">
        <v>477</v>
      </c>
      <c r="C249" s="438" t="s">
        <v>479</v>
      </c>
      <c r="D249" s="231" t="s">
        <v>457</v>
      </c>
      <c r="E249" s="232" t="s">
        <v>446</v>
      </c>
      <c r="F249" s="138"/>
      <c r="G249" s="138"/>
    </row>
    <row r="250" spans="1:7" ht="15.75" customHeight="1" x14ac:dyDescent="0.25">
      <c r="A250" s="207" t="s">
        <v>630</v>
      </c>
      <c r="B250" s="507">
        <v>646</v>
      </c>
      <c r="C250" s="507">
        <v>263</v>
      </c>
      <c r="D250" s="230">
        <v>0.71067106710671069</v>
      </c>
      <c r="E250" s="230">
        <v>0.28932893289328931</v>
      </c>
      <c r="F250" s="138"/>
      <c r="G250" s="138"/>
    </row>
    <row r="251" spans="1:7" ht="15.75" customHeight="1" x14ac:dyDescent="0.25">
      <c r="A251" s="207" t="s">
        <v>631</v>
      </c>
      <c r="B251" s="508">
        <v>706</v>
      </c>
      <c r="C251" s="508">
        <v>268</v>
      </c>
      <c r="D251" s="230">
        <v>0.72484599589322385</v>
      </c>
      <c r="E251" s="230">
        <v>0.27515400410677621</v>
      </c>
      <c r="F251" s="138"/>
      <c r="G251" s="138"/>
    </row>
    <row r="252" spans="1:7" ht="15.75" customHeight="1" x14ac:dyDescent="0.25">
      <c r="A252" s="207" t="s">
        <v>632</v>
      </c>
      <c r="B252" s="508">
        <v>1</v>
      </c>
      <c r="C252" s="508">
        <v>908</v>
      </c>
      <c r="D252" s="230">
        <v>1.1001100110011001E-3</v>
      </c>
      <c r="E252" s="230">
        <v>0.99889988998899892</v>
      </c>
      <c r="F252" s="138"/>
      <c r="G252" s="138"/>
    </row>
    <row r="253" spans="1:7" ht="15.75" customHeight="1" thickBot="1" x14ac:dyDescent="0.3">
      <c r="A253" s="208" t="s">
        <v>633</v>
      </c>
      <c r="B253" s="572">
        <v>1</v>
      </c>
      <c r="C253" s="572">
        <v>973</v>
      </c>
      <c r="D253" s="230">
        <v>1.026694045174538E-3</v>
      </c>
      <c r="E253" s="230">
        <v>0.99897330595482547</v>
      </c>
      <c r="F253" s="138"/>
      <c r="G253" s="138"/>
    </row>
    <row r="254" spans="1:7" ht="15.75" customHeight="1" x14ac:dyDescent="0.25">
      <c r="A254" s="223"/>
      <c r="B254" s="337"/>
      <c r="C254" s="138"/>
      <c r="D254" s="138"/>
      <c r="E254" s="138"/>
      <c r="F254" s="138"/>
      <c r="G254" s="138"/>
    </row>
    <row r="255" spans="1:7" ht="15.75" thickBot="1" x14ac:dyDescent="0.3">
      <c r="A255" s="224" t="s">
        <v>398</v>
      </c>
      <c r="B255" s="225"/>
      <c r="C255" s="138"/>
      <c r="D255" s="138"/>
      <c r="E255" s="138"/>
      <c r="F255" s="138"/>
      <c r="G255" s="138"/>
    </row>
    <row r="256" spans="1:7" s="228" customFormat="1" ht="15.75" thickBot="1" x14ac:dyDescent="0.3">
      <c r="A256" s="235" t="s">
        <v>397</v>
      </c>
      <c r="B256" s="232" t="s">
        <v>477</v>
      </c>
      <c r="C256" s="232" t="s">
        <v>479</v>
      </c>
      <c r="D256" s="232" t="s">
        <v>569</v>
      </c>
      <c r="E256" s="232" t="s">
        <v>457</v>
      </c>
      <c r="F256" s="232" t="s">
        <v>446</v>
      </c>
      <c r="G256" s="232" t="s">
        <v>568</v>
      </c>
    </row>
    <row r="257" spans="1:10" x14ac:dyDescent="0.25">
      <c r="A257" s="234" t="s">
        <v>265</v>
      </c>
      <c r="B257" s="507">
        <v>67</v>
      </c>
      <c r="C257" s="507">
        <v>22378</v>
      </c>
      <c r="D257" s="507">
        <v>9096</v>
      </c>
      <c r="E257" s="230">
        <v>2.1242192701563046E-3</v>
      </c>
      <c r="F257" s="230">
        <v>0.70948923623220572</v>
      </c>
      <c r="G257" s="230">
        <v>0.28838654449763801</v>
      </c>
    </row>
    <row r="258" spans="1:10" s="191" customFormat="1" ht="15" customHeight="1" x14ac:dyDescent="0.25">
      <c r="A258" s="207" t="s">
        <v>557</v>
      </c>
      <c r="B258" s="508">
        <v>14</v>
      </c>
      <c r="C258" s="508">
        <v>7672</v>
      </c>
      <c r="D258" s="508">
        <v>1425</v>
      </c>
      <c r="E258" s="230">
        <v>1.536604104928109E-3</v>
      </c>
      <c r="F258" s="230">
        <v>0.84205904950060362</v>
      </c>
      <c r="G258" s="230">
        <v>0.15640434639446824</v>
      </c>
      <c r="J258"/>
    </row>
    <row r="259" spans="1:10" ht="15.75" thickBot="1" x14ac:dyDescent="0.3">
      <c r="A259" s="224"/>
      <c r="B259" s="573"/>
      <c r="C259" s="574"/>
      <c r="D259" s="574"/>
      <c r="E259" s="419"/>
      <c r="F259" s="419"/>
      <c r="G259" s="419"/>
    </row>
    <row r="260" spans="1:10" s="228" customFormat="1" ht="15.75" thickBot="1" x14ac:dyDescent="0.3">
      <c r="A260" s="235" t="s">
        <v>507</v>
      </c>
      <c r="B260" s="232" t="s">
        <v>508</v>
      </c>
      <c r="C260" s="232" t="s">
        <v>504</v>
      </c>
      <c r="D260" s="232" t="s">
        <v>509</v>
      </c>
      <c r="E260" s="138"/>
      <c r="F260" s="138"/>
      <c r="G260" s="138"/>
    </row>
    <row r="261" spans="1:10" ht="15.75" customHeight="1" thickBot="1" x14ac:dyDescent="0.3">
      <c r="A261" s="344" t="s">
        <v>401</v>
      </c>
      <c r="B261" s="509">
        <v>13433</v>
      </c>
      <c r="C261" s="510">
        <v>31541</v>
      </c>
      <c r="D261" s="214">
        <v>0.42589011128372595</v>
      </c>
      <c r="E261" s="138"/>
      <c r="F261" s="138"/>
      <c r="G261" s="138"/>
    </row>
    <row r="262" spans="1:10" ht="15.75" customHeight="1" x14ac:dyDescent="0.25">
      <c r="A262" s="346" t="s">
        <v>403</v>
      </c>
      <c r="B262" s="511">
        <v>182</v>
      </c>
      <c r="C262" s="512">
        <v>315</v>
      </c>
      <c r="D262" s="347">
        <v>0.57777777777777772</v>
      </c>
      <c r="E262" s="138"/>
      <c r="F262" s="138"/>
      <c r="G262" s="138"/>
    </row>
    <row r="263" spans="1:10" ht="15.75" customHeight="1" x14ac:dyDescent="0.25">
      <c r="A263" s="333" t="s">
        <v>404</v>
      </c>
      <c r="B263" s="513">
        <v>4587</v>
      </c>
      <c r="C263" s="512">
        <v>7451</v>
      </c>
      <c r="D263" s="348">
        <v>0.61562206415246279</v>
      </c>
      <c r="E263" s="138"/>
      <c r="F263" s="138"/>
      <c r="G263" s="138"/>
    </row>
    <row r="264" spans="1:10" ht="15.75" customHeight="1" x14ac:dyDescent="0.25">
      <c r="A264" s="333" t="s">
        <v>405</v>
      </c>
      <c r="B264" s="513">
        <v>7083</v>
      </c>
      <c r="C264" s="512">
        <v>17324</v>
      </c>
      <c r="D264" s="348">
        <v>0.40885476795197412</v>
      </c>
      <c r="E264" s="138"/>
      <c r="F264" s="138"/>
      <c r="G264" s="138"/>
    </row>
    <row r="265" spans="1:10" ht="15.75" customHeight="1" x14ac:dyDescent="0.25">
      <c r="A265" s="333" t="s">
        <v>406</v>
      </c>
      <c r="B265" s="513">
        <v>1581</v>
      </c>
      <c r="C265" s="512">
        <v>6451</v>
      </c>
      <c r="D265" s="348">
        <v>0.2450782824368315</v>
      </c>
      <c r="E265" s="138"/>
      <c r="F265" s="138"/>
      <c r="G265" s="138"/>
    </row>
    <row r="266" spans="1:10" ht="15.75" customHeight="1" x14ac:dyDescent="0.25">
      <c r="A266" s="334" t="s">
        <v>8</v>
      </c>
      <c r="B266" s="513">
        <v>130</v>
      </c>
      <c r="C266" s="512">
        <v>2345</v>
      </c>
      <c r="D266" s="348">
        <v>5.5437100213219619E-2</v>
      </c>
      <c r="E266" s="138"/>
      <c r="F266" s="138"/>
      <c r="G266" s="138"/>
    </row>
    <row r="267" spans="1:10" ht="15.75" customHeight="1" x14ac:dyDescent="0.25">
      <c r="A267" s="333" t="s">
        <v>407</v>
      </c>
      <c r="B267" s="513">
        <v>573</v>
      </c>
      <c r="C267" s="512">
        <v>1232</v>
      </c>
      <c r="D267" s="348">
        <v>0.46509740259740262</v>
      </c>
      <c r="E267" s="138"/>
      <c r="F267" s="138"/>
      <c r="G267" s="138"/>
    </row>
    <row r="268" spans="1:10" ht="15.75" customHeight="1" x14ac:dyDescent="0.25">
      <c r="A268" s="333" t="s">
        <v>620</v>
      </c>
      <c r="B268" s="513">
        <v>2689</v>
      </c>
      <c r="C268" s="512">
        <v>3960</v>
      </c>
      <c r="D268" s="348">
        <v>0.679040404040404</v>
      </c>
      <c r="E268" s="138"/>
      <c r="F268" s="138"/>
      <c r="G268" s="138"/>
    </row>
    <row r="269" spans="1:10" ht="15.75" customHeight="1" x14ac:dyDescent="0.25">
      <c r="A269" s="333" t="s">
        <v>409</v>
      </c>
      <c r="B269" s="513">
        <v>259</v>
      </c>
      <c r="C269" s="512">
        <v>1608</v>
      </c>
      <c r="D269" s="348">
        <v>0.16106965174129353</v>
      </c>
      <c r="E269" s="138"/>
      <c r="F269" s="138"/>
      <c r="G269" s="138"/>
    </row>
    <row r="270" spans="1:10" ht="15.75" customHeight="1" x14ac:dyDescent="0.25">
      <c r="A270" s="333" t="s">
        <v>410</v>
      </c>
      <c r="B270" s="513">
        <v>212</v>
      </c>
      <c r="C270" s="512">
        <v>1565</v>
      </c>
      <c r="D270" s="348">
        <v>0.13546325878594248</v>
      </c>
      <c r="E270" s="138"/>
      <c r="F270" s="138"/>
      <c r="G270" s="138"/>
    </row>
    <row r="271" spans="1:10" ht="15.75" customHeight="1" x14ac:dyDescent="0.25">
      <c r="A271" s="333" t="s">
        <v>680</v>
      </c>
      <c r="B271" s="513">
        <v>671</v>
      </c>
      <c r="C271" s="512">
        <v>5254</v>
      </c>
      <c r="D271" s="348">
        <v>0.12771221926151505</v>
      </c>
      <c r="E271" s="138"/>
      <c r="F271" s="138"/>
      <c r="G271" s="138"/>
    </row>
    <row r="272" spans="1:10" ht="15.75" customHeight="1" x14ac:dyDescent="0.25">
      <c r="A272" s="333" t="s">
        <v>220</v>
      </c>
      <c r="B272" s="513">
        <v>1211</v>
      </c>
      <c r="C272" s="512">
        <v>1244</v>
      </c>
      <c r="D272" s="348">
        <v>0.97347266881028938</v>
      </c>
      <c r="E272" s="138"/>
      <c r="F272" s="138"/>
      <c r="G272" s="138"/>
    </row>
    <row r="273" spans="1:7" ht="15.75" customHeight="1" x14ac:dyDescent="0.25">
      <c r="A273" s="333" t="s">
        <v>31</v>
      </c>
      <c r="B273" s="513">
        <v>3623</v>
      </c>
      <c r="C273" s="512">
        <v>4608</v>
      </c>
      <c r="D273" s="348">
        <v>0.78624131944444442</v>
      </c>
      <c r="E273" s="138"/>
      <c r="F273" s="138"/>
      <c r="G273" s="138"/>
    </row>
    <row r="274" spans="1:7" ht="15.75" customHeight="1" x14ac:dyDescent="0.25">
      <c r="A274" s="333" t="s">
        <v>42</v>
      </c>
      <c r="B274" s="513">
        <v>116</v>
      </c>
      <c r="C274" s="512">
        <v>384</v>
      </c>
      <c r="D274" s="348">
        <v>0.30208333333333331</v>
      </c>
      <c r="E274" s="138"/>
      <c r="F274" s="138"/>
      <c r="G274" s="138"/>
    </row>
    <row r="275" spans="1:7" ht="15.75" customHeight="1" x14ac:dyDescent="0.25">
      <c r="A275" s="333" t="s">
        <v>572</v>
      </c>
      <c r="B275" s="513">
        <v>1137</v>
      </c>
      <c r="C275" s="512">
        <v>1610</v>
      </c>
      <c r="D275" s="348">
        <v>0.70621118012422357</v>
      </c>
      <c r="E275" s="138"/>
      <c r="F275" s="138"/>
      <c r="G275" s="138"/>
    </row>
    <row r="276" spans="1:7" ht="15.75" customHeight="1" x14ac:dyDescent="0.25">
      <c r="A276" s="333" t="s">
        <v>34</v>
      </c>
      <c r="B276" s="513">
        <v>556</v>
      </c>
      <c r="C276" s="512">
        <v>3171</v>
      </c>
      <c r="D276" s="348">
        <v>0.17533900977609587</v>
      </c>
      <c r="E276" s="138"/>
      <c r="F276" s="138"/>
      <c r="G276" s="138"/>
    </row>
    <row r="277" spans="1:7" ht="15.75" customHeight="1" x14ac:dyDescent="0.25">
      <c r="A277" s="333" t="s">
        <v>412</v>
      </c>
      <c r="B277" s="513">
        <v>481</v>
      </c>
      <c r="C277" s="512">
        <v>919</v>
      </c>
      <c r="D277" s="348">
        <v>0.52339499455930361</v>
      </c>
      <c r="E277" s="138"/>
      <c r="F277" s="138"/>
      <c r="G277" s="138"/>
    </row>
    <row r="278" spans="1:7" ht="15.75" customHeight="1" x14ac:dyDescent="0.25">
      <c r="A278" s="333" t="s">
        <v>222</v>
      </c>
      <c r="B278" s="513">
        <v>665</v>
      </c>
      <c r="C278" s="512">
        <v>840</v>
      </c>
      <c r="D278" s="348">
        <v>0.79166666666666663</v>
      </c>
      <c r="E278" s="138"/>
      <c r="F278" s="138"/>
      <c r="G278" s="138"/>
    </row>
    <row r="279" spans="1:7" ht="15.75" customHeight="1" x14ac:dyDescent="0.25">
      <c r="A279" s="333" t="s">
        <v>579</v>
      </c>
      <c r="B279" s="513">
        <v>232</v>
      </c>
      <c r="C279" s="512">
        <v>445</v>
      </c>
      <c r="D279" s="348">
        <v>0.52134831460674158</v>
      </c>
      <c r="E279" s="138"/>
      <c r="F279" s="138"/>
      <c r="G279" s="138"/>
    </row>
    <row r="280" spans="1:7" ht="15.75" customHeight="1" x14ac:dyDescent="0.25">
      <c r="A280" s="333" t="s">
        <v>634</v>
      </c>
      <c r="B280" s="513">
        <v>239</v>
      </c>
      <c r="C280" s="512">
        <v>293</v>
      </c>
      <c r="D280" s="348">
        <v>0.81569965870307171</v>
      </c>
      <c r="E280" s="138"/>
      <c r="F280" s="138"/>
      <c r="G280" s="138"/>
    </row>
    <row r="281" spans="1:7" ht="15.75" customHeight="1" x14ac:dyDescent="0.25">
      <c r="A281" s="333" t="s">
        <v>474</v>
      </c>
      <c r="B281" s="513">
        <v>50</v>
      </c>
      <c r="C281" s="512">
        <v>880</v>
      </c>
      <c r="D281" s="348">
        <v>5.6818181818181816E-2</v>
      </c>
      <c r="E281" s="138"/>
      <c r="F281" s="138"/>
      <c r="G281" s="138"/>
    </row>
    <row r="282" spans="1:7" ht="15.75" customHeight="1" x14ac:dyDescent="0.25">
      <c r="A282" s="333" t="s">
        <v>475</v>
      </c>
      <c r="B282" s="513">
        <v>589</v>
      </c>
      <c r="C282" s="512">
        <v>1183</v>
      </c>
      <c r="D282" s="348">
        <v>0.4978867286559594</v>
      </c>
      <c r="E282" s="138"/>
      <c r="F282" s="138"/>
      <c r="G282" s="138"/>
    </row>
    <row r="283" spans="1:7" ht="15.75" customHeight="1" x14ac:dyDescent="0.25">
      <c r="A283" s="11" t="s">
        <v>417</v>
      </c>
      <c r="B283" s="513">
        <v>429</v>
      </c>
      <c r="C283" s="512">
        <v>463</v>
      </c>
      <c r="D283" s="348">
        <v>0.92656587473002161</v>
      </c>
      <c r="E283" s="138"/>
      <c r="F283" s="138"/>
      <c r="G283" s="138"/>
    </row>
    <row r="284" spans="1:7" ht="15.75" customHeight="1" x14ac:dyDescent="0.25">
      <c r="A284" s="11" t="s">
        <v>418</v>
      </c>
      <c r="B284" s="513">
        <v>2305</v>
      </c>
      <c r="C284" s="512">
        <v>2723</v>
      </c>
      <c r="D284" s="348">
        <v>0.84649283878075654</v>
      </c>
      <c r="E284" s="138"/>
      <c r="F284" s="138"/>
      <c r="G284" s="138"/>
    </row>
    <row r="285" spans="1:7" ht="15.75" customHeight="1" x14ac:dyDescent="0.25">
      <c r="A285" s="333" t="s">
        <v>573</v>
      </c>
      <c r="B285" s="513">
        <v>3799</v>
      </c>
      <c r="C285" s="512">
        <v>6112</v>
      </c>
      <c r="D285" s="348">
        <v>0.62156413612565442</v>
      </c>
      <c r="E285" s="138"/>
      <c r="F285" s="138"/>
      <c r="G285" s="138"/>
    </row>
    <row r="286" spans="1:7" ht="15.75" customHeight="1" thickBot="1" x14ac:dyDescent="0.3">
      <c r="A286" s="345" t="s">
        <v>430</v>
      </c>
      <c r="B286" s="514">
        <v>10376</v>
      </c>
      <c r="C286" s="512">
        <v>11462</v>
      </c>
      <c r="D286" s="349">
        <v>0.90525213749781885</v>
      </c>
      <c r="E286" s="138"/>
      <c r="F286" s="138"/>
      <c r="G286" s="138"/>
    </row>
    <row r="287" spans="1:7" ht="15.75" customHeight="1" thickBot="1" x14ac:dyDescent="0.3">
      <c r="A287" s="223"/>
      <c r="B287" s="337"/>
      <c r="C287" s="138"/>
      <c r="D287" s="138"/>
      <c r="E287" s="138"/>
      <c r="F287" s="138"/>
      <c r="G287" s="138"/>
    </row>
    <row r="288" spans="1:7" ht="15.75" customHeight="1" thickBot="1" x14ac:dyDescent="0.3">
      <c r="A288" s="342" t="s">
        <v>575</v>
      </c>
      <c r="B288" s="231" t="s">
        <v>576</v>
      </c>
      <c r="C288" s="232" t="s">
        <v>504</v>
      </c>
      <c r="D288" s="233" t="s">
        <v>577</v>
      </c>
      <c r="E288" s="138"/>
      <c r="F288" s="138"/>
      <c r="G288" s="138"/>
    </row>
    <row r="289" spans="1:7" ht="15.75" customHeight="1" thickBot="1" x14ac:dyDescent="0.3">
      <c r="A289" s="338" t="s">
        <v>401</v>
      </c>
      <c r="B289" s="509">
        <v>6858</v>
      </c>
      <c r="C289" s="510">
        <v>31541</v>
      </c>
      <c r="D289" s="214">
        <v>0.21743127992137218</v>
      </c>
      <c r="E289" s="138"/>
      <c r="F289" s="138"/>
      <c r="G289" s="138"/>
    </row>
    <row r="290" spans="1:7" ht="15.75" customHeight="1" x14ac:dyDescent="0.25">
      <c r="A290" s="343" t="s">
        <v>403</v>
      </c>
      <c r="B290" s="511">
        <v>48</v>
      </c>
      <c r="C290" s="512">
        <v>315</v>
      </c>
      <c r="D290" s="347">
        <v>0.15238095238095239</v>
      </c>
      <c r="E290" s="138"/>
      <c r="F290" s="138"/>
      <c r="G290" s="138"/>
    </row>
    <row r="291" spans="1:7" ht="15.75" customHeight="1" x14ac:dyDescent="0.25">
      <c r="A291" s="339" t="s">
        <v>404</v>
      </c>
      <c r="B291" s="513">
        <v>1966</v>
      </c>
      <c r="C291" s="512">
        <v>7451</v>
      </c>
      <c r="D291" s="348">
        <v>0.26385720037578847</v>
      </c>
      <c r="E291" s="138"/>
      <c r="F291" s="138"/>
      <c r="G291" s="138"/>
    </row>
    <row r="292" spans="1:7" ht="15.75" customHeight="1" x14ac:dyDescent="0.25">
      <c r="A292" s="339" t="s">
        <v>405</v>
      </c>
      <c r="B292" s="513">
        <v>4068</v>
      </c>
      <c r="C292" s="512">
        <v>17324</v>
      </c>
      <c r="D292" s="348">
        <v>0.23481874855691526</v>
      </c>
      <c r="E292" s="138"/>
      <c r="F292" s="138"/>
      <c r="G292" s="138"/>
    </row>
    <row r="293" spans="1:7" ht="15.75" customHeight="1" x14ac:dyDescent="0.25">
      <c r="A293" s="339" t="s">
        <v>406</v>
      </c>
      <c r="B293" s="513">
        <v>776</v>
      </c>
      <c r="C293" s="512">
        <v>6451</v>
      </c>
      <c r="D293" s="348">
        <v>0.12029142768563013</v>
      </c>
      <c r="E293" s="138"/>
      <c r="F293" s="138"/>
      <c r="G293" s="138"/>
    </row>
    <row r="294" spans="1:7" ht="15.75" customHeight="1" x14ac:dyDescent="0.25">
      <c r="A294" s="340" t="s">
        <v>8</v>
      </c>
      <c r="B294" s="513">
        <v>228</v>
      </c>
      <c r="C294" s="512">
        <v>2345</v>
      </c>
      <c r="D294" s="348">
        <v>9.7228144989339016E-2</v>
      </c>
      <c r="E294" s="138"/>
      <c r="F294" s="138"/>
      <c r="G294" s="138"/>
    </row>
    <row r="295" spans="1:7" ht="15.75" customHeight="1" x14ac:dyDescent="0.25">
      <c r="A295" s="339" t="s">
        <v>407</v>
      </c>
      <c r="B295" s="513">
        <v>617</v>
      </c>
      <c r="C295" s="512">
        <v>1232</v>
      </c>
      <c r="D295" s="348">
        <v>0.50081168831168832</v>
      </c>
      <c r="E295" s="138"/>
      <c r="F295" s="138"/>
      <c r="G295" s="138"/>
    </row>
    <row r="296" spans="1:7" ht="15.75" customHeight="1" x14ac:dyDescent="0.25">
      <c r="A296" s="339" t="s">
        <v>620</v>
      </c>
      <c r="B296" s="513">
        <v>492</v>
      </c>
      <c r="C296" s="512">
        <v>3960</v>
      </c>
      <c r="D296" s="348">
        <v>0.12424242424242424</v>
      </c>
      <c r="E296" s="138"/>
      <c r="F296" s="138"/>
      <c r="G296" s="138"/>
    </row>
    <row r="297" spans="1:7" ht="15.75" customHeight="1" x14ac:dyDescent="0.25">
      <c r="A297" s="339" t="s">
        <v>409</v>
      </c>
      <c r="B297" s="513">
        <v>249</v>
      </c>
      <c r="C297" s="512">
        <v>1608</v>
      </c>
      <c r="D297" s="348">
        <v>0.15485074626865672</v>
      </c>
      <c r="E297" s="138"/>
      <c r="F297" s="138"/>
      <c r="G297" s="138"/>
    </row>
    <row r="298" spans="1:7" ht="15.75" customHeight="1" x14ac:dyDescent="0.25">
      <c r="A298" s="339" t="s">
        <v>410</v>
      </c>
      <c r="B298" s="513">
        <v>32</v>
      </c>
      <c r="C298" s="512">
        <v>1565</v>
      </c>
      <c r="D298" s="348">
        <v>2.0447284345047924E-2</v>
      </c>
      <c r="E298" s="138"/>
      <c r="F298" s="138"/>
      <c r="G298" s="138"/>
    </row>
    <row r="299" spans="1:7" ht="15.75" customHeight="1" x14ac:dyDescent="0.25">
      <c r="A299" s="339" t="s">
        <v>680</v>
      </c>
      <c r="B299" s="513">
        <v>1778</v>
      </c>
      <c r="C299" s="512">
        <v>5254</v>
      </c>
      <c r="D299" s="348">
        <v>0.33840883136657784</v>
      </c>
      <c r="E299" s="138"/>
      <c r="F299" s="138"/>
      <c r="G299" s="138"/>
    </row>
    <row r="300" spans="1:7" ht="15.75" customHeight="1" x14ac:dyDescent="0.25">
      <c r="A300" s="339" t="s">
        <v>220</v>
      </c>
      <c r="B300" s="513">
        <v>14</v>
      </c>
      <c r="C300" s="512">
        <v>1244</v>
      </c>
      <c r="D300" s="348">
        <v>1.1254019292604502E-2</v>
      </c>
      <c r="E300" s="138"/>
      <c r="F300" s="138"/>
      <c r="G300" s="138"/>
    </row>
    <row r="301" spans="1:7" ht="15.75" customHeight="1" x14ac:dyDescent="0.25">
      <c r="A301" s="339" t="s">
        <v>31</v>
      </c>
      <c r="B301" s="513">
        <v>1886</v>
      </c>
      <c r="C301" s="512">
        <v>4608</v>
      </c>
      <c r="D301" s="348">
        <v>0.40928819444444442</v>
      </c>
      <c r="E301" s="138"/>
      <c r="F301" s="138"/>
      <c r="G301" s="138"/>
    </row>
    <row r="302" spans="1:7" ht="15.75" customHeight="1" x14ac:dyDescent="0.25">
      <c r="A302" s="333" t="s">
        <v>42</v>
      </c>
      <c r="B302" s="513">
        <v>195</v>
      </c>
      <c r="C302" s="512">
        <v>384</v>
      </c>
      <c r="D302" s="348">
        <v>0.5078125</v>
      </c>
      <c r="E302" s="138"/>
      <c r="F302" s="138"/>
      <c r="G302" s="138"/>
    </row>
    <row r="303" spans="1:7" ht="15.75" customHeight="1" x14ac:dyDescent="0.25">
      <c r="A303" s="333" t="s">
        <v>572</v>
      </c>
      <c r="B303" s="513">
        <v>299</v>
      </c>
      <c r="C303" s="512">
        <v>1610</v>
      </c>
      <c r="D303" s="348">
        <v>0.18571428571428572</v>
      </c>
      <c r="E303" s="138"/>
      <c r="F303" s="138"/>
      <c r="G303" s="138"/>
    </row>
    <row r="304" spans="1:7" ht="15.75" customHeight="1" x14ac:dyDescent="0.25">
      <c r="A304" s="339" t="s">
        <v>34</v>
      </c>
      <c r="B304" s="513">
        <v>365</v>
      </c>
      <c r="C304" s="512">
        <v>3171</v>
      </c>
      <c r="D304" s="348">
        <v>0.11510564490696941</v>
      </c>
      <c r="E304" s="138"/>
      <c r="F304" s="138"/>
      <c r="G304" s="138"/>
    </row>
    <row r="305" spans="1:7" ht="15.75" customHeight="1" x14ac:dyDescent="0.25">
      <c r="A305" s="339" t="s">
        <v>412</v>
      </c>
      <c r="B305" s="513">
        <v>55</v>
      </c>
      <c r="C305" s="512">
        <v>919</v>
      </c>
      <c r="D305" s="348">
        <v>5.9847660500544068E-2</v>
      </c>
      <c r="E305" s="138"/>
      <c r="F305" s="138"/>
      <c r="G305" s="138"/>
    </row>
    <row r="306" spans="1:7" ht="15.75" customHeight="1" x14ac:dyDescent="0.25">
      <c r="A306" s="339" t="s">
        <v>222</v>
      </c>
      <c r="B306" s="513">
        <v>126</v>
      </c>
      <c r="C306" s="512">
        <v>840</v>
      </c>
      <c r="D306" s="348">
        <v>0.15</v>
      </c>
      <c r="E306" s="138"/>
      <c r="F306" s="138"/>
      <c r="G306" s="138"/>
    </row>
    <row r="307" spans="1:7" ht="15.75" customHeight="1" x14ac:dyDescent="0.25">
      <c r="A307" s="339" t="s">
        <v>579</v>
      </c>
      <c r="B307" s="513">
        <v>218</v>
      </c>
      <c r="C307" s="512">
        <v>445</v>
      </c>
      <c r="D307" s="348">
        <v>0.48988764044943822</v>
      </c>
      <c r="E307" s="138"/>
      <c r="F307" s="138"/>
      <c r="G307" s="138"/>
    </row>
    <row r="308" spans="1:7" ht="15.75" customHeight="1" x14ac:dyDescent="0.25">
      <c r="A308" s="339" t="s">
        <v>634</v>
      </c>
      <c r="B308" s="513">
        <v>66</v>
      </c>
      <c r="C308" s="512">
        <v>293</v>
      </c>
      <c r="D308" s="348">
        <v>0.22525597269624573</v>
      </c>
      <c r="E308" s="138"/>
      <c r="F308" s="138"/>
      <c r="G308" s="138"/>
    </row>
    <row r="309" spans="1:7" ht="15.75" customHeight="1" x14ac:dyDescent="0.25">
      <c r="A309" s="339" t="s">
        <v>474</v>
      </c>
      <c r="B309" s="513">
        <v>85</v>
      </c>
      <c r="C309" s="512">
        <v>880</v>
      </c>
      <c r="D309" s="348">
        <v>9.6590909090909088E-2</v>
      </c>
      <c r="E309" s="138"/>
      <c r="F309" s="138"/>
      <c r="G309" s="138"/>
    </row>
    <row r="310" spans="1:7" ht="15.75" customHeight="1" x14ac:dyDescent="0.25">
      <c r="A310" s="339" t="s">
        <v>475</v>
      </c>
      <c r="B310" s="513">
        <v>153</v>
      </c>
      <c r="C310" s="512">
        <v>1183</v>
      </c>
      <c r="D310" s="348">
        <v>0.12933220625528319</v>
      </c>
      <c r="E310" s="138"/>
      <c r="F310" s="138"/>
      <c r="G310" s="138"/>
    </row>
    <row r="311" spans="1:7" ht="15.75" customHeight="1" x14ac:dyDescent="0.25">
      <c r="A311" s="11" t="s">
        <v>417</v>
      </c>
      <c r="B311" s="513">
        <v>199</v>
      </c>
      <c r="C311" s="512">
        <v>463</v>
      </c>
      <c r="D311" s="348">
        <v>0.42980561555075592</v>
      </c>
      <c r="E311" s="138"/>
      <c r="F311" s="138"/>
      <c r="G311" s="138"/>
    </row>
    <row r="312" spans="1:7" ht="15.75" customHeight="1" x14ac:dyDescent="0.25">
      <c r="A312" s="11" t="s">
        <v>418</v>
      </c>
      <c r="B312" s="513">
        <v>0</v>
      </c>
      <c r="C312" s="512">
        <v>2723</v>
      </c>
      <c r="D312" s="348">
        <v>0</v>
      </c>
      <c r="E312" s="138"/>
      <c r="F312" s="138"/>
      <c r="G312" s="138"/>
    </row>
    <row r="313" spans="1:7" ht="15.75" customHeight="1" x14ac:dyDescent="0.25">
      <c r="A313" s="339" t="s">
        <v>573</v>
      </c>
      <c r="B313" s="513">
        <v>27</v>
      </c>
      <c r="C313" s="512">
        <v>6112</v>
      </c>
      <c r="D313" s="348">
        <v>4.4175392670157071E-3</v>
      </c>
      <c r="E313" s="138"/>
      <c r="F313" s="138"/>
      <c r="G313" s="138"/>
    </row>
    <row r="314" spans="1:7" ht="15.75" customHeight="1" thickBot="1" x14ac:dyDescent="0.3">
      <c r="A314" s="341" t="s">
        <v>430</v>
      </c>
      <c r="B314" s="514">
        <v>59</v>
      </c>
      <c r="C314" s="512">
        <v>11462</v>
      </c>
      <c r="D314" s="349">
        <v>5.1474437270982373E-3</v>
      </c>
      <c r="E314" s="138"/>
      <c r="F314" s="138"/>
      <c r="G314" s="138"/>
    </row>
    <row r="315" spans="1:7" ht="15.75" customHeight="1" thickBot="1" x14ac:dyDescent="0.3">
      <c r="A315" s="223"/>
      <c r="B315" s="337"/>
      <c r="C315" s="138"/>
      <c r="D315" s="138"/>
      <c r="E315" s="138"/>
      <c r="F315" s="138"/>
      <c r="G315" s="138"/>
    </row>
    <row r="316" spans="1:7" ht="15.75" customHeight="1" thickBot="1" x14ac:dyDescent="0.3">
      <c r="A316" s="342" t="s">
        <v>506</v>
      </c>
      <c r="B316" s="231" t="s">
        <v>511</v>
      </c>
      <c r="C316" s="232" t="s">
        <v>504</v>
      </c>
      <c r="D316" s="233" t="s">
        <v>510</v>
      </c>
      <c r="E316" s="138"/>
      <c r="F316" s="138"/>
      <c r="G316" s="138"/>
    </row>
    <row r="317" spans="1:7" ht="15.75" customHeight="1" thickBot="1" x14ac:dyDescent="0.3">
      <c r="A317" s="338" t="s">
        <v>401</v>
      </c>
      <c r="B317" s="509" t="s">
        <v>756</v>
      </c>
      <c r="C317" s="510">
        <v>31541</v>
      </c>
      <c r="D317" s="214" t="s">
        <v>756</v>
      </c>
      <c r="E317" s="138"/>
      <c r="F317" s="138"/>
      <c r="G317" s="138"/>
    </row>
    <row r="318" spans="1:7" ht="15.75" customHeight="1" x14ac:dyDescent="0.25">
      <c r="A318" s="343" t="s">
        <v>403</v>
      </c>
      <c r="B318" s="511" t="s">
        <v>756</v>
      </c>
      <c r="C318" s="512">
        <v>315</v>
      </c>
      <c r="D318" s="347" t="s">
        <v>756</v>
      </c>
      <c r="E318" s="138"/>
      <c r="F318" s="138"/>
      <c r="G318" s="138"/>
    </row>
    <row r="319" spans="1:7" ht="15.75" customHeight="1" x14ac:dyDescent="0.25">
      <c r="A319" s="339" t="s">
        <v>404</v>
      </c>
      <c r="B319" s="513" t="s">
        <v>756</v>
      </c>
      <c r="C319" s="512">
        <v>7451</v>
      </c>
      <c r="D319" s="348" t="s">
        <v>756</v>
      </c>
      <c r="E319" s="138"/>
      <c r="F319" s="138"/>
      <c r="G319" s="138"/>
    </row>
    <row r="320" spans="1:7" ht="15.75" customHeight="1" x14ac:dyDescent="0.25">
      <c r="A320" s="339" t="s">
        <v>405</v>
      </c>
      <c r="B320" s="513" t="s">
        <v>756</v>
      </c>
      <c r="C320" s="512">
        <v>17324</v>
      </c>
      <c r="D320" s="348" t="s">
        <v>756</v>
      </c>
      <c r="E320" s="138"/>
      <c r="F320" s="138"/>
      <c r="G320" s="138"/>
    </row>
    <row r="321" spans="1:7" ht="15.75" customHeight="1" x14ac:dyDescent="0.25">
      <c r="A321" s="339" t="s">
        <v>406</v>
      </c>
      <c r="B321" s="513" t="s">
        <v>756</v>
      </c>
      <c r="C321" s="512">
        <v>6451</v>
      </c>
      <c r="D321" s="348" t="s">
        <v>756</v>
      </c>
      <c r="E321" s="138"/>
      <c r="F321" s="138"/>
      <c r="G321" s="138"/>
    </row>
    <row r="322" spans="1:7" ht="15.75" customHeight="1" x14ac:dyDescent="0.25">
      <c r="A322" s="340" t="s">
        <v>8</v>
      </c>
      <c r="B322" s="513" t="s">
        <v>756</v>
      </c>
      <c r="C322" s="512">
        <v>2345</v>
      </c>
      <c r="D322" s="348" t="s">
        <v>756</v>
      </c>
      <c r="E322" s="138"/>
      <c r="F322" s="138"/>
      <c r="G322" s="138"/>
    </row>
    <row r="323" spans="1:7" ht="15.75" customHeight="1" x14ac:dyDescent="0.25">
      <c r="A323" s="339" t="s">
        <v>407</v>
      </c>
      <c r="B323" s="513" t="s">
        <v>756</v>
      </c>
      <c r="C323" s="512">
        <v>1232</v>
      </c>
      <c r="D323" s="348" t="s">
        <v>756</v>
      </c>
      <c r="E323" s="138"/>
      <c r="F323" s="138"/>
      <c r="G323" s="138"/>
    </row>
    <row r="324" spans="1:7" ht="15.75" customHeight="1" x14ac:dyDescent="0.25">
      <c r="A324" s="339" t="s">
        <v>620</v>
      </c>
      <c r="B324" s="513" t="s">
        <v>756</v>
      </c>
      <c r="C324" s="512">
        <v>3960</v>
      </c>
      <c r="D324" s="348" t="s">
        <v>756</v>
      </c>
      <c r="E324" s="138"/>
      <c r="F324" s="138"/>
      <c r="G324" s="138"/>
    </row>
    <row r="325" spans="1:7" ht="15.75" customHeight="1" x14ac:dyDescent="0.25">
      <c r="A325" s="339" t="s">
        <v>409</v>
      </c>
      <c r="B325" s="513" t="s">
        <v>756</v>
      </c>
      <c r="C325" s="512">
        <v>1608</v>
      </c>
      <c r="D325" s="348" t="s">
        <v>756</v>
      </c>
      <c r="E325" s="138"/>
      <c r="F325" s="138"/>
      <c r="G325" s="138"/>
    </row>
    <row r="326" spans="1:7" ht="15.75" customHeight="1" x14ac:dyDescent="0.25">
      <c r="A326" s="339" t="s">
        <v>410</v>
      </c>
      <c r="B326" s="513" t="s">
        <v>756</v>
      </c>
      <c r="C326" s="512">
        <v>1565</v>
      </c>
      <c r="D326" s="348" t="s">
        <v>756</v>
      </c>
      <c r="E326" s="138"/>
      <c r="F326" s="138"/>
      <c r="G326" s="138"/>
    </row>
    <row r="327" spans="1:7" ht="15.75" customHeight="1" x14ac:dyDescent="0.25">
      <c r="A327" s="339" t="s">
        <v>680</v>
      </c>
      <c r="B327" s="513" t="s">
        <v>756</v>
      </c>
      <c r="C327" s="512">
        <v>5254</v>
      </c>
      <c r="D327" s="348" t="s">
        <v>756</v>
      </c>
      <c r="E327" s="138"/>
      <c r="F327" s="138"/>
      <c r="G327" s="138"/>
    </row>
    <row r="328" spans="1:7" ht="15.75" customHeight="1" x14ac:dyDescent="0.25">
      <c r="A328" s="339" t="s">
        <v>220</v>
      </c>
      <c r="B328" s="513" t="s">
        <v>756</v>
      </c>
      <c r="C328" s="512">
        <v>1244</v>
      </c>
      <c r="D328" s="348" t="s">
        <v>756</v>
      </c>
      <c r="E328" s="138"/>
      <c r="F328" s="138"/>
      <c r="G328" s="138"/>
    </row>
    <row r="329" spans="1:7" ht="15.75" customHeight="1" x14ac:dyDescent="0.25">
      <c r="A329" s="339" t="s">
        <v>31</v>
      </c>
      <c r="B329" s="513" t="s">
        <v>756</v>
      </c>
      <c r="C329" s="512">
        <v>4608</v>
      </c>
      <c r="D329" s="348" t="s">
        <v>756</v>
      </c>
      <c r="E329" s="138"/>
      <c r="F329" s="138"/>
      <c r="G329" s="138"/>
    </row>
    <row r="330" spans="1:7" ht="15.75" customHeight="1" x14ac:dyDescent="0.25">
      <c r="A330" s="333" t="s">
        <v>42</v>
      </c>
      <c r="B330" s="513" t="s">
        <v>756</v>
      </c>
      <c r="C330" s="512">
        <v>384</v>
      </c>
      <c r="D330" s="348" t="s">
        <v>756</v>
      </c>
      <c r="E330" s="138"/>
      <c r="F330" s="138"/>
      <c r="G330" s="138"/>
    </row>
    <row r="331" spans="1:7" ht="15.75" customHeight="1" x14ac:dyDescent="0.25">
      <c r="A331" s="333" t="s">
        <v>572</v>
      </c>
      <c r="B331" s="513" t="s">
        <v>756</v>
      </c>
      <c r="C331" s="512">
        <v>1610</v>
      </c>
      <c r="D331" s="348" t="s">
        <v>756</v>
      </c>
      <c r="E331" s="138"/>
      <c r="F331" s="138"/>
      <c r="G331" s="138"/>
    </row>
    <row r="332" spans="1:7" ht="15.75" customHeight="1" x14ac:dyDescent="0.25">
      <c r="A332" s="339" t="s">
        <v>34</v>
      </c>
      <c r="B332" s="513" t="s">
        <v>756</v>
      </c>
      <c r="C332" s="512">
        <v>3171</v>
      </c>
      <c r="D332" s="348" t="s">
        <v>756</v>
      </c>
      <c r="E332" s="138"/>
      <c r="F332" s="138"/>
      <c r="G332" s="138"/>
    </row>
    <row r="333" spans="1:7" ht="15.75" customHeight="1" x14ac:dyDescent="0.25">
      <c r="A333" s="339" t="s">
        <v>412</v>
      </c>
      <c r="B333" s="513" t="s">
        <v>756</v>
      </c>
      <c r="C333" s="512">
        <v>919</v>
      </c>
      <c r="D333" s="348" t="s">
        <v>756</v>
      </c>
      <c r="E333" s="138"/>
      <c r="F333" s="138"/>
      <c r="G333" s="138"/>
    </row>
    <row r="334" spans="1:7" ht="15.75" customHeight="1" x14ac:dyDescent="0.25">
      <c r="A334" s="339" t="s">
        <v>222</v>
      </c>
      <c r="B334" s="513" t="s">
        <v>756</v>
      </c>
      <c r="C334" s="512">
        <v>840</v>
      </c>
      <c r="D334" s="348" t="s">
        <v>756</v>
      </c>
      <c r="E334" s="138"/>
      <c r="F334" s="138"/>
      <c r="G334" s="138"/>
    </row>
    <row r="335" spans="1:7" ht="15.75" customHeight="1" x14ac:dyDescent="0.25">
      <c r="A335" s="339" t="s">
        <v>579</v>
      </c>
      <c r="B335" s="513" t="s">
        <v>756</v>
      </c>
      <c r="C335" s="512">
        <v>445</v>
      </c>
      <c r="D335" s="348" t="s">
        <v>756</v>
      </c>
      <c r="E335" s="138"/>
      <c r="F335" s="138"/>
      <c r="G335" s="138"/>
    </row>
    <row r="336" spans="1:7" ht="15.75" customHeight="1" x14ac:dyDescent="0.25">
      <c r="A336" s="339" t="s">
        <v>634</v>
      </c>
      <c r="B336" s="513" t="s">
        <v>756</v>
      </c>
      <c r="C336" s="512">
        <v>293</v>
      </c>
      <c r="D336" s="348" t="s">
        <v>756</v>
      </c>
      <c r="E336" s="138"/>
      <c r="F336" s="138"/>
      <c r="G336" s="138"/>
    </row>
    <row r="337" spans="1:7" ht="15.75" customHeight="1" x14ac:dyDescent="0.25">
      <c r="A337" s="339" t="s">
        <v>474</v>
      </c>
      <c r="B337" s="513" t="s">
        <v>756</v>
      </c>
      <c r="C337" s="512">
        <v>880</v>
      </c>
      <c r="D337" s="348" t="s">
        <v>756</v>
      </c>
      <c r="E337" s="138"/>
      <c r="F337" s="138"/>
      <c r="G337" s="138"/>
    </row>
    <row r="338" spans="1:7" ht="15.75" customHeight="1" x14ac:dyDescent="0.25">
      <c r="A338" s="339" t="s">
        <v>475</v>
      </c>
      <c r="B338" s="513" t="s">
        <v>756</v>
      </c>
      <c r="C338" s="512">
        <v>1183</v>
      </c>
      <c r="D338" s="348" t="s">
        <v>756</v>
      </c>
      <c r="E338" s="138"/>
      <c r="F338" s="138"/>
      <c r="G338" s="138"/>
    </row>
    <row r="339" spans="1:7" ht="15.75" customHeight="1" x14ac:dyDescent="0.25">
      <c r="A339" s="11" t="s">
        <v>417</v>
      </c>
      <c r="B339" s="513" t="s">
        <v>756</v>
      </c>
      <c r="C339" s="512">
        <v>463</v>
      </c>
      <c r="D339" s="348" t="s">
        <v>756</v>
      </c>
      <c r="E339" s="138"/>
      <c r="F339" s="138"/>
      <c r="G339" s="138"/>
    </row>
    <row r="340" spans="1:7" ht="15.75" customHeight="1" x14ac:dyDescent="0.25">
      <c r="A340" s="11" t="s">
        <v>418</v>
      </c>
      <c r="B340" s="513" t="s">
        <v>756</v>
      </c>
      <c r="C340" s="512">
        <v>2723</v>
      </c>
      <c r="D340" s="348" t="s">
        <v>756</v>
      </c>
      <c r="E340" s="138"/>
      <c r="F340" s="138"/>
      <c r="G340" s="138"/>
    </row>
    <row r="341" spans="1:7" ht="15.75" customHeight="1" x14ac:dyDescent="0.25">
      <c r="A341" s="339" t="s">
        <v>573</v>
      </c>
      <c r="B341" s="513" t="s">
        <v>756</v>
      </c>
      <c r="C341" s="512">
        <v>6112</v>
      </c>
      <c r="D341" s="348" t="s">
        <v>756</v>
      </c>
      <c r="E341" s="138"/>
      <c r="F341" s="138"/>
      <c r="G341" s="138"/>
    </row>
    <row r="342" spans="1:7" ht="15.75" customHeight="1" thickBot="1" x14ac:dyDescent="0.3">
      <c r="A342" s="341" t="s">
        <v>430</v>
      </c>
      <c r="B342" s="513" t="s">
        <v>756</v>
      </c>
      <c r="C342" s="512">
        <v>11462</v>
      </c>
      <c r="D342" s="348" t="s">
        <v>756</v>
      </c>
      <c r="E342" s="138"/>
      <c r="F342" s="138"/>
      <c r="G342" s="138"/>
    </row>
    <row r="343" spans="1:7" ht="15.75" customHeight="1" thickBot="1" x14ac:dyDescent="0.3">
      <c r="A343" s="223"/>
      <c r="B343" s="337"/>
      <c r="C343" s="138"/>
      <c r="D343" s="138"/>
      <c r="E343" s="138"/>
      <c r="F343" s="138"/>
      <c r="G343" s="138"/>
    </row>
    <row r="344" spans="1:7" ht="15.75" customHeight="1" thickBot="1" x14ac:dyDescent="0.3">
      <c r="A344" s="342" t="s">
        <v>505</v>
      </c>
      <c r="B344" s="231" t="s">
        <v>512</v>
      </c>
      <c r="C344" s="232" t="s">
        <v>504</v>
      </c>
      <c r="D344" s="233" t="s">
        <v>513</v>
      </c>
      <c r="E344" s="138"/>
      <c r="F344" s="138"/>
      <c r="G344" s="138"/>
    </row>
    <row r="345" spans="1:7" ht="15.75" customHeight="1" thickBot="1" x14ac:dyDescent="0.3">
      <c r="A345" s="338" t="s">
        <v>401</v>
      </c>
      <c r="B345" s="509">
        <v>8142</v>
      </c>
      <c r="C345" s="510">
        <v>31541</v>
      </c>
      <c r="D345" s="214">
        <v>0.25814019847183034</v>
      </c>
      <c r="E345" s="138"/>
      <c r="F345" s="138"/>
      <c r="G345" s="138"/>
    </row>
    <row r="346" spans="1:7" ht="15.75" customHeight="1" x14ac:dyDescent="0.25">
      <c r="A346" s="343" t="s">
        <v>403</v>
      </c>
      <c r="B346" s="511">
        <v>184</v>
      </c>
      <c r="C346" s="512">
        <v>315</v>
      </c>
      <c r="D346" s="347">
        <v>0.58412698412698416</v>
      </c>
      <c r="E346" s="138"/>
      <c r="F346" s="138"/>
      <c r="G346" s="138"/>
    </row>
    <row r="347" spans="1:7" ht="15.75" customHeight="1" x14ac:dyDescent="0.25">
      <c r="A347" s="339" t="s">
        <v>404</v>
      </c>
      <c r="B347" s="513">
        <v>3174</v>
      </c>
      <c r="C347" s="512">
        <v>7451</v>
      </c>
      <c r="D347" s="348">
        <v>0.42598308951818548</v>
      </c>
      <c r="E347" s="138"/>
      <c r="F347" s="138"/>
      <c r="G347" s="138"/>
    </row>
    <row r="348" spans="1:7" ht="15.75" customHeight="1" x14ac:dyDescent="0.25">
      <c r="A348" s="339" t="s">
        <v>405</v>
      </c>
      <c r="B348" s="513">
        <v>4407</v>
      </c>
      <c r="C348" s="512">
        <v>17324</v>
      </c>
      <c r="D348" s="348">
        <v>0.25438697760332485</v>
      </c>
      <c r="E348" s="138"/>
      <c r="F348" s="138"/>
      <c r="G348" s="138"/>
    </row>
    <row r="349" spans="1:7" ht="15.75" customHeight="1" x14ac:dyDescent="0.25">
      <c r="A349" s="339" t="s">
        <v>406</v>
      </c>
      <c r="B349" s="513">
        <v>377</v>
      </c>
      <c r="C349" s="512">
        <v>6451</v>
      </c>
      <c r="D349" s="348">
        <v>5.8440551852425977E-2</v>
      </c>
      <c r="E349" s="138"/>
      <c r="F349" s="138"/>
      <c r="G349" s="138"/>
    </row>
    <row r="350" spans="1:7" ht="15.75" customHeight="1" x14ac:dyDescent="0.25">
      <c r="A350" s="340" t="s">
        <v>8</v>
      </c>
      <c r="B350" s="513">
        <v>1301</v>
      </c>
      <c r="C350" s="512">
        <v>2345</v>
      </c>
      <c r="D350" s="348">
        <v>0.55479744136460551</v>
      </c>
      <c r="E350" s="138"/>
      <c r="F350" s="138"/>
      <c r="G350" s="138"/>
    </row>
    <row r="351" spans="1:7" ht="15.75" customHeight="1" x14ac:dyDescent="0.25">
      <c r="A351" s="339" t="s">
        <v>407</v>
      </c>
      <c r="B351" s="513">
        <v>317</v>
      </c>
      <c r="C351" s="512">
        <v>1232</v>
      </c>
      <c r="D351" s="348">
        <v>0.25730519480519481</v>
      </c>
      <c r="E351" s="138"/>
      <c r="F351" s="138"/>
      <c r="G351" s="138"/>
    </row>
    <row r="352" spans="1:7" ht="15.75" customHeight="1" x14ac:dyDescent="0.25">
      <c r="A352" s="339" t="s">
        <v>620</v>
      </c>
      <c r="B352" s="513">
        <v>1212</v>
      </c>
      <c r="C352" s="512">
        <v>3960</v>
      </c>
      <c r="D352" s="348">
        <v>0.30606060606060603</v>
      </c>
      <c r="E352" s="138"/>
      <c r="F352" s="138"/>
      <c r="G352" s="138"/>
    </row>
    <row r="353" spans="1:7" ht="15.75" customHeight="1" x14ac:dyDescent="0.25">
      <c r="A353" s="339" t="s">
        <v>409</v>
      </c>
      <c r="B353" s="513">
        <v>581</v>
      </c>
      <c r="C353" s="512">
        <v>1608</v>
      </c>
      <c r="D353" s="348">
        <v>0.36131840796019898</v>
      </c>
      <c r="E353" s="138"/>
      <c r="F353" s="138"/>
      <c r="G353" s="138"/>
    </row>
    <row r="354" spans="1:7" ht="15.75" customHeight="1" x14ac:dyDescent="0.25">
      <c r="A354" s="339" t="s">
        <v>410</v>
      </c>
      <c r="B354" s="513">
        <v>313</v>
      </c>
      <c r="C354" s="512">
        <v>1565</v>
      </c>
      <c r="D354" s="348">
        <v>0.2</v>
      </c>
      <c r="E354" s="138"/>
      <c r="F354" s="138"/>
      <c r="G354" s="138"/>
    </row>
    <row r="355" spans="1:7" ht="15.75" customHeight="1" x14ac:dyDescent="0.25">
      <c r="A355" s="339" t="s">
        <v>680</v>
      </c>
      <c r="B355" s="513">
        <v>1374</v>
      </c>
      <c r="C355" s="512">
        <v>5254</v>
      </c>
      <c r="D355" s="348">
        <v>0.26151503616292349</v>
      </c>
      <c r="E355" s="138"/>
      <c r="F355" s="138"/>
      <c r="G355" s="138"/>
    </row>
    <row r="356" spans="1:7" ht="15.75" customHeight="1" x14ac:dyDescent="0.25">
      <c r="A356" s="339" t="s">
        <v>220</v>
      </c>
      <c r="B356" s="513">
        <v>12</v>
      </c>
      <c r="C356" s="512">
        <v>1244</v>
      </c>
      <c r="D356" s="348">
        <v>9.6463022508038593E-3</v>
      </c>
      <c r="E356" s="138"/>
      <c r="F356" s="138"/>
      <c r="G356" s="138"/>
    </row>
    <row r="357" spans="1:7" ht="15.75" customHeight="1" x14ac:dyDescent="0.25">
      <c r="A357" s="339" t="s">
        <v>31</v>
      </c>
      <c r="B357" s="513">
        <v>1468</v>
      </c>
      <c r="C357" s="512">
        <v>4608</v>
      </c>
      <c r="D357" s="348">
        <v>0.3185763888888889</v>
      </c>
      <c r="E357" s="138"/>
      <c r="F357" s="138"/>
      <c r="G357" s="138"/>
    </row>
    <row r="358" spans="1:7" ht="15.75" customHeight="1" x14ac:dyDescent="0.25">
      <c r="A358" s="333" t="s">
        <v>42</v>
      </c>
      <c r="B358" s="513">
        <v>182</v>
      </c>
      <c r="C358" s="512">
        <v>384</v>
      </c>
      <c r="D358" s="348">
        <v>0.47395833333333331</v>
      </c>
      <c r="E358" s="138"/>
      <c r="F358" s="138"/>
      <c r="G358" s="138"/>
    </row>
    <row r="359" spans="1:7" ht="15.75" customHeight="1" x14ac:dyDescent="0.25">
      <c r="A359" s="333" t="s">
        <v>572</v>
      </c>
      <c r="B359" s="513">
        <v>552</v>
      </c>
      <c r="C359" s="512">
        <v>1610</v>
      </c>
      <c r="D359" s="348">
        <v>0.34285714285714286</v>
      </c>
      <c r="E359" s="138"/>
      <c r="F359" s="138"/>
      <c r="G359" s="138"/>
    </row>
    <row r="360" spans="1:7" ht="15.75" customHeight="1" x14ac:dyDescent="0.25">
      <c r="A360" s="339" t="s">
        <v>34</v>
      </c>
      <c r="B360" s="513">
        <v>34</v>
      </c>
      <c r="C360" s="512">
        <v>3171</v>
      </c>
      <c r="D360" s="348">
        <v>1.0722169662567014E-2</v>
      </c>
      <c r="E360" s="138"/>
      <c r="F360" s="138"/>
      <c r="G360" s="138"/>
    </row>
    <row r="361" spans="1:7" ht="15.75" customHeight="1" x14ac:dyDescent="0.25">
      <c r="A361" s="339" t="s">
        <v>412</v>
      </c>
      <c r="B361" s="513">
        <v>26</v>
      </c>
      <c r="C361" s="512">
        <v>919</v>
      </c>
      <c r="D361" s="348">
        <v>2.8291621327529923E-2</v>
      </c>
      <c r="E361" s="138"/>
      <c r="F361" s="138"/>
      <c r="G361" s="138"/>
    </row>
    <row r="362" spans="1:7" ht="15.75" customHeight="1" x14ac:dyDescent="0.25">
      <c r="A362" s="339" t="s">
        <v>222</v>
      </c>
      <c r="B362" s="513">
        <v>228</v>
      </c>
      <c r="C362" s="512">
        <v>840</v>
      </c>
      <c r="D362" s="348">
        <v>0.27142857142857141</v>
      </c>
      <c r="E362" s="138"/>
      <c r="F362" s="138"/>
      <c r="G362" s="138"/>
    </row>
    <row r="363" spans="1:7" ht="15.75" customHeight="1" x14ac:dyDescent="0.25">
      <c r="A363" s="339" t="s">
        <v>579</v>
      </c>
      <c r="B363" s="513">
        <v>136</v>
      </c>
      <c r="C363" s="512">
        <v>445</v>
      </c>
      <c r="D363" s="348">
        <v>0.30561797752808989</v>
      </c>
      <c r="E363" s="138"/>
      <c r="F363" s="138"/>
      <c r="G363" s="138"/>
    </row>
    <row r="364" spans="1:7" ht="15.75" customHeight="1" x14ac:dyDescent="0.25">
      <c r="A364" s="339" t="s">
        <v>634</v>
      </c>
      <c r="B364" s="513">
        <v>13</v>
      </c>
      <c r="C364" s="512">
        <v>293</v>
      </c>
      <c r="D364" s="348">
        <v>4.4368600682593858E-2</v>
      </c>
      <c r="E364" s="138"/>
      <c r="F364" s="138"/>
      <c r="G364" s="138"/>
    </row>
    <row r="365" spans="1:7" ht="15.75" customHeight="1" x14ac:dyDescent="0.25">
      <c r="A365" s="339" t="s">
        <v>474</v>
      </c>
      <c r="B365" s="513">
        <v>72</v>
      </c>
      <c r="C365" s="512">
        <v>880</v>
      </c>
      <c r="D365" s="348">
        <v>8.1818181818181818E-2</v>
      </c>
      <c r="E365" s="138"/>
      <c r="F365" s="138"/>
      <c r="G365" s="138"/>
    </row>
    <row r="366" spans="1:7" ht="15.75" customHeight="1" x14ac:dyDescent="0.25">
      <c r="A366" s="339" t="s">
        <v>475</v>
      </c>
      <c r="B366" s="513">
        <v>321</v>
      </c>
      <c r="C366" s="512">
        <v>1183</v>
      </c>
      <c r="D366" s="348">
        <v>0.27134404057480982</v>
      </c>
      <c r="E366" s="138"/>
      <c r="F366" s="138"/>
      <c r="G366" s="138"/>
    </row>
    <row r="367" spans="1:7" ht="15.75" customHeight="1" x14ac:dyDescent="0.25">
      <c r="A367" s="11" t="s">
        <v>417</v>
      </c>
      <c r="B367" s="513">
        <v>9</v>
      </c>
      <c r="C367" s="512">
        <v>463</v>
      </c>
      <c r="D367" s="348">
        <v>1.9438444924406047E-2</v>
      </c>
      <c r="E367" s="138"/>
      <c r="F367" s="138"/>
      <c r="G367" s="138"/>
    </row>
    <row r="368" spans="1:7" ht="15.75" customHeight="1" x14ac:dyDescent="0.25">
      <c r="A368" s="11" t="s">
        <v>418</v>
      </c>
      <c r="B368" s="513">
        <v>0</v>
      </c>
      <c r="C368" s="512">
        <v>2723</v>
      </c>
      <c r="D368" s="348">
        <v>0</v>
      </c>
      <c r="E368" s="138"/>
      <c r="F368" s="138"/>
      <c r="G368" s="138"/>
    </row>
    <row r="369" spans="1:7" ht="15.75" customHeight="1" x14ac:dyDescent="0.25">
      <c r="A369" s="339" t="s">
        <v>573</v>
      </c>
      <c r="B369" s="513">
        <v>677</v>
      </c>
      <c r="C369" s="512">
        <v>6112</v>
      </c>
      <c r="D369" s="348">
        <v>0.11076570680628273</v>
      </c>
      <c r="E369" s="138"/>
      <c r="F369" s="138"/>
      <c r="G369" s="138"/>
    </row>
    <row r="370" spans="1:7" ht="15.75" customHeight="1" thickBot="1" x14ac:dyDescent="0.3">
      <c r="A370" s="341" t="s">
        <v>430</v>
      </c>
      <c r="B370" s="514">
        <v>45</v>
      </c>
      <c r="C370" s="512">
        <v>11462</v>
      </c>
      <c r="D370" s="349">
        <v>3.9260164020240799E-3</v>
      </c>
      <c r="E370" s="138"/>
      <c r="F370" s="138"/>
      <c r="G370" s="138"/>
    </row>
    <row r="371" spans="1:7" ht="15.75" customHeight="1" thickBot="1" x14ac:dyDescent="0.3">
      <c r="A371" s="223"/>
      <c r="B371" s="337"/>
      <c r="C371" s="138"/>
      <c r="D371" s="138"/>
      <c r="E371" s="138"/>
      <c r="F371" s="138"/>
      <c r="G371" s="138"/>
    </row>
    <row r="372" spans="1:7" ht="15.75" customHeight="1" thickBot="1" x14ac:dyDescent="0.3">
      <c r="A372" s="342" t="s">
        <v>514</v>
      </c>
      <c r="B372" s="231" t="s">
        <v>515</v>
      </c>
      <c r="C372" s="232" t="s">
        <v>504</v>
      </c>
      <c r="D372" s="233" t="s">
        <v>516</v>
      </c>
      <c r="E372" s="138"/>
      <c r="F372" s="138"/>
      <c r="G372" s="138"/>
    </row>
    <row r="373" spans="1:7" ht="15.75" customHeight="1" thickBot="1" x14ac:dyDescent="0.3">
      <c r="A373" s="338" t="s">
        <v>401</v>
      </c>
      <c r="B373" s="509">
        <v>4867</v>
      </c>
      <c r="C373" s="510">
        <v>31541</v>
      </c>
      <c r="D373" s="214">
        <v>0.15430709235598111</v>
      </c>
      <c r="E373" s="138"/>
      <c r="F373" s="138"/>
      <c r="G373" s="138"/>
    </row>
    <row r="374" spans="1:7" ht="15.75" customHeight="1" x14ac:dyDescent="0.25">
      <c r="A374" s="339" t="s">
        <v>31</v>
      </c>
      <c r="B374" s="513">
        <v>2970</v>
      </c>
      <c r="C374" s="512">
        <v>4608</v>
      </c>
      <c r="D374" s="347">
        <v>0.64453125</v>
      </c>
      <c r="E374" s="138"/>
      <c r="F374" s="138"/>
      <c r="G374" s="138"/>
    </row>
    <row r="375" spans="1:7" ht="15.75" customHeight="1" thickBot="1" x14ac:dyDescent="0.3">
      <c r="A375" s="341" t="s">
        <v>34</v>
      </c>
      <c r="B375" s="514">
        <v>1672</v>
      </c>
      <c r="C375" s="512">
        <v>3171</v>
      </c>
      <c r="D375" s="349">
        <v>0.52727846105329546</v>
      </c>
      <c r="E375" s="138"/>
      <c r="F375" s="138"/>
      <c r="G375" s="138"/>
    </row>
    <row r="376" spans="1:7" ht="15.75" customHeight="1" thickBot="1" x14ac:dyDescent="0.3">
      <c r="A376" s="223"/>
      <c r="B376" s="337"/>
      <c r="C376" s="138"/>
      <c r="D376" s="138"/>
      <c r="E376" s="138"/>
      <c r="F376" s="138"/>
      <c r="G376" s="138"/>
    </row>
    <row r="377" spans="1:7" ht="15.75" customHeight="1" thickBot="1" x14ac:dyDescent="0.3">
      <c r="A377" s="342" t="s">
        <v>517</v>
      </c>
      <c r="B377" s="231" t="s">
        <v>518</v>
      </c>
      <c r="C377" s="232" t="s">
        <v>504</v>
      </c>
      <c r="D377" s="233" t="s">
        <v>519</v>
      </c>
      <c r="E377" s="138"/>
      <c r="F377" s="138"/>
      <c r="G377" s="138"/>
    </row>
    <row r="378" spans="1:7" ht="15.75" customHeight="1" thickBot="1" x14ac:dyDescent="0.3">
      <c r="A378" s="338" t="s">
        <v>401</v>
      </c>
      <c r="B378" s="509" t="s">
        <v>756</v>
      </c>
      <c r="C378" s="510">
        <v>31541</v>
      </c>
      <c r="D378" s="214" t="s">
        <v>756</v>
      </c>
      <c r="E378" s="138"/>
      <c r="F378" s="138"/>
      <c r="G378" s="138"/>
    </row>
    <row r="379" spans="1:7" ht="15.75" customHeight="1" x14ac:dyDescent="0.25">
      <c r="A379" s="339" t="s">
        <v>31</v>
      </c>
      <c r="B379" s="513" t="s">
        <v>756</v>
      </c>
      <c r="C379" s="512">
        <v>4608</v>
      </c>
      <c r="D379" s="347" t="s">
        <v>756</v>
      </c>
      <c r="E379" s="138"/>
      <c r="F379" s="138"/>
      <c r="G379" s="138"/>
    </row>
    <row r="380" spans="1:7" ht="15.75" customHeight="1" thickBot="1" x14ac:dyDescent="0.3">
      <c r="A380" s="341" t="s">
        <v>34</v>
      </c>
      <c r="B380" s="514" t="s">
        <v>756</v>
      </c>
      <c r="C380" s="512">
        <v>3171</v>
      </c>
      <c r="D380" s="349" t="s">
        <v>756</v>
      </c>
      <c r="E380" s="138"/>
      <c r="F380" s="138"/>
      <c r="G380" s="138"/>
    </row>
    <row r="381" spans="1:7" ht="15.75" customHeight="1" thickBot="1" x14ac:dyDescent="0.3">
      <c r="A381" s="223"/>
      <c r="B381" s="337"/>
      <c r="C381" s="138"/>
      <c r="D381" s="138"/>
      <c r="E381" s="138"/>
      <c r="F381" s="138"/>
      <c r="G381" s="138"/>
    </row>
    <row r="382" spans="1:7" ht="15.75" customHeight="1" thickBot="1" x14ac:dyDescent="0.3">
      <c r="A382" s="342" t="s">
        <v>520</v>
      </c>
      <c r="B382" s="231" t="s">
        <v>521</v>
      </c>
      <c r="C382" s="232" t="s">
        <v>504</v>
      </c>
      <c r="D382" s="233" t="s">
        <v>522</v>
      </c>
      <c r="E382" s="138"/>
      <c r="F382" s="138"/>
      <c r="G382" s="138"/>
    </row>
    <row r="383" spans="1:7" ht="15.75" customHeight="1" thickBot="1" x14ac:dyDescent="0.3">
      <c r="A383" s="338" t="s">
        <v>401</v>
      </c>
      <c r="B383" s="509" t="s">
        <v>756</v>
      </c>
      <c r="C383" s="510">
        <v>31541</v>
      </c>
      <c r="D383" s="214" t="s">
        <v>756</v>
      </c>
      <c r="E383" s="138"/>
      <c r="F383" s="138"/>
      <c r="G383" s="138"/>
    </row>
    <row r="384" spans="1:7" ht="15.75" customHeight="1" thickBot="1" x14ac:dyDescent="0.3">
      <c r="A384" s="341" t="s">
        <v>34</v>
      </c>
      <c r="B384" s="509" t="s">
        <v>756</v>
      </c>
      <c r="C384" s="512">
        <v>3171</v>
      </c>
      <c r="D384" s="347" t="s">
        <v>756</v>
      </c>
      <c r="E384" s="138"/>
      <c r="F384" s="138"/>
      <c r="G384" s="138"/>
    </row>
    <row r="385" spans="1:7" ht="15.75" customHeight="1" thickBot="1" x14ac:dyDescent="0.3">
      <c r="A385" s="223"/>
      <c r="B385" s="337"/>
      <c r="C385" s="138"/>
      <c r="D385" s="138"/>
      <c r="E385" s="138"/>
      <c r="F385" s="138"/>
      <c r="G385" s="138"/>
    </row>
    <row r="386" spans="1:7" ht="15.75" customHeight="1" thickBot="1" x14ac:dyDescent="0.3">
      <c r="A386" s="342" t="s">
        <v>523</v>
      </c>
      <c r="B386" s="231" t="s">
        <v>524</v>
      </c>
      <c r="C386" s="232" t="s">
        <v>504</v>
      </c>
      <c r="D386" s="233" t="s">
        <v>525</v>
      </c>
      <c r="E386" s="138"/>
      <c r="F386" s="138"/>
      <c r="G386" s="138"/>
    </row>
    <row r="387" spans="1:7" ht="15.75" customHeight="1" thickBot="1" x14ac:dyDescent="0.3">
      <c r="A387" s="338" t="s">
        <v>401</v>
      </c>
      <c r="B387" s="509" t="s">
        <v>756</v>
      </c>
      <c r="C387" s="510">
        <v>31541</v>
      </c>
      <c r="D387" s="214" t="s">
        <v>756</v>
      </c>
      <c r="E387" s="138"/>
      <c r="F387" s="138"/>
      <c r="G387" s="138"/>
    </row>
    <row r="388" spans="1:7" ht="15.75" customHeight="1" thickBot="1" x14ac:dyDescent="0.3">
      <c r="A388" s="223"/>
      <c r="B388" s="337"/>
      <c r="C388" s="138"/>
      <c r="D388" s="138"/>
      <c r="E388" s="138"/>
      <c r="F388" s="138"/>
      <c r="G388" s="138"/>
    </row>
    <row r="389" spans="1:7" ht="38.25" customHeight="1" thickBot="1" x14ac:dyDescent="0.3">
      <c r="A389" s="374" t="s">
        <v>565</v>
      </c>
      <c r="B389" s="231" t="s">
        <v>530</v>
      </c>
      <c r="C389" s="232" t="s">
        <v>531</v>
      </c>
      <c r="D389" s="233" t="s">
        <v>529</v>
      </c>
      <c r="E389" s="138"/>
      <c r="F389" s="138"/>
      <c r="G389" s="138"/>
    </row>
    <row r="390" spans="1:7" ht="15.75" customHeight="1" x14ac:dyDescent="0.25">
      <c r="A390" s="350" t="s">
        <v>503</v>
      </c>
      <c r="B390" s="513">
        <v>294</v>
      </c>
      <c r="C390" s="516">
        <v>315</v>
      </c>
      <c r="D390" s="348">
        <v>0.93333333333333335</v>
      </c>
      <c r="E390" s="138"/>
      <c r="F390" s="138"/>
      <c r="G390" s="138"/>
    </row>
    <row r="391" spans="1:7" ht="15.75" customHeight="1" x14ac:dyDescent="0.25">
      <c r="A391" s="350" t="s">
        <v>621</v>
      </c>
      <c r="B391" s="513">
        <v>3888</v>
      </c>
      <c r="C391" s="517">
        <v>4754</v>
      </c>
      <c r="D391" s="348">
        <v>0.81783761043331926</v>
      </c>
      <c r="E391" s="138"/>
      <c r="F391" s="138"/>
      <c r="G391" s="138"/>
    </row>
    <row r="392" spans="1:7" ht="15.75" customHeight="1" x14ac:dyDescent="0.25">
      <c r="A392" s="350" t="s">
        <v>499</v>
      </c>
      <c r="B392" s="513">
        <v>106</v>
      </c>
      <c r="C392" s="517">
        <v>347</v>
      </c>
      <c r="D392" s="348">
        <v>0.30547550432276654</v>
      </c>
      <c r="E392" s="138"/>
      <c r="F392" s="138"/>
      <c r="G392" s="138"/>
    </row>
    <row r="393" spans="1:7" ht="15.75" customHeight="1" x14ac:dyDescent="0.25">
      <c r="A393" s="350" t="s">
        <v>500</v>
      </c>
      <c r="B393" s="513">
        <v>117</v>
      </c>
      <c r="C393" s="517">
        <v>3085</v>
      </c>
      <c r="D393" s="348">
        <v>3.7925445705024312E-2</v>
      </c>
      <c r="E393" s="138"/>
      <c r="F393" s="138"/>
      <c r="G393" s="138"/>
    </row>
    <row r="394" spans="1:7" ht="15.75" customHeight="1" x14ac:dyDescent="0.25">
      <c r="A394" s="350" t="s">
        <v>501</v>
      </c>
      <c r="B394" s="513">
        <v>932</v>
      </c>
      <c r="C394" s="517">
        <v>1873</v>
      </c>
      <c r="D394" s="348">
        <v>0.49759743726641753</v>
      </c>
      <c r="E394" s="138"/>
      <c r="F394" s="138"/>
      <c r="G394" s="138"/>
    </row>
    <row r="395" spans="1:7" ht="15.75" customHeight="1" thickBot="1" x14ac:dyDescent="0.3">
      <c r="A395" s="351" t="s">
        <v>502</v>
      </c>
      <c r="B395" s="514">
        <v>1452</v>
      </c>
      <c r="C395" s="515">
        <v>2345</v>
      </c>
      <c r="D395" s="348">
        <v>0.61918976545842219</v>
      </c>
      <c r="E395" s="138"/>
      <c r="F395" s="138"/>
      <c r="G395" s="138"/>
    </row>
    <row r="396" spans="1:7" ht="15.75" customHeight="1" thickBot="1" x14ac:dyDescent="0.3">
      <c r="A396" s="223"/>
      <c r="B396" s="337"/>
      <c r="C396" s="138"/>
      <c r="D396" s="138"/>
      <c r="E396" s="138"/>
      <c r="F396" s="138"/>
      <c r="G396" s="138"/>
    </row>
    <row r="397" spans="1:7" ht="15.75" customHeight="1" thickBot="1" x14ac:dyDescent="0.3">
      <c r="A397" s="336" t="s">
        <v>489</v>
      </c>
      <c r="B397" s="335"/>
      <c r="C397" s="335"/>
      <c r="D397" s="335"/>
      <c r="E397" s="138"/>
      <c r="F397" s="138"/>
      <c r="G397" s="138"/>
    </row>
    <row r="398" spans="1:7" ht="43.5" customHeight="1" thickBot="1" x14ac:dyDescent="0.3">
      <c r="A398" s="374" t="s">
        <v>527</v>
      </c>
      <c r="B398" s="231" t="s">
        <v>530</v>
      </c>
      <c r="C398" s="232" t="s">
        <v>532</v>
      </c>
      <c r="D398" s="233" t="s">
        <v>533</v>
      </c>
      <c r="E398" s="138"/>
      <c r="F398" s="138"/>
      <c r="G398" s="138"/>
    </row>
    <row r="399" spans="1:7" ht="15.75" customHeight="1" x14ac:dyDescent="0.25">
      <c r="A399" s="350" t="s">
        <v>490</v>
      </c>
      <c r="B399" s="513">
        <v>13433</v>
      </c>
      <c r="C399" s="516">
        <v>13433</v>
      </c>
      <c r="D399" s="348">
        <v>1</v>
      </c>
      <c r="E399" s="138"/>
      <c r="F399" s="138"/>
      <c r="G399" s="138"/>
    </row>
    <row r="400" spans="1:7" ht="15.75" customHeight="1" x14ac:dyDescent="0.25">
      <c r="A400" s="350" t="s">
        <v>491</v>
      </c>
      <c r="B400" s="513">
        <v>13433</v>
      </c>
      <c r="C400" s="516">
        <v>13433</v>
      </c>
      <c r="D400" s="348">
        <v>1</v>
      </c>
      <c r="E400" s="138"/>
      <c r="F400" s="138"/>
      <c r="G400" s="138"/>
    </row>
    <row r="401" spans="1:7" ht="15.75" customHeight="1" thickBot="1" x14ac:dyDescent="0.3">
      <c r="A401" s="350" t="s">
        <v>492</v>
      </c>
      <c r="B401" s="513" t="s">
        <v>756</v>
      </c>
      <c r="C401" s="516">
        <v>13433</v>
      </c>
      <c r="D401" s="348" t="s">
        <v>756</v>
      </c>
      <c r="E401" s="138"/>
      <c r="F401" s="138"/>
      <c r="G401" s="138"/>
    </row>
    <row r="402" spans="1:7" ht="43.5" customHeight="1" thickBot="1" x14ac:dyDescent="0.3">
      <c r="A402" s="374" t="s">
        <v>528</v>
      </c>
      <c r="B402" s="231" t="s">
        <v>530</v>
      </c>
      <c r="C402" s="232" t="s">
        <v>534</v>
      </c>
      <c r="D402" s="233" t="s">
        <v>533</v>
      </c>
      <c r="E402" s="138"/>
      <c r="F402" s="138"/>
      <c r="G402" s="138"/>
    </row>
    <row r="403" spans="1:7" ht="15.75" customHeight="1" x14ac:dyDescent="0.25">
      <c r="A403" s="350" t="s">
        <v>493</v>
      </c>
      <c r="B403" s="513" t="s">
        <v>756</v>
      </c>
      <c r="C403" s="516" t="s">
        <v>756</v>
      </c>
      <c r="D403" s="348" t="s">
        <v>756</v>
      </c>
      <c r="E403" s="138"/>
      <c r="F403" s="138"/>
      <c r="G403" s="138"/>
    </row>
    <row r="404" spans="1:7" ht="15.75" customHeight="1" x14ac:dyDescent="0.25">
      <c r="A404" s="350" t="s">
        <v>494</v>
      </c>
      <c r="B404" s="513" t="s">
        <v>756</v>
      </c>
      <c r="C404" s="516" t="s">
        <v>756</v>
      </c>
      <c r="D404" s="348" t="s">
        <v>756</v>
      </c>
      <c r="E404" s="138"/>
      <c r="F404" s="138"/>
      <c r="G404" s="138"/>
    </row>
    <row r="405" spans="1:7" ht="15.75" customHeight="1" thickBot="1" x14ac:dyDescent="0.3">
      <c r="A405" s="350" t="s">
        <v>495</v>
      </c>
      <c r="B405" s="513" t="s">
        <v>756</v>
      </c>
      <c r="C405" s="516" t="s">
        <v>756</v>
      </c>
      <c r="D405" s="348" t="s">
        <v>756</v>
      </c>
      <c r="E405" s="138"/>
      <c r="F405" s="138"/>
      <c r="G405" s="138"/>
    </row>
    <row r="406" spans="1:7" ht="46.5" customHeight="1" thickBot="1" x14ac:dyDescent="0.3">
      <c r="A406" s="374" t="s">
        <v>555</v>
      </c>
      <c r="B406" s="231" t="s">
        <v>530</v>
      </c>
      <c r="C406" s="232" t="s">
        <v>685</v>
      </c>
      <c r="D406" s="233" t="s">
        <v>533</v>
      </c>
      <c r="E406" s="138"/>
      <c r="F406" s="138"/>
      <c r="G406" s="138"/>
    </row>
    <row r="407" spans="1:7" ht="15.75" customHeight="1" x14ac:dyDescent="0.25">
      <c r="A407" s="350" t="s">
        <v>496</v>
      </c>
      <c r="B407" s="513">
        <v>8142</v>
      </c>
      <c r="C407" s="516">
        <v>8142</v>
      </c>
      <c r="D407" s="348">
        <v>1</v>
      </c>
      <c r="E407" s="138"/>
      <c r="F407" s="138"/>
      <c r="G407" s="138"/>
    </row>
    <row r="408" spans="1:7" ht="15.75" customHeight="1" x14ac:dyDescent="0.25">
      <c r="A408" s="350" t="s">
        <v>497</v>
      </c>
      <c r="B408" s="513">
        <v>8142</v>
      </c>
      <c r="C408" s="516">
        <v>8142</v>
      </c>
      <c r="D408" s="348">
        <v>1</v>
      </c>
      <c r="E408" s="138"/>
      <c r="F408" s="138"/>
      <c r="G408" s="138"/>
    </row>
    <row r="409" spans="1:7" ht="15.75" customHeight="1" thickBot="1" x14ac:dyDescent="0.3">
      <c r="A409" s="350" t="s">
        <v>498</v>
      </c>
      <c r="B409" s="513" t="s">
        <v>756</v>
      </c>
      <c r="C409" s="516">
        <v>8142</v>
      </c>
      <c r="D409" s="348" t="s">
        <v>756</v>
      </c>
      <c r="E409" s="138"/>
      <c r="F409" s="138"/>
      <c r="G409" s="138"/>
    </row>
    <row r="410" spans="1:7" ht="46.5" customHeight="1" thickBot="1" x14ac:dyDescent="0.3">
      <c r="A410" s="374" t="s">
        <v>682</v>
      </c>
      <c r="B410" s="231" t="s">
        <v>530</v>
      </c>
      <c r="C410" s="232" t="s">
        <v>686</v>
      </c>
      <c r="D410" s="233" t="s">
        <v>533</v>
      </c>
      <c r="E410" s="138"/>
      <c r="F410" s="138"/>
      <c r="G410" s="138"/>
    </row>
    <row r="411" spans="1:7" ht="15.75" customHeight="1" x14ac:dyDescent="0.25">
      <c r="A411" s="350" t="s">
        <v>683</v>
      </c>
      <c r="B411" s="513">
        <v>6858</v>
      </c>
      <c r="C411" s="516">
        <v>6858</v>
      </c>
      <c r="D411" s="348">
        <v>1</v>
      </c>
      <c r="E411" s="138"/>
      <c r="F411" s="138"/>
      <c r="G411" s="138"/>
    </row>
    <row r="412" spans="1:7" ht="15.75" customHeight="1" x14ac:dyDescent="0.25">
      <c r="A412" s="350" t="s">
        <v>684</v>
      </c>
      <c r="B412" s="513">
        <v>6858</v>
      </c>
      <c r="C412" s="516">
        <v>6858</v>
      </c>
      <c r="D412" s="348">
        <v>1</v>
      </c>
      <c r="E412" s="138"/>
      <c r="F412" s="138"/>
      <c r="G412" s="138"/>
    </row>
    <row r="413" spans="1:7" ht="15.75" customHeight="1" thickBot="1" x14ac:dyDescent="0.3">
      <c r="A413" s="223"/>
      <c r="B413" s="337"/>
      <c r="C413" s="138"/>
      <c r="D413" s="138"/>
      <c r="E413" s="138"/>
      <c r="F413" s="138"/>
      <c r="G413" s="138"/>
    </row>
    <row r="414" spans="1:7" ht="30" customHeight="1" thickBot="1" x14ac:dyDescent="0.3">
      <c r="A414" s="361" t="s">
        <v>19190</v>
      </c>
      <c r="B414" s="238"/>
      <c r="C414" s="238"/>
      <c r="D414" s="238"/>
      <c r="E414" s="238"/>
      <c r="F414" s="238"/>
      <c r="G414" s="238"/>
    </row>
    <row r="415" spans="1:7" ht="15.75" thickBot="1" x14ac:dyDescent="0.3">
      <c r="A415" s="223" t="s">
        <v>581</v>
      </c>
      <c r="B415" s="220"/>
      <c r="C415" s="220"/>
      <c r="D415" s="220"/>
      <c r="E415" s="220"/>
      <c r="F415" s="220"/>
      <c r="G415" s="220"/>
    </row>
    <row r="416" spans="1:7" x14ac:dyDescent="0.25">
      <c r="A416" s="620" t="s">
        <v>397</v>
      </c>
      <c r="B416" s="621"/>
      <c r="C416" s="227"/>
      <c r="D416" s="138"/>
      <c r="E416" s="138"/>
      <c r="F416" s="138"/>
      <c r="G416" s="138"/>
    </row>
    <row r="417" spans="1:7" x14ac:dyDescent="0.25">
      <c r="A417" s="187">
        <v>2011</v>
      </c>
      <c r="B417" s="504">
        <v>18506</v>
      </c>
      <c r="C417" s="227"/>
      <c r="D417" s="138"/>
      <c r="E417" s="138"/>
      <c r="F417" s="138"/>
      <c r="G417" s="138"/>
    </row>
    <row r="418" spans="1:7" x14ac:dyDescent="0.25">
      <c r="A418" s="187">
        <v>2012</v>
      </c>
      <c r="B418" s="504">
        <v>18430</v>
      </c>
      <c r="C418" s="227"/>
      <c r="D418" s="138"/>
      <c r="E418" s="138"/>
      <c r="F418" s="138"/>
      <c r="G418" s="138"/>
    </row>
    <row r="419" spans="1:7" x14ac:dyDescent="0.25">
      <c r="A419" s="187">
        <v>2013</v>
      </c>
      <c r="B419" s="504">
        <v>19661</v>
      </c>
      <c r="C419" s="227"/>
      <c r="D419" s="138"/>
      <c r="E419" s="138"/>
      <c r="F419" s="138"/>
      <c r="G419" s="138"/>
    </row>
    <row r="420" spans="1:7" x14ac:dyDescent="0.25">
      <c r="A420" s="187" t="s">
        <v>431</v>
      </c>
      <c r="B420" s="446">
        <v>19218</v>
      </c>
      <c r="C420" s="227"/>
      <c r="D420" s="138"/>
      <c r="E420" s="138"/>
      <c r="F420" s="138"/>
      <c r="G420" s="138"/>
    </row>
    <row r="421" spans="1:7" x14ac:dyDescent="0.25">
      <c r="A421" s="187" t="s">
        <v>582</v>
      </c>
      <c r="B421" s="446" t="s">
        <v>756</v>
      </c>
      <c r="C421" s="227"/>
      <c r="D421" s="138"/>
      <c r="E421" s="138"/>
      <c r="F421" s="138"/>
      <c r="G421" s="138"/>
    </row>
    <row r="422" spans="1:7" x14ac:dyDescent="0.25">
      <c r="A422" s="187" t="s">
        <v>432</v>
      </c>
      <c r="B422" s="569">
        <v>19325</v>
      </c>
      <c r="C422" s="227"/>
      <c r="D422" s="138"/>
      <c r="E422" s="138"/>
      <c r="F422" s="138"/>
      <c r="G422" s="138"/>
    </row>
    <row r="423" spans="1:7" x14ac:dyDescent="0.25">
      <c r="A423" s="187" t="s">
        <v>425</v>
      </c>
      <c r="B423" s="440">
        <v>2.2531915975789633E-2</v>
      </c>
      <c r="C423" s="227"/>
      <c r="D423" s="138"/>
      <c r="E423" s="138"/>
      <c r="F423" s="138"/>
      <c r="G423" s="138"/>
    </row>
    <row r="424" spans="1:7" ht="15.75" thickBot="1" x14ac:dyDescent="0.3">
      <c r="A424" s="357" t="s">
        <v>583</v>
      </c>
      <c r="B424" s="439">
        <v>0</v>
      </c>
      <c r="C424" s="138"/>
      <c r="D424" s="138"/>
      <c r="E424" s="138"/>
      <c r="F424" s="138"/>
      <c r="G424" s="138"/>
    </row>
    <row r="425" spans="1:7" ht="15.75" thickBot="1" x14ac:dyDescent="0.3">
      <c r="A425" s="224" t="s">
        <v>619</v>
      </c>
      <c r="B425" s="225"/>
      <c r="C425" s="138"/>
      <c r="D425" s="138"/>
      <c r="E425" s="138"/>
      <c r="F425" s="138"/>
      <c r="G425" s="138"/>
    </row>
    <row r="426" spans="1:7" ht="15.75" thickBot="1" x14ac:dyDescent="0.3">
      <c r="A426" s="236" t="s">
        <v>397</v>
      </c>
      <c r="B426" s="232" t="s">
        <v>477</v>
      </c>
      <c r="C426" s="232" t="s">
        <v>478</v>
      </c>
      <c r="D426" s="441" t="s">
        <v>457</v>
      </c>
      <c r="E426" s="233" t="s">
        <v>447</v>
      </c>
      <c r="F426" s="138"/>
      <c r="G426" s="138"/>
    </row>
    <row r="427" spans="1:7" x14ac:dyDescent="0.25">
      <c r="A427" s="234" t="s">
        <v>9</v>
      </c>
      <c r="B427" s="570">
        <v>0</v>
      </c>
      <c r="C427" s="505">
        <v>19325</v>
      </c>
      <c r="D427" s="442">
        <v>0</v>
      </c>
      <c r="E427" s="444">
        <v>1</v>
      </c>
      <c r="F427" s="138"/>
      <c r="G427" s="138"/>
    </row>
    <row r="428" spans="1:7" x14ac:dyDescent="0.25">
      <c r="A428" s="207" t="s">
        <v>10</v>
      </c>
      <c r="B428" s="570">
        <v>1</v>
      </c>
      <c r="C428" s="446">
        <v>19324</v>
      </c>
      <c r="D428" s="442">
        <v>5.1746442432082794E-5</v>
      </c>
      <c r="E428" s="444">
        <v>0.99994825355756789</v>
      </c>
      <c r="F428" s="138"/>
      <c r="G428" s="138"/>
    </row>
    <row r="429" spans="1:7" x14ac:dyDescent="0.25">
      <c r="A429" s="207" t="s">
        <v>11</v>
      </c>
      <c r="B429" s="570">
        <v>0</v>
      </c>
      <c r="C429" s="446">
        <v>19325</v>
      </c>
      <c r="D429" s="442">
        <v>0</v>
      </c>
      <c r="E429" s="444">
        <v>1</v>
      </c>
      <c r="F429" s="138"/>
      <c r="G429" s="138"/>
    </row>
    <row r="430" spans="1:7" x14ac:dyDescent="0.25">
      <c r="A430" s="207" t="s">
        <v>12</v>
      </c>
      <c r="B430" s="570">
        <v>14641</v>
      </c>
      <c r="C430" s="446">
        <v>4684</v>
      </c>
      <c r="D430" s="442">
        <v>0.75761966364812416</v>
      </c>
      <c r="E430" s="444">
        <v>0.24238033635187581</v>
      </c>
      <c r="F430" s="138"/>
      <c r="G430" s="138"/>
    </row>
    <row r="431" spans="1:7" x14ac:dyDescent="0.25">
      <c r="A431" s="207" t="s">
        <v>13</v>
      </c>
      <c r="B431" s="508">
        <v>0</v>
      </c>
      <c r="C431" s="506">
        <v>6787</v>
      </c>
      <c r="D431" s="442">
        <v>0</v>
      </c>
      <c r="E431" s="444">
        <v>1</v>
      </c>
      <c r="F431" s="138"/>
      <c r="G431" s="138"/>
    </row>
    <row r="432" spans="1:7" x14ac:dyDescent="0.25">
      <c r="A432" s="207" t="s">
        <v>14</v>
      </c>
      <c r="B432" s="570">
        <v>2</v>
      </c>
      <c r="C432" s="446">
        <v>19323</v>
      </c>
      <c r="D432" s="442">
        <v>1.0349288486416559E-4</v>
      </c>
      <c r="E432" s="444">
        <v>0.99989650711513578</v>
      </c>
      <c r="F432" s="138"/>
      <c r="G432" s="138"/>
    </row>
    <row r="433" spans="1:7" x14ac:dyDescent="0.25">
      <c r="A433" s="207" t="s">
        <v>15</v>
      </c>
      <c r="B433" s="570">
        <v>0</v>
      </c>
      <c r="C433" s="446">
        <v>19325</v>
      </c>
      <c r="D433" s="442">
        <v>0</v>
      </c>
      <c r="E433" s="444">
        <v>1</v>
      </c>
      <c r="F433" s="138"/>
      <c r="G433" s="138"/>
    </row>
    <row r="434" spans="1:7" x14ac:dyDescent="0.25">
      <c r="A434" s="207" t="s">
        <v>434</v>
      </c>
      <c r="B434" s="570">
        <v>10</v>
      </c>
      <c r="C434" s="446">
        <v>19315</v>
      </c>
      <c r="D434" s="442">
        <v>5.1746442432082796E-4</v>
      </c>
      <c r="E434" s="444">
        <v>0.99948253557567912</v>
      </c>
      <c r="F434" s="138"/>
      <c r="G434" s="138"/>
    </row>
    <row r="435" spans="1:7" x14ac:dyDescent="0.25">
      <c r="A435" s="207" t="s">
        <v>17</v>
      </c>
      <c r="B435" s="570">
        <v>0</v>
      </c>
      <c r="C435" s="446">
        <v>19325</v>
      </c>
      <c r="D435" s="442">
        <v>0</v>
      </c>
      <c r="E435" s="444">
        <v>1</v>
      </c>
      <c r="F435" s="138"/>
      <c r="G435" s="138"/>
    </row>
    <row r="436" spans="1:7" x14ac:dyDescent="0.25">
      <c r="A436" s="207" t="s">
        <v>18</v>
      </c>
      <c r="B436" s="570">
        <v>588</v>
      </c>
      <c r="C436" s="446">
        <v>18737</v>
      </c>
      <c r="D436" s="442">
        <v>3.0426908150064682E-2</v>
      </c>
      <c r="E436" s="444">
        <v>0.96957309184993534</v>
      </c>
      <c r="F436" s="138"/>
      <c r="G436" s="138"/>
    </row>
    <row r="437" spans="1:7" x14ac:dyDescent="0.25">
      <c r="A437" s="207" t="s">
        <v>19</v>
      </c>
      <c r="B437" s="570">
        <v>5164</v>
      </c>
      <c r="C437" s="446">
        <v>14161</v>
      </c>
      <c r="D437" s="442">
        <v>0.26721862871927554</v>
      </c>
      <c r="E437" s="444">
        <v>0.7327813712807244</v>
      </c>
      <c r="F437" s="138"/>
      <c r="G437" s="138"/>
    </row>
    <row r="438" spans="1:7" x14ac:dyDescent="0.25">
      <c r="A438" s="207" t="s">
        <v>20</v>
      </c>
      <c r="B438" s="570">
        <v>27</v>
      </c>
      <c r="C438" s="446">
        <v>19298</v>
      </c>
      <c r="D438" s="442">
        <v>1.3971539456662354E-3</v>
      </c>
      <c r="E438" s="444">
        <v>0.9986028460543338</v>
      </c>
      <c r="F438" s="138"/>
      <c r="G438" s="138"/>
    </row>
    <row r="439" spans="1:7" x14ac:dyDescent="0.25">
      <c r="A439" s="207" t="s">
        <v>21</v>
      </c>
      <c r="B439" s="570">
        <v>914</v>
      </c>
      <c r="C439" s="446">
        <v>18411</v>
      </c>
      <c r="D439" s="442">
        <v>4.7296248382923671E-2</v>
      </c>
      <c r="E439" s="444">
        <v>0.95270375161707632</v>
      </c>
      <c r="F439" s="138"/>
      <c r="G439" s="138"/>
    </row>
    <row r="440" spans="1:7" ht="15.75" thickBot="1" x14ac:dyDescent="0.3">
      <c r="A440" s="208" t="s">
        <v>556</v>
      </c>
      <c r="B440" s="571">
        <v>283</v>
      </c>
      <c r="C440" s="446">
        <v>19042</v>
      </c>
      <c r="D440" s="443">
        <v>1.4644243208279431E-2</v>
      </c>
      <c r="E440" s="445">
        <v>0.98535575679172061</v>
      </c>
      <c r="F440" s="138"/>
      <c r="G440" s="138"/>
    </row>
    <row r="441" spans="1:7" ht="15.75" customHeight="1" thickBot="1" x14ac:dyDescent="0.3">
      <c r="A441" s="223" t="s">
        <v>399</v>
      </c>
      <c r="B441" s="138"/>
      <c r="C441" s="138"/>
      <c r="D441" s="138"/>
      <c r="E441" s="138"/>
      <c r="F441" s="138"/>
      <c r="G441" s="138"/>
    </row>
    <row r="442" spans="1:7" ht="15.75" customHeight="1" thickBot="1" x14ac:dyDescent="0.3">
      <c r="A442" s="229" t="s">
        <v>427</v>
      </c>
      <c r="B442" s="232" t="s">
        <v>477</v>
      </c>
      <c r="C442" s="232" t="s">
        <v>479</v>
      </c>
      <c r="D442" s="231" t="s">
        <v>457</v>
      </c>
      <c r="E442" s="232" t="s">
        <v>446</v>
      </c>
      <c r="F442" s="138"/>
      <c r="G442" s="138"/>
    </row>
    <row r="443" spans="1:7" ht="15.75" customHeight="1" x14ac:dyDescent="0.25">
      <c r="A443" s="207" t="s">
        <v>622</v>
      </c>
      <c r="B443" s="507">
        <v>481</v>
      </c>
      <c r="C443" s="507">
        <v>528</v>
      </c>
      <c r="D443" s="230">
        <v>0.47670961347869178</v>
      </c>
      <c r="E443" s="230">
        <v>0.52329038652130822</v>
      </c>
      <c r="F443" s="138"/>
      <c r="G443" s="138"/>
    </row>
    <row r="444" spans="1:7" ht="15.75" customHeight="1" x14ac:dyDescent="0.25">
      <c r="A444" s="207" t="s">
        <v>623</v>
      </c>
      <c r="B444" s="508">
        <v>702</v>
      </c>
      <c r="C444" s="508">
        <v>327</v>
      </c>
      <c r="D444" s="230">
        <v>0.68221574344023328</v>
      </c>
      <c r="E444" s="230">
        <v>0.31778425655976678</v>
      </c>
      <c r="F444" s="138"/>
      <c r="G444" s="138"/>
    </row>
    <row r="445" spans="1:7" ht="15.75" customHeight="1" x14ac:dyDescent="0.25">
      <c r="A445" s="207" t="s">
        <v>624</v>
      </c>
      <c r="B445" s="508">
        <v>116</v>
      </c>
      <c r="C445" s="508">
        <v>893</v>
      </c>
      <c r="D445" s="230">
        <v>0.11496531219028741</v>
      </c>
      <c r="E445" s="230">
        <v>0.88503468780971262</v>
      </c>
      <c r="F445" s="138"/>
      <c r="G445" s="138"/>
    </row>
    <row r="446" spans="1:7" ht="30.75" thickBot="1" x14ac:dyDescent="0.3">
      <c r="A446" s="208" t="s">
        <v>625</v>
      </c>
      <c r="B446" s="572">
        <v>436</v>
      </c>
      <c r="C446" s="572">
        <v>593</v>
      </c>
      <c r="D446" s="230">
        <v>0.423712342079689</v>
      </c>
      <c r="E446" s="230">
        <v>0.576287657920311</v>
      </c>
      <c r="F446" s="138"/>
      <c r="G446" s="138"/>
    </row>
    <row r="447" spans="1:7" ht="15.75" customHeight="1" thickBot="1" x14ac:dyDescent="0.3">
      <c r="A447" s="229" t="s">
        <v>426</v>
      </c>
      <c r="B447" s="438" t="s">
        <v>477</v>
      </c>
      <c r="C447" s="438" t="s">
        <v>479</v>
      </c>
      <c r="D447" s="231" t="s">
        <v>457</v>
      </c>
      <c r="E447" s="232" t="s">
        <v>446</v>
      </c>
      <c r="F447" s="138"/>
      <c r="G447" s="138"/>
    </row>
    <row r="448" spans="1:7" ht="15.75" customHeight="1" x14ac:dyDescent="0.25">
      <c r="A448" s="207" t="s">
        <v>626</v>
      </c>
      <c r="B448" s="507" t="s">
        <v>756</v>
      </c>
      <c r="C448" s="507" t="s">
        <v>756</v>
      </c>
      <c r="D448" s="230" t="s">
        <v>756</v>
      </c>
      <c r="E448" s="230" t="s">
        <v>756</v>
      </c>
      <c r="F448" s="138"/>
      <c r="G448" s="138"/>
    </row>
    <row r="449" spans="1:10" ht="15.75" customHeight="1" x14ac:dyDescent="0.25">
      <c r="A449" s="207" t="s">
        <v>627</v>
      </c>
      <c r="B449" s="507" t="s">
        <v>756</v>
      </c>
      <c r="C449" s="507" t="s">
        <v>756</v>
      </c>
      <c r="D449" s="230" t="s">
        <v>756</v>
      </c>
      <c r="E449" s="230" t="s">
        <v>756</v>
      </c>
      <c r="F449" s="138"/>
      <c r="G449" s="138"/>
    </row>
    <row r="450" spans="1:10" ht="15.75" customHeight="1" x14ac:dyDescent="0.25">
      <c r="A450" s="207" t="s">
        <v>628</v>
      </c>
      <c r="B450" s="507" t="s">
        <v>756</v>
      </c>
      <c r="C450" s="507" t="s">
        <v>756</v>
      </c>
      <c r="D450" s="230" t="s">
        <v>756</v>
      </c>
      <c r="E450" s="230" t="s">
        <v>756</v>
      </c>
      <c r="F450" s="138"/>
      <c r="G450" s="138"/>
    </row>
    <row r="451" spans="1:10" ht="28.5" customHeight="1" thickBot="1" x14ac:dyDescent="0.3">
      <c r="A451" s="208" t="s">
        <v>629</v>
      </c>
      <c r="B451" s="507" t="s">
        <v>756</v>
      </c>
      <c r="C451" s="507" t="s">
        <v>756</v>
      </c>
      <c r="D451" s="230" t="s">
        <v>756</v>
      </c>
      <c r="E451" s="230" t="s">
        <v>756</v>
      </c>
      <c r="F451" s="138"/>
      <c r="G451" s="138"/>
    </row>
    <row r="452" spans="1:10" ht="15.75" customHeight="1" thickBot="1" x14ac:dyDescent="0.3">
      <c r="A452" s="229" t="s">
        <v>428</v>
      </c>
      <c r="B452" s="438" t="s">
        <v>477</v>
      </c>
      <c r="C452" s="438" t="s">
        <v>479</v>
      </c>
      <c r="D452" s="231" t="s">
        <v>457</v>
      </c>
      <c r="E452" s="232" t="s">
        <v>446</v>
      </c>
      <c r="F452" s="138"/>
      <c r="G452" s="138"/>
    </row>
    <row r="453" spans="1:10" ht="15.75" customHeight="1" x14ac:dyDescent="0.25">
      <c r="A453" s="207" t="s">
        <v>630</v>
      </c>
      <c r="B453" s="507">
        <v>473</v>
      </c>
      <c r="C453" s="507">
        <v>130</v>
      </c>
      <c r="D453" s="230">
        <v>0.78441127694859036</v>
      </c>
      <c r="E453" s="230">
        <v>0.21558872305140961</v>
      </c>
      <c r="F453" s="138"/>
      <c r="G453" s="138"/>
    </row>
    <row r="454" spans="1:10" ht="15.75" customHeight="1" x14ac:dyDescent="0.25">
      <c r="A454" s="207" t="s">
        <v>631</v>
      </c>
      <c r="B454" s="508">
        <v>469</v>
      </c>
      <c r="C454" s="508">
        <v>125</v>
      </c>
      <c r="D454" s="230">
        <v>0.78956228956228958</v>
      </c>
      <c r="E454" s="230">
        <v>0.21043771043771045</v>
      </c>
      <c r="F454" s="138"/>
      <c r="G454" s="138"/>
    </row>
    <row r="455" spans="1:10" ht="15.75" customHeight="1" x14ac:dyDescent="0.25">
      <c r="A455" s="207" t="s">
        <v>632</v>
      </c>
      <c r="B455" s="508">
        <v>232</v>
      </c>
      <c r="C455" s="508">
        <v>371</v>
      </c>
      <c r="D455" s="230">
        <v>0.38474295190713104</v>
      </c>
      <c r="E455" s="230">
        <v>0.61525704809286896</v>
      </c>
      <c r="F455" s="138"/>
      <c r="G455" s="138"/>
    </row>
    <row r="456" spans="1:10" ht="15.75" customHeight="1" thickBot="1" x14ac:dyDescent="0.3">
      <c r="A456" s="208" t="s">
        <v>633</v>
      </c>
      <c r="B456" s="572">
        <v>211</v>
      </c>
      <c r="C456" s="572">
        <v>383</v>
      </c>
      <c r="D456" s="230">
        <v>0.35521885521885521</v>
      </c>
      <c r="E456" s="230">
        <v>0.64478114478114479</v>
      </c>
      <c r="F456" s="138"/>
      <c r="G456" s="138"/>
    </row>
    <row r="457" spans="1:10" ht="15.75" customHeight="1" x14ac:dyDescent="0.25">
      <c r="A457" s="223"/>
      <c r="B457" s="337"/>
      <c r="C457" s="138"/>
      <c r="D457" s="138"/>
      <c r="E457" s="138"/>
      <c r="F457" s="138"/>
      <c r="G457" s="138"/>
    </row>
    <row r="458" spans="1:10" ht="15.75" thickBot="1" x14ac:dyDescent="0.3">
      <c r="A458" s="224" t="s">
        <v>398</v>
      </c>
      <c r="B458" s="225"/>
      <c r="C458" s="138"/>
      <c r="D458" s="138"/>
      <c r="E458" s="138"/>
      <c r="F458" s="138"/>
      <c r="G458" s="138"/>
    </row>
    <row r="459" spans="1:10" s="228" customFormat="1" ht="15.75" thickBot="1" x14ac:dyDescent="0.3">
      <c r="A459" s="235" t="s">
        <v>397</v>
      </c>
      <c r="B459" s="232" t="s">
        <v>477</v>
      </c>
      <c r="C459" s="232" t="s">
        <v>479</v>
      </c>
      <c r="D459" s="232" t="s">
        <v>569</v>
      </c>
      <c r="E459" s="232" t="s">
        <v>457</v>
      </c>
      <c r="F459" s="232" t="s">
        <v>446</v>
      </c>
      <c r="G459" s="232" t="s">
        <v>568</v>
      </c>
    </row>
    <row r="460" spans="1:10" x14ac:dyDescent="0.25">
      <c r="A460" s="234" t="s">
        <v>265</v>
      </c>
      <c r="B460" s="507">
        <v>3629</v>
      </c>
      <c r="C460" s="507">
        <v>10524</v>
      </c>
      <c r="D460" s="507">
        <v>1848</v>
      </c>
      <c r="E460" s="230">
        <v>0.22679832510468095</v>
      </c>
      <c r="F460" s="230">
        <v>0.65770889319417536</v>
      </c>
      <c r="G460" s="230">
        <v>0.11549278170114367</v>
      </c>
    </row>
    <row r="461" spans="1:10" s="191" customFormat="1" ht="15" customHeight="1" x14ac:dyDescent="0.25">
      <c r="A461" s="207" t="s">
        <v>557</v>
      </c>
      <c r="B461" s="508">
        <v>718</v>
      </c>
      <c r="C461" s="508">
        <v>2742</v>
      </c>
      <c r="D461" s="508">
        <v>376</v>
      </c>
      <c r="E461" s="230">
        <v>0.18717413972888425</v>
      </c>
      <c r="F461" s="230">
        <v>0.71480709071949944</v>
      </c>
      <c r="G461" s="230">
        <v>9.8018769551616272E-2</v>
      </c>
      <c r="J461"/>
    </row>
    <row r="462" spans="1:10" ht="15.75" thickBot="1" x14ac:dyDescent="0.3">
      <c r="A462" s="224"/>
      <c r="B462" s="573"/>
      <c r="C462" s="574"/>
      <c r="D462" s="574"/>
      <c r="E462" s="419"/>
      <c r="F462" s="419"/>
      <c r="G462" s="419"/>
    </row>
    <row r="463" spans="1:10" s="228" customFormat="1" ht="15.75" thickBot="1" x14ac:dyDescent="0.3">
      <c r="A463" s="235" t="s">
        <v>507</v>
      </c>
      <c r="B463" s="232" t="s">
        <v>508</v>
      </c>
      <c r="C463" s="232" t="s">
        <v>504</v>
      </c>
      <c r="D463" s="232" t="s">
        <v>509</v>
      </c>
      <c r="E463" s="138"/>
      <c r="F463" s="138"/>
      <c r="G463" s="138"/>
    </row>
    <row r="464" spans="1:10" ht="15.75" customHeight="1" thickBot="1" x14ac:dyDescent="0.3">
      <c r="A464" s="344" t="s">
        <v>401</v>
      </c>
      <c r="B464" s="509">
        <v>7197</v>
      </c>
      <c r="C464" s="510">
        <v>19325</v>
      </c>
      <c r="D464" s="214">
        <v>0.37241914618369987</v>
      </c>
      <c r="E464" s="138"/>
      <c r="F464" s="138"/>
      <c r="G464" s="138"/>
    </row>
    <row r="465" spans="1:7" ht="15.75" customHeight="1" x14ac:dyDescent="0.25">
      <c r="A465" s="346" t="s">
        <v>403</v>
      </c>
      <c r="B465" s="511">
        <v>81</v>
      </c>
      <c r="C465" s="512">
        <v>191</v>
      </c>
      <c r="D465" s="347">
        <v>0.42408376963350786</v>
      </c>
      <c r="E465" s="138"/>
      <c r="F465" s="138"/>
      <c r="G465" s="138"/>
    </row>
    <row r="466" spans="1:7" ht="15.75" customHeight="1" x14ac:dyDescent="0.25">
      <c r="A466" s="333" t="s">
        <v>404</v>
      </c>
      <c r="B466" s="513">
        <v>2268</v>
      </c>
      <c r="C466" s="512">
        <v>4102</v>
      </c>
      <c r="D466" s="348">
        <v>0.55290102389078499</v>
      </c>
      <c r="E466" s="138"/>
      <c r="F466" s="138"/>
      <c r="G466" s="138"/>
    </row>
    <row r="467" spans="1:7" ht="15.75" customHeight="1" x14ac:dyDescent="0.25">
      <c r="A467" s="333" t="s">
        <v>405</v>
      </c>
      <c r="B467" s="513">
        <v>3935</v>
      </c>
      <c r="C467" s="512">
        <v>10633</v>
      </c>
      <c r="D467" s="348">
        <v>0.37007429699990596</v>
      </c>
      <c r="E467" s="138"/>
      <c r="F467" s="138"/>
      <c r="G467" s="138"/>
    </row>
    <row r="468" spans="1:7" ht="15.75" customHeight="1" x14ac:dyDescent="0.25">
      <c r="A468" s="333" t="s">
        <v>406</v>
      </c>
      <c r="B468" s="513">
        <v>913</v>
      </c>
      <c r="C468" s="512">
        <v>4399</v>
      </c>
      <c r="D468" s="348">
        <v>0.20754716981132076</v>
      </c>
      <c r="E468" s="138"/>
      <c r="F468" s="138"/>
      <c r="G468" s="138"/>
    </row>
    <row r="469" spans="1:7" ht="15.75" customHeight="1" x14ac:dyDescent="0.25">
      <c r="A469" s="334" t="s">
        <v>8</v>
      </c>
      <c r="B469" s="513">
        <v>232</v>
      </c>
      <c r="C469" s="512">
        <v>1694</v>
      </c>
      <c r="D469" s="348">
        <v>0.13695395513577333</v>
      </c>
      <c r="E469" s="138"/>
      <c r="F469" s="138"/>
      <c r="G469" s="138"/>
    </row>
    <row r="470" spans="1:7" ht="15.75" customHeight="1" x14ac:dyDescent="0.25">
      <c r="A470" s="333" t="s">
        <v>407</v>
      </c>
      <c r="B470" s="513">
        <v>292</v>
      </c>
      <c r="C470" s="512">
        <v>657</v>
      </c>
      <c r="D470" s="348">
        <v>0.44444444444444442</v>
      </c>
      <c r="E470" s="138"/>
      <c r="F470" s="138"/>
      <c r="G470" s="138"/>
    </row>
    <row r="471" spans="1:7" ht="15.75" customHeight="1" x14ac:dyDescent="0.25">
      <c r="A471" s="333" t="s">
        <v>620</v>
      </c>
      <c r="B471" s="513">
        <v>1356</v>
      </c>
      <c r="C471" s="512">
        <v>2527</v>
      </c>
      <c r="D471" s="348">
        <v>0.53660466956865849</v>
      </c>
      <c r="E471" s="138"/>
      <c r="F471" s="138"/>
      <c r="G471" s="138"/>
    </row>
    <row r="472" spans="1:7" ht="15.75" customHeight="1" x14ac:dyDescent="0.25">
      <c r="A472" s="333" t="s">
        <v>409</v>
      </c>
      <c r="B472" s="513">
        <v>76</v>
      </c>
      <c r="C472" s="512">
        <v>900</v>
      </c>
      <c r="D472" s="348">
        <v>8.4444444444444447E-2</v>
      </c>
      <c r="E472" s="138"/>
      <c r="F472" s="138"/>
      <c r="G472" s="138"/>
    </row>
    <row r="473" spans="1:7" ht="15.75" customHeight="1" x14ac:dyDescent="0.25">
      <c r="A473" s="333" t="s">
        <v>410</v>
      </c>
      <c r="B473" s="513">
        <v>457</v>
      </c>
      <c r="C473" s="512">
        <v>914</v>
      </c>
      <c r="D473" s="348">
        <v>0.5</v>
      </c>
      <c r="E473" s="138"/>
      <c r="F473" s="138"/>
      <c r="G473" s="138"/>
    </row>
    <row r="474" spans="1:7" ht="15.75" customHeight="1" x14ac:dyDescent="0.25">
      <c r="A474" s="333" t="s">
        <v>680</v>
      </c>
      <c r="B474" s="513">
        <v>316</v>
      </c>
      <c r="C474" s="512">
        <v>2422</v>
      </c>
      <c r="D474" s="348">
        <v>0.13047068538398018</v>
      </c>
      <c r="E474" s="138"/>
      <c r="F474" s="138"/>
      <c r="G474" s="138"/>
    </row>
    <row r="475" spans="1:7" ht="15.75" customHeight="1" x14ac:dyDescent="0.25">
      <c r="A475" s="333" t="s">
        <v>220</v>
      </c>
      <c r="B475" s="513">
        <v>616</v>
      </c>
      <c r="C475" s="512">
        <v>821</v>
      </c>
      <c r="D475" s="348">
        <v>0.75030450669914739</v>
      </c>
      <c r="E475" s="138"/>
      <c r="F475" s="138"/>
      <c r="G475" s="138"/>
    </row>
    <row r="476" spans="1:7" ht="15.75" customHeight="1" x14ac:dyDescent="0.25">
      <c r="A476" s="333" t="s">
        <v>31</v>
      </c>
      <c r="B476" s="513">
        <v>2018</v>
      </c>
      <c r="C476" s="512">
        <v>2951</v>
      </c>
      <c r="D476" s="348">
        <v>0.6838359878007455</v>
      </c>
      <c r="E476" s="138"/>
      <c r="F476" s="138"/>
      <c r="G476" s="138"/>
    </row>
    <row r="477" spans="1:7" ht="15.75" customHeight="1" x14ac:dyDescent="0.25">
      <c r="A477" s="333" t="s">
        <v>42</v>
      </c>
      <c r="B477" s="513">
        <v>85</v>
      </c>
      <c r="C477" s="512">
        <v>167</v>
      </c>
      <c r="D477" s="348">
        <v>0.50898203592814373</v>
      </c>
      <c r="E477" s="138"/>
      <c r="F477" s="138"/>
      <c r="G477" s="138"/>
    </row>
    <row r="478" spans="1:7" ht="15.75" customHeight="1" x14ac:dyDescent="0.25">
      <c r="A478" s="333" t="s">
        <v>572</v>
      </c>
      <c r="B478" s="513">
        <v>668</v>
      </c>
      <c r="C478" s="512">
        <v>1038</v>
      </c>
      <c r="D478" s="348">
        <v>0.64354527938342965</v>
      </c>
      <c r="E478" s="138"/>
      <c r="F478" s="138"/>
      <c r="G478" s="138"/>
    </row>
    <row r="479" spans="1:7" ht="15.75" customHeight="1" x14ac:dyDescent="0.25">
      <c r="A479" s="333" t="s">
        <v>34</v>
      </c>
      <c r="B479" s="513">
        <v>325</v>
      </c>
      <c r="C479" s="512">
        <v>2537</v>
      </c>
      <c r="D479" s="348">
        <v>0.12810405991328341</v>
      </c>
      <c r="E479" s="138"/>
      <c r="F479" s="138"/>
      <c r="G479" s="138"/>
    </row>
    <row r="480" spans="1:7" ht="15.75" customHeight="1" x14ac:dyDescent="0.25">
      <c r="A480" s="333" t="s">
        <v>412</v>
      </c>
      <c r="B480" s="513">
        <v>237</v>
      </c>
      <c r="C480" s="512">
        <v>503</v>
      </c>
      <c r="D480" s="348">
        <v>0.47117296222664018</v>
      </c>
      <c r="E480" s="138"/>
      <c r="F480" s="138"/>
      <c r="G480" s="138"/>
    </row>
    <row r="481" spans="1:7" ht="15.75" customHeight="1" x14ac:dyDescent="0.25">
      <c r="A481" s="333" t="s">
        <v>222</v>
      </c>
      <c r="B481" s="513">
        <v>384</v>
      </c>
      <c r="C481" s="512">
        <v>523</v>
      </c>
      <c r="D481" s="348">
        <v>0.73422562141491399</v>
      </c>
      <c r="E481" s="138"/>
      <c r="F481" s="138"/>
      <c r="G481" s="138"/>
    </row>
    <row r="482" spans="1:7" ht="15.75" customHeight="1" x14ac:dyDescent="0.25">
      <c r="A482" s="333" t="s">
        <v>579</v>
      </c>
      <c r="B482" s="513">
        <v>105</v>
      </c>
      <c r="C482" s="512">
        <v>299</v>
      </c>
      <c r="D482" s="348">
        <v>0.3511705685618729</v>
      </c>
      <c r="E482" s="138"/>
      <c r="F482" s="138"/>
      <c r="G482" s="138"/>
    </row>
    <row r="483" spans="1:7" ht="15.75" customHeight="1" x14ac:dyDescent="0.25">
      <c r="A483" s="333" t="s">
        <v>634</v>
      </c>
      <c r="B483" s="513">
        <v>92</v>
      </c>
      <c r="C483" s="512">
        <v>135</v>
      </c>
      <c r="D483" s="348">
        <v>0.68148148148148147</v>
      </c>
      <c r="E483" s="138"/>
      <c r="F483" s="138"/>
      <c r="G483" s="138"/>
    </row>
    <row r="484" spans="1:7" ht="15.75" customHeight="1" x14ac:dyDescent="0.25">
      <c r="A484" s="333" t="s">
        <v>474</v>
      </c>
      <c r="B484" s="513">
        <v>34</v>
      </c>
      <c r="C484" s="512">
        <v>553</v>
      </c>
      <c r="D484" s="348">
        <v>6.148282097649186E-2</v>
      </c>
      <c r="E484" s="138"/>
      <c r="F484" s="138"/>
      <c r="G484" s="138"/>
    </row>
    <row r="485" spans="1:7" ht="15.75" customHeight="1" x14ac:dyDescent="0.25">
      <c r="A485" s="333" t="s">
        <v>475</v>
      </c>
      <c r="B485" s="513">
        <v>268</v>
      </c>
      <c r="C485" s="512">
        <v>684</v>
      </c>
      <c r="D485" s="348">
        <v>0.391812865497076</v>
      </c>
      <c r="E485" s="138"/>
      <c r="F485" s="138"/>
      <c r="G485" s="138"/>
    </row>
    <row r="486" spans="1:7" ht="15.75" customHeight="1" x14ac:dyDescent="0.25">
      <c r="A486" s="11" t="s">
        <v>417</v>
      </c>
      <c r="B486" s="513">
        <v>330</v>
      </c>
      <c r="C486" s="512">
        <v>422</v>
      </c>
      <c r="D486" s="348">
        <v>0.78199052132701419</v>
      </c>
      <c r="E486" s="138"/>
      <c r="F486" s="138"/>
      <c r="G486" s="138"/>
    </row>
    <row r="487" spans="1:7" ht="15.75" customHeight="1" x14ac:dyDescent="0.25">
      <c r="A487" s="11" t="s">
        <v>418</v>
      </c>
      <c r="B487" s="513">
        <v>1174</v>
      </c>
      <c r="C487" s="512">
        <v>1926</v>
      </c>
      <c r="D487" s="348">
        <v>0.60955347871235721</v>
      </c>
      <c r="E487" s="138"/>
      <c r="F487" s="138"/>
      <c r="G487" s="138"/>
    </row>
    <row r="488" spans="1:7" ht="15.75" customHeight="1" x14ac:dyDescent="0.25">
      <c r="A488" s="333" t="s">
        <v>573</v>
      </c>
      <c r="B488" s="513">
        <v>1285</v>
      </c>
      <c r="C488" s="512">
        <v>3082</v>
      </c>
      <c r="D488" s="348">
        <v>0.41693705386112911</v>
      </c>
      <c r="E488" s="138"/>
      <c r="F488" s="138"/>
      <c r="G488" s="138"/>
    </row>
    <row r="489" spans="1:7" ht="15.75" customHeight="1" thickBot="1" x14ac:dyDescent="0.3">
      <c r="A489" s="345" t="s">
        <v>430</v>
      </c>
      <c r="B489" s="514">
        <v>3319</v>
      </c>
      <c r="C489" s="512">
        <v>4223</v>
      </c>
      <c r="D489" s="349">
        <v>0.78593417002131183</v>
      </c>
      <c r="E489" s="138"/>
      <c r="F489" s="138"/>
      <c r="G489" s="138"/>
    </row>
    <row r="490" spans="1:7" ht="15.75" customHeight="1" thickBot="1" x14ac:dyDescent="0.3">
      <c r="A490" s="223"/>
      <c r="B490" s="337"/>
      <c r="C490" s="138"/>
      <c r="D490" s="138"/>
      <c r="E490" s="138"/>
      <c r="F490" s="138"/>
      <c r="G490" s="138"/>
    </row>
    <row r="491" spans="1:7" ht="15.75" customHeight="1" thickBot="1" x14ac:dyDescent="0.3">
      <c r="A491" s="342" t="s">
        <v>575</v>
      </c>
      <c r="B491" s="231" t="s">
        <v>576</v>
      </c>
      <c r="C491" s="232" t="s">
        <v>504</v>
      </c>
      <c r="D491" s="233" t="s">
        <v>577</v>
      </c>
      <c r="E491" s="138"/>
      <c r="F491" s="138"/>
      <c r="G491" s="138"/>
    </row>
    <row r="492" spans="1:7" ht="15.75" customHeight="1" thickBot="1" x14ac:dyDescent="0.3">
      <c r="A492" s="338" t="s">
        <v>401</v>
      </c>
      <c r="B492" s="509">
        <v>1769</v>
      </c>
      <c r="C492" s="510">
        <v>19325</v>
      </c>
      <c r="D492" s="214">
        <v>9.1539456662354468E-2</v>
      </c>
      <c r="E492" s="138"/>
      <c r="F492" s="138"/>
      <c r="G492" s="138"/>
    </row>
    <row r="493" spans="1:7" ht="15.75" customHeight="1" x14ac:dyDescent="0.25">
      <c r="A493" s="343" t="s">
        <v>403</v>
      </c>
      <c r="B493" s="511">
        <v>11</v>
      </c>
      <c r="C493" s="512">
        <v>191</v>
      </c>
      <c r="D493" s="347">
        <v>5.7591623036649213E-2</v>
      </c>
      <c r="E493" s="138"/>
      <c r="F493" s="138"/>
      <c r="G493" s="138"/>
    </row>
    <row r="494" spans="1:7" ht="15.75" customHeight="1" x14ac:dyDescent="0.25">
      <c r="A494" s="339" t="s">
        <v>404</v>
      </c>
      <c r="B494" s="513">
        <v>458</v>
      </c>
      <c r="C494" s="512">
        <v>4102</v>
      </c>
      <c r="D494" s="348">
        <v>0.11165285226718674</v>
      </c>
      <c r="E494" s="138"/>
      <c r="F494" s="138"/>
      <c r="G494" s="138"/>
    </row>
    <row r="495" spans="1:7" ht="15.75" customHeight="1" x14ac:dyDescent="0.25">
      <c r="A495" s="339" t="s">
        <v>405</v>
      </c>
      <c r="B495" s="513">
        <v>1060</v>
      </c>
      <c r="C495" s="512">
        <v>10633</v>
      </c>
      <c r="D495" s="348">
        <v>9.9689645443430827E-2</v>
      </c>
      <c r="E495" s="138"/>
      <c r="F495" s="138"/>
      <c r="G495" s="138"/>
    </row>
    <row r="496" spans="1:7" ht="15.75" customHeight="1" x14ac:dyDescent="0.25">
      <c r="A496" s="339" t="s">
        <v>406</v>
      </c>
      <c r="B496" s="513">
        <v>240</v>
      </c>
      <c r="C496" s="512">
        <v>4399</v>
      </c>
      <c r="D496" s="348">
        <v>5.4557854057740399E-2</v>
      </c>
      <c r="E496" s="138"/>
      <c r="F496" s="138"/>
      <c r="G496" s="138"/>
    </row>
    <row r="497" spans="1:7" ht="15.75" customHeight="1" x14ac:dyDescent="0.25">
      <c r="A497" s="340" t="s">
        <v>8</v>
      </c>
      <c r="B497" s="513">
        <v>51</v>
      </c>
      <c r="C497" s="512">
        <v>1694</v>
      </c>
      <c r="D497" s="348">
        <v>3.010625737898465E-2</v>
      </c>
      <c r="E497" s="138"/>
      <c r="F497" s="138"/>
      <c r="G497" s="138"/>
    </row>
    <row r="498" spans="1:7" ht="15.75" customHeight="1" x14ac:dyDescent="0.25">
      <c r="A498" s="339" t="s">
        <v>407</v>
      </c>
      <c r="B498" s="513">
        <v>203</v>
      </c>
      <c r="C498" s="512">
        <v>657</v>
      </c>
      <c r="D498" s="348">
        <v>0.30898021308980211</v>
      </c>
      <c r="E498" s="138"/>
      <c r="F498" s="138"/>
      <c r="G498" s="138"/>
    </row>
    <row r="499" spans="1:7" ht="15.75" customHeight="1" x14ac:dyDescent="0.25">
      <c r="A499" s="339" t="s">
        <v>620</v>
      </c>
      <c r="B499" s="513">
        <v>167</v>
      </c>
      <c r="C499" s="512">
        <v>2527</v>
      </c>
      <c r="D499" s="348">
        <v>6.6086268302334786E-2</v>
      </c>
      <c r="E499" s="138"/>
      <c r="F499" s="138"/>
      <c r="G499" s="138"/>
    </row>
    <row r="500" spans="1:7" ht="15.75" customHeight="1" x14ac:dyDescent="0.25">
      <c r="A500" s="339" t="s">
        <v>409</v>
      </c>
      <c r="B500" s="513">
        <v>94</v>
      </c>
      <c r="C500" s="512">
        <v>900</v>
      </c>
      <c r="D500" s="348">
        <v>0.10444444444444445</v>
      </c>
      <c r="E500" s="138"/>
      <c r="F500" s="138"/>
      <c r="G500" s="138"/>
    </row>
    <row r="501" spans="1:7" ht="15.75" customHeight="1" x14ac:dyDescent="0.25">
      <c r="A501" s="339" t="s">
        <v>410</v>
      </c>
      <c r="B501" s="513">
        <v>12</v>
      </c>
      <c r="C501" s="512">
        <v>914</v>
      </c>
      <c r="D501" s="348">
        <v>1.3129102844638949E-2</v>
      </c>
      <c r="E501" s="138"/>
      <c r="F501" s="138"/>
      <c r="G501" s="138"/>
    </row>
    <row r="502" spans="1:7" ht="15.75" customHeight="1" x14ac:dyDescent="0.25">
      <c r="A502" s="339" t="s">
        <v>680</v>
      </c>
      <c r="B502" s="513">
        <v>413</v>
      </c>
      <c r="C502" s="512">
        <v>2422</v>
      </c>
      <c r="D502" s="348">
        <v>0.17052023121387283</v>
      </c>
      <c r="E502" s="138"/>
      <c r="F502" s="138"/>
      <c r="G502" s="138"/>
    </row>
    <row r="503" spans="1:7" ht="15.75" customHeight="1" x14ac:dyDescent="0.25">
      <c r="A503" s="339" t="s">
        <v>220</v>
      </c>
      <c r="B503" s="513">
        <v>7</v>
      </c>
      <c r="C503" s="512">
        <v>821</v>
      </c>
      <c r="D503" s="348">
        <v>8.5261875761266752E-3</v>
      </c>
      <c r="E503" s="138"/>
      <c r="F503" s="138"/>
      <c r="G503" s="138"/>
    </row>
    <row r="504" spans="1:7" ht="15.75" customHeight="1" x14ac:dyDescent="0.25">
      <c r="A504" s="339" t="s">
        <v>31</v>
      </c>
      <c r="B504" s="513">
        <v>319</v>
      </c>
      <c r="C504" s="512">
        <v>2951</v>
      </c>
      <c r="D504" s="348">
        <v>0.10809894950864114</v>
      </c>
      <c r="E504" s="138"/>
      <c r="F504" s="138"/>
      <c r="G504" s="138"/>
    </row>
    <row r="505" spans="1:7" ht="15.75" customHeight="1" x14ac:dyDescent="0.25">
      <c r="A505" s="333" t="s">
        <v>42</v>
      </c>
      <c r="B505" s="513">
        <v>44</v>
      </c>
      <c r="C505" s="512">
        <v>167</v>
      </c>
      <c r="D505" s="348">
        <v>0.26347305389221559</v>
      </c>
      <c r="E505" s="138"/>
      <c r="F505" s="138"/>
      <c r="G505" s="138"/>
    </row>
    <row r="506" spans="1:7" ht="15.75" customHeight="1" x14ac:dyDescent="0.25">
      <c r="A506" s="333" t="s">
        <v>572</v>
      </c>
      <c r="B506" s="513">
        <v>108</v>
      </c>
      <c r="C506" s="512">
        <v>1038</v>
      </c>
      <c r="D506" s="348">
        <v>0.10404624277456648</v>
      </c>
      <c r="E506" s="138"/>
      <c r="F506" s="138"/>
      <c r="G506" s="138"/>
    </row>
    <row r="507" spans="1:7" ht="15.75" customHeight="1" x14ac:dyDescent="0.25">
      <c r="A507" s="339" t="s">
        <v>34</v>
      </c>
      <c r="B507" s="513">
        <v>108</v>
      </c>
      <c r="C507" s="512">
        <v>2537</v>
      </c>
      <c r="D507" s="348">
        <v>4.2569964525029563E-2</v>
      </c>
      <c r="E507" s="138"/>
      <c r="F507" s="138"/>
      <c r="G507" s="138"/>
    </row>
    <row r="508" spans="1:7" ht="15.75" customHeight="1" x14ac:dyDescent="0.25">
      <c r="A508" s="339" t="s">
        <v>412</v>
      </c>
      <c r="B508" s="513">
        <v>20</v>
      </c>
      <c r="C508" s="512">
        <v>503</v>
      </c>
      <c r="D508" s="348">
        <v>3.9761431411530816E-2</v>
      </c>
      <c r="E508" s="138"/>
      <c r="F508" s="138"/>
      <c r="G508" s="138"/>
    </row>
    <row r="509" spans="1:7" ht="15.75" customHeight="1" x14ac:dyDescent="0.25">
      <c r="A509" s="339" t="s">
        <v>222</v>
      </c>
      <c r="B509" s="513">
        <v>37</v>
      </c>
      <c r="C509" s="512">
        <v>523</v>
      </c>
      <c r="D509" s="348">
        <v>7.0745697896749518E-2</v>
      </c>
      <c r="E509" s="138"/>
      <c r="F509" s="138"/>
      <c r="G509" s="138"/>
    </row>
    <row r="510" spans="1:7" ht="15.75" customHeight="1" x14ac:dyDescent="0.25">
      <c r="A510" s="339" t="s">
        <v>579</v>
      </c>
      <c r="B510" s="513">
        <v>75</v>
      </c>
      <c r="C510" s="512">
        <v>299</v>
      </c>
      <c r="D510" s="348">
        <v>0.25083612040133779</v>
      </c>
      <c r="E510" s="138"/>
      <c r="F510" s="138"/>
      <c r="G510" s="138"/>
    </row>
    <row r="511" spans="1:7" ht="15.75" customHeight="1" x14ac:dyDescent="0.25">
      <c r="A511" s="339" t="s">
        <v>634</v>
      </c>
      <c r="B511" s="513">
        <v>32</v>
      </c>
      <c r="C511" s="512">
        <v>135</v>
      </c>
      <c r="D511" s="348">
        <v>0.23703703703703705</v>
      </c>
      <c r="E511" s="138"/>
      <c r="F511" s="138"/>
      <c r="G511" s="138"/>
    </row>
    <row r="512" spans="1:7" ht="15.75" customHeight="1" x14ac:dyDescent="0.25">
      <c r="A512" s="339" t="s">
        <v>474</v>
      </c>
      <c r="B512" s="513">
        <v>39</v>
      </c>
      <c r="C512" s="512">
        <v>553</v>
      </c>
      <c r="D512" s="348">
        <v>7.0524412296564198E-2</v>
      </c>
      <c r="E512" s="138"/>
      <c r="F512" s="138"/>
      <c r="G512" s="138"/>
    </row>
    <row r="513" spans="1:7" ht="15.75" customHeight="1" x14ac:dyDescent="0.25">
      <c r="A513" s="339" t="s">
        <v>475</v>
      </c>
      <c r="B513" s="513">
        <v>40</v>
      </c>
      <c r="C513" s="512">
        <v>684</v>
      </c>
      <c r="D513" s="348">
        <v>5.8479532163742687E-2</v>
      </c>
      <c r="E513" s="138"/>
      <c r="F513" s="138"/>
      <c r="G513" s="138"/>
    </row>
    <row r="514" spans="1:7" ht="15.75" customHeight="1" x14ac:dyDescent="0.25">
      <c r="A514" s="11" t="s">
        <v>417</v>
      </c>
      <c r="B514" s="513">
        <v>28</v>
      </c>
      <c r="C514" s="512">
        <v>422</v>
      </c>
      <c r="D514" s="348">
        <v>6.6350710900473939E-2</v>
      </c>
      <c r="E514" s="138"/>
      <c r="F514" s="138"/>
      <c r="G514" s="138"/>
    </row>
    <row r="515" spans="1:7" ht="15.75" customHeight="1" x14ac:dyDescent="0.25">
      <c r="A515" s="11" t="s">
        <v>418</v>
      </c>
      <c r="B515" s="513">
        <v>0</v>
      </c>
      <c r="C515" s="512">
        <v>1926</v>
      </c>
      <c r="D515" s="348">
        <v>0</v>
      </c>
      <c r="E515" s="138"/>
      <c r="F515" s="138"/>
      <c r="G515" s="138"/>
    </row>
    <row r="516" spans="1:7" ht="15.75" customHeight="1" x14ac:dyDescent="0.25">
      <c r="A516" s="339" t="s">
        <v>573</v>
      </c>
      <c r="B516" s="513">
        <v>23</v>
      </c>
      <c r="C516" s="512">
        <v>3082</v>
      </c>
      <c r="D516" s="348">
        <v>7.462686567164179E-3</v>
      </c>
      <c r="E516" s="138"/>
      <c r="F516" s="138"/>
      <c r="G516" s="138"/>
    </row>
    <row r="517" spans="1:7" ht="15.75" customHeight="1" thickBot="1" x14ac:dyDescent="0.3">
      <c r="A517" s="341" t="s">
        <v>430</v>
      </c>
      <c r="B517" s="514">
        <v>88</v>
      </c>
      <c r="C517" s="512">
        <v>4223</v>
      </c>
      <c r="D517" s="349">
        <v>2.0838266635093534E-2</v>
      </c>
      <c r="E517" s="138"/>
      <c r="F517" s="138"/>
      <c r="G517" s="138"/>
    </row>
    <row r="518" spans="1:7" ht="15.75" customHeight="1" thickBot="1" x14ac:dyDescent="0.3">
      <c r="A518" s="223"/>
      <c r="B518" s="337"/>
      <c r="C518" s="138"/>
      <c r="D518" s="138"/>
      <c r="E518" s="138"/>
      <c r="F518" s="138"/>
      <c r="G518" s="138"/>
    </row>
    <row r="519" spans="1:7" ht="15.75" customHeight="1" thickBot="1" x14ac:dyDescent="0.3">
      <c r="A519" s="342" t="s">
        <v>506</v>
      </c>
      <c r="B519" s="231" t="s">
        <v>511</v>
      </c>
      <c r="C519" s="232" t="s">
        <v>504</v>
      </c>
      <c r="D519" s="233" t="s">
        <v>510</v>
      </c>
      <c r="E519" s="138"/>
      <c r="F519" s="138"/>
      <c r="G519" s="138"/>
    </row>
    <row r="520" spans="1:7" ht="15.75" customHeight="1" thickBot="1" x14ac:dyDescent="0.3">
      <c r="A520" s="338" t="s">
        <v>401</v>
      </c>
      <c r="B520" s="509" t="s">
        <v>756</v>
      </c>
      <c r="C520" s="510">
        <v>19325</v>
      </c>
      <c r="D520" s="214" t="s">
        <v>756</v>
      </c>
      <c r="E520" s="138"/>
      <c r="F520" s="138"/>
      <c r="G520" s="138"/>
    </row>
    <row r="521" spans="1:7" ht="15.75" customHeight="1" x14ac:dyDescent="0.25">
      <c r="A521" s="343" t="s">
        <v>403</v>
      </c>
      <c r="B521" s="511" t="s">
        <v>756</v>
      </c>
      <c r="C521" s="512">
        <v>191</v>
      </c>
      <c r="D521" s="347" t="s">
        <v>756</v>
      </c>
      <c r="E521" s="138"/>
      <c r="F521" s="138"/>
      <c r="G521" s="138"/>
    </row>
    <row r="522" spans="1:7" ht="15.75" customHeight="1" x14ac:dyDescent="0.25">
      <c r="A522" s="339" t="s">
        <v>404</v>
      </c>
      <c r="B522" s="513" t="s">
        <v>756</v>
      </c>
      <c r="C522" s="512">
        <v>4102</v>
      </c>
      <c r="D522" s="348" t="s">
        <v>756</v>
      </c>
      <c r="E522" s="138"/>
      <c r="F522" s="138"/>
      <c r="G522" s="138"/>
    </row>
    <row r="523" spans="1:7" ht="15.75" customHeight="1" x14ac:dyDescent="0.25">
      <c r="A523" s="339" t="s">
        <v>405</v>
      </c>
      <c r="B523" s="513" t="s">
        <v>756</v>
      </c>
      <c r="C523" s="512">
        <v>10633</v>
      </c>
      <c r="D523" s="348" t="s">
        <v>756</v>
      </c>
      <c r="E523" s="138"/>
      <c r="F523" s="138"/>
      <c r="G523" s="138"/>
    </row>
    <row r="524" spans="1:7" ht="15.75" customHeight="1" x14ac:dyDescent="0.25">
      <c r="A524" s="339" t="s">
        <v>406</v>
      </c>
      <c r="B524" s="513" t="s">
        <v>756</v>
      </c>
      <c r="C524" s="512">
        <v>4399</v>
      </c>
      <c r="D524" s="348" t="s">
        <v>756</v>
      </c>
      <c r="E524" s="138"/>
      <c r="F524" s="138"/>
      <c r="G524" s="138"/>
    </row>
    <row r="525" spans="1:7" ht="15.75" customHeight="1" x14ac:dyDescent="0.25">
      <c r="A525" s="340" t="s">
        <v>8</v>
      </c>
      <c r="B525" s="513" t="s">
        <v>756</v>
      </c>
      <c r="C525" s="512">
        <v>1694</v>
      </c>
      <c r="D525" s="348" t="s">
        <v>756</v>
      </c>
      <c r="E525" s="138"/>
      <c r="F525" s="138"/>
      <c r="G525" s="138"/>
    </row>
    <row r="526" spans="1:7" ht="15.75" customHeight="1" x14ac:dyDescent="0.25">
      <c r="A526" s="339" t="s">
        <v>407</v>
      </c>
      <c r="B526" s="513" t="s">
        <v>756</v>
      </c>
      <c r="C526" s="512">
        <v>657</v>
      </c>
      <c r="D526" s="348" t="s">
        <v>756</v>
      </c>
      <c r="E526" s="138"/>
      <c r="F526" s="138"/>
      <c r="G526" s="138"/>
    </row>
    <row r="527" spans="1:7" ht="15.75" customHeight="1" x14ac:dyDescent="0.25">
      <c r="A527" s="339" t="s">
        <v>620</v>
      </c>
      <c r="B527" s="513" t="s">
        <v>756</v>
      </c>
      <c r="C527" s="512">
        <v>2527</v>
      </c>
      <c r="D527" s="348" t="s">
        <v>756</v>
      </c>
      <c r="E527" s="138"/>
      <c r="F527" s="138"/>
      <c r="G527" s="138"/>
    </row>
    <row r="528" spans="1:7" ht="15.75" customHeight="1" x14ac:dyDescent="0.25">
      <c r="A528" s="339" t="s">
        <v>409</v>
      </c>
      <c r="B528" s="513" t="s">
        <v>756</v>
      </c>
      <c r="C528" s="512">
        <v>900</v>
      </c>
      <c r="D528" s="348" t="s">
        <v>756</v>
      </c>
      <c r="E528" s="138"/>
      <c r="F528" s="138"/>
      <c r="G528" s="138"/>
    </row>
    <row r="529" spans="1:7" ht="15.75" customHeight="1" x14ac:dyDescent="0.25">
      <c r="A529" s="339" t="s">
        <v>410</v>
      </c>
      <c r="B529" s="513" t="s">
        <v>756</v>
      </c>
      <c r="C529" s="512">
        <v>914</v>
      </c>
      <c r="D529" s="348" t="s">
        <v>756</v>
      </c>
      <c r="E529" s="138"/>
      <c r="F529" s="138"/>
      <c r="G529" s="138"/>
    </row>
    <row r="530" spans="1:7" ht="15.75" customHeight="1" x14ac:dyDescent="0.25">
      <c r="A530" s="339" t="s">
        <v>680</v>
      </c>
      <c r="B530" s="513" t="s">
        <v>756</v>
      </c>
      <c r="C530" s="512">
        <v>2422</v>
      </c>
      <c r="D530" s="348" t="s">
        <v>756</v>
      </c>
      <c r="E530" s="138"/>
      <c r="F530" s="138"/>
      <c r="G530" s="138"/>
    </row>
    <row r="531" spans="1:7" ht="15.75" customHeight="1" x14ac:dyDescent="0.25">
      <c r="A531" s="339" t="s">
        <v>220</v>
      </c>
      <c r="B531" s="513" t="s">
        <v>756</v>
      </c>
      <c r="C531" s="512">
        <v>821</v>
      </c>
      <c r="D531" s="348" t="s">
        <v>756</v>
      </c>
      <c r="E531" s="138"/>
      <c r="F531" s="138"/>
      <c r="G531" s="138"/>
    </row>
    <row r="532" spans="1:7" ht="15.75" customHeight="1" x14ac:dyDescent="0.25">
      <c r="A532" s="339" t="s">
        <v>31</v>
      </c>
      <c r="B532" s="513" t="s">
        <v>756</v>
      </c>
      <c r="C532" s="512">
        <v>2951</v>
      </c>
      <c r="D532" s="348" t="s">
        <v>756</v>
      </c>
      <c r="E532" s="138"/>
      <c r="F532" s="138"/>
      <c r="G532" s="138"/>
    </row>
    <row r="533" spans="1:7" ht="15.75" customHeight="1" x14ac:dyDescent="0.25">
      <c r="A533" s="333" t="s">
        <v>42</v>
      </c>
      <c r="B533" s="513" t="s">
        <v>756</v>
      </c>
      <c r="C533" s="512">
        <v>167</v>
      </c>
      <c r="D533" s="348" t="s">
        <v>756</v>
      </c>
      <c r="E533" s="138"/>
      <c r="F533" s="138"/>
      <c r="G533" s="138"/>
    </row>
    <row r="534" spans="1:7" ht="15.75" customHeight="1" x14ac:dyDescent="0.25">
      <c r="A534" s="333" t="s">
        <v>572</v>
      </c>
      <c r="B534" s="513" t="s">
        <v>756</v>
      </c>
      <c r="C534" s="512">
        <v>1038</v>
      </c>
      <c r="D534" s="348" t="s">
        <v>756</v>
      </c>
      <c r="E534" s="138"/>
      <c r="F534" s="138"/>
      <c r="G534" s="138"/>
    </row>
    <row r="535" spans="1:7" ht="15.75" customHeight="1" x14ac:dyDescent="0.25">
      <c r="A535" s="339" t="s">
        <v>34</v>
      </c>
      <c r="B535" s="513" t="s">
        <v>756</v>
      </c>
      <c r="C535" s="512">
        <v>2537</v>
      </c>
      <c r="D535" s="348" t="s">
        <v>756</v>
      </c>
      <c r="E535" s="138"/>
      <c r="F535" s="138"/>
      <c r="G535" s="138"/>
    </row>
    <row r="536" spans="1:7" ht="15.75" customHeight="1" x14ac:dyDescent="0.25">
      <c r="A536" s="339" t="s">
        <v>412</v>
      </c>
      <c r="B536" s="513" t="s">
        <v>756</v>
      </c>
      <c r="C536" s="512">
        <v>503</v>
      </c>
      <c r="D536" s="348" t="s">
        <v>756</v>
      </c>
      <c r="E536" s="138"/>
      <c r="F536" s="138"/>
      <c r="G536" s="138"/>
    </row>
    <row r="537" spans="1:7" ht="15.75" customHeight="1" x14ac:dyDescent="0.25">
      <c r="A537" s="339" t="s">
        <v>222</v>
      </c>
      <c r="B537" s="513" t="s">
        <v>756</v>
      </c>
      <c r="C537" s="512">
        <v>523</v>
      </c>
      <c r="D537" s="348" t="s">
        <v>756</v>
      </c>
      <c r="E537" s="138"/>
      <c r="F537" s="138"/>
      <c r="G537" s="138"/>
    </row>
    <row r="538" spans="1:7" ht="15.75" customHeight="1" x14ac:dyDescent="0.25">
      <c r="A538" s="339" t="s">
        <v>579</v>
      </c>
      <c r="B538" s="513" t="s">
        <v>756</v>
      </c>
      <c r="C538" s="512">
        <v>299</v>
      </c>
      <c r="D538" s="348" t="s">
        <v>756</v>
      </c>
      <c r="E538" s="138"/>
      <c r="F538" s="138"/>
      <c r="G538" s="138"/>
    </row>
    <row r="539" spans="1:7" ht="15.75" customHeight="1" x14ac:dyDescent="0.25">
      <c r="A539" s="339" t="s">
        <v>634</v>
      </c>
      <c r="B539" s="513" t="s">
        <v>756</v>
      </c>
      <c r="C539" s="512">
        <v>135</v>
      </c>
      <c r="D539" s="348" t="s">
        <v>756</v>
      </c>
      <c r="E539" s="138"/>
      <c r="F539" s="138"/>
      <c r="G539" s="138"/>
    </row>
    <row r="540" spans="1:7" ht="15.75" customHeight="1" x14ac:dyDescent="0.25">
      <c r="A540" s="339" t="s">
        <v>474</v>
      </c>
      <c r="B540" s="513" t="s">
        <v>756</v>
      </c>
      <c r="C540" s="512">
        <v>553</v>
      </c>
      <c r="D540" s="348" t="s">
        <v>756</v>
      </c>
      <c r="E540" s="138"/>
      <c r="F540" s="138"/>
      <c r="G540" s="138"/>
    </row>
    <row r="541" spans="1:7" ht="15.75" customHeight="1" x14ac:dyDescent="0.25">
      <c r="A541" s="339" t="s">
        <v>475</v>
      </c>
      <c r="B541" s="513" t="s">
        <v>756</v>
      </c>
      <c r="C541" s="512">
        <v>684</v>
      </c>
      <c r="D541" s="348" t="s">
        <v>756</v>
      </c>
      <c r="E541" s="138"/>
      <c r="F541" s="138"/>
      <c r="G541" s="138"/>
    </row>
    <row r="542" spans="1:7" ht="15.75" customHeight="1" x14ac:dyDescent="0.25">
      <c r="A542" s="11" t="s">
        <v>417</v>
      </c>
      <c r="B542" s="513" t="s">
        <v>756</v>
      </c>
      <c r="C542" s="512">
        <v>422</v>
      </c>
      <c r="D542" s="348" t="s">
        <v>756</v>
      </c>
      <c r="E542" s="138"/>
      <c r="F542" s="138"/>
      <c r="G542" s="138"/>
    </row>
    <row r="543" spans="1:7" ht="15.75" customHeight="1" x14ac:dyDescent="0.25">
      <c r="A543" s="11" t="s">
        <v>418</v>
      </c>
      <c r="B543" s="513" t="s">
        <v>756</v>
      </c>
      <c r="C543" s="512">
        <v>1926</v>
      </c>
      <c r="D543" s="348" t="s">
        <v>756</v>
      </c>
      <c r="E543" s="138"/>
      <c r="F543" s="138"/>
      <c r="G543" s="138"/>
    </row>
    <row r="544" spans="1:7" ht="15.75" customHeight="1" x14ac:dyDescent="0.25">
      <c r="A544" s="339" t="s">
        <v>573</v>
      </c>
      <c r="B544" s="513" t="s">
        <v>756</v>
      </c>
      <c r="C544" s="512">
        <v>3082</v>
      </c>
      <c r="D544" s="348" t="s">
        <v>756</v>
      </c>
      <c r="E544" s="138"/>
      <c r="F544" s="138"/>
      <c r="G544" s="138"/>
    </row>
    <row r="545" spans="1:7" ht="15.75" customHeight="1" thickBot="1" x14ac:dyDescent="0.3">
      <c r="A545" s="341" t="s">
        <v>430</v>
      </c>
      <c r="B545" s="513" t="s">
        <v>756</v>
      </c>
      <c r="C545" s="512">
        <v>4223</v>
      </c>
      <c r="D545" s="348" t="s">
        <v>756</v>
      </c>
      <c r="E545" s="138"/>
      <c r="F545" s="138"/>
      <c r="G545" s="138"/>
    </row>
    <row r="546" spans="1:7" ht="15.75" customHeight="1" thickBot="1" x14ac:dyDescent="0.3">
      <c r="A546" s="223"/>
      <c r="B546" s="337"/>
      <c r="C546" s="138"/>
      <c r="D546" s="138"/>
      <c r="E546" s="138"/>
      <c r="F546" s="138"/>
      <c r="G546" s="138"/>
    </row>
    <row r="547" spans="1:7" ht="15.75" customHeight="1" thickBot="1" x14ac:dyDescent="0.3">
      <c r="A547" s="342" t="s">
        <v>505</v>
      </c>
      <c r="B547" s="231" t="s">
        <v>512</v>
      </c>
      <c r="C547" s="232" t="s">
        <v>504</v>
      </c>
      <c r="D547" s="233" t="s">
        <v>513</v>
      </c>
      <c r="E547" s="138"/>
      <c r="F547" s="138"/>
      <c r="G547" s="138"/>
    </row>
    <row r="548" spans="1:7" ht="15.75" customHeight="1" thickBot="1" x14ac:dyDescent="0.3">
      <c r="A548" s="338" t="s">
        <v>401</v>
      </c>
      <c r="B548" s="509">
        <v>3397</v>
      </c>
      <c r="C548" s="510">
        <v>19325</v>
      </c>
      <c r="D548" s="214">
        <v>0.17578266494178527</v>
      </c>
      <c r="E548" s="138"/>
      <c r="F548" s="138"/>
      <c r="G548" s="138"/>
    </row>
    <row r="549" spans="1:7" ht="15.75" customHeight="1" x14ac:dyDescent="0.25">
      <c r="A549" s="343" t="s">
        <v>403</v>
      </c>
      <c r="B549" s="511">
        <v>74</v>
      </c>
      <c r="C549" s="512">
        <v>191</v>
      </c>
      <c r="D549" s="347">
        <v>0.38743455497382201</v>
      </c>
      <c r="E549" s="138"/>
      <c r="F549" s="138"/>
      <c r="G549" s="138"/>
    </row>
    <row r="550" spans="1:7" ht="15.75" customHeight="1" x14ac:dyDescent="0.25">
      <c r="A550" s="339" t="s">
        <v>404</v>
      </c>
      <c r="B550" s="513">
        <v>1201</v>
      </c>
      <c r="C550" s="512">
        <v>4102</v>
      </c>
      <c r="D550" s="348">
        <v>0.29278400780107267</v>
      </c>
      <c r="E550" s="138"/>
      <c r="F550" s="138"/>
      <c r="G550" s="138"/>
    </row>
    <row r="551" spans="1:7" ht="15.75" customHeight="1" x14ac:dyDescent="0.25">
      <c r="A551" s="339" t="s">
        <v>405</v>
      </c>
      <c r="B551" s="513">
        <v>1923</v>
      </c>
      <c r="C551" s="512">
        <v>10633</v>
      </c>
      <c r="D551" s="348">
        <v>0.18085206432803536</v>
      </c>
      <c r="E551" s="138"/>
      <c r="F551" s="138"/>
      <c r="G551" s="138"/>
    </row>
    <row r="552" spans="1:7" ht="15.75" customHeight="1" x14ac:dyDescent="0.25">
      <c r="A552" s="339" t="s">
        <v>406</v>
      </c>
      <c r="B552" s="513">
        <v>199</v>
      </c>
      <c r="C552" s="512">
        <v>4399</v>
      </c>
      <c r="D552" s="348">
        <v>4.5237553989543079E-2</v>
      </c>
      <c r="E552" s="138"/>
      <c r="F552" s="138"/>
      <c r="G552" s="138"/>
    </row>
    <row r="553" spans="1:7" ht="15.75" customHeight="1" x14ac:dyDescent="0.25">
      <c r="A553" s="340" t="s">
        <v>8</v>
      </c>
      <c r="B553" s="513">
        <v>531</v>
      </c>
      <c r="C553" s="512">
        <v>1694</v>
      </c>
      <c r="D553" s="348">
        <v>0.31345926800472257</v>
      </c>
      <c r="E553" s="138"/>
      <c r="F553" s="138"/>
      <c r="G553" s="138"/>
    </row>
    <row r="554" spans="1:7" ht="15.75" customHeight="1" x14ac:dyDescent="0.25">
      <c r="A554" s="339" t="s">
        <v>407</v>
      </c>
      <c r="B554" s="513">
        <v>177</v>
      </c>
      <c r="C554" s="512">
        <v>657</v>
      </c>
      <c r="D554" s="348">
        <v>0.26940639269406391</v>
      </c>
      <c r="E554" s="138"/>
      <c r="F554" s="138"/>
      <c r="G554" s="138"/>
    </row>
    <row r="555" spans="1:7" ht="15.75" customHeight="1" x14ac:dyDescent="0.25">
      <c r="A555" s="339" t="s">
        <v>620</v>
      </c>
      <c r="B555" s="513">
        <v>507</v>
      </c>
      <c r="C555" s="512">
        <v>2527</v>
      </c>
      <c r="D555" s="348">
        <v>0.20063316185199842</v>
      </c>
      <c r="E555" s="138"/>
      <c r="F555" s="138"/>
      <c r="G555" s="138"/>
    </row>
    <row r="556" spans="1:7" ht="15.75" customHeight="1" x14ac:dyDescent="0.25">
      <c r="A556" s="339" t="s">
        <v>409</v>
      </c>
      <c r="B556" s="513">
        <v>277</v>
      </c>
      <c r="C556" s="512">
        <v>900</v>
      </c>
      <c r="D556" s="348">
        <v>0.30777777777777776</v>
      </c>
      <c r="E556" s="138"/>
      <c r="F556" s="138"/>
      <c r="G556" s="138"/>
    </row>
    <row r="557" spans="1:7" ht="15.75" customHeight="1" x14ac:dyDescent="0.25">
      <c r="A557" s="339" t="s">
        <v>410</v>
      </c>
      <c r="B557" s="513">
        <v>144</v>
      </c>
      <c r="C557" s="512">
        <v>914</v>
      </c>
      <c r="D557" s="348">
        <v>0.1575492341356674</v>
      </c>
      <c r="E557" s="138"/>
      <c r="F557" s="138"/>
      <c r="G557" s="138"/>
    </row>
    <row r="558" spans="1:7" ht="15.75" customHeight="1" x14ac:dyDescent="0.25">
      <c r="A558" s="339" t="s">
        <v>680</v>
      </c>
      <c r="B558" s="513">
        <v>503</v>
      </c>
      <c r="C558" s="512">
        <v>2422</v>
      </c>
      <c r="D558" s="348">
        <v>0.20767960363336085</v>
      </c>
      <c r="E558" s="138"/>
      <c r="F558" s="138"/>
      <c r="G558" s="138"/>
    </row>
    <row r="559" spans="1:7" ht="15.75" customHeight="1" x14ac:dyDescent="0.25">
      <c r="A559" s="339" t="s">
        <v>220</v>
      </c>
      <c r="B559" s="513">
        <v>17</v>
      </c>
      <c r="C559" s="512">
        <v>821</v>
      </c>
      <c r="D559" s="348">
        <v>2.0706455542021926E-2</v>
      </c>
      <c r="E559" s="138"/>
      <c r="F559" s="138"/>
      <c r="G559" s="138"/>
    </row>
    <row r="560" spans="1:7" ht="15.75" customHeight="1" x14ac:dyDescent="0.25">
      <c r="A560" s="339" t="s">
        <v>31</v>
      </c>
      <c r="B560" s="513">
        <v>619</v>
      </c>
      <c r="C560" s="512">
        <v>2951</v>
      </c>
      <c r="D560" s="348">
        <v>0.20975940359200271</v>
      </c>
      <c r="E560" s="138"/>
      <c r="F560" s="138"/>
      <c r="G560" s="138"/>
    </row>
    <row r="561" spans="1:7" ht="15.75" customHeight="1" x14ac:dyDescent="0.25">
      <c r="A561" s="333" t="s">
        <v>42</v>
      </c>
      <c r="B561" s="513">
        <v>40</v>
      </c>
      <c r="C561" s="512">
        <v>167</v>
      </c>
      <c r="D561" s="348">
        <v>0.23952095808383234</v>
      </c>
      <c r="E561" s="138"/>
      <c r="F561" s="138"/>
      <c r="G561" s="138"/>
    </row>
    <row r="562" spans="1:7" ht="15.75" customHeight="1" x14ac:dyDescent="0.25">
      <c r="A562" s="333" t="s">
        <v>572</v>
      </c>
      <c r="B562" s="513">
        <v>199</v>
      </c>
      <c r="C562" s="512">
        <v>1038</v>
      </c>
      <c r="D562" s="348">
        <v>0.19171483622350674</v>
      </c>
      <c r="E562" s="138"/>
      <c r="F562" s="138"/>
      <c r="G562" s="138"/>
    </row>
    <row r="563" spans="1:7" ht="15.75" customHeight="1" x14ac:dyDescent="0.25">
      <c r="A563" s="339" t="s">
        <v>34</v>
      </c>
      <c r="B563" s="513">
        <v>17</v>
      </c>
      <c r="C563" s="512">
        <v>2537</v>
      </c>
      <c r="D563" s="348">
        <v>6.7008277493102088E-3</v>
      </c>
      <c r="E563" s="138"/>
      <c r="F563" s="138"/>
      <c r="G563" s="138"/>
    </row>
    <row r="564" spans="1:7" ht="15.75" customHeight="1" x14ac:dyDescent="0.25">
      <c r="A564" s="339" t="s">
        <v>412</v>
      </c>
      <c r="B564" s="513">
        <v>32</v>
      </c>
      <c r="C564" s="512">
        <v>503</v>
      </c>
      <c r="D564" s="348">
        <v>6.3618290258449298E-2</v>
      </c>
      <c r="E564" s="138"/>
      <c r="F564" s="138"/>
      <c r="G564" s="138"/>
    </row>
    <row r="565" spans="1:7" ht="15.75" customHeight="1" x14ac:dyDescent="0.25">
      <c r="A565" s="339" t="s">
        <v>222</v>
      </c>
      <c r="B565" s="513">
        <v>120</v>
      </c>
      <c r="C565" s="512">
        <v>523</v>
      </c>
      <c r="D565" s="348">
        <v>0.2294455066921606</v>
      </c>
      <c r="E565" s="138"/>
      <c r="F565" s="138"/>
      <c r="G565" s="138"/>
    </row>
    <row r="566" spans="1:7" ht="15.75" customHeight="1" x14ac:dyDescent="0.25">
      <c r="A566" s="339" t="s">
        <v>579</v>
      </c>
      <c r="B566" s="513">
        <v>49</v>
      </c>
      <c r="C566" s="512">
        <v>299</v>
      </c>
      <c r="D566" s="348">
        <v>0.16387959866220736</v>
      </c>
      <c r="E566" s="138"/>
      <c r="F566" s="138"/>
      <c r="G566" s="138"/>
    </row>
    <row r="567" spans="1:7" ht="15.75" customHeight="1" x14ac:dyDescent="0.25">
      <c r="A567" s="339" t="s">
        <v>634</v>
      </c>
      <c r="B567" s="513">
        <v>5</v>
      </c>
      <c r="C567" s="512">
        <v>135</v>
      </c>
      <c r="D567" s="348">
        <v>3.7037037037037035E-2</v>
      </c>
      <c r="E567" s="138"/>
      <c r="F567" s="138"/>
      <c r="G567" s="138"/>
    </row>
    <row r="568" spans="1:7" ht="15.75" customHeight="1" x14ac:dyDescent="0.25">
      <c r="A568" s="339" t="s">
        <v>474</v>
      </c>
      <c r="B568" s="513">
        <v>32</v>
      </c>
      <c r="C568" s="512">
        <v>553</v>
      </c>
      <c r="D568" s="348">
        <v>5.7866184448462928E-2</v>
      </c>
      <c r="E568" s="138"/>
      <c r="F568" s="138"/>
      <c r="G568" s="138"/>
    </row>
    <row r="569" spans="1:7" ht="15.75" customHeight="1" x14ac:dyDescent="0.25">
      <c r="A569" s="339" t="s">
        <v>475</v>
      </c>
      <c r="B569" s="513">
        <v>128</v>
      </c>
      <c r="C569" s="512">
        <v>684</v>
      </c>
      <c r="D569" s="348">
        <v>0.1871345029239766</v>
      </c>
      <c r="E569" s="138"/>
      <c r="F569" s="138"/>
      <c r="G569" s="138"/>
    </row>
    <row r="570" spans="1:7" ht="15.75" customHeight="1" x14ac:dyDescent="0.25">
      <c r="A570" s="11" t="s">
        <v>417</v>
      </c>
      <c r="B570" s="513">
        <v>2</v>
      </c>
      <c r="C570" s="512">
        <v>422</v>
      </c>
      <c r="D570" s="348">
        <v>4.7393364928909956E-3</v>
      </c>
      <c r="E570" s="138"/>
      <c r="F570" s="138"/>
      <c r="G570" s="138"/>
    </row>
    <row r="571" spans="1:7" ht="15.75" customHeight="1" x14ac:dyDescent="0.25">
      <c r="A571" s="11" t="s">
        <v>418</v>
      </c>
      <c r="B571" s="513">
        <v>0</v>
      </c>
      <c r="C571" s="512">
        <v>1926</v>
      </c>
      <c r="D571" s="348">
        <v>0</v>
      </c>
      <c r="E571" s="138"/>
      <c r="F571" s="138"/>
      <c r="G571" s="138"/>
    </row>
    <row r="572" spans="1:7" ht="15.75" customHeight="1" x14ac:dyDescent="0.25">
      <c r="A572" s="339" t="s">
        <v>573</v>
      </c>
      <c r="B572" s="513">
        <v>141</v>
      </c>
      <c r="C572" s="512">
        <v>3082</v>
      </c>
      <c r="D572" s="348">
        <v>4.5749513303049966E-2</v>
      </c>
      <c r="E572" s="138"/>
      <c r="F572" s="138"/>
      <c r="G572" s="138"/>
    </row>
    <row r="573" spans="1:7" ht="15.75" customHeight="1" thickBot="1" x14ac:dyDescent="0.3">
      <c r="A573" s="341" t="s">
        <v>430</v>
      </c>
      <c r="B573" s="514">
        <v>5</v>
      </c>
      <c r="C573" s="512">
        <v>4223</v>
      </c>
      <c r="D573" s="349">
        <v>1.1839924224484964E-3</v>
      </c>
      <c r="E573" s="138"/>
      <c r="F573" s="138"/>
      <c r="G573" s="138"/>
    </row>
    <row r="574" spans="1:7" ht="15.75" customHeight="1" thickBot="1" x14ac:dyDescent="0.3">
      <c r="A574" s="223"/>
      <c r="B574" s="337"/>
      <c r="C574" s="138"/>
      <c r="D574" s="138"/>
      <c r="E574" s="138"/>
      <c r="F574" s="138"/>
      <c r="G574" s="138"/>
    </row>
    <row r="575" spans="1:7" ht="15.75" customHeight="1" thickBot="1" x14ac:dyDescent="0.3">
      <c r="A575" s="342" t="s">
        <v>514</v>
      </c>
      <c r="B575" s="231" t="s">
        <v>515</v>
      </c>
      <c r="C575" s="232" t="s">
        <v>504</v>
      </c>
      <c r="D575" s="233" t="s">
        <v>516</v>
      </c>
      <c r="E575" s="138"/>
      <c r="F575" s="138"/>
      <c r="G575" s="138"/>
    </row>
    <row r="576" spans="1:7" ht="15.75" customHeight="1" thickBot="1" x14ac:dyDescent="0.3">
      <c r="A576" s="338" t="s">
        <v>401</v>
      </c>
      <c r="B576" s="509">
        <v>864</v>
      </c>
      <c r="C576" s="510">
        <v>19325</v>
      </c>
      <c r="D576" s="214">
        <v>4.4708926261319532E-2</v>
      </c>
      <c r="E576" s="138"/>
      <c r="F576" s="138"/>
      <c r="G576" s="138"/>
    </row>
    <row r="577" spans="1:7" ht="15.75" customHeight="1" x14ac:dyDescent="0.25">
      <c r="A577" s="339" t="s">
        <v>31</v>
      </c>
      <c r="B577" s="513">
        <v>374</v>
      </c>
      <c r="C577" s="512">
        <v>2951</v>
      </c>
      <c r="D577" s="347">
        <v>0.1267366994239241</v>
      </c>
      <c r="E577" s="138"/>
      <c r="F577" s="138"/>
      <c r="G577" s="138"/>
    </row>
    <row r="578" spans="1:7" ht="15.75" customHeight="1" thickBot="1" x14ac:dyDescent="0.3">
      <c r="A578" s="341" t="s">
        <v>34</v>
      </c>
      <c r="B578" s="514">
        <v>484</v>
      </c>
      <c r="C578" s="512">
        <v>2537</v>
      </c>
      <c r="D578" s="349">
        <v>0.1907765076862436</v>
      </c>
      <c r="E578" s="138"/>
      <c r="F578" s="138"/>
      <c r="G578" s="138"/>
    </row>
    <row r="579" spans="1:7" ht="15.75" customHeight="1" thickBot="1" x14ac:dyDescent="0.3">
      <c r="A579" s="223"/>
      <c r="B579" s="337"/>
      <c r="C579" s="138"/>
      <c r="D579" s="138"/>
      <c r="E579" s="138"/>
      <c r="F579" s="138"/>
      <c r="G579" s="138"/>
    </row>
    <row r="580" spans="1:7" ht="15.75" customHeight="1" thickBot="1" x14ac:dyDescent="0.3">
      <c r="A580" s="342" t="s">
        <v>517</v>
      </c>
      <c r="B580" s="231" t="s">
        <v>518</v>
      </c>
      <c r="C580" s="232" t="s">
        <v>504</v>
      </c>
      <c r="D580" s="233" t="s">
        <v>519</v>
      </c>
      <c r="E580" s="138"/>
      <c r="F580" s="138"/>
      <c r="G580" s="138"/>
    </row>
    <row r="581" spans="1:7" ht="15.75" customHeight="1" thickBot="1" x14ac:dyDescent="0.3">
      <c r="A581" s="338" t="s">
        <v>401</v>
      </c>
      <c r="B581" s="509" t="s">
        <v>756</v>
      </c>
      <c r="C581" s="510">
        <v>19325</v>
      </c>
      <c r="D581" s="214" t="s">
        <v>756</v>
      </c>
      <c r="E581" s="138"/>
      <c r="F581" s="138"/>
      <c r="G581" s="138"/>
    </row>
    <row r="582" spans="1:7" ht="15.75" customHeight="1" x14ac:dyDescent="0.25">
      <c r="A582" s="339" t="s">
        <v>31</v>
      </c>
      <c r="B582" s="511" t="s">
        <v>756</v>
      </c>
      <c r="C582" s="512">
        <v>2951</v>
      </c>
      <c r="D582" s="347" t="s">
        <v>756</v>
      </c>
      <c r="E582" s="138"/>
      <c r="F582" s="138"/>
      <c r="G582" s="138"/>
    </row>
    <row r="583" spans="1:7" ht="15.75" customHeight="1" thickBot="1" x14ac:dyDescent="0.3">
      <c r="A583" s="341" t="s">
        <v>34</v>
      </c>
      <c r="B583" s="514" t="s">
        <v>756</v>
      </c>
      <c r="C583" s="512">
        <v>2537</v>
      </c>
      <c r="D583" s="349" t="s">
        <v>756</v>
      </c>
      <c r="E583" s="138"/>
      <c r="F583" s="138"/>
      <c r="G583" s="138"/>
    </row>
    <row r="584" spans="1:7" ht="15.75" customHeight="1" thickBot="1" x14ac:dyDescent="0.3">
      <c r="A584" s="223"/>
      <c r="B584" s="337"/>
      <c r="C584" s="138"/>
      <c r="D584" s="138"/>
      <c r="E584" s="138"/>
      <c r="F584" s="138"/>
      <c r="G584" s="138"/>
    </row>
    <row r="585" spans="1:7" ht="15.75" customHeight="1" thickBot="1" x14ac:dyDescent="0.3">
      <c r="A585" s="342" t="s">
        <v>520</v>
      </c>
      <c r="B585" s="231" t="s">
        <v>521</v>
      </c>
      <c r="C585" s="232" t="s">
        <v>504</v>
      </c>
      <c r="D585" s="233" t="s">
        <v>522</v>
      </c>
      <c r="E585" s="138"/>
      <c r="F585" s="138"/>
      <c r="G585" s="138"/>
    </row>
    <row r="586" spans="1:7" ht="15.75" customHeight="1" thickBot="1" x14ac:dyDescent="0.3">
      <c r="A586" s="338" t="s">
        <v>401</v>
      </c>
      <c r="B586" s="509" t="s">
        <v>756</v>
      </c>
      <c r="C586" s="510">
        <v>19325</v>
      </c>
      <c r="D586" s="214" t="s">
        <v>756</v>
      </c>
      <c r="E586" s="138"/>
      <c r="F586" s="138"/>
      <c r="G586" s="138"/>
    </row>
    <row r="587" spans="1:7" ht="15.75" customHeight="1" thickBot="1" x14ac:dyDescent="0.3">
      <c r="A587" s="341" t="s">
        <v>34</v>
      </c>
      <c r="B587" s="511" t="s">
        <v>756</v>
      </c>
      <c r="C587" s="512">
        <v>2537</v>
      </c>
      <c r="D587" s="347" t="s">
        <v>756</v>
      </c>
      <c r="E587" s="138"/>
      <c r="F587" s="138"/>
      <c r="G587" s="138"/>
    </row>
    <row r="588" spans="1:7" ht="15.75" customHeight="1" thickBot="1" x14ac:dyDescent="0.3">
      <c r="A588" s="223"/>
      <c r="B588" s="337"/>
      <c r="C588" s="138"/>
      <c r="D588" s="138"/>
      <c r="E588" s="138"/>
      <c r="F588" s="138"/>
      <c r="G588" s="138"/>
    </row>
    <row r="589" spans="1:7" ht="15.75" customHeight="1" thickBot="1" x14ac:dyDescent="0.3">
      <c r="A589" s="342" t="s">
        <v>523</v>
      </c>
      <c r="B589" s="231" t="s">
        <v>524</v>
      </c>
      <c r="C589" s="232" t="s">
        <v>504</v>
      </c>
      <c r="D589" s="233" t="s">
        <v>525</v>
      </c>
      <c r="E589" s="138"/>
      <c r="F589" s="138"/>
      <c r="G589" s="138"/>
    </row>
    <row r="590" spans="1:7" ht="15.75" customHeight="1" thickBot="1" x14ac:dyDescent="0.3">
      <c r="A590" s="338" t="s">
        <v>401</v>
      </c>
      <c r="B590" s="509" t="s">
        <v>756</v>
      </c>
      <c r="C590" s="510">
        <v>19325</v>
      </c>
      <c r="D590" s="214" t="s">
        <v>756</v>
      </c>
      <c r="E590" s="138"/>
      <c r="F590" s="138"/>
      <c r="G590" s="138"/>
    </row>
    <row r="591" spans="1:7" ht="15.75" customHeight="1" thickBot="1" x14ac:dyDescent="0.3">
      <c r="A591" s="223"/>
      <c r="B591" s="337"/>
      <c r="C591" s="138"/>
      <c r="D591" s="138"/>
      <c r="E591" s="138"/>
      <c r="F591" s="138"/>
      <c r="G591" s="138"/>
    </row>
    <row r="592" spans="1:7" ht="38.25" customHeight="1" thickBot="1" x14ac:dyDescent="0.3">
      <c r="A592" s="374" t="s">
        <v>565</v>
      </c>
      <c r="B592" s="231" t="s">
        <v>530</v>
      </c>
      <c r="C592" s="232" t="s">
        <v>531</v>
      </c>
      <c r="D592" s="233" t="s">
        <v>529</v>
      </c>
      <c r="E592" s="138"/>
      <c r="F592" s="138"/>
      <c r="G592" s="138"/>
    </row>
    <row r="593" spans="1:7" ht="15.75" customHeight="1" x14ac:dyDescent="0.25">
      <c r="A593" s="350" t="s">
        <v>503</v>
      </c>
      <c r="B593" s="513">
        <v>170</v>
      </c>
      <c r="C593" s="516">
        <v>191</v>
      </c>
      <c r="D593" s="348">
        <v>0.89005235602094246</v>
      </c>
      <c r="E593" s="138"/>
      <c r="F593" s="138"/>
      <c r="G593" s="138"/>
    </row>
    <row r="594" spans="1:7" ht="15.75" customHeight="1" x14ac:dyDescent="0.25">
      <c r="A594" s="350" t="s">
        <v>621</v>
      </c>
      <c r="B594" s="513">
        <v>2281</v>
      </c>
      <c r="C594" s="517">
        <v>3013</v>
      </c>
      <c r="D594" s="348">
        <v>0.75705277132426152</v>
      </c>
      <c r="E594" s="138"/>
      <c r="F594" s="138"/>
      <c r="G594" s="138"/>
    </row>
    <row r="595" spans="1:7" ht="15.75" customHeight="1" x14ac:dyDescent="0.25">
      <c r="A595" s="350" t="s">
        <v>499</v>
      </c>
      <c r="B595" s="513">
        <v>16</v>
      </c>
      <c r="C595" s="517">
        <v>258</v>
      </c>
      <c r="D595" s="348">
        <v>6.2015503875968991E-2</v>
      </c>
      <c r="E595" s="138"/>
      <c r="F595" s="138"/>
      <c r="G595" s="138"/>
    </row>
    <row r="596" spans="1:7" ht="15.75" customHeight="1" x14ac:dyDescent="0.25">
      <c r="A596" s="350" t="s">
        <v>500</v>
      </c>
      <c r="B596" s="513">
        <v>17</v>
      </c>
      <c r="C596" s="517">
        <v>1725</v>
      </c>
      <c r="D596" s="348">
        <v>9.8550724637681154E-3</v>
      </c>
      <c r="E596" s="138"/>
      <c r="F596" s="138"/>
      <c r="G596" s="138"/>
    </row>
    <row r="597" spans="1:7" ht="15.75" customHeight="1" x14ac:dyDescent="0.25">
      <c r="A597" s="350" t="s">
        <v>501</v>
      </c>
      <c r="B597" s="513">
        <v>36</v>
      </c>
      <c r="C597" s="517">
        <v>1056</v>
      </c>
      <c r="D597" s="348">
        <v>3.4090909090909088E-2</v>
      </c>
      <c r="E597" s="138"/>
      <c r="F597" s="138"/>
      <c r="G597" s="138"/>
    </row>
    <row r="598" spans="1:7" ht="15.75" customHeight="1" thickBot="1" x14ac:dyDescent="0.3">
      <c r="A598" s="351" t="s">
        <v>502</v>
      </c>
      <c r="B598" s="514">
        <v>696</v>
      </c>
      <c r="C598" s="515">
        <v>1694</v>
      </c>
      <c r="D598" s="348">
        <v>0.41086186540731995</v>
      </c>
      <c r="E598" s="138"/>
      <c r="F598" s="138"/>
      <c r="G598" s="138"/>
    </row>
    <row r="599" spans="1:7" ht="15.75" customHeight="1" thickBot="1" x14ac:dyDescent="0.3">
      <c r="A599" s="223"/>
      <c r="B599" s="337"/>
      <c r="C599" s="138"/>
      <c r="D599" s="138"/>
      <c r="E599" s="138"/>
      <c r="F599" s="138"/>
      <c r="G599" s="138"/>
    </row>
    <row r="600" spans="1:7" ht="15.75" customHeight="1" thickBot="1" x14ac:dyDescent="0.3">
      <c r="A600" s="336" t="s">
        <v>489</v>
      </c>
      <c r="B600" s="335"/>
      <c r="C600" s="335"/>
      <c r="D600" s="335"/>
      <c r="E600" s="138"/>
      <c r="F600" s="138"/>
      <c r="G600" s="138"/>
    </row>
    <row r="601" spans="1:7" ht="43.5" customHeight="1" thickBot="1" x14ac:dyDescent="0.3">
      <c r="A601" s="374" t="s">
        <v>527</v>
      </c>
      <c r="B601" s="231" t="s">
        <v>530</v>
      </c>
      <c r="C601" s="232" t="s">
        <v>532</v>
      </c>
      <c r="D601" s="233" t="s">
        <v>533</v>
      </c>
      <c r="E601" s="138"/>
      <c r="F601" s="138"/>
      <c r="G601" s="138"/>
    </row>
    <row r="602" spans="1:7" ht="15.75" customHeight="1" x14ac:dyDescent="0.25">
      <c r="A602" s="350" t="s">
        <v>490</v>
      </c>
      <c r="B602" s="513">
        <v>7197</v>
      </c>
      <c r="C602" s="516">
        <v>7197</v>
      </c>
      <c r="D602" s="348">
        <v>1</v>
      </c>
      <c r="E602" s="138"/>
      <c r="F602" s="138"/>
      <c r="G602" s="138"/>
    </row>
    <row r="603" spans="1:7" ht="15.75" customHeight="1" x14ac:dyDescent="0.25">
      <c r="A603" s="350" t="s">
        <v>491</v>
      </c>
      <c r="B603" s="513">
        <v>7197</v>
      </c>
      <c r="C603" s="516">
        <v>7197</v>
      </c>
      <c r="D603" s="348">
        <v>1</v>
      </c>
      <c r="E603" s="138"/>
      <c r="F603" s="138"/>
      <c r="G603" s="138"/>
    </row>
    <row r="604" spans="1:7" ht="15.75" customHeight="1" thickBot="1" x14ac:dyDescent="0.3">
      <c r="A604" s="350" t="s">
        <v>492</v>
      </c>
      <c r="B604" s="513">
        <v>7197</v>
      </c>
      <c r="C604" s="516">
        <v>7197</v>
      </c>
      <c r="D604" s="348">
        <v>1</v>
      </c>
      <c r="E604" s="138"/>
      <c r="F604" s="138"/>
      <c r="G604" s="138"/>
    </row>
    <row r="605" spans="1:7" ht="43.5" customHeight="1" thickBot="1" x14ac:dyDescent="0.3">
      <c r="A605" s="374" t="s">
        <v>528</v>
      </c>
      <c r="B605" s="231" t="s">
        <v>530</v>
      </c>
      <c r="C605" s="232" t="s">
        <v>534</v>
      </c>
      <c r="D605" s="233" t="s">
        <v>533</v>
      </c>
      <c r="E605" s="138"/>
      <c r="F605" s="138"/>
      <c r="G605" s="138"/>
    </row>
    <row r="606" spans="1:7" ht="15.75" customHeight="1" x14ac:dyDescent="0.25">
      <c r="A606" s="350" t="s">
        <v>493</v>
      </c>
      <c r="B606" s="513" t="s">
        <v>756</v>
      </c>
      <c r="C606" s="516" t="s">
        <v>756</v>
      </c>
      <c r="D606" s="348" t="s">
        <v>756</v>
      </c>
      <c r="E606" s="138"/>
      <c r="F606" s="138"/>
      <c r="G606" s="138"/>
    </row>
    <row r="607" spans="1:7" ht="15.75" customHeight="1" x14ac:dyDescent="0.25">
      <c r="A607" s="350" t="s">
        <v>494</v>
      </c>
      <c r="B607" s="513" t="s">
        <v>756</v>
      </c>
      <c r="C607" s="516" t="s">
        <v>756</v>
      </c>
      <c r="D607" s="348" t="s">
        <v>756</v>
      </c>
      <c r="E607" s="138"/>
      <c r="F607" s="138"/>
      <c r="G607" s="138"/>
    </row>
    <row r="608" spans="1:7" ht="15.75" customHeight="1" thickBot="1" x14ac:dyDescent="0.3">
      <c r="A608" s="350" t="s">
        <v>495</v>
      </c>
      <c r="B608" s="513" t="s">
        <v>756</v>
      </c>
      <c r="C608" s="516" t="s">
        <v>756</v>
      </c>
      <c r="D608" s="348" t="s">
        <v>756</v>
      </c>
      <c r="E608" s="138"/>
      <c r="F608" s="138"/>
      <c r="G608" s="138"/>
    </row>
    <row r="609" spans="1:7" ht="46.5" customHeight="1" thickBot="1" x14ac:dyDescent="0.3">
      <c r="A609" s="374" t="s">
        <v>555</v>
      </c>
      <c r="B609" s="231" t="s">
        <v>530</v>
      </c>
      <c r="C609" s="232" t="s">
        <v>685</v>
      </c>
      <c r="D609" s="233" t="s">
        <v>533</v>
      </c>
      <c r="E609" s="138"/>
      <c r="F609" s="138"/>
      <c r="G609" s="138"/>
    </row>
    <row r="610" spans="1:7" ht="15.75" customHeight="1" x14ac:dyDescent="0.25">
      <c r="A610" s="350" t="s">
        <v>496</v>
      </c>
      <c r="B610" s="513">
        <v>3397</v>
      </c>
      <c r="C610" s="516">
        <v>3397</v>
      </c>
      <c r="D610" s="348">
        <v>1</v>
      </c>
      <c r="E610" s="138"/>
      <c r="F610" s="138"/>
      <c r="G610" s="138"/>
    </row>
    <row r="611" spans="1:7" ht="15.75" customHeight="1" x14ac:dyDescent="0.25">
      <c r="A611" s="350" t="s">
        <v>497</v>
      </c>
      <c r="B611" s="513">
        <v>3397</v>
      </c>
      <c r="C611" s="516">
        <v>3397</v>
      </c>
      <c r="D611" s="348">
        <v>1</v>
      </c>
      <c r="E611" s="138"/>
      <c r="F611" s="138"/>
      <c r="G611" s="138"/>
    </row>
    <row r="612" spans="1:7" ht="15.75" customHeight="1" thickBot="1" x14ac:dyDescent="0.3">
      <c r="A612" s="350" t="s">
        <v>498</v>
      </c>
      <c r="B612" s="513" t="s">
        <v>756</v>
      </c>
      <c r="C612" s="516">
        <v>3397</v>
      </c>
      <c r="D612" s="348" t="s">
        <v>756</v>
      </c>
      <c r="E612" s="138"/>
      <c r="F612" s="138"/>
      <c r="G612" s="138"/>
    </row>
    <row r="613" spans="1:7" ht="46.5" customHeight="1" thickBot="1" x14ac:dyDescent="0.3">
      <c r="A613" s="374" t="s">
        <v>682</v>
      </c>
      <c r="B613" s="231" t="s">
        <v>530</v>
      </c>
      <c r="C613" s="232" t="s">
        <v>686</v>
      </c>
      <c r="D613" s="233" t="s">
        <v>533</v>
      </c>
      <c r="E613" s="138"/>
      <c r="F613" s="138"/>
      <c r="G613" s="138"/>
    </row>
    <row r="614" spans="1:7" ht="15.75" customHeight="1" x14ac:dyDescent="0.25">
      <c r="A614" s="350" t="s">
        <v>683</v>
      </c>
      <c r="B614" s="513">
        <v>1769</v>
      </c>
      <c r="C614" s="516">
        <v>1769</v>
      </c>
      <c r="D614" s="348">
        <v>1</v>
      </c>
      <c r="E614" s="138"/>
      <c r="F614" s="138"/>
      <c r="G614" s="138"/>
    </row>
    <row r="615" spans="1:7" ht="15.75" customHeight="1" x14ac:dyDescent="0.25">
      <c r="A615" s="350" t="s">
        <v>684</v>
      </c>
      <c r="B615" s="513">
        <v>1769</v>
      </c>
      <c r="C615" s="516">
        <v>1769</v>
      </c>
      <c r="D615" s="348">
        <v>1</v>
      </c>
      <c r="E615" s="138"/>
      <c r="F615" s="138"/>
      <c r="G615" s="138"/>
    </row>
    <row r="616" spans="1:7" ht="15.75" customHeight="1" thickBot="1" x14ac:dyDescent="0.3">
      <c r="A616" s="223"/>
      <c r="B616" s="337"/>
      <c r="C616" s="138"/>
      <c r="D616" s="138"/>
      <c r="E616" s="138"/>
      <c r="F616" s="138"/>
      <c r="G616" s="138"/>
    </row>
    <row r="617" spans="1:7" ht="45" customHeight="1" thickBot="1" x14ac:dyDescent="0.3">
      <c r="A617" s="389" t="s">
        <v>4</v>
      </c>
      <c r="B617" s="238"/>
      <c r="C617" s="238"/>
      <c r="D617" s="238"/>
      <c r="E617" s="238"/>
      <c r="F617" s="238"/>
      <c r="G617" s="238"/>
    </row>
    <row r="618" spans="1:7" ht="15.75" thickBot="1" x14ac:dyDescent="0.3">
      <c r="A618" s="223" t="s">
        <v>581</v>
      </c>
      <c r="B618" s="220"/>
      <c r="C618" s="220"/>
      <c r="D618" s="220"/>
      <c r="E618" s="220"/>
      <c r="F618" s="220"/>
      <c r="G618" s="220"/>
    </row>
    <row r="619" spans="1:7" x14ac:dyDescent="0.25">
      <c r="A619" s="620" t="s">
        <v>397</v>
      </c>
      <c r="B619" s="621"/>
      <c r="C619" s="227"/>
      <c r="D619" s="138"/>
      <c r="E619" s="138"/>
      <c r="F619" s="138"/>
      <c r="G619" s="138"/>
    </row>
    <row r="620" spans="1:7" x14ac:dyDescent="0.25">
      <c r="A620" s="187">
        <v>2011</v>
      </c>
      <c r="B620" s="504">
        <v>8769</v>
      </c>
      <c r="C620" s="227"/>
      <c r="D620" s="138"/>
      <c r="E620" s="138"/>
      <c r="F620" s="138"/>
      <c r="G620" s="138"/>
    </row>
    <row r="621" spans="1:7" x14ac:dyDescent="0.25">
      <c r="A621" s="187">
        <v>2012</v>
      </c>
      <c r="B621" s="504">
        <v>9029</v>
      </c>
      <c r="C621" s="227"/>
      <c r="D621" s="138"/>
      <c r="E621" s="138"/>
      <c r="F621" s="138"/>
      <c r="G621" s="138"/>
    </row>
    <row r="622" spans="1:7" x14ac:dyDescent="0.25">
      <c r="A622" s="187">
        <v>2013</v>
      </c>
      <c r="B622" s="504">
        <v>9080</v>
      </c>
      <c r="C622" s="227"/>
      <c r="D622" s="138"/>
      <c r="E622" s="138"/>
      <c r="F622" s="138"/>
      <c r="G622" s="138"/>
    </row>
    <row r="623" spans="1:7" x14ac:dyDescent="0.25">
      <c r="A623" s="187" t="s">
        <v>431</v>
      </c>
      <c r="B623" s="446">
        <v>8904</v>
      </c>
      <c r="C623" s="227"/>
      <c r="D623" s="138"/>
      <c r="E623" s="138"/>
      <c r="F623" s="138"/>
      <c r="G623" s="138"/>
    </row>
    <row r="624" spans="1:7" x14ac:dyDescent="0.25">
      <c r="A624" s="187" t="s">
        <v>582</v>
      </c>
      <c r="B624" s="446" t="s">
        <v>756</v>
      </c>
      <c r="C624" s="227"/>
      <c r="D624" s="138"/>
      <c r="E624" s="138"/>
      <c r="F624" s="138"/>
      <c r="G624" s="138"/>
    </row>
    <row r="625" spans="1:7" x14ac:dyDescent="0.25">
      <c r="A625" s="187" t="s">
        <v>432</v>
      </c>
      <c r="B625" s="569">
        <v>8936</v>
      </c>
      <c r="C625" s="227"/>
      <c r="D625" s="138"/>
      <c r="E625" s="138"/>
      <c r="F625" s="138"/>
      <c r="G625" s="138"/>
    </row>
    <row r="626" spans="1:7" x14ac:dyDescent="0.25">
      <c r="A626" s="187" t="s">
        <v>425</v>
      </c>
      <c r="B626" s="440">
        <v>1.9383259911894272E-2</v>
      </c>
      <c r="C626" s="227"/>
      <c r="D626" s="138"/>
      <c r="E626" s="138"/>
      <c r="F626" s="138"/>
      <c r="G626" s="138"/>
    </row>
    <row r="627" spans="1:7" ht="15.75" thickBot="1" x14ac:dyDescent="0.3">
      <c r="A627" s="357" t="s">
        <v>583</v>
      </c>
      <c r="B627" s="439">
        <v>0</v>
      </c>
      <c r="C627" s="138"/>
      <c r="D627" s="138"/>
      <c r="E627" s="138"/>
      <c r="F627" s="138"/>
      <c r="G627" s="138"/>
    </row>
    <row r="628" spans="1:7" ht="15.75" thickBot="1" x14ac:dyDescent="0.3">
      <c r="A628" s="224" t="s">
        <v>619</v>
      </c>
      <c r="B628" s="225"/>
      <c r="C628" s="138"/>
      <c r="D628" s="138"/>
      <c r="E628" s="138"/>
      <c r="F628" s="138"/>
      <c r="G628" s="138"/>
    </row>
    <row r="629" spans="1:7" ht="15.75" thickBot="1" x14ac:dyDescent="0.3">
      <c r="A629" s="236" t="s">
        <v>397</v>
      </c>
      <c r="B629" s="232" t="s">
        <v>477</v>
      </c>
      <c r="C629" s="232" t="s">
        <v>478</v>
      </c>
      <c r="D629" s="441" t="s">
        <v>457</v>
      </c>
      <c r="E629" s="233" t="s">
        <v>447</v>
      </c>
      <c r="F629" s="138"/>
      <c r="G629" s="138"/>
    </row>
    <row r="630" spans="1:7" x14ac:dyDescent="0.25">
      <c r="A630" s="234" t="s">
        <v>9</v>
      </c>
      <c r="B630" s="570">
        <v>0</v>
      </c>
      <c r="C630" s="505">
        <v>8936</v>
      </c>
      <c r="D630" s="442">
        <v>0</v>
      </c>
      <c r="E630" s="444">
        <v>1</v>
      </c>
      <c r="F630" s="138"/>
      <c r="G630" s="138"/>
    </row>
    <row r="631" spans="1:7" x14ac:dyDescent="0.25">
      <c r="A631" s="207" t="s">
        <v>10</v>
      </c>
      <c r="B631" s="570">
        <v>0</v>
      </c>
      <c r="C631" s="446">
        <v>8936</v>
      </c>
      <c r="D631" s="442">
        <v>0</v>
      </c>
      <c r="E631" s="444">
        <v>1</v>
      </c>
      <c r="F631" s="138"/>
      <c r="G631" s="138"/>
    </row>
    <row r="632" spans="1:7" x14ac:dyDescent="0.25">
      <c r="A632" s="207" t="s">
        <v>11</v>
      </c>
      <c r="B632" s="570">
        <v>0</v>
      </c>
      <c r="C632" s="446">
        <v>8936</v>
      </c>
      <c r="D632" s="442">
        <v>0</v>
      </c>
      <c r="E632" s="444">
        <v>1</v>
      </c>
      <c r="F632" s="138"/>
      <c r="G632" s="138"/>
    </row>
    <row r="633" spans="1:7" x14ac:dyDescent="0.25">
      <c r="A633" s="207" t="s">
        <v>12</v>
      </c>
      <c r="B633" s="570">
        <v>8936</v>
      </c>
      <c r="C633" s="446">
        <v>0</v>
      </c>
      <c r="D633" s="442">
        <v>1</v>
      </c>
      <c r="E633" s="444">
        <v>0</v>
      </c>
      <c r="F633" s="138"/>
      <c r="G633" s="138"/>
    </row>
    <row r="634" spans="1:7" x14ac:dyDescent="0.25">
      <c r="A634" s="207" t="s">
        <v>13</v>
      </c>
      <c r="B634" s="508">
        <v>0</v>
      </c>
      <c r="C634" s="506">
        <v>2941</v>
      </c>
      <c r="D634" s="442">
        <v>0</v>
      </c>
      <c r="E634" s="444">
        <v>1</v>
      </c>
      <c r="F634" s="138"/>
      <c r="G634" s="138"/>
    </row>
    <row r="635" spans="1:7" x14ac:dyDescent="0.25">
      <c r="A635" s="207" t="s">
        <v>14</v>
      </c>
      <c r="B635" s="570">
        <v>0</v>
      </c>
      <c r="C635" s="446">
        <v>8936</v>
      </c>
      <c r="D635" s="442">
        <v>0</v>
      </c>
      <c r="E635" s="444">
        <v>1</v>
      </c>
      <c r="F635" s="138"/>
      <c r="G635" s="138"/>
    </row>
    <row r="636" spans="1:7" x14ac:dyDescent="0.25">
      <c r="A636" s="207" t="s">
        <v>15</v>
      </c>
      <c r="B636" s="570">
        <v>0</v>
      </c>
      <c r="C636" s="446">
        <v>8936</v>
      </c>
      <c r="D636" s="442">
        <v>0</v>
      </c>
      <c r="E636" s="444">
        <v>1</v>
      </c>
      <c r="F636" s="138"/>
      <c r="G636" s="138"/>
    </row>
    <row r="637" spans="1:7" x14ac:dyDescent="0.25">
      <c r="A637" s="207" t="s">
        <v>434</v>
      </c>
      <c r="B637" s="570">
        <v>5</v>
      </c>
      <c r="C637" s="446">
        <v>8931</v>
      </c>
      <c r="D637" s="442">
        <v>5.5953446732318708E-4</v>
      </c>
      <c r="E637" s="444">
        <v>0.99944046553267685</v>
      </c>
      <c r="F637" s="138"/>
      <c r="G637" s="138"/>
    </row>
    <row r="638" spans="1:7" x14ac:dyDescent="0.25">
      <c r="A638" s="207" t="s">
        <v>17</v>
      </c>
      <c r="B638" s="570">
        <v>0</v>
      </c>
      <c r="C638" s="446">
        <v>8936</v>
      </c>
      <c r="D638" s="442">
        <v>0</v>
      </c>
      <c r="E638" s="444">
        <v>1</v>
      </c>
      <c r="F638" s="138"/>
      <c r="G638" s="138"/>
    </row>
    <row r="639" spans="1:7" x14ac:dyDescent="0.25">
      <c r="A639" s="207" t="s">
        <v>18</v>
      </c>
      <c r="B639" s="570">
        <v>212</v>
      </c>
      <c r="C639" s="446">
        <v>8724</v>
      </c>
      <c r="D639" s="442">
        <v>2.3724261414503133E-2</v>
      </c>
      <c r="E639" s="444">
        <v>0.97627573858549688</v>
      </c>
      <c r="F639" s="138"/>
      <c r="G639" s="138"/>
    </row>
    <row r="640" spans="1:7" x14ac:dyDescent="0.25">
      <c r="A640" s="207" t="s">
        <v>19</v>
      </c>
      <c r="B640" s="570">
        <v>992</v>
      </c>
      <c r="C640" s="446">
        <v>7944</v>
      </c>
      <c r="D640" s="442">
        <v>0.11101163831692032</v>
      </c>
      <c r="E640" s="444">
        <v>0.88898836168307971</v>
      </c>
      <c r="F640" s="138"/>
      <c r="G640" s="138"/>
    </row>
    <row r="641" spans="1:7" x14ac:dyDescent="0.25">
      <c r="A641" s="207" t="s">
        <v>20</v>
      </c>
      <c r="B641" s="570">
        <v>0</v>
      </c>
      <c r="C641" s="446">
        <v>8936</v>
      </c>
      <c r="D641" s="442">
        <v>0</v>
      </c>
      <c r="E641" s="444">
        <v>1</v>
      </c>
      <c r="F641" s="138"/>
      <c r="G641" s="138"/>
    </row>
    <row r="642" spans="1:7" x14ac:dyDescent="0.25">
      <c r="A642" s="207" t="s">
        <v>21</v>
      </c>
      <c r="B642" s="570">
        <v>103</v>
      </c>
      <c r="C642" s="446">
        <v>8833</v>
      </c>
      <c r="D642" s="442">
        <v>1.1526410026857654E-2</v>
      </c>
      <c r="E642" s="444">
        <v>0.98847358997314239</v>
      </c>
      <c r="F642" s="138"/>
      <c r="G642" s="138"/>
    </row>
    <row r="643" spans="1:7" ht="15.75" thickBot="1" x14ac:dyDescent="0.3">
      <c r="A643" s="208" t="s">
        <v>556</v>
      </c>
      <c r="B643" s="571">
        <v>291</v>
      </c>
      <c r="C643" s="446">
        <v>8645</v>
      </c>
      <c r="D643" s="443">
        <v>3.2564905998209492E-2</v>
      </c>
      <c r="E643" s="445">
        <v>0.96743509400179051</v>
      </c>
      <c r="F643" s="138"/>
      <c r="G643" s="138"/>
    </row>
    <row r="644" spans="1:7" ht="15.75" customHeight="1" thickBot="1" x14ac:dyDescent="0.3">
      <c r="A644" s="223" t="s">
        <v>399</v>
      </c>
      <c r="B644" s="138"/>
      <c r="C644" s="138"/>
      <c r="D644" s="138"/>
      <c r="E644" s="138"/>
      <c r="F644" s="138"/>
      <c r="G644" s="138"/>
    </row>
    <row r="645" spans="1:7" ht="15.75" customHeight="1" thickBot="1" x14ac:dyDescent="0.3">
      <c r="A645" s="229" t="s">
        <v>427</v>
      </c>
      <c r="B645" s="232" t="s">
        <v>477</v>
      </c>
      <c r="C645" s="232" t="s">
        <v>479</v>
      </c>
      <c r="D645" s="231" t="s">
        <v>457</v>
      </c>
      <c r="E645" s="232" t="s">
        <v>446</v>
      </c>
      <c r="F645" s="138"/>
      <c r="G645" s="138"/>
    </row>
    <row r="646" spans="1:7" ht="15.75" customHeight="1" x14ac:dyDescent="0.25">
      <c r="A646" s="207" t="s">
        <v>622</v>
      </c>
      <c r="B646" s="507">
        <v>202</v>
      </c>
      <c r="C646" s="507">
        <v>220</v>
      </c>
      <c r="D646" s="230">
        <v>0.47867298578199052</v>
      </c>
      <c r="E646" s="230">
        <v>0.52132701421800953</v>
      </c>
      <c r="F646" s="138"/>
      <c r="G646" s="138"/>
    </row>
    <row r="647" spans="1:7" ht="15.75" customHeight="1" x14ac:dyDescent="0.25">
      <c r="A647" s="207" t="s">
        <v>623</v>
      </c>
      <c r="B647" s="508">
        <v>235</v>
      </c>
      <c r="C647" s="508">
        <v>218</v>
      </c>
      <c r="D647" s="230">
        <v>0.51876379690949226</v>
      </c>
      <c r="E647" s="230">
        <v>0.48123620309050774</v>
      </c>
      <c r="F647" s="138"/>
      <c r="G647" s="138"/>
    </row>
    <row r="648" spans="1:7" ht="15.75" customHeight="1" x14ac:dyDescent="0.25">
      <c r="A648" s="207" t="s">
        <v>624</v>
      </c>
      <c r="B648" s="508">
        <v>5</v>
      </c>
      <c r="C648" s="508">
        <v>417</v>
      </c>
      <c r="D648" s="230">
        <v>1.1848341232227487E-2</v>
      </c>
      <c r="E648" s="230">
        <v>0.98815165876777256</v>
      </c>
      <c r="F648" s="138"/>
      <c r="G648" s="138"/>
    </row>
    <row r="649" spans="1:7" ht="30.75" thickBot="1" x14ac:dyDescent="0.3">
      <c r="A649" s="208" t="s">
        <v>625</v>
      </c>
      <c r="B649" s="572">
        <v>5</v>
      </c>
      <c r="C649" s="572">
        <v>448</v>
      </c>
      <c r="D649" s="230">
        <v>1.1037527593818985E-2</v>
      </c>
      <c r="E649" s="230">
        <v>0.98896247240618107</v>
      </c>
      <c r="F649" s="138"/>
      <c r="G649" s="138"/>
    </row>
    <row r="650" spans="1:7" ht="15.75" customHeight="1" thickBot="1" x14ac:dyDescent="0.3">
      <c r="A650" s="229" t="s">
        <v>426</v>
      </c>
      <c r="B650" s="438" t="s">
        <v>477</v>
      </c>
      <c r="C650" s="438" t="s">
        <v>479</v>
      </c>
      <c r="D650" s="231" t="s">
        <v>457</v>
      </c>
      <c r="E650" s="232" t="s">
        <v>446</v>
      </c>
      <c r="F650" s="138"/>
      <c r="G650" s="138"/>
    </row>
    <row r="651" spans="1:7" ht="15.75" customHeight="1" x14ac:dyDescent="0.25">
      <c r="A651" s="207" t="s">
        <v>626</v>
      </c>
      <c r="B651" s="507">
        <v>46</v>
      </c>
      <c r="C651" s="507">
        <v>18</v>
      </c>
      <c r="D651" s="230">
        <v>0.71875</v>
      </c>
      <c r="E651" s="230">
        <v>0.28125</v>
      </c>
      <c r="F651" s="138"/>
      <c r="G651" s="138"/>
    </row>
    <row r="652" spans="1:7" ht="15.75" customHeight="1" x14ac:dyDescent="0.25">
      <c r="A652" s="207" t="s">
        <v>627</v>
      </c>
      <c r="B652" s="508">
        <v>65</v>
      </c>
      <c r="C652" s="508">
        <v>19</v>
      </c>
      <c r="D652" s="230">
        <v>0.77380952380952384</v>
      </c>
      <c r="E652" s="230">
        <v>0.22619047619047619</v>
      </c>
      <c r="F652" s="138"/>
      <c r="G652" s="138"/>
    </row>
    <row r="653" spans="1:7" ht="15.75" customHeight="1" x14ac:dyDescent="0.25">
      <c r="A653" s="207" t="s">
        <v>628</v>
      </c>
      <c r="B653" s="508">
        <v>0</v>
      </c>
      <c r="C653" s="508">
        <v>64</v>
      </c>
      <c r="D653" s="230">
        <v>0</v>
      </c>
      <c r="E653" s="230">
        <v>1</v>
      </c>
      <c r="F653" s="138"/>
      <c r="G653" s="138"/>
    </row>
    <row r="654" spans="1:7" ht="28.5" customHeight="1" thickBot="1" x14ac:dyDescent="0.3">
      <c r="A654" s="208" t="s">
        <v>629</v>
      </c>
      <c r="B654" s="572">
        <v>0</v>
      </c>
      <c r="C654" s="572">
        <v>84</v>
      </c>
      <c r="D654" s="230">
        <v>0</v>
      </c>
      <c r="E654" s="230">
        <v>1</v>
      </c>
      <c r="F654" s="138"/>
      <c r="G654" s="138"/>
    </row>
    <row r="655" spans="1:7" ht="15.75" customHeight="1" thickBot="1" x14ac:dyDescent="0.3">
      <c r="A655" s="229" t="s">
        <v>428</v>
      </c>
      <c r="B655" s="438" t="s">
        <v>477</v>
      </c>
      <c r="C655" s="438" t="s">
        <v>479</v>
      </c>
      <c r="D655" s="231" t="s">
        <v>457</v>
      </c>
      <c r="E655" s="232" t="s">
        <v>446</v>
      </c>
      <c r="F655" s="138"/>
      <c r="G655" s="138"/>
    </row>
    <row r="656" spans="1:7" ht="15.75" customHeight="1" x14ac:dyDescent="0.25">
      <c r="A656" s="207" t="s">
        <v>630</v>
      </c>
      <c r="B656" s="507" t="s">
        <v>756</v>
      </c>
      <c r="C656" s="507" t="s">
        <v>756</v>
      </c>
      <c r="D656" s="230" t="s">
        <v>756</v>
      </c>
      <c r="E656" s="230" t="s">
        <v>756</v>
      </c>
      <c r="F656" s="138"/>
      <c r="G656" s="138"/>
    </row>
    <row r="657" spans="1:10" ht="15.75" customHeight="1" x14ac:dyDescent="0.25">
      <c r="A657" s="207" t="s">
        <v>631</v>
      </c>
      <c r="B657" s="508">
        <v>247</v>
      </c>
      <c r="C657" s="508">
        <v>89</v>
      </c>
      <c r="D657" s="230">
        <v>0.73511904761904767</v>
      </c>
      <c r="E657" s="230">
        <v>0.26488095238095238</v>
      </c>
      <c r="F657" s="138"/>
      <c r="G657" s="138"/>
    </row>
    <row r="658" spans="1:10" ht="15.75" customHeight="1" x14ac:dyDescent="0.25">
      <c r="A658" s="207" t="s">
        <v>632</v>
      </c>
      <c r="B658" s="507" t="s">
        <v>756</v>
      </c>
      <c r="C658" s="507" t="s">
        <v>756</v>
      </c>
      <c r="D658" s="230" t="s">
        <v>756</v>
      </c>
      <c r="E658" s="230" t="s">
        <v>756</v>
      </c>
      <c r="F658" s="138"/>
      <c r="G658" s="138"/>
    </row>
    <row r="659" spans="1:10" ht="15.75" customHeight="1" thickBot="1" x14ac:dyDescent="0.3">
      <c r="A659" s="208" t="s">
        <v>633</v>
      </c>
      <c r="B659" s="572">
        <v>1</v>
      </c>
      <c r="C659" s="572">
        <v>336</v>
      </c>
      <c r="D659" s="230">
        <v>2.967359050445104E-3</v>
      </c>
      <c r="E659" s="230">
        <v>0.9970326409495549</v>
      </c>
      <c r="F659" s="138"/>
      <c r="G659" s="138"/>
    </row>
    <row r="660" spans="1:10" ht="15.75" customHeight="1" x14ac:dyDescent="0.25">
      <c r="A660" s="223"/>
      <c r="B660" s="337"/>
      <c r="C660" s="138"/>
      <c r="D660" s="138"/>
      <c r="E660" s="138"/>
      <c r="F660" s="138"/>
      <c r="G660" s="138"/>
    </row>
    <row r="661" spans="1:10" ht="15.75" thickBot="1" x14ac:dyDescent="0.3">
      <c r="A661" s="224" t="s">
        <v>398</v>
      </c>
      <c r="B661" s="225"/>
      <c r="C661" s="138"/>
      <c r="D661" s="138"/>
      <c r="E661" s="138"/>
      <c r="F661" s="138"/>
      <c r="G661" s="138"/>
    </row>
    <row r="662" spans="1:10" s="228" customFormat="1" ht="15.75" thickBot="1" x14ac:dyDescent="0.3">
      <c r="A662" s="235" t="s">
        <v>397</v>
      </c>
      <c r="B662" s="232" t="s">
        <v>477</v>
      </c>
      <c r="C662" s="232" t="s">
        <v>479</v>
      </c>
      <c r="D662" s="232" t="s">
        <v>569</v>
      </c>
      <c r="E662" s="232" t="s">
        <v>457</v>
      </c>
      <c r="F662" s="232" t="s">
        <v>446</v>
      </c>
      <c r="G662" s="232" t="s">
        <v>568</v>
      </c>
    </row>
    <row r="663" spans="1:10" x14ac:dyDescent="0.25">
      <c r="A663" s="234" t="s">
        <v>265</v>
      </c>
      <c r="B663" s="507">
        <v>2669</v>
      </c>
      <c r="C663" s="507">
        <v>6267</v>
      </c>
      <c r="D663" s="507" t="s">
        <v>756</v>
      </c>
      <c r="E663" s="230">
        <v>0.29867949865711729</v>
      </c>
      <c r="F663" s="230">
        <v>0.70132050134288271</v>
      </c>
      <c r="G663" s="230" t="s">
        <v>756</v>
      </c>
    </row>
    <row r="664" spans="1:10" s="191" customFormat="1" ht="15" customHeight="1" x14ac:dyDescent="0.25">
      <c r="A664" s="207" t="s">
        <v>557</v>
      </c>
      <c r="B664" s="508">
        <v>869</v>
      </c>
      <c r="C664" s="508">
        <v>3150</v>
      </c>
      <c r="D664" s="508" t="s">
        <v>756</v>
      </c>
      <c r="E664" s="230">
        <v>0.216222941030107</v>
      </c>
      <c r="F664" s="230">
        <v>0.78377705896989303</v>
      </c>
      <c r="G664" s="230" t="s">
        <v>756</v>
      </c>
      <c r="J664"/>
    </row>
    <row r="665" spans="1:10" ht="15.75" thickBot="1" x14ac:dyDescent="0.3">
      <c r="A665" s="224"/>
      <c r="B665" s="573"/>
      <c r="C665" s="574"/>
      <c r="D665" s="574"/>
      <c r="E665" s="419"/>
      <c r="F665" s="419"/>
      <c r="G665" s="419"/>
    </row>
    <row r="666" spans="1:10" s="228" customFormat="1" ht="15.75" thickBot="1" x14ac:dyDescent="0.3">
      <c r="A666" s="235" t="s">
        <v>507</v>
      </c>
      <c r="B666" s="232" t="s">
        <v>508</v>
      </c>
      <c r="C666" s="232" t="s">
        <v>504</v>
      </c>
      <c r="D666" s="232" t="s">
        <v>509</v>
      </c>
      <c r="E666" s="138"/>
      <c r="F666" s="138"/>
      <c r="G666" s="138"/>
    </row>
    <row r="667" spans="1:10" ht="15.75" customHeight="1" thickBot="1" x14ac:dyDescent="0.3">
      <c r="A667" s="344" t="s">
        <v>401</v>
      </c>
      <c r="B667" s="509">
        <v>4172</v>
      </c>
      <c r="C667" s="510">
        <v>8936</v>
      </c>
      <c r="D667" s="214">
        <v>0.4668755595344673</v>
      </c>
      <c r="E667" s="138"/>
      <c r="F667" s="138"/>
      <c r="G667" s="138"/>
    </row>
    <row r="668" spans="1:10" ht="15.75" customHeight="1" x14ac:dyDescent="0.25">
      <c r="A668" s="346" t="s">
        <v>403</v>
      </c>
      <c r="B668" s="511">
        <v>71</v>
      </c>
      <c r="C668" s="512">
        <v>122</v>
      </c>
      <c r="D668" s="347">
        <v>0.58196721311475408</v>
      </c>
      <c r="E668" s="138"/>
      <c r="F668" s="138"/>
      <c r="G668" s="138"/>
    </row>
    <row r="669" spans="1:10" ht="15.75" customHeight="1" x14ac:dyDescent="0.25">
      <c r="A669" s="333" t="s">
        <v>404</v>
      </c>
      <c r="B669" s="513">
        <v>1354</v>
      </c>
      <c r="C669" s="512">
        <v>2335</v>
      </c>
      <c r="D669" s="348">
        <v>0.57987152034261247</v>
      </c>
      <c r="E669" s="138"/>
      <c r="F669" s="138"/>
      <c r="G669" s="138"/>
    </row>
    <row r="670" spans="1:10" ht="15.75" customHeight="1" x14ac:dyDescent="0.25">
      <c r="A670" s="333" t="s">
        <v>405</v>
      </c>
      <c r="B670" s="513">
        <v>2201</v>
      </c>
      <c r="C670" s="512">
        <v>4833</v>
      </c>
      <c r="D670" s="348">
        <v>0.45541071798055038</v>
      </c>
      <c r="E670" s="138"/>
      <c r="F670" s="138"/>
      <c r="G670" s="138"/>
    </row>
    <row r="671" spans="1:10" ht="15.75" customHeight="1" x14ac:dyDescent="0.25">
      <c r="A671" s="333" t="s">
        <v>406</v>
      </c>
      <c r="B671" s="513">
        <v>546</v>
      </c>
      <c r="C671" s="512">
        <v>1689</v>
      </c>
      <c r="D671" s="348">
        <v>0.32326820603907636</v>
      </c>
      <c r="E671" s="138"/>
      <c r="F671" s="138"/>
      <c r="G671" s="138"/>
    </row>
    <row r="672" spans="1:10" ht="15.75" customHeight="1" x14ac:dyDescent="0.25">
      <c r="A672" s="334" t="s">
        <v>8</v>
      </c>
      <c r="B672" s="513">
        <v>70</v>
      </c>
      <c r="C672" s="512">
        <v>734</v>
      </c>
      <c r="D672" s="348">
        <v>9.5367847411444148E-2</v>
      </c>
      <c r="E672" s="138"/>
      <c r="F672" s="138"/>
      <c r="G672" s="138"/>
    </row>
    <row r="673" spans="1:7" ht="15.75" customHeight="1" x14ac:dyDescent="0.25">
      <c r="A673" s="333" t="s">
        <v>407</v>
      </c>
      <c r="B673" s="513">
        <v>139</v>
      </c>
      <c r="C673" s="512">
        <v>311</v>
      </c>
      <c r="D673" s="348">
        <v>0.44694533762057875</v>
      </c>
      <c r="E673" s="138"/>
      <c r="F673" s="138"/>
      <c r="G673" s="138"/>
    </row>
    <row r="674" spans="1:7" ht="15.75" customHeight="1" x14ac:dyDescent="0.25">
      <c r="A674" s="333" t="s">
        <v>620</v>
      </c>
      <c r="B674" s="513">
        <v>875</v>
      </c>
      <c r="C674" s="512">
        <v>1229</v>
      </c>
      <c r="D674" s="348">
        <v>0.71196094385679409</v>
      </c>
      <c r="E674" s="138"/>
      <c r="F674" s="138"/>
      <c r="G674" s="138"/>
    </row>
    <row r="675" spans="1:7" ht="15.75" customHeight="1" x14ac:dyDescent="0.25">
      <c r="A675" s="333" t="s">
        <v>409</v>
      </c>
      <c r="B675" s="513">
        <v>190</v>
      </c>
      <c r="C675" s="512">
        <v>449</v>
      </c>
      <c r="D675" s="348">
        <v>0.42316258351893093</v>
      </c>
      <c r="E675" s="138"/>
      <c r="F675" s="138"/>
      <c r="G675" s="138"/>
    </row>
    <row r="676" spans="1:7" ht="15.75" customHeight="1" x14ac:dyDescent="0.25">
      <c r="A676" s="333" t="s">
        <v>410</v>
      </c>
      <c r="B676" s="513">
        <v>191</v>
      </c>
      <c r="C676" s="512">
        <v>423</v>
      </c>
      <c r="D676" s="348">
        <v>0.45153664302600471</v>
      </c>
      <c r="E676" s="138"/>
      <c r="F676" s="138"/>
      <c r="G676" s="138"/>
    </row>
    <row r="677" spans="1:7" ht="15.75" customHeight="1" x14ac:dyDescent="0.25">
      <c r="A677" s="333" t="s">
        <v>680</v>
      </c>
      <c r="B677" s="513">
        <v>299</v>
      </c>
      <c r="C677" s="512">
        <v>1214</v>
      </c>
      <c r="D677" s="348">
        <v>0.24629324546952225</v>
      </c>
      <c r="E677" s="138"/>
      <c r="F677" s="138"/>
      <c r="G677" s="138"/>
    </row>
    <row r="678" spans="1:7" ht="15.75" customHeight="1" x14ac:dyDescent="0.25">
      <c r="A678" s="333" t="s">
        <v>220</v>
      </c>
      <c r="B678" s="513">
        <v>200</v>
      </c>
      <c r="C678" s="512">
        <v>351</v>
      </c>
      <c r="D678" s="348">
        <v>0.56980056980056981</v>
      </c>
      <c r="E678" s="138"/>
      <c r="F678" s="138"/>
      <c r="G678" s="138"/>
    </row>
    <row r="679" spans="1:7" ht="15.75" customHeight="1" x14ac:dyDescent="0.25">
      <c r="A679" s="333" t="s">
        <v>31</v>
      </c>
      <c r="B679" s="513">
        <v>998</v>
      </c>
      <c r="C679" s="512">
        <v>1301</v>
      </c>
      <c r="D679" s="348">
        <v>0.76710222905457337</v>
      </c>
      <c r="E679" s="138"/>
      <c r="F679" s="138"/>
      <c r="G679" s="138"/>
    </row>
    <row r="680" spans="1:7" ht="15.75" customHeight="1" x14ac:dyDescent="0.25">
      <c r="A680" s="333" t="s">
        <v>42</v>
      </c>
      <c r="B680" s="513">
        <v>46</v>
      </c>
      <c r="C680" s="512">
        <v>81</v>
      </c>
      <c r="D680" s="348">
        <v>0.5679012345679012</v>
      </c>
      <c r="E680" s="138"/>
      <c r="F680" s="138"/>
      <c r="G680" s="138"/>
    </row>
    <row r="681" spans="1:7" ht="15.75" customHeight="1" x14ac:dyDescent="0.25">
      <c r="A681" s="333" t="s">
        <v>572</v>
      </c>
      <c r="B681" s="513">
        <v>311</v>
      </c>
      <c r="C681" s="512">
        <v>483</v>
      </c>
      <c r="D681" s="348">
        <v>0.64389233954451341</v>
      </c>
      <c r="E681" s="138"/>
      <c r="F681" s="138"/>
      <c r="G681" s="138"/>
    </row>
    <row r="682" spans="1:7" ht="15.75" customHeight="1" x14ac:dyDescent="0.25">
      <c r="A682" s="333" t="s">
        <v>34</v>
      </c>
      <c r="B682" s="513">
        <v>127</v>
      </c>
      <c r="C682" s="512">
        <v>1119</v>
      </c>
      <c r="D682" s="348">
        <v>0.11349419124218052</v>
      </c>
      <c r="E682" s="138"/>
      <c r="F682" s="138"/>
      <c r="G682" s="138"/>
    </row>
    <row r="683" spans="1:7" ht="15.75" customHeight="1" x14ac:dyDescent="0.25">
      <c r="A683" s="333" t="s">
        <v>412</v>
      </c>
      <c r="B683" s="513">
        <v>220</v>
      </c>
      <c r="C683" s="512">
        <v>312</v>
      </c>
      <c r="D683" s="348">
        <v>0.70512820512820518</v>
      </c>
      <c r="E683" s="138"/>
      <c r="F683" s="138"/>
      <c r="G683" s="138"/>
    </row>
    <row r="684" spans="1:7" ht="15.75" customHeight="1" x14ac:dyDescent="0.25">
      <c r="A684" s="333" t="s">
        <v>222</v>
      </c>
      <c r="B684" s="513">
        <v>150</v>
      </c>
      <c r="C684" s="512">
        <v>198</v>
      </c>
      <c r="D684" s="348">
        <v>0.75757575757575757</v>
      </c>
      <c r="E684" s="138"/>
      <c r="F684" s="138"/>
      <c r="G684" s="138"/>
    </row>
    <row r="685" spans="1:7" ht="15.75" customHeight="1" x14ac:dyDescent="0.25">
      <c r="A685" s="333" t="s">
        <v>579</v>
      </c>
      <c r="B685" s="513">
        <v>87</v>
      </c>
      <c r="C685" s="512">
        <v>149</v>
      </c>
      <c r="D685" s="348">
        <v>0.58389261744966447</v>
      </c>
      <c r="E685" s="138"/>
      <c r="F685" s="138"/>
      <c r="G685" s="138"/>
    </row>
    <row r="686" spans="1:7" ht="15.75" customHeight="1" x14ac:dyDescent="0.25">
      <c r="A686" s="333" t="s">
        <v>634</v>
      </c>
      <c r="B686" s="513">
        <v>70</v>
      </c>
      <c r="C686" s="512">
        <v>85</v>
      </c>
      <c r="D686" s="348">
        <v>0.82352941176470584</v>
      </c>
      <c r="E686" s="138"/>
      <c r="F686" s="138"/>
      <c r="G686" s="138"/>
    </row>
    <row r="687" spans="1:7" ht="15.75" customHeight="1" x14ac:dyDescent="0.25">
      <c r="A687" s="333" t="s">
        <v>474</v>
      </c>
      <c r="B687" s="513">
        <v>42</v>
      </c>
      <c r="C687" s="512">
        <v>201</v>
      </c>
      <c r="D687" s="348">
        <v>0.20895522388059701</v>
      </c>
      <c r="E687" s="138"/>
      <c r="F687" s="138"/>
      <c r="G687" s="138"/>
    </row>
    <row r="688" spans="1:7" ht="15.75" customHeight="1" x14ac:dyDescent="0.25">
      <c r="A688" s="333" t="s">
        <v>475</v>
      </c>
      <c r="B688" s="513">
        <v>157</v>
      </c>
      <c r="C688" s="512">
        <v>296</v>
      </c>
      <c r="D688" s="348">
        <v>0.53040540540540537</v>
      </c>
      <c r="E688" s="138"/>
      <c r="F688" s="138"/>
      <c r="G688" s="138"/>
    </row>
    <row r="689" spans="1:7" ht="15.75" customHeight="1" x14ac:dyDescent="0.25">
      <c r="A689" s="11" t="s">
        <v>417</v>
      </c>
      <c r="B689" s="513">
        <v>123</v>
      </c>
      <c r="C689" s="512">
        <v>164</v>
      </c>
      <c r="D689" s="348">
        <v>0.75</v>
      </c>
      <c r="E689" s="138"/>
      <c r="F689" s="138"/>
      <c r="G689" s="138"/>
    </row>
    <row r="690" spans="1:7" ht="15.75" customHeight="1" x14ac:dyDescent="0.25">
      <c r="A690" s="11" t="s">
        <v>418</v>
      </c>
      <c r="B690" s="513">
        <v>115</v>
      </c>
      <c r="C690" s="512">
        <v>1148</v>
      </c>
      <c r="D690" s="348">
        <v>0.10017421602787456</v>
      </c>
      <c r="E690" s="138"/>
      <c r="F690" s="138"/>
      <c r="G690" s="138"/>
    </row>
    <row r="691" spans="1:7" ht="15.75" customHeight="1" x14ac:dyDescent="0.25">
      <c r="A691" s="333" t="s">
        <v>573</v>
      </c>
      <c r="B691" s="513">
        <v>1506</v>
      </c>
      <c r="C691" s="512">
        <v>3116</v>
      </c>
      <c r="D691" s="348">
        <v>0.48331193838254172</v>
      </c>
      <c r="E691" s="138"/>
      <c r="F691" s="138"/>
      <c r="G691" s="138"/>
    </row>
    <row r="692" spans="1:7" ht="15.75" customHeight="1" thickBot="1" x14ac:dyDescent="0.3">
      <c r="A692" s="345" t="s">
        <v>430</v>
      </c>
      <c r="B692" s="514">
        <v>1608</v>
      </c>
      <c r="C692" s="512">
        <v>3642</v>
      </c>
      <c r="D692" s="349">
        <v>0.44151565074135091</v>
      </c>
      <c r="E692" s="138"/>
      <c r="F692" s="138"/>
      <c r="G692" s="138"/>
    </row>
    <row r="693" spans="1:7" ht="15.75" customHeight="1" thickBot="1" x14ac:dyDescent="0.3">
      <c r="A693" s="223"/>
      <c r="B693" s="337"/>
      <c r="C693" s="138"/>
      <c r="D693" s="138"/>
      <c r="E693" s="138"/>
      <c r="F693" s="138"/>
      <c r="G693" s="138"/>
    </row>
    <row r="694" spans="1:7" ht="15.75" customHeight="1" thickBot="1" x14ac:dyDescent="0.3">
      <c r="A694" s="342" t="s">
        <v>575</v>
      </c>
      <c r="B694" s="231" t="s">
        <v>576</v>
      </c>
      <c r="C694" s="232" t="s">
        <v>504</v>
      </c>
      <c r="D694" s="233" t="s">
        <v>577</v>
      </c>
      <c r="E694" s="138"/>
      <c r="F694" s="138"/>
      <c r="G694" s="138"/>
    </row>
    <row r="695" spans="1:7" ht="15.75" customHeight="1" thickBot="1" x14ac:dyDescent="0.3">
      <c r="A695" s="338" t="s">
        <v>401</v>
      </c>
      <c r="B695" s="509">
        <v>2337</v>
      </c>
      <c r="C695" s="510">
        <v>8936</v>
      </c>
      <c r="D695" s="214">
        <v>0.26152641002685767</v>
      </c>
      <c r="E695" s="138"/>
      <c r="F695" s="138"/>
      <c r="G695" s="138"/>
    </row>
    <row r="696" spans="1:7" ht="15.75" customHeight="1" x14ac:dyDescent="0.25">
      <c r="A696" s="343" t="s">
        <v>403</v>
      </c>
      <c r="B696" s="511">
        <v>17</v>
      </c>
      <c r="C696" s="512">
        <v>122</v>
      </c>
      <c r="D696" s="347">
        <v>0.13934426229508196</v>
      </c>
      <c r="E696" s="138"/>
      <c r="F696" s="138"/>
      <c r="G696" s="138"/>
    </row>
    <row r="697" spans="1:7" ht="15.75" customHeight="1" x14ac:dyDescent="0.25">
      <c r="A697" s="339" t="s">
        <v>404</v>
      </c>
      <c r="B697" s="513">
        <v>740</v>
      </c>
      <c r="C697" s="512">
        <v>2335</v>
      </c>
      <c r="D697" s="348">
        <v>0.31691648822269808</v>
      </c>
      <c r="E697" s="138"/>
      <c r="F697" s="138"/>
      <c r="G697" s="138"/>
    </row>
    <row r="698" spans="1:7" ht="15.75" customHeight="1" x14ac:dyDescent="0.25">
      <c r="A698" s="339" t="s">
        <v>405</v>
      </c>
      <c r="B698" s="513">
        <v>1365</v>
      </c>
      <c r="C698" s="512">
        <v>4833</v>
      </c>
      <c r="D698" s="348">
        <v>0.28243327126008688</v>
      </c>
      <c r="E698" s="138"/>
      <c r="F698" s="138"/>
      <c r="G698" s="138"/>
    </row>
    <row r="699" spans="1:7" ht="15.75" customHeight="1" x14ac:dyDescent="0.25">
      <c r="A699" s="339" t="s">
        <v>406</v>
      </c>
      <c r="B699" s="513">
        <v>215</v>
      </c>
      <c r="C699" s="512">
        <v>1689</v>
      </c>
      <c r="D699" s="348">
        <v>0.12729425695677915</v>
      </c>
      <c r="E699" s="138"/>
      <c r="F699" s="138"/>
      <c r="G699" s="138"/>
    </row>
    <row r="700" spans="1:7" ht="15.75" customHeight="1" x14ac:dyDescent="0.25">
      <c r="A700" s="340" t="s">
        <v>8</v>
      </c>
      <c r="B700" s="513">
        <v>81</v>
      </c>
      <c r="C700" s="512">
        <v>734</v>
      </c>
      <c r="D700" s="348">
        <v>0.11035422343324251</v>
      </c>
      <c r="E700" s="138"/>
      <c r="F700" s="138"/>
      <c r="G700" s="138"/>
    </row>
    <row r="701" spans="1:7" ht="15.75" customHeight="1" x14ac:dyDescent="0.25">
      <c r="A701" s="339" t="s">
        <v>407</v>
      </c>
      <c r="B701" s="513">
        <v>202</v>
      </c>
      <c r="C701" s="512">
        <v>311</v>
      </c>
      <c r="D701" s="348">
        <v>0.64951768488745976</v>
      </c>
      <c r="E701" s="138"/>
      <c r="F701" s="138"/>
      <c r="G701" s="138"/>
    </row>
    <row r="702" spans="1:7" ht="15.75" customHeight="1" x14ac:dyDescent="0.25">
      <c r="A702" s="339" t="s">
        <v>620</v>
      </c>
      <c r="B702" s="513">
        <v>160</v>
      </c>
      <c r="C702" s="512">
        <v>1229</v>
      </c>
      <c r="D702" s="348">
        <v>0.13018714401952808</v>
      </c>
      <c r="E702" s="138"/>
      <c r="F702" s="138"/>
      <c r="G702" s="138"/>
    </row>
    <row r="703" spans="1:7" ht="15.75" customHeight="1" x14ac:dyDescent="0.25">
      <c r="A703" s="339" t="s">
        <v>409</v>
      </c>
      <c r="B703" s="513">
        <v>33</v>
      </c>
      <c r="C703" s="512">
        <v>449</v>
      </c>
      <c r="D703" s="348">
        <v>7.3496659242761692E-2</v>
      </c>
      <c r="E703" s="138"/>
      <c r="F703" s="138"/>
      <c r="G703" s="138"/>
    </row>
    <row r="704" spans="1:7" ht="15.75" customHeight="1" x14ac:dyDescent="0.25">
      <c r="A704" s="339" t="s">
        <v>410</v>
      </c>
      <c r="B704" s="513">
        <v>4</v>
      </c>
      <c r="C704" s="512">
        <v>423</v>
      </c>
      <c r="D704" s="348">
        <v>9.4562647754137114E-3</v>
      </c>
      <c r="E704" s="138"/>
      <c r="F704" s="138"/>
      <c r="G704" s="138"/>
    </row>
    <row r="705" spans="1:7" ht="15.75" customHeight="1" x14ac:dyDescent="0.25">
      <c r="A705" s="339" t="s">
        <v>680</v>
      </c>
      <c r="B705" s="513">
        <v>451</v>
      </c>
      <c r="C705" s="512">
        <v>1214</v>
      </c>
      <c r="D705" s="348">
        <v>0.37149917627677098</v>
      </c>
      <c r="E705" s="138"/>
      <c r="F705" s="138"/>
      <c r="G705" s="138"/>
    </row>
    <row r="706" spans="1:7" ht="15.75" customHeight="1" x14ac:dyDescent="0.25">
      <c r="A706" s="339" t="s">
        <v>220</v>
      </c>
      <c r="B706" s="513">
        <v>3</v>
      </c>
      <c r="C706" s="512">
        <v>351</v>
      </c>
      <c r="D706" s="348">
        <v>8.5470085470085479E-3</v>
      </c>
      <c r="E706" s="138"/>
      <c r="F706" s="138"/>
      <c r="G706" s="138"/>
    </row>
    <row r="707" spans="1:7" ht="15.75" customHeight="1" x14ac:dyDescent="0.25">
      <c r="A707" s="339" t="s">
        <v>31</v>
      </c>
      <c r="B707" s="513">
        <v>682</v>
      </c>
      <c r="C707" s="512">
        <v>1301</v>
      </c>
      <c r="D707" s="348">
        <v>0.52421214450422748</v>
      </c>
      <c r="E707" s="138"/>
      <c r="F707" s="138"/>
      <c r="G707" s="138"/>
    </row>
    <row r="708" spans="1:7" ht="15.75" customHeight="1" x14ac:dyDescent="0.25">
      <c r="A708" s="333" t="s">
        <v>42</v>
      </c>
      <c r="B708" s="513">
        <v>33</v>
      </c>
      <c r="C708" s="512">
        <v>81</v>
      </c>
      <c r="D708" s="348">
        <v>0.40740740740740738</v>
      </c>
      <c r="E708" s="138"/>
      <c r="F708" s="138"/>
      <c r="G708" s="138"/>
    </row>
    <row r="709" spans="1:7" ht="15.75" customHeight="1" x14ac:dyDescent="0.25">
      <c r="A709" s="333" t="s">
        <v>572</v>
      </c>
      <c r="B709" s="513">
        <v>93</v>
      </c>
      <c r="C709" s="512">
        <v>483</v>
      </c>
      <c r="D709" s="348">
        <v>0.19254658385093168</v>
      </c>
      <c r="E709" s="138"/>
      <c r="F709" s="138"/>
      <c r="G709" s="138"/>
    </row>
    <row r="710" spans="1:7" ht="15.75" customHeight="1" x14ac:dyDescent="0.25">
      <c r="A710" s="339" t="s">
        <v>34</v>
      </c>
      <c r="B710" s="513">
        <v>338</v>
      </c>
      <c r="C710" s="512">
        <v>1119</v>
      </c>
      <c r="D710" s="348">
        <v>0.30205540661304736</v>
      </c>
      <c r="E710" s="138"/>
      <c r="F710" s="138"/>
      <c r="G710" s="138"/>
    </row>
    <row r="711" spans="1:7" ht="15.75" customHeight="1" x14ac:dyDescent="0.25">
      <c r="A711" s="339" t="s">
        <v>412</v>
      </c>
      <c r="B711" s="513">
        <v>33</v>
      </c>
      <c r="C711" s="512">
        <v>312</v>
      </c>
      <c r="D711" s="348">
        <v>0.10576923076923077</v>
      </c>
      <c r="E711" s="138"/>
      <c r="F711" s="138"/>
      <c r="G711" s="138"/>
    </row>
    <row r="712" spans="1:7" ht="15.75" customHeight="1" x14ac:dyDescent="0.25">
      <c r="A712" s="339" t="s">
        <v>222</v>
      </c>
      <c r="B712" s="513">
        <v>34</v>
      </c>
      <c r="C712" s="512">
        <v>198</v>
      </c>
      <c r="D712" s="348">
        <v>0.17171717171717171</v>
      </c>
      <c r="E712" s="138"/>
      <c r="F712" s="138"/>
      <c r="G712" s="138"/>
    </row>
    <row r="713" spans="1:7" ht="15.75" customHeight="1" x14ac:dyDescent="0.25">
      <c r="A713" s="339" t="s">
        <v>579</v>
      </c>
      <c r="B713" s="513">
        <v>80</v>
      </c>
      <c r="C713" s="512">
        <v>149</v>
      </c>
      <c r="D713" s="348">
        <v>0.53691275167785235</v>
      </c>
      <c r="E713" s="138"/>
      <c r="F713" s="138"/>
      <c r="G713" s="138"/>
    </row>
    <row r="714" spans="1:7" ht="15.75" customHeight="1" x14ac:dyDescent="0.25">
      <c r="A714" s="339" t="s">
        <v>634</v>
      </c>
      <c r="B714" s="513">
        <v>40</v>
      </c>
      <c r="C714" s="512">
        <v>85</v>
      </c>
      <c r="D714" s="348">
        <v>0.47058823529411764</v>
      </c>
      <c r="E714" s="138"/>
      <c r="F714" s="138"/>
      <c r="G714" s="138"/>
    </row>
    <row r="715" spans="1:7" ht="15.75" customHeight="1" x14ac:dyDescent="0.25">
      <c r="A715" s="339" t="s">
        <v>474</v>
      </c>
      <c r="B715" s="513">
        <v>27</v>
      </c>
      <c r="C715" s="512">
        <v>201</v>
      </c>
      <c r="D715" s="348">
        <v>0.13432835820895522</v>
      </c>
      <c r="E715" s="138"/>
      <c r="F715" s="138"/>
      <c r="G715" s="138"/>
    </row>
    <row r="716" spans="1:7" ht="15.75" customHeight="1" x14ac:dyDescent="0.25">
      <c r="A716" s="339" t="s">
        <v>475</v>
      </c>
      <c r="B716" s="513">
        <v>43</v>
      </c>
      <c r="C716" s="512">
        <v>296</v>
      </c>
      <c r="D716" s="348">
        <v>0.14527027027027026</v>
      </c>
      <c r="E716" s="138"/>
      <c r="F716" s="138"/>
      <c r="G716" s="138"/>
    </row>
    <row r="717" spans="1:7" ht="15.75" customHeight="1" x14ac:dyDescent="0.25">
      <c r="A717" s="11" t="s">
        <v>417</v>
      </c>
      <c r="B717" s="513">
        <v>71</v>
      </c>
      <c r="C717" s="512">
        <v>164</v>
      </c>
      <c r="D717" s="348">
        <v>0.43292682926829268</v>
      </c>
      <c r="E717" s="138"/>
      <c r="F717" s="138"/>
      <c r="G717" s="138"/>
    </row>
    <row r="718" spans="1:7" ht="15.75" customHeight="1" x14ac:dyDescent="0.25">
      <c r="A718" s="11" t="s">
        <v>418</v>
      </c>
      <c r="B718" s="513">
        <v>3</v>
      </c>
      <c r="C718" s="512">
        <v>1148</v>
      </c>
      <c r="D718" s="348">
        <v>2.6132404181184671E-3</v>
      </c>
      <c r="E718" s="138"/>
      <c r="F718" s="138"/>
      <c r="G718" s="138"/>
    </row>
    <row r="719" spans="1:7" ht="15.75" customHeight="1" x14ac:dyDescent="0.25">
      <c r="A719" s="339" t="s">
        <v>573</v>
      </c>
      <c r="B719" s="513">
        <v>130</v>
      </c>
      <c r="C719" s="512">
        <v>3116</v>
      </c>
      <c r="D719" s="348">
        <v>4.1720154043645701E-2</v>
      </c>
      <c r="E719" s="138"/>
      <c r="F719" s="138"/>
      <c r="G719" s="138"/>
    </row>
    <row r="720" spans="1:7" ht="15.75" customHeight="1" thickBot="1" x14ac:dyDescent="0.3">
      <c r="A720" s="341" t="s">
        <v>430</v>
      </c>
      <c r="B720" s="514">
        <v>60</v>
      </c>
      <c r="C720" s="512">
        <v>3642</v>
      </c>
      <c r="D720" s="349">
        <v>1.6474464579901153E-2</v>
      </c>
      <c r="E720" s="138"/>
      <c r="F720" s="138"/>
      <c r="G720" s="138"/>
    </row>
    <row r="721" spans="1:7" ht="15.75" customHeight="1" thickBot="1" x14ac:dyDescent="0.3">
      <c r="A721" s="223"/>
      <c r="B721" s="337"/>
      <c r="C721" s="138"/>
      <c r="D721" s="138"/>
      <c r="E721" s="138"/>
      <c r="F721" s="138"/>
      <c r="G721" s="138"/>
    </row>
    <row r="722" spans="1:7" ht="15.75" customHeight="1" thickBot="1" x14ac:dyDescent="0.3">
      <c r="A722" s="342" t="s">
        <v>506</v>
      </c>
      <c r="B722" s="231" t="s">
        <v>511</v>
      </c>
      <c r="C722" s="232" t="s">
        <v>504</v>
      </c>
      <c r="D722" s="233" t="s">
        <v>510</v>
      </c>
      <c r="E722" s="138"/>
      <c r="F722" s="138"/>
      <c r="G722" s="138"/>
    </row>
    <row r="723" spans="1:7" ht="15.75" customHeight="1" thickBot="1" x14ac:dyDescent="0.3">
      <c r="A723" s="338" t="s">
        <v>401</v>
      </c>
      <c r="B723" s="509">
        <v>2284</v>
      </c>
      <c r="C723" s="510">
        <v>8936</v>
      </c>
      <c r="D723" s="214">
        <v>0.25559534467323186</v>
      </c>
      <c r="E723" s="138"/>
      <c r="F723" s="138"/>
      <c r="G723" s="138"/>
    </row>
    <row r="724" spans="1:7" ht="15.75" customHeight="1" x14ac:dyDescent="0.25">
      <c r="A724" s="343" t="s">
        <v>403</v>
      </c>
      <c r="B724" s="511">
        <v>13</v>
      </c>
      <c r="C724" s="512">
        <v>122</v>
      </c>
      <c r="D724" s="347">
        <v>0.10655737704918032</v>
      </c>
      <c r="E724" s="138"/>
      <c r="F724" s="138"/>
      <c r="G724" s="138"/>
    </row>
    <row r="725" spans="1:7" ht="15.75" customHeight="1" x14ac:dyDescent="0.25">
      <c r="A725" s="339" t="s">
        <v>404</v>
      </c>
      <c r="B725" s="513">
        <v>712</v>
      </c>
      <c r="C725" s="512">
        <v>2335</v>
      </c>
      <c r="D725" s="348">
        <v>0.3049250535331906</v>
      </c>
      <c r="E725" s="138"/>
      <c r="F725" s="138"/>
      <c r="G725" s="138"/>
    </row>
    <row r="726" spans="1:7" ht="15.75" customHeight="1" x14ac:dyDescent="0.25">
      <c r="A726" s="339" t="s">
        <v>405</v>
      </c>
      <c r="B726" s="513">
        <v>1347</v>
      </c>
      <c r="C726" s="512">
        <v>4833</v>
      </c>
      <c r="D726" s="348">
        <v>0.27870887647423959</v>
      </c>
      <c r="E726" s="138"/>
      <c r="F726" s="138"/>
      <c r="G726" s="138"/>
    </row>
    <row r="727" spans="1:7" ht="15.75" customHeight="1" x14ac:dyDescent="0.25">
      <c r="A727" s="339" t="s">
        <v>406</v>
      </c>
      <c r="B727" s="513">
        <v>212</v>
      </c>
      <c r="C727" s="512">
        <v>1689</v>
      </c>
      <c r="D727" s="348">
        <v>0.12551805802249852</v>
      </c>
      <c r="E727" s="138"/>
      <c r="F727" s="138"/>
      <c r="G727" s="138"/>
    </row>
    <row r="728" spans="1:7" ht="15.75" customHeight="1" x14ac:dyDescent="0.25">
      <c r="A728" s="340" t="s">
        <v>8</v>
      </c>
      <c r="B728" s="513">
        <v>81</v>
      </c>
      <c r="C728" s="512">
        <v>734</v>
      </c>
      <c r="D728" s="348">
        <v>0.11035422343324251</v>
      </c>
      <c r="E728" s="138"/>
      <c r="F728" s="138"/>
      <c r="G728" s="138"/>
    </row>
    <row r="729" spans="1:7" ht="15.75" customHeight="1" x14ac:dyDescent="0.25">
      <c r="A729" s="339" t="s">
        <v>407</v>
      </c>
      <c r="B729" s="513">
        <v>202</v>
      </c>
      <c r="C729" s="512">
        <v>311</v>
      </c>
      <c r="D729" s="348">
        <v>0.64951768488745976</v>
      </c>
      <c r="E729" s="138"/>
      <c r="F729" s="138"/>
      <c r="G729" s="138"/>
    </row>
    <row r="730" spans="1:7" ht="15.75" customHeight="1" x14ac:dyDescent="0.25">
      <c r="A730" s="339" t="s">
        <v>620</v>
      </c>
      <c r="B730" s="513">
        <v>160</v>
      </c>
      <c r="C730" s="512">
        <v>1229</v>
      </c>
      <c r="D730" s="348">
        <v>0.13018714401952808</v>
      </c>
      <c r="E730" s="138"/>
      <c r="F730" s="138"/>
      <c r="G730" s="138"/>
    </row>
    <row r="731" spans="1:7" ht="15.75" customHeight="1" x14ac:dyDescent="0.25">
      <c r="A731" s="339" t="s">
        <v>409</v>
      </c>
      <c r="B731" s="513">
        <v>32</v>
      </c>
      <c r="C731" s="512">
        <v>449</v>
      </c>
      <c r="D731" s="348">
        <v>7.126948775055679E-2</v>
      </c>
      <c r="E731" s="138"/>
      <c r="F731" s="138"/>
      <c r="G731" s="138"/>
    </row>
    <row r="732" spans="1:7" ht="15.75" customHeight="1" x14ac:dyDescent="0.25">
      <c r="A732" s="339" t="s">
        <v>410</v>
      </c>
      <c r="B732" s="513">
        <v>4</v>
      </c>
      <c r="C732" s="512">
        <v>423</v>
      </c>
      <c r="D732" s="348">
        <v>9.4562647754137114E-3</v>
      </c>
      <c r="E732" s="138"/>
      <c r="F732" s="138"/>
      <c r="G732" s="138"/>
    </row>
    <row r="733" spans="1:7" ht="15.75" customHeight="1" x14ac:dyDescent="0.25">
      <c r="A733" s="339" t="s">
        <v>680</v>
      </c>
      <c r="B733" s="513">
        <v>446</v>
      </c>
      <c r="C733" s="512">
        <v>1214</v>
      </c>
      <c r="D733" s="348">
        <v>0.36738056013179571</v>
      </c>
      <c r="E733" s="138"/>
      <c r="F733" s="138"/>
      <c r="G733" s="138"/>
    </row>
    <row r="734" spans="1:7" ht="15.75" customHeight="1" x14ac:dyDescent="0.25">
      <c r="A734" s="339" t="s">
        <v>220</v>
      </c>
      <c r="B734" s="513">
        <v>3</v>
      </c>
      <c r="C734" s="512">
        <v>351</v>
      </c>
      <c r="D734" s="348">
        <v>8.5470085470085479E-3</v>
      </c>
      <c r="E734" s="138"/>
      <c r="F734" s="138"/>
      <c r="G734" s="138"/>
    </row>
    <row r="735" spans="1:7" ht="15.75" customHeight="1" x14ac:dyDescent="0.25">
      <c r="A735" s="339" t="s">
        <v>31</v>
      </c>
      <c r="B735" s="513">
        <v>681</v>
      </c>
      <c r="C735" s="512">
        <v>1301</v>
      </c>
      <c r="D735" s="348">
        <v>0.52344350499615677</v>
      </c>
      <c r="E735" s="138"/>
      <c r="F735" s="138"/>
      <c r="G735" s="138"/>
    </row>
    <row r="736" spans="1:7" ht="15.75" customHeight="1" x14ac:dyDescent="0.25">
      <c r="A736" s="333" t="s">
        <v>42</v>
      </c>
      <c r="B736" s="513">
        <v>33</v>
      </c>
      <c r="C736" s="512">
        <v>81</v>
      </c>
      <c r="D736" s="348">
        <v>0.40740740740740738</v>
      </c>
      <c r="E736" s="138"/>
      <c r="F736" s="138"/>
      <c r="G736" s="138"/>
    </row>
    <row r="737" spans="1:7" ht="15.75" customHeight="1" x14ac:dyDescent="0.25">
      <c r="A737" s="333" t="s">
        <v>572</v>
      </c>
      <c r="B737" s="513">
        <v>85</v>
      </c>
      <c r="C737" s="512">
        <v>483</v>
      </c>
      <c r="D737" s="348">
        <v>0.17598343685300208</v>
      </c>
      <c r="E737" s="138"/>
      <c r="F737" s="138"/>
      <c r="G737" s="138"/>
    </row>
    <row r="738" spans="1:7" ht="15.75" customHeight="1" x14ac:dyDescent="0.25">
      <c r="A738" s="339" t="s">
        <v>34</v>
      </c>
      <c r="B738" s="513">
        <v>336</v>
      </c>
      <c r="C738" s="512">
        <v>1119</v>
      </c>
      <c r="D738" s="348">
        <v>0.30026809651474529</v>
      </c>
      <c r="E738" s="138"/>
      <c r="F738" s="138"/>
      <c r="G738" s="138"/>
    </row>
    <row r="739" spans="1:7" ht="15.75" customHeight="1" x14ac:dyDescent="0.25">
      <c r="A739" s="339" t="s">
        <v>412</v>
      </c>
      <c r="B739" s="513">
        <v>33</v>
      </c>
      <c r="C739" s="512">
        <v>312</v>
      </c>
      <c r="D739" s="348">
        <v>0.10576923076923077</v>
      </c>
      <c r="E739" s="138"/>
      <c r="F739" s="138"/>
      <c r="G739" s="138"/>
    </row>
    <row r="740" spans="1:7" ht="15.75" customHeight="1" x14ac:dyDescent="0.25">
      <c r="A740" s="339" t="s">
        <v>222</v>
      </c>
      <c r="B740" s="513">
        <v>34</v>
      </c>
      <c r="C740" s="512">
        <v>198</v>
      </c>
      <c r="D740" s="348">
        <v>0.17171717171717171</v>
      </c>
      <c r="E740" s="138"/>
      <c r="F740" s="138"/>
      <c r="G740" s="138"/>
    </row>
    <row r="741" spans="1:7" ht="15.75" customHeight="1" x14ac:dyDescent="0.25">
      <c r="A741" s="339" t="s">
        <v>579</v>
      </c>
      <c r="B741" s="513">
        <v>80</v>
      </c>
      <c r="C741" s="512">
        <v>149</v>
      </c>
      <c r="D741" s="348">
        <v>0.53691275167785235</v>
      </c>
      <c r="E741" s="138"/>
      <c r="F741" s="138"/>
      <c r="G741" s="138"/>
    </row>
    <row r="742" spans="1:7" ht="15.75" customHeight="1" x14ac:dyDescent="0.25">
      <c r="A742" s="339" t="s">
        <v>634</v>
      </c>
      <c r="B742" s="513">
        <v>8</v>
      </c>
      <c r="C742" s="512">
        <v>85</v>
      </c>
      <c r="D742" s="348">
        <v>9.4117647058823528E-2</v>
      </c>
      <c r="E742" s="138"/>
      <c r="F742" s="138"/>
      <c r="G742" s="138"/>
    </row>
    <row r="743" spans="1:7" ht="15.75" customHeight="1" x14ac:dyDescent="0.25">
      <c r="A743" s="339" t="s">
        <v>474</v>
      </c>
      <c r="B743" s="513">
        <v>25</v>
      </c>
      <c r="C743" s="512">
        <v>201</v>
      </c>
      <c r="D743" s="348">
        <v>0.12437810945273632</v>
      </c>
      <c r="E743" s="138"/>
      <c r="F743" s="138"/>
      <c r="G743" s="138"/>
    </row>
    <row r="744" spans="1:7" ht="15.75" customHeight="1" x14ac:dyDescent="0.25">
      <c r="A744" s="339" t="s">
        <v>475</v>
      </c>
      <c r="B744" s="513">
        <v>41</v>
      </c>
      <c r="C744" s="512">
        <v>296</v>
      </c>
      <c r="D744" s="348">
        <v>0.13851351351351351</v>
      </c>
      <c r="E744" s="138"/>
      <c r="F744" s="138"/>
      <c r="G744" s="138"/>
    </row>
    <row r="745" spans="1:7" ht="15.75" customHeight="1" x14ac:dyDescent="0.25">
      <c r="A745" s="11" t="s">
        <v>417</v>
      </c>
      <c r="B745" s="513">
        <v>71</v>
      </c>
      <c r="C745" s="512">
        <v>164</v>
      </c>
      <c r="D745" s="348">
        <v>0.43292682926829268</v>
      </c>
      <c r="E745" s="138"/>
      <c r="F745" s="138"/>
      <c r="G745" s="138"/>
    </row>
    <row r="746" spans="1:7" ht="15.75" customHeight="1" x14ac:dyDescent="0.25">
      <c r="A746" s="11" t="s">
        <v>418</v>
      </c>
      <c r="B746" s="513">
        <v>2</v>
      </c>
      <c r="C746" s="512">
        <v>1148</v>
      </c>
      <c r="D746" s="348">
        <v>1.7421602787456446E-3</v>
      </c>
      <c r="E746" s="138"/>
      <c r="F746" s="138"/>
      <c r="G746" s="138"/>
    </row>
    <row r="747" spans="1:7" ht="15.75" customHeight="1" x14ac:dyDescent="0.25">
      <c r="A747" s="339" t="s">
        <v>573</v>
      </c>
      <c r="B747" s="513">
        <v>124</v>
      </c>
      <c r="C747" s="512">
        <v>3116</v>
      </c>
      <c r="D747" s="348">
        <v>3.9794608472400517E-2</v>
      </c>
      <c r="E747" s="138"/>
      <c r="F747" s="138"/>
      <c r="G747" s="138"/>
    </row>
    <row r="748" spans="1:7" ht="15.75" customHeight="1" thickBot="1" x14ac:dyDescent="0.3">
      <c r="A748" s="341" t="s">
        <v>430</v>
      </c>
      <c r="B748" s="514">
        <v>59</v>
      </c>
      <c r="C748" s="512">
        <v>3642</v>
      </c>
      <c r="D748" s="349">
        <v>1.6199890170236132E-2</v>
      </c>
      <c r="E748" s="138"/>
      <c r="F748" s="138"/>
      <c r="G748" s="138"/>
    </row>
    <row r="749" spans="1:7" ht="15.75" customHeight="1" thickBot="1" x14ac:dyDescent="0.3">
      <c r="A749" s="223"/>
      <c r="B749" s="337"/>
      <c r="C749" s="138"/>
      <c r="D749" s="138"/>
      <c r="E749" s="138"/>
      <c r="F749" s="138"/>
      <c r="G749" s="138"/>
    </row>
    <row r="750" spans="1:7" ht="15.75" customHeight="1" thickBot="1" x14ac:dyDescent="0.3">
      <c r="A750" s="342" t="s">
        <v>505</v>
      </c>
      <c r="B750" s="231" t="s">
        <v>512</v>
      </c>
      <c r="C750" s="232" t="s">
        <v>504</v>
      </c>
      <c r="D750" s="233" t="s">
        <v>513</v>
      </c>
      <c r="E750" s="138"/>
      <c r="F750" s="138"/>
      <c r="G750" s="138"/>
    </row>
    <row r="751" spans="1:7" ht="15.75" customHeight="1" thickBot="1" x14ac:dyDescent="0.3">
      <c r="A751" s="338" t="s">
        <v>401</v>
      </c>
      <c r="B751" s="509">
        <v>1985</v>
      </c>
      <c r="C751" s="510">
        <v>8936</v>
      </c>
      <c r="D751" s="214">
        <v>0.22213518352730527</v>
      </c>
      <c r="E751" s="138"/>
      <c r="F751" s="138"/>
      <c r="G751" s="138"/>
    </row>
    <row r="752" spans="1:7" ht="15.75" customHeight="1" x14ac:dyDescent="0.25">
      <c r="A752" s="343" t="s">
        <v>403</v>
      </c>
      <c r="B752" s="511">
        <v>54</v>
      </c>
      <c r="C752" s="512">
        <v>122</v>
      </c>
      <c r="D752" s="347">
        <v>0.44262295081967212</v>
      </c>
      <c r="E752" s="138"/>
      <c r="F752" s="138"/>
      <c r="G752" s="138"/>
    </row>
    <row r="753" spans="1:7" ht="15.75" customHeight="1" x14ac:dyDescent="0.25">
      <c r="A753" s="339" t="s">
        <v>404</v>
      </c>
      <c r="B753" s="513">
        <v>850</v>
      </c>
      <c r="C753" s="512">
        <v>2335</v>
      </c>
      <c r="D753" s="348">
        <v>0.36402569593147749</v>
      </c>
      <c r="E753" s="138"/>
      <c r="F753" s="138"/>
      <c r="G753" s="138"/>
    </row>
    <row r="754" spans="1:7" ht="15.75" customHeight="1" x14ac:dyDescent="0.25">
      <c r="A754" s="339" t="s">
        <v>405</v>
      </c>
      <c r="B754" s="513">
        <v>1013</v>
      </c>
      <c r="C754" s="512">
        <v>4833</v>
      </c>
      <c r="D754" s="348">
        <v>0.20960066211462861</v>
      </c>
      <c r="E754" s="138"/>
      <c r="F754" s="138"/>
      <c r="G754" s="138"/>
    </row>
    <row r="755" spans="1:7" ht="15.75" customHeight="1" x14ac:dyDescent="0.25">
      <c r="A755" s="339" t="s">
        <v>406</v>
      </c>
      <c r="B755" s="513">
        <v>68</v>
      </c>
      <c r="C755" s="512">
        <v>1689</v>
      </c>
      <c r="D755" s="348">
        <v>4.026050917702783E-2</v>
      </c>
      <c r="E755" s="138"/>
      <c r="F755" s="138"/>
      <c r="G755" s="138"/>
    </row>
    <row r="756" spans="1:7" ht="15.75" customHeight="1" x14ac:dyDescent="0.25">
      <c r="A756" s="340" t="s">
        <v>8</v>
      </c>
      <c r="B756" s="513">
        <v>96</v>
      </c>
      <c r="C756" s="512">
        <v>734</v>
      </c>
      <c r="D756" s="348">
        <v>0.13079019073569481</v>
      </c>
      <c r="E756" s="138"/>
      <c r="F756" s="138"/>
      <c r="G756" s="138"/>
    </row>
    <row r="757" spans="1:7" ht="15.75" customHeight="1" x14ac:dyDescent="0.25">
      <c r="A757" s="339" t="s">
        <v>407</v>
      </c>
      <c r="B757" s="513">
        <v>47</v>
      </c>
      <c r="C757" s="512">
        <v>311</v>
      </c>
      <c r="D757" s="348">
        <v>0.15112540192926044</v>
      </c>
      <c r="E757" s="138"/>
      <c r="F757" s="138"/>
      <c r="G757" s="138"/>
    </row>
    <row r="758" spans="1:7" ht="15.75" customHeight="1" x14ac:dyDescent="0.25">
      <c r="A758" s="339" t="s">
        <v>620</v>
      </c>
      <c r="B758" s="513">
        <v>317</v>
      </c>
      <c r="C758" s="512">
        <v>1229</v>
      </c>
      <c r="D758" s="348">
        <v>0.25793327908869002</v>
      </c>
      <c r="E758" s="138"/>
      <c r="F758" s="138"/>
      <c r="G758" s="138"/>
    </row>
    <row r="759" spans="1:7" ht="15.75" customHeight="1" x14ac:dyDescent="0.25">
      <c r="A759" s="339" t="s">
        <v>409</v>
      </c>
      <c r="B759" s="513">
        <v>200</v>
      </c>
      <c r="C759" s="512">
        <v>449</v>
      </c>
      <c r="D759" s="348">
        <v>0.44543429844097998</v>
      </c>
      <c r="E759" s="138"/>
      <c r="F759" s="138"/>
      <c r="G759" s="138"/>
    </row>
    <row r="760" spans="1:7" ht="15.75" customHeight="1" x14ac:dyDescent="0.25">
      <c r="A760" s="339" t="s">
        <v>410</v>
      </c>
      <c r="B760" s="513">
        <v>114</v>
      </c>
      <c r="C760" s="512">
        <v>423</v>
      </c>
      <c r="D760" s="348">
        <v>0.26950354609929078</v>
      </c>
      <c r="E760" s="138"/>
      <c r="F760" s="138"/>
      <c r="G760" s="138"/>
    </row>
    <row r="761" spans="1:7" ht="15.75" customHeight="1" x14ac:dyDescent="0.25">
      <c r="A761" s="339" t="s">
        <v>680</v>
      </c>
      <c r="B761" s="513">
        <v>271</v>
      </c>
      <c r="C761" s="512">
        <v>1214</v>
      </c>
      <c r="D761" s="348">
        <v>0.22322899505766064</v>
      </c>
      <c r="E761" s="138"/>
      <c r="F761" s="138"/>
      <c r="G761" s="138"/>
    </row>
    <row r="762" spans="1:7" ht="15.75" customHeight="1" x14ac:dyDescent="0.25">
      <c r="A762" s="339" t="s">
        <v>220</v>
      </c>
      <c r="B762" s="513">
        <v>8</v>
      </c>
      <c r="C762" s="512">
        <v>351</v>
      </c>
      <c r="D762" s="348">
        <v>2.2792022792022793E-2</v>
      </c>
      <c r="E762" s="138"/>
      <c r="F762" s="138"/>
      <c r="G762" s="138"/>
    </row>
    <row r="763" spans="1:7" ht="15.75" customHeight="1" x14ac:dyDescent="0.25">
      <c r="A763" s="339" t="s">
        <v>31</v>
      </c>
      <c r="B763" s="513">
        <v>474</v>
      </c>
      <c r="C763" s="512">
        <v>1301</v>
      </c>
      <c r="D763" s="348">
        <v>0.36433512682551883</v>
      </c>
      <c r="E763" s="138"/>
      <c r="F763" s="138"/>
      <c r="G763" s="138"/>
    </row>
    <row r="764" spans="1:7" ht="15.75" customHeight="1" x14ac:dyDescent="0.25">
      <c r="A764" s="333" t="s">
        <v>42</v>
      </c>
      <c r="B764" s="513">
        <v>26</v>
      </c>
      <c r="C764" s="512">
        <v>81</v>
      </c>
      <c r="D764" s="348">
        <v>0.32098765432098764</v>
      </c>
      <c r="E764" s="138"/>
      <c r="F764" s="138"/>
      <c r="G764" s="138"/>
    </row>
    <row r="765" spans="1:7" ht="15.75" customHeight="1" x14ac:dyDescent="0.25">
      <c r="A765" s="333" t="s">
        <v>572</v>
      </c>
      <c r="B765" s="513">
        <v>173</v>
      </c>
      <c r="C765" s="512">
        <v>483</v>
      </c>
      <c r="D765" s="348">
        <v>0.35817805383022772</v>
      </c>
      <c r="E765" s="138"/>
      <c r="F765" s="138"/>
      <c r="G765" s="138"/>
    </row>
    <row r="766" spans="1:7" ht="15.75" customHeight="1" x14ac:dyDescent="0.25">
      <c r="A766" s="339" t="s">
        <v>34</v>
      </c>
      <c r="B766" s="513">
        <v>34</v>
      </c>
      <c r="C766" s="512">
        <v>1119</v>
      </c>
      <c r="D766" s="348">
        <v>3.038427167113494E-2</v>
      </c>
      <c r="E766" s="138"/>
      <c r="F766" s="138"/>
      <c r="G766" s="138"/>
    </row>
    <row r="767" spans="1:7" ht="15.75" customHeight="1" x14ac:dyDescent="0.25">
      <c r="A767" s="339" t="s">
        <v>412</v>
      </c>
      <c r="B767" s="513">
        <v>24</v>
      </c>
      <c r="C767" s="512">
        <v>312</v>
      </c>
      <c r="D767" s="348">
        <v>7.6923076923076927E-2</v>
      </c>
      <c r="E767" s="138"/>
      <c r="F767" s="138"/>
      <c r="G767" s="138"/>
    </row>
    <row r="768" spans="1:7" ht="15.75" customHeight="1" x14ac:dyDescent="0.25">
      <c r="A768" s="339" t="s">
        <v>222</v>
      </c>
      <c r="B768" s="513">
        <v>46</v>
      </c>
      <c r="C768" s="512">
        <v>198</v>
      </c>
      <c r="D768" s="348">
        <v>0.23232323232323232</v>
      </c>
      <c r="E768" s="138"/>
      <c r="F768" s="138"/>
      <c r="G768" s="138"/>
    </row>
    <row r="769" spans="1:7" ht="15.75" customHeight="1" x14ac:dyDescent="0.25">
      <c r="A769" s="339" t="s">
        <v>579</v>
      </c>
      <c r="B769" s="513">
        <v>44</v>
      </c>
      <c r="C769" s="512">
        <v>149</v>
      </c>
      <c r="D769" s="348">
        <v>0.29530201342281881</v>
      </c>
      <c r="E769" s="138"/>
      <c r="F769" s="138"/>
      <c r="G769" s="138"/>
    </row>
    <row r="770" spans="1:7" ht="15.75" customHeight="1" x14ac:dyDescent="0.25">
      <c r="A770" s="339" t="s">
        <v>634</v>
      </c>
      <c r="B770" s="513">
        <v>4</v>
      </c>
      <c r="C770" s="512">
        <v>85</v>
      </c>
      <c r="D770" s="348">
        <v>4.7058823529411764E-2</v>
      </c>
      <c r="E770" s="138"/>
      <c r="F770" s="138"/>
      <c r="G770" s="138"/>
    </row>
    <row r="771" spans="1:7" ht="15.75" customHeight="1" x14ac:dyDescent="0.25">
      <c r="A771" s="339" t="s">
        <v>474</v>
      </c>
      <c r="B771" s="513">
        <v>18</v>
      </c>
      <c r="C771" s="512">
        <v>201</v>
      </c>
      <c r="D771" s="348">
        <v>8.9552238805970144E-2</v>
      </c>
      <c r="E771" s="138"/>
      <c r="F771" s="138"/>
      <c r="G771" s="138"/>
    </row>
    <row r="772" spans="1:7" ht="15.75" customHeight="1" x14ac:dyDescent="0.25">
      <c r="A772" s="339" t="s">
        <v>475</v>
      </c>
      <c r="B772" s="513">
        <v>89</v>
      </c>
      <c r="C772" s="512">
        <v>296</v>
      </c>
      <c r="D772" s="348">
        <v>0.30067567567567566</v>
      </c>
      <c r="E772" s="138"/>
      <c r="F772" s="138"/>
      <c r="G772" s="138"/>
    </row>
    <row r="773" spans="1:7" ht="15.75" customHeight="1" x14ac:dyDescent="0.25">
      <c r="A773" s="11" t="s">
        <v>417</v>
      </c>
      <c r="B773" s="513">
        <v>14</v>
      </c>
      <c r="C773" s="512">
        <v>164</v>
      </c>
      <c r="D773" s="348">
        <v>8.5365853658536592E-2</v>
      </c>
      <c r="E773" s="138"/>
      <c r="F773" s="138"/>
      <c r="G773" s="138"/>
    </row>
    <row r="774" spans="1:7" ht="15.75" customHeight="1" x14ac:dyDescent="0.25">
      <c r="A774" s="11" t="s">
        <v>418</v>
      </c>
      <c r="B774" s="513">
        <v>3</v>
      </c>
      <c r="C774" s="512">
        <v>1148</v>
      </c>
      <c r="D774" s="348">
        <v>2.6132404181184671E-3</v>
      </c>
      <c r="E774" s="138"/>
      <c r="F774" s="138"/>
      <c r="G774" s="138"/>
    </row>
    <row r="775" spans="1:7" ht="15.75" customHeight="1" x14ac:dyDescent="0.25">
      <c r="A775" s="339" t="s">
        <v>573</v>
      </c>
      <c r="B775" s="513">
        <v>309</v>
      </c>
      <c r="C775" s="512">
        <v>3116</v>
      </c>
      <c r="D775" s="348">
        <v>9.9165596919127089E-2</v>
      </c>
      <c r="E775" s="138"/>
      <c r="F775" s="138"/>
      <c r="G775" s="138"/>
    </row>
    <row r="776" spans="1:7" ht="15.75" customHeight="1" thickBot="1" x14ac:dyDescent="0.3">
      <c r="A776" s="341" t="s">
        <v>430</v>
      </c>
      <c r="B776" s="514">
        <v>32</v>
      </c>
      <c r="C776" s="512">
        <v>3642</v>
      </c>
      <c r="D776" s="349">
        <v>8.7863811092806152E-3</v>
      </c>
      <c r="E776" s="138"/>
      <c r="F776" s="138"/>
      <c r="G776" s="138"/>
    </row>
    <row r="777" spans="1:7" ht="15.75" customHeight="1" thickBot="1" x14ac:dyDescent="0.3">
      <c r="A777" s="223"/>
      <c r="B777" s="337"/>
      <c r="C777" s="138"/>
      <c r="D777" s="138"/>
      <c r="E777" s="138"/>
      <c r="F777" s="138"/>
      <c r="G777" s="138"/>
    </row>
    <row r="778" spans="1:7" ht="15.75" customHeight="1" thickBot="1" x14ac:dyDescent="0.3">
      <c r="A778" s="342" t="s">
        <v>514</v>
      </c>
      <c r="B778" s="231" t="s">
        <v>515</v>
      </c>
      <c r="C778" s="232" t="s">
        <v>504</v>
      </c>
      <c r="D778" s="233" t="s">
        <v>516</v>
      </c>
      <c r="E778" s="138"/>
      <c r="F778" s="138"/>
      <c r="G778" s="138"/>
    </row>
    <row r="779" spans="1:7" ht="15.75" customHeight="1" thickBot="1" x14ac:dyDescent="0.3">
      <c r="A779" s="338" t="s">
        <v>401</v>
      </c>
      <c r="B779" s="509">
        <v>1504</v>
      </c>
      <c r="C779" s="510">
        <v>8936</v>
      </c>
      <c r="D779" s="214">
        <v>0.16830796777081469</v>
      </c>
      <c r="E779" s="138"/>
      <c r="F779" s="138"/>
      <c r="G779" s="138"/>
    </row>
    <row r="780" spans="1:7" ht="15.75" customHeight="1" x14ac:dyDescent="0.25">
      <c r="A780" s="339" t="s">
        <v>31</v>
      </c>
      <c r="B780" s="513">
        <v>801</v>
      </c>
      <c r="C780" s="512">
        <v>1301</v>
      </c>
      <c r="D780" s="347">
        <v>0.61568024596464255</v>
      </c>
      <c r="E780" s="138"/>
      <c r="F780" s="138"/>
      <c r="G780" s="138"/>
    </row>
    <row r="781" spans="1:7" ht="15.75" customHeight="1" thickBot="1" x14ac:dyDescent="0.3">
      <c r="A781" s="341" t="s">
        <v>34</v>
      </c>
      <c r="B781" s="514">
        <v>650</v>
      </c>
      <c r="C781" s="512">
        <v>1119</v>
      </c>
      <c r="D781" s="349">
        <v>0.58087578194816802</v>
      </c>
      <c r="E781" s="138"/>
      <c r="F781" s="138"/>
      <c r="G781" s="138"/>
    </row>
    <row r="782" spans="1:7" ht="15.75" customHeight="1" thickBot="1" x14ac:dyDescent="0.3">
      <c r="A782" s="223"/>
      <c r="B782" s="337"/>
      <c r="C782" s="138"/>
      <c r="D782" s="138"/>
      <c r="E782" s="138"/>
      <c r="F782" s="138"/>
      <c r="G782" s="138"/>
    </row>
    <row r="783" spans="1:7" ht="15.75" customHeight="1" thickBot="1" x14ac:dyDescent="0.3">
      <c r="A783" s="342" t="s">
        <v>517</v>
      </c>
      <c r="B783" s="231" t="s">
        <v>518</v>
      </c>
      <c r="C783" s="232" t="s">
        <v>504</v>
      </c>
      <c r="D783" s="233" t="s">
        <v>519</v>
      </c>
      <c r="E783" s="138"/>
      <c r="F783" s="138"/>
      <c r="G783" s="138"/>
    </row>
    <row r="784" spans="1:7" ht="15.75" customHeight="1" thickBot="1" x14ac:dyDescent="0.3">
      <c r="A784" s="338" t="s">
        <v>401</v>
      </c>
      <c r="B784" s="509">
        <v>68</v>
      </c>
      <c r="C784" s="510">
        <v>8936</v>
      </c>
      <c r="D784" s="214">
        <v>7.609668755595345E-3</v>
      </c>
      <c r="E784" s="138"/>
      <c r="F784" s="138"/>
      <c r="G784" s="138"/>
    </row>
    <row r="785" spans="1:7" ht="15.75" customHeight="1" x14ac:dyDescent="0.25">
      <c r="A785" s="339" t="s">
        <v>31</v>
      </c>
      <c r="B785" s="511">
        <v>1</v>
      </c>
      <c r="C785" s="512">
        <v>1301</v>
      </c>
      <c r="D785" s="347">
        <v>7.6863950807071484E-4</v>
      </c>
      <c r="E785" s="138"/>
      <c r="F785" s="138"/>
      <c r="G785" s="138"/>
    </row>
    <row r="786" spans="1:7" ht="15.75" customHeight="1" thickBot="1" x14ac:dyDescent="0.3">
      <c r="A786" s="341" t="s">
        <v>34</v>
      </c>
      <c r="B786" s="514">
        <v>22</v>
      </c>
      <c r="C786" s="512">
        <v>1119</v>
      </c>
      <c r="D786" s="349">
        <v>1.9660411081322611E-2</v>
      </c>
      <c r="E786" s="138"/>
      <c r="F786" s="138"/>
      <c r="G786" s="138"/>
    </row>
    <row r="787" spans="1:7" ht="15.75" customHeight="1" thickBot="1" x14ac:dyDescent="0.3">
      <c r="A787" s="223"/>
      <c r="B787" s="337"/>
      <c r="C787" s="138"/>
      <c r="D787" s="138"/>
      <c r="E787" s="138"/>
      <c r="F787" s="138"/>
      <c r="G787" s="138"/>
    </row>
    <row r="788" spans="1:7" ht="15.75" customHeight="1" thickBot="1" x14ac:dyDescent="0.3">
      <c r="A788" s="342" t="s">
        <v>520</v>
      </c>
      <c r="B788" s="231" t="s">
        <v>521</v>
      </c>
      <c r="C788" s="232" t="s">
        <v>504</v>
      </c>
      <c r="D788" s="233" t="s">
        <v>522</v>
      </c>
      <c r="E788" s="138"/>
      <c r="F788" s="138"/>
      <c r="G788" s="138"/>
    </row>
    <row r="789" spans="1:7" ht="15.75" customHeight="1" thickBot="1" x14ac:dyDescent="0.3">
      <c r="A789" s="338" t="s">
        <v>401</v>
      </c>
      <c r="B789" s="509" t="s">
        <v>756</v>
      </c>
      <c r="C789" s="510">
        <v>8936</v>
      </c>
      <c r="D789" s="214" t="s">
        <v>756</v>
      </c>
      <c r="E789" s="138"/>
      <c r="F789" s="138"/>
      <c r="G789" s="138"/>
    </row>
    <row r="790" spans="1:7" ht="15.75" customHeight="1" thickBot="1" x14ac:dyDescent="0.3">
      <c r="A790" s="341" t="s">
        <v>34</v>
      </c>
      <c r="B790" s="514" t="s">
        <v>756</v>
      </c>
      <c r="C790" s="512">
        <v>1119</v>
      </c>
      <c r="D790" s="349" t="s">
        <v>756</v>
      </c>
      <c r="E790" s="138"/>
      <c r="F790" s="138"/>
      <c r="G790" s="138"/>
    </row>
    <row r="791" spans="1:7" ht="15.75" customHeight="1" thickBot="1" x14ac:dyDescent="0.3">
      <c r="A791" s="223"/>
      <c r="B791" s="337"/>
      <c r="C791" s="138"/>
      <c r="D791" s="138"/>
      <c r="E791" s="138"/>
      <c r="F791" s="138"/>
      <c r="G791" s="138"/>
    </row>
    <row r="792" spans="1:7" ht="15.75" customHeight="1" thickBot="1" x14ac:dyDescent="0.3">
      <c r="A792" s="342" t="s">
        <v>523</v>
      </c>
      <c r="B792" s="231" t="s">
        <v>524</v>
      </c>
      <c r="C792" s="232" t="s">
        <v>504</v>
      </c>
      <c r="D792" s="233" t="s">
        <v>525</v>
      </c>
      <c r="E792" s="138"/>
      <c r="F792" s="138"/>
      <c r="G792" s="138"/>
    </row>
    <row r="793" spans="1:7" ht="15.75" customHeight="1" thickBot="1" x14ac:dyDescent="0.3">
      <c r="A793" s="338" t="s">
        <v>401</v>
      </c>
      <c r="B793" s="509">
        <v>610</v>
      </c>
      <c r="C793" s="510">
        <v>8936</v>
      </c>
      <c r="D793" s="214">
        <v>6.8263205013428821E-2</v>
      </c>
      <c r="E793" s="138"/>
      <c r="F793" s="138"/>
      <c r="G793" s="138"/>
    </row>
    <row r="794" spans="1:7" ht="15.75" customHeight="1" thickBot="1" x14ac:dyDescent="0.3">
      <c r="A794" s="223"/>
      <c r="B794" s="337"/>
      <c r="C794" s="138"/>
      <c r="D794" s="138"/>
      <c r="E794" s="138"/>
      <c r="F794" s="138"/>
      <c r="G794" s="138"/>
    </row>
    <row r="795" spans="1:7" ht="38.25" customHeight="1" thickBot="1" x14ac:dyDescent="0.3">
      <c r="A795" s="374" t="s">
        <v>565</v>
      </c>
      <c r="B795" s="231" t="s">
        <v>530</v>
      </c>
      <c r="C795" s="232" t="s">
        <v>531</v>
      </c>
      <c r="D795" s="233" t="s">
        <v>529</v>
      </c>
      <c r="E795" s="138"/>
      <c r="F795" s="138"/>
      <c r="G795" s="138"/>
    </row>
    <row r="796" spans="1:7" ht="15.75" customHeight="1" x14ac:dyDescent="0.25">
      <c r="A796" s="350" t="s">
        <v>503</v>
      </c>
      <c r="B796" s="513">
        <v>93</v>
      </c>
      <c r="C796" s="516">
        <v>122</v>
      </c>
      <c r="D796" s="348">
        <v>0.76229508196721307</v>
      </c>
      <c r="E796" s="138"/>
      <c r="F796" s="138"/>
      <c r="G796" s="138"/>
    </row>
    <row r="797" spans="1:7" ht="15.75" customHeight="1" x14ac:dyDescent="0.25">
      <c r="A797" s="350" t="s">
        <v>621</v>
      </c>
      <c r="B797" s="513">
        <v>1817</v>
      </c>
      <c r="C797" s="517">
        <v>2449</v>
      </c>
      <c r="D797" s="348">
        <v>0.74193548387096775</v>
      </c>
      <c r="E797" s="138"/>
      <c r="F797" s="138"/>
      <c r="G797" s="138"/>
    </row>
    <row r="798" spans="1:7" ht="15.75" customHeight="1" x14ac:dyDescent="0.25">
      <c r="A798" s="350" t="s">
        <v>499</v>
      </c>
      <c r="B798" s="513">
        <v>52</v>
      </c>
      <c r="C798" s="517">
        <v>163</v>
      </c>
      <c r="D798" s="348">
        <v>0.31901840490797545</v>
      </c>
      <c r="E798" s="138"/>
      <c r="F798" s="138"/>
      <c r="G798" s="138"/>
    </row>
    <row r="799" spans="1:7" ht="15.75" customHeight="1" x14ac:dyDescent="0.25">
      <c r="A799" s="350" t="s">
        <v>500</v>
      </c>
      <c r="B799" s="513">
        <v>54</v>
      </c>
      <c r="C799" s="517">
        <v>983</v>
      </c>
      <c r="D799" s="348">
        <v>5.4933875890132246E-2</v>
      </c>
      <c r="E799" s="138"/>
      <c r="F799" s="138"/>
      <c r="G799" s="138"/>
    </row>
    <row r="800" spans="1:7" ht="15.75" customHeight="1" x14ac:dyDescent="0.25">
      <c r="A800" s="350" t="s">
        <v>501</v>
      </c>
      <c r="B800" s="513">
        <v>299</v>
      </c>
      <c r="C800" s="517">
        <v>576</v>
      </c>
      <c r="D800" s="348">
        <v>0.51909722222222221</v>
      </c>
      <c r="E800" s="138"/>
      <c r="F800" s="138"/>
      <c r="G800" s="138"/>
    </row>
    <row r="801" spans="1:7" ht="15.75" customHeight="1" thickBot="1" x14ac:dyDescent="0.3">
      <c r="A801" s="351" t="s">
        <v>502</v>
      </c>
      <c r="B801" s="514">
        <v>209</v>
      </c>
      <c r="C801" s="515">
        <v>734</v>
      </c>
      <c r="D801" s="348">
        <v>0.28474114441416892</v>
      </c>
      <c r="E801" s="138"/>
      <c r="F801" s="138"/>
      <c r="G801" s="138"/>
    </row>
    <row r="802" spans="1:7" ht="15.75" customHeight="1" thickBot="1" x14ac:dyDescent="0.3">
      <c r="A802" s="223"/>
      <c r="B802" s="337"/>
      <c r="C802" s="138"/>
      <c r="D802" s="138"/>
      <c r="E802" s="138"/>
      <c r="F802" s="138"/>
      <c r="G802" s="138"/>
    </row>
    <row r="803" spans="1:7" ht="15.75" customHeight="1" thickBot="1" x14ac:dyDescent="0.3">
      <c r="A803" s="336" t="s">
        <v>489</v>
      </c>
      <c r="B803" s="335"/>
      <c r="C803" s="335"/>
      <c r="D803" s="335"/>
      <c r="E803" s="138"/>
      <c r="F803" s="138"/>
      <c r="G803" s="138"/>
    </row>
    <row r="804" spans="1:7" ht="43.5" customHeight="1" thickBot="1" x14ac:dyDescent="0.3">
      <c r="A804" s="374" t="s">
        <v>527</v>
      </c>
      <c r="B804" s="231" t="s">
        <v>530</v>
      </c>
      <c r="C804" s="232" t="s">
        <v>532</v>
      </c>
      <c r="D804" s="233" t="s">
        <v>533</v>
      </c>
      <c r="E804" s="138"/>
      <c r="F804" s="138"/>
      <c r="G804" s="138"/>
    </row>
    <row r="805" spans="1:7" ht="15.75" customHeight="1" x14ac:dyDescent="0.25">
      <c r="A805" s="350" t="s">
        <v>490</v>
      </c>
      <c r="B805" s="513">
        <v>4172</v>
      </c>
      <c r="C805" s="516">
        <v>4172</v>
      </c>
      <c r="D805" s="348">
        <v>1</v>
      </c>
      <c r="E805" s="138"/>
      <c r="F805" s="138"/>
      <c r="G805" s="138"/>
    </row>
    <row r="806" spans="1:7" ht="15.75" customHeight="1" x14ac:dyDescent="0.25">
      <c r="A806" s="350" t="s">
        <v>491</v>
      </c>
      <c r="B806" s="513">
        <v>4172</v>
      </c>
      <c r="C806" s="516">
        <v>4172</v>
      </c>
      <c r="D806" s="348">
        <v>1</v>
      </c>
      <c r="E806" s="138"/>
      <c r="F806" s="138"/>
      <c r="G806" s="138"/>
    </row>
    <row r="807" spans="1:7" ht="15.75" customHeight="1" thickBot="1" x14ac:dyDescent="0.3">
      <c r="A807" s="350" t="s">
        <v>492</v>
      </c>
      <c r="B807" s="513">
        <v>4172</v>
      </c>
      <c r="C807" s="516">
        <v>4172</v>
      </c>
      <c r="D807" s="348">
        <v>1</v>
      </c>
      <c r="E807" s="138"/>
      <c r="F807" s="138"/>
      <c r="G807" s="138"/>
    </row>
    <row r="808" spans="1:7" ht="43.5" customHeight="1" thickBot="1" x14ac:dyDescent="0.3">
      <c r="A808" s="374" t="s">
        <v>528</v>
      </c>
      <c r="B808" s="231" t="s">
        <v>530</v>
      </c>
      <c r="C808" s="232" t="s">
        <v>534</v>
      </c>
      <c r="D808" s="233" t="s">
        <v>533</v>
      </c>
      <c r="E808" s="138"/>
      <c r="F808" s="138"/>
      <c r="G808" s="138"/>
    </row>
    <row r="809" spans="1:7" ht="15.75" customHeight="1" x14ac:dyDescent="0.25">
      <c r="A809" s="350" t="s">
        <v>493</v>
      </c>
      <c r="B809" s="513">
        <v>2284</v>
      </c>
      <c r="C809" s="516">
        <v>2284</v>
      </c>
      <c r="D809" s="348">
        <v>1</v>
      </c>
      <c r="E809" s="138"/>
      <c r="F809" s="138"/>
      <c r="G809" s="138"/>
    </row>
    <row r="810" spans="1:7" ht="15.75" customHeight="1" x14ac:dyDescent="0.25">
      <c r="A810" s="350" t="s">
        <v>494</v>
      </c>
      <c r="B810" s="513">
        <v>2284</v>
      </c>
      <c r="C810" s="516">
        <v>2284</v>
      </c>
      <c r="D810" s="348">
        <v>1</v>
      </c>
      <c r="E810" s="138"/>
      <c r="F810" s="138"/>
      <c r="G810" s="138"/>
    </row>
    <row r="811" spans="1:7" ht="15.75" customHeight="1" thickBot="1" x14ac:dyDescent="0.3">
      <c r="A811" s="350" t="s">
        <v>495</v>
      </c>
      <c r="B811" s="513">
        <v>2284</v>
      </c>
      <c r="C811" s="516">
        <v>2284</v>
      </c>
      <c r="D811" s="348">
        <v>1</v>
      </c>
      <c r="E811" s="138"/>
      <c r="F811" s="138"/>
      <c r="G811" s="138"/>
    </row>
    <row r="812" spans="1:7" ht="46.5" customHeight="1" thickBot="1" x14ac:dyDescent="0.3">
      <c r="A812" s="374" t="s">
        <v>555</v>
      </c>
      <c r="B812" s="231" t="s">
        <v>530</v>
      </c>
      <c r="C812" s="232" t="s">
        <v>685</v>
      </c>
      <c r="D812" s="233" t="s">
        <v>533</v>
      </c>
      <c r="E812" s="138"/>
      <c r="F812" s="138"/>
      <c r="G812" s="138"/>
    </row>
    <row r="813" spans="1:7" ht="15.75" customHeight="1" x14ac:dyDescent="0.25">
      <c r="A813" s="350" t="s">
        <v>496</v>
      </c>
      <c r="B813" s="513">
        <v>1985</v>
      </c>
      <c r="C813" s="516">
        <v>1985</v>
      </c>
      <c r="D813" s="348">
        <v>1</v>
      </c>
      <c r="E813" s="138"/>
      <c r="F813" s="138"/>
      <c r="G813" s="138"/>
    </row>
    <row r="814" spans="1:7" ht="15.75" customHeight="1" x14ac:dyDescent="0.25">
      <c r="A814" s="350" t="s">
        <v>497</v>
      </c>
      <c r="B814" s="513">
        <v>1985</v>
      </c>
      <c r="C814" s="516">
        <v>1985</v>
      </c>
      <c r="D814" s="348">
        <v>1</v>
      </c>
      <c r="E814" s="138"/>
      <c r="F814" s="138"/>
      <c r="G814" s="138"/>
    </row>
    <row r="815" spans="1:7" ht="15.75" customHeight="1" thickBot="1" x14ac:dyDescent="0.3">
      <c r="A815" s="350" t="s">
        <v>498</v>
      </c>
      <c r="B815" s="513">
        <v>1155</v>
      </c>
      <c r="C815" s="516">
        <v>1985</v>
      </c>
      <c r="D815" s="348">
        <v>0.58186397984886651</v>
      </c>
      <c r="E815" s="138"/>
      <c r="F815" s="138"/>
      <c r="G815" s="138"/>
    </row>
    <row r="816" spans="1:7" ht="46.5" customHeight="1" thickBot="1" x14ac:dyDescent="0.3">
      <c r="A816" s="374" t="s">
        <v>682</v>
      </c>
      <c r="B816" s="231" t="s">
        <v>530</v>
      </c>
      <c r="C816" s="232" t="s">
        <v>686</v>
      </c>
      <c r="D816" s="233" t="s">
        <v>533</v>
      </c>
      <c r="E816" s="138"/>
      <c r="F816" s="138"/>
      <c r="G816" s="138"/>
    </row>
    <row r="817" spans="1:7" ht="15.75" customHeight="1" x14ac:dyDescent="0.25">
      <c r="A817" s="350" t="s">
        <v>683</v>
      </c>
      <c r="B817" s="513">
        <v>2337</v>
      </c>
      <c r="C817" s="516">
        <v>2337</v>
      </c>
      <c r="D817" s="348">
        <v>1</v>
      </c>
      <c r="E817" s="138"/>
      <c r="F817" s="138"/>
      <c r="G817" s="138"/>
    </row>
    <row r="818" spans="1:7" ht="15.75" customHeight="1" x14ac:dyDescent="0.25">
      <c r="A818" s="350" t="s">
        <v>684</v>
      </c>
      <c r="B818" s="513">
        <v>2337</v>
      </c>
      <c r="C818" s="516">
        <v>2337</v>
      </c>
      <c r="D818" s="348">
        <v>1</v>
      </c>
      <c r="E818" s="138"/>
      <c r="F818" s="138"/>
      <c r="G818" s="138"/>
    </row>
    <row r="819" spans="1:7" ht="15.75" customHeight="1" thickBot="1" x14ac:dyDescent="0.3">
      <c r="A819" s="223"/>
      <c r="B819" s="337"/>
      <c r="C819" s="138"/>
      <c r="D819" s="138"/>
      <c r="E819" s="138"/>
      <c r="F819" s="138"/>
      <c r="G819" s="138"/>
    </row>
    <row r="820" spans="1:7" ht="30" customHeight="1" thickBot="1" x14ac:dyDescent="0.3">
      <c r="A820" s="361" t="s">
        <v>439</v>
      </c>
      <c r="B820" s="238"/>
      <c r="C820" s="238"/>
      <c r="D820" s="238"/>
      <c r="E820" s="238"/>
      <c r="F820" s="238"/>
      <c r="G820" s="238"/>
    </row>
    <row r="821" spans="1:7" ht="15.75" thickBot="1" x14ac:dyDescent="0.3">
      <c r="A821" s="223" t="s">
        <v>581</v>
      </c>
      <c r="B821" s="220"/>
      <c r="C821" s="220"/>
      <c r="D821" s="220"/>
      <c r="E821" s="220"/>
      <c r="F821" s="220"/>
      <c r="G821" s="220"/>
    </row>
    <row r="822" spans="1:7" x14ac:dyDescent="0.25">
      <c r="A822" s="518" t="s">
        <v>397</v>
      </c>
      <c r="B822" s="519"/>
      <c r="C822" s="227"/>
      <c r="D822" s="138"/>
      <c r="E822" s="138"/>
      <c r="F822" s="138"/>
      <c r="G822" s="138"/>
    </row>
    <row r="823" spans="1:7" x14ac:dyDescent="0.25">
      <c r="A823" s="187">
        <v>2011</v>
      </c>
      <c r="B823" s="504">
        <v>20519</v>
      </c>
      <c r="C823" s="227"/>
      <c r="D823" s="138"/>
      <c r="E823" s="138"/>
      <c r="F823" s="138"/>
      <c r="G823" s="138"/>
    </row>
    <row r="824" spans="1:7" x14ac:dyDescent="0.25">
      <c r="A824" s="187">
        <v>2012</v>
      </c>
      <c r="B824" s="504">
        <v>20583</v>
      </c>
      <c r="C824" s="227"/>
      <c r="D824" s="138"/>
      <c r="E824" s="138"/>
      <c r="F824" s="138"/>
      <c r="G824" s="138"/>
    </row>
    <row r="825" spans="1:7" x14ac:dyDescent="0.25">
      <c r="A825" s="187">
        <v>2013</v>
      </c>
      <c r="B825" s="504">
        <v>20757</v>
      </c>
      <c r="C825" s="227"/>
      <c r="D825" s="138"/>
      <c r="E825" s="138"/>
      <c r="F825" s="138"/>
      <c r="G825" s="138"/>
    </row>
    <row r="826" spans="1:7" x14ac:dyDescent="0.25">
      <c r="A826" s="187" t="s">
        <v>431</v>
      </c>
      <c r="B826" s="446">
        <v>20076</v>
      </c>
      <c r="C826" s="227"/>
      <c r="D826" s="138"/>
      <c r="E826" s="138"/>
      <c r="F826" s="138"/>
      <c r="G826" s="138"/>
    </row>
    <row r="827" spans="1:7" x14ac:dyDescent="0.25">
      <c r="A827" s="187" t="s">
        <v>582</v>
      </c>
      <c r="B827" s="446" t="s">
        <v>756</v>
      </c>
      <c r="C827" s="227"/>
      <c r="D827" s="138"/>
      <c r="E827" s="138"/>
      <c r="F827" s="138"/>
      <c r="G827" s="138"/>
    </row>
    <row r="828" spans="1:7" x14ac:dyDescent="0.25">
      <c r="A828" s="187" t="s">
        <v>432</v>
      </c>
      <c r="B828" s="569">
        <v>20643</v>
      </c>
      <c r="C828" s="227"/>
      <c r="D828" s="138"/>
      <c r="E828" s="138"/>
      <c r="F828" s="138"/>
      <c r="G828" s="138"/>
    </row>
    <row r="829" spans="1:7" x14ac:dyDescent="0.25">
      <c r="A829" s="187" t="s">
        <v>425</v>
      </c>
      <c r="B829" s="440">
        <v>3.2808209278797511E-2</v>
      </c>
      <c r="C829" s="227"/>
      <c r="D829" s="138"/>
      <c r="E829" s="138"/>
      <c r="F829" s="138"/>
      <c r="G829" s="138"/>
    </row>
    <row r="830" spans="1:7" ht="15.75" thickBot="1" x14ac:dyDescent="0.3">
      <c r="A830" s="357" t="s">
        <v>583</v>
      </c>
      <c r="B830" s="439">
        <v>0</v>
      </c>
      <c r="C830" s="138"/>
      <c r="D830" s="138"/>
      <c r="E830" s="138"/>
      <c r="F830" s="138"/>
      <c r="G830" s="138"/>
    </row>
    <row r="831" spans="1:7" ht="15.75" thickBot="1" x14ac:dyDescent="0.3">
      <c r="A831" s="224" t="s">
        <v>619</v>
      </c>
      <c r="B831" s="225"/>
      <c r="C831" s="138"/>
      <c r="D831" s="138"/>
      <c r="E831" s="138"/>
      <c r="F831" s="138"/>
      <c r="G831" s="138"/>
    </row>
    <row r="832" spans="1:7" ht="15.75" thickBot="1" x14ac:dyDescent="0.3">
      <c r="A832" s="236" t="s">
        <v>397</v>
      </c>
      <c r="B832" s="232" t="s">
        <v>477</v>
      </c>
      <c r="C832" s="232" t="s">
        <v>478</v>
      </c>
      <c r="D832" s="441" t="s">
        <v>457</v>
      </c>
      <c r="E832" s="233" t="s">
        <v>447</v>
      </c>
      <c r="F832" s="138"/>
      <c r="G832" s="138"/>
    </row>
    <row r="833" spans="1:7" x14ac:dyDescent="0.25">
      <c r="A833" s="234" t="s">
        <v>9</v>
      </c>
      <c r="B833" s="570">
        <v>3</v>
      </c>
      <c r="C833" s="505">
        <v>20640</v>
      </c>
      <c r="D833" s="442">
        <v>1.4532771399505885E-4</v>
      </c>
      <c r="E833" s="444">
        <v>0.99985467228600489</v>
      </c>
      <c r="F833" s="138"/>
      <c r="G833" s="138"/>
    </row>
    <row r="834" spans="1:7" x14ac:dyDescent="0.25">
      <c r="A834" s="207" t="s">
        <v>10</v>
      </c>
      <c r="B834" s="570">
        <v>346</v>
      </c>
      <c r="C834" s="446">
        <v>20297</v>
      </c>
      <c r="D834" s="442">
        <v>1.6761129680763456E-2</v>
      </c>
      <c r="E834" s="444">
        <v>0.98323887031923651</v>
      </c>
      <c r="F834" s="138"/>
      <c r="G834" s="138"/>
    </row>
    <row r="835" spans="1:7" x14ac:dyDescent="0.25">
      <c r="A835" s="207" t="s">
        <v>11</v>
      </c>
      <c r="B835" s="570">
        <v>0</v>
      </c>
      <c r="C835" s="446">
        <v>20643</v>
      </c>
      <c r="D835" s="442">
        <v>0</v>
      </c>
      <c r="E835" s="444">
        <v>1</v>
      </c>
      <c r="F835" s="138"/>
      <c r="G835" s="138"/>
    </row>
    <row r="836" spans="1:7" x14ac:dyDescent="0.25">
      <c r="A836" s="207" t="s">
        <v>12</v>
      </c>
      <c r="B836" s="570" t="s">
        <v>756</v>
      </c>
      <c r="C836" s="446" t="s">
        <v>756</v>
      </c>
      <c r="D836" s="442" t="s">
        <v>756</v>
      </c>
      <c r="E836" s="444" t="s">
        <v>756</v>
      </c>
      <c r="F836" s="138"/>
      <c r="G836" s="138"/>
    </row>
    <row r="837" spans="1:7" x14ac:dyDescent="0.25">
      <c r="A837" s="207" t="s">
        <v>13</v>
      </c>
      <c r="B837" s="508">
        <v>21</v>
      </c>
      <c r="C837" s="506">
        <v>5741</v>
      </c>
      <c r="D837" s="442">
        <v>3.6445678583825062E-3</v>
      </c>
      <c r="E837" s="444">
        <v>0.99635543214161748</v>
      </c>
      <c r="F837" s="138"/>
      <c r="G837" s="138"/>
    </row>
    <row r="838" spans="1:7" x14ac:dyDescent="0.25">
      <c r="A838" s="207" t="s">
        <v>14</v>
      </c>
      <c r="B838" s="570" t="s">
        <v>756</v>
      </c>
      <c r="C838" s="446" t="s">
        <v>756</v>
      </c>
      <c r="D838" s="442" t="s">
        <v>756</v>
      </c>
      <c r="E838" s="444" t="s">
        <v>756</v>
      </c>
      <c r="F838" s="138"/>
      <c r="G838" s="138"/>
    </row>
    <row r="839" spans="1:7" x14ac:dyDescent="0.25">
      <c r="A839" s="207" t="s">
        <v>15</v>
      </c>
      <c r="B839" s="570">
        <v>2</v>
      </c>
      <c r="C839" s="446">
        <v>20641</v>
      </c>
      <c r="D839" s="442">
        <v>9.6885142663372575E-5</v>
      </c>
      <c r="E839" s="444">
        <v>0.99990311485733663</v>
      </c>
      <c r="F839" s="138"/>
      <c r="G839" s="138"/>
    </row>
    <row r="840" spans="1:7" x14ac:dyDescent="0.25">
      <c r="A840" s="207" t="s">
        <v>434</v>
      </c>
      <c r="B840" s="570" t="s">
        <v>756</v>
      </c>
      <c r="C840" s="446" t="s">
        <v>756</v>
      </c>
      <c r="D840" s="442" t="s">
        <v>756</v>
      </c>
      <c r="E840" s="444" t="s">
        <v>756</v>
      </c>
      <c r="F840" s="138"/>
      <c r="G840" s="138"/>
    </row>
    <row r="841" spans="1:7" x14ac:dyDescent="0.25">
      <c r="A841" s="207" t="s">
        <v>17</v>
      </c>
      <c r="B841" s="570">
        <v>0</v>
      </c>
      <c r="C841" s="446">
        <v>20643</v>
      </c>
      <c r="D841" s="442">
        <v>0</v>
      </c>
      <c r="E841" s="444">
        <v>1</v>
      </c>
      <c r="F841" s="138"/>
      <c r="G841" s="138"/>
    </row>
    <row r="842" spans="1:7" x14ac:dyDescent="0.25">
      <c r="A842" s="207" t="s">
        <v>18</v>
      </c>
      <c r="B842" s="570">
        <v>500</v>
      </c>
      <c r="C842" s="446">
        <v>20143</v>
      </c>
      <c r="D842" s="442">
        <v>2.4221285665843143E-2</v>
      </c>
      <c r="E842" s="444">
        <v>0.97577871433415686</v>
      </c>
      <c r="F842" s="138"/>
      <c r="G842" s="138"/>
    </row>
    <row r="843" spans="1:7" x14ac:dyDescent="0.25">
      <c r="A843" s="207" t="s">
        <v>19</v>
      </c>
      <c r="B843" s="570">
        <v>1444</v>
      </c>
      <c r="C843" s="446">
        <v>19199</v>
      </c>
      <c r="D843" s="442">
        <v>6.9951073002955E-2</v>
      </c>
      <c r="E843" s="444">
        <v>0.930048926997045</v>
      </c>
      <c r="F843" s="138"/>
      <c r="G843" s="138"/>
    </row>
    <row r="844" spans="1:7" x14ac:dyDescent="0.25">
      <c r="A844" s="207" t="s">
        <v>20</v>
      </c>
      <c r="B844" s="570">
        <v>0</v>
      </c>
      <c r="C844" s="446">
        <v>20643</v>
      </c>
      <c r="D844" s="442">
        <v>0</v>
      </c>
      <c r="E844" s="444">
        <v>1</v>
      </c>
      <c r="F844" s="138"/>
      <c r="G844" s="138"/>
    </row>
    <row r="845" spans="1:7" x14ac:dyDescent="0.25">
      <c r="A845" s="207" t="s">
        <v>21</v>
      </c>
      <c r="B845" s="570">
        <v>741</v>
      </c>
      <c r="C845" s="446">
        <v>19902</v>
      </c>
      <c r="D845" s="442">
        <v>3.5895945356779535E-2</v>
      </c>
      <c r="E845" s="444">
        <v>0.96410405464322046</v>
      </c>
      <c r="F845" s="138"/>
      <c r="G845" s="138"/>
    </row>
    <row r="846" spans="1:7" ht="15.75" thickBot="1" x14ac:dyDescent="0.3">
      <c r="A846" s="208" t="s">
        <v>556</v>
      </c>
      <c r="B846" s="571">
        <v>1698</v>
      </c>
      <c r="C846" s="446">
        <v>18945</v>
      </c>
      <c r="D846" s="443">
        <v>8.2255486121203314E-2</v>
      </c>
      <c r="E846" s="445">
        <v>0.91774451387879674</v>
      </c>
      <c r="F846" s="138"/>
      <c r="G846" s="138"/>
    </row>
    <row r="847" spans="1:7" ht="15.75" customHeight="1" thickBot="1" x14ac:dyDescent="0.3">
      <c r="A847" s="223" t="s">
        <v>399</v>
      </c>
      <c r="B847" s="138"/>
      <c r="C847" s="138"/>
      <c r="D847" s="138"/>
      <c r="E847" s="138"/>
      <c r="F847" s="138"/>
      <c r="G847" s="138"/>
    </row>
    <row r="848" spans="1:7" ht="15.75" customHeight="1" thickBot="1" x14ac:dyDescent="0.3">
      <c r="A848" s="229" t="s">
        <v>427</v>
      </c>
      <c r="B848" s="232" t="s">
        <v>477</v>
      </c>
      <c r="C848" s="232" t="s">
        <v>479</v>
      </c>
      <c r="D848" s="231" t="s">
        <v>457</v>
      </c>
      <c r="E848" s="232" t="s">
        <v>446</v>
      </c>
      <c r="F848" s="138"/>
      <c r="G848" s="138"/>
    </row>
    <row r="849" spans="1:7" ht="15.75" customHeight="1" x14ac:dyDescent="0.25">
      <c r="A849" s="207" t="s">
        <v>622</v>
      </c>
      <c r="B849" s="507" t="s">
        <v>756</v>
      </c>
      <c r="C849" s="507" t="s">
        <v>756</v>
      </c>
      <c r="D849" s="230" t="s">
        <v>756</v>
      </c>
      <c r="E849" s="230" t="s">
        <v>756</v>
      </c>
      <c r="F849" s="138"/>
      <c r="G849" s="138"/>
    </row>
    <row r="850" spans="1:7" ht="15.75" customHeight="1" x14ac:dyDescent="0.25">
      <c r="A850" s="207" t="s">
        <v>623</v>
      </c>
      <c r="B850" s="508" t="s">
        <v>756</v>
      </c>
      <c r="C850" s="508" t="s">
        <v>756</v>
      </c>
      <c r="D850" s="230" t="s">
        <v>756</v>
      </c>
      <c r="E850" s="230" t="s">
        <v>756</v>
      </c>
      <c r="F850" s="138"/>
      <c r="G850" s="138"/>
    </row>
    <row r="851" spans="1:7" ht="15.75" customHeight="1" x14ac:dyDescent="0.25">
      <c r="A851" s="207" t="s">
        <v>624</v>
      </c>
      <c r="B851" s="508" t="s">
        <v>756</v>
      </c>
      <c r="C851" s="508" t="s">
        <v>756</v>
      </c>
      <c r="D851" s="230" t="s">
        <v>756</v>
      </c>
      <c r="E851" s="230" t="s">
        <v>756</v>
      </c>
      <c r="F851" s="138"/>
      <c r="G851" s="138"/>
    </row>
    <row r="852" spans="1:7" ht="30.75" thickBot="1" x14ac:dyDescent="0.3">
      <c r="A852" s="208" t="s">
        <v>625</v>
      </c>
      <c r="B852" s="572" t="s">
        <v>756</v>
      </c>
      <c r="C852" s="572" t="s">
        <v>756</v>
      </c>
      <c r="D852" s="230" t="s">
        <v>756</v>
      </c>
      <c r="E852" s="230" t="s">
        <v>756</v>
      </c>
      <c r="F852" s="138"/>
      <c r="G852" s="138"/>
    </row>
    <row r="853" spans="1:7" ht="15.75" customHeight="1" thickBot="1" x14ac:dyDescent="0.3">
      <c r="A853" s="229" t="s">
        <v>426</v>
      </c>
      <c r="B853" s="438" t="s">
        <v>477</v>
      </c>
      <c r="C853" s="438" t="s">
        <v>479</v>
      </c>
      <c r="D853" s="231" t="s">
        <v>457</v>
      </c>
      <c r="E853" s="232" t="s">
        <v>446</v>
      </c>
      <c r="F853" s="138"/>
      <c r="G853" s="138"/>
    </row>
    <row r="854" spans="1:7" ht="15.75" customHeight="1" x14ac:dyDescent="0.25">
      <c r="A854" s="207" t="s">
        <v>626</v>
      </c>
      <c r="B854" s="507" t="s">
        <v>756</v>
      </c>
      <c r="C854" s="507" t="s">
        <v>756</v>
      </c>
      <c r="D854" s="230" t="s">
        <v>756</v>
      </c>
      <c r="E854" s="230" t="s">
        <v>756</v>
      </c>
      <c r="F854" s="138"/>
      <c r="G854" s="138"/>
    </row>
    <row r="855" spans="1:7" ht="15.75" customHeight="1" x14ac:dyDescent="0.25">
      <c r="A855" s="207" t="s">
        <v>627</v>
      </c>
      <c r="B855" s="508" t="s">
        <v>756</v>
      </c>
      <c r="C855" s="508" t="s">
        <v>756</v>
      </c>
      <c r="D855" s="230" t="s">
        <v>756</v>
      </c>
      <c r="E855" s="230" t="s">
        <v>756</v>
      </c>
      <c r="F855" s="138"/>
      <c r="G855" s="138"/>
    </row>
    <row r="856" spans="1:7" ht="15.75" customHeight="1" x14ac:dyDescent="0.25">
      <c r="A856" s="207" t="s">
        <v>628</v>
      </c>
      <c r="B856" s="508" t="s">
        <v>756</v>
      </c>
      <c r="C856" s="508" t="s">
        <v>756</v>
      </c>
      <c r="D856" s="230" t="s">
        <v>756</v>
      </c>
      <c r="E856" s="230" t="s">
        <v>756</v>
      </c>
      <c r="F856" s="138"/>
      <c r="G856" s="138"/>
    </row>
    <row r="857" spans="1:7" ht="28.5" customHeight="1" thickBot="1" x14ac:dyDescent="0.3">
      <c r="A857" s="208" t="s">
        <v>629</v>
      </c>
      <c r="B857" s="572" t="s">
        <v>756</v>
      </c>
      <c r="C857" s="572" t="s">
        <v>756</v>
      </c>
      <c r="D857" s="230" t="s">
        <v>756</v>
      </c>
      <c r="E857" s="230" t="s">
        <v>756</v>
      </c>
      <c r="F857" s="138"/>
      <c r="G857" s="138"/>
    </row>
    <row r="858" spans="1:7" ht="15.75" customHeight="1" thickBot="1" x14ac:dyDescent="0.3">
      <c r="A858" s="229" t="s">
        <v>428</v>
      </c>
      <c r="B858" s="438" t="s">
        <v>477</v>
      </c>
      <c r="C858" s="438" t="s">
        <v>479</v>
      </c>
      <c r="D858" s="231" t="s">
        <v>457</v>
      </c>
      <c r="E858" s="232" t="s">
        <v>446</v>
      </c>
      <c r="F858" s="138"/>
      <c r="G858" s="138"/>
    </row>
    <row r="859" spans="1:7" ht="15.75" customHeight="1" x14ac:dyDescent="0.25">
      <c r="A859" s="207" t="s">
        <v>630</v>
      </c>
      <c r="B859" s="507" t="s">
        <v>756</v>
      </c>
      <c r="C859" s="507" t="s">
        <v>756</v>
      </c>
      <c r="D859" s="230" t="s">
        <v>756</v>
      </c>
      <c r="E859" s="230" t="s">
        <v>756</v>
      </c>
      <c r="F859" s="138"/>
      <c r="G859" s="138"/>
    </row>
    <row r="860" spans="1:7" ht="15.75" customHeight="1" x14ac:dyDescent="0.25">
      <c r="A860" s="207" t="s">
        <v>631</v>
      </c>
      <c r="B860" s="508" t="s">
        <v>756</v>
      </c>
      <c r="C860" s="508" t="s">
        <v>756</v>
      </c>
      <c r="D860" s="230" t="s">
        <v>756</v>
      </c>
      <c r="E860" s="230" t="s">
        <v>756</v>
      </c>
      <c r="F860" s="138"/>
      <c r="G860" s="138"/>
    </row>
    <row r="861" spans="1:7" ht="15.75" customHeight="1" x14ac:dyDescent="0.25">
      <c r="A861" s="207" t="s">
        <v>632</v>
      </c>
      <c r="B861" s="508" t="s">
        <v>756</v>
      </c>
      <c r="C861" s="508" t="s">
        <v>756</v>
      </c>
      <c r="D861" s="230" t="s">
        <v>756</v>
      </c>
      <c r="E861" s="230" t="s">
        <v>756</v>
      </c>
      <c r="F861" s="138"/>
      <c r="G861" s="138"/>
    </row>
    <row r="862" spans="1:7" ht="15.75" customHeight="1" thickBot="1" x14ac:dyDescent="0.3">
      <c r="A862" s="208" t="s">
        <v>633</v>
      </c>
      <c r="B862" s="572" t="s">
        <v>756</v>
      </c>
      <c r="C862" s="572" t="s">
        <v>756</v>
      </c>
      <c r="D862" s="230" t="s">
        <v>756</v>
      </c>
      <c r="E862" s="230" t="s">
        <v>756</v>
      </c>
      <c r="F862" s="138"/>
      <c r="G862" s="138"/>
    </row>
    <row r="863" spans="1:7" ht="15.75" customHeight="1" x14ac:dyDescent="0.25">
      <c r="A863" s="223"/>
      <c r="B863" s="337"/>
      <c r="C863" s="138"/>
      <c r="D863" s="138"/>
      <c r="E863" s="138"/>
      <c r="F863" s="138"/>
      <c r="G863" s="138"/>
    </row>
    <row r="864" spans="1:7" ht="15.75" thickBot="1" x14ac:dyDescent="0.3">
      <c r="A864" s="224" t="s">
        <v>398</v>
      </c>
      <c r="B864" s="225"/>
      <c r="C864" s="138"/>
      <c r="D864" s="138"/>
      <c r="E864" s="138"/>
      <c r="F864" s="138"/>
      <c r="G864" s="138"/>
    </row>
    <row r="865" spans="1:10" s="228" customFormat="1" ht="15.75" thickBot="1" x14ac:dyDescent="0.3">
      <c r="A865" s="235" t="s">
        <v>397</v>
      </c>
      <c r="B865" s="232" t="s">
        <v>477</v>
      </c>
      <c r="C865" s="232" t="s">
        <v>479</v>
      </c>
      <c r="D865" s="232" t="s">
        <v>569</v>
      </c>
      <c r="E865" s="232" t="s">
        <v>457</v>
      </c>
      <c r="F865" s="232" t="s">
        <v>446</v>
      </c>
      <c r="G865" s="232" t="s">
        <v>568</v>
      </c>
    </row>
    <row r="866" spans="1:10" x14ac:dyDescent="0.25">
      <c r="A866" s="234" t="s">
        <v>265</v>
      </c>
      <c r="B866" s="507" t="s">
        <v>323</v>
      </c>
      <c r="C866" s="507">
        <v>12152</v>
      </c>
      <c r="D866" s="507">
        <v>8491</v>
      </c>
      <c r="E866" s="230">
        <v>0</v>
      </c>
      <c r="F866" s="230">
        <v>0.58867412682265174</v>
      </c>
      <c r="G866" s="230">
        <v>0.41132587317734826</v>
      </c>
    </row>
    <row r="867" spans="1:10" s="191" customFormat="1" ht="15" customHeight="1" x14ac:dyDescent="0.25">
      <c r="A867" s="207" t="s">
        <v>557</v>
      </c>
      <c r="B867" s="508" t="s">
        <v>323</v>
      </c>
      <c r="C867" s="508">
        <v>4400</v>
      </c>
      <c r="D867" s="508">
        <v>1010</v>
      </c>
      <c r="E867" s="230">
        <v>0</v>
      </c>
      <c r="F867" s="230">
        <v>0.81330868761552677</v>
      </c>
      <c r="G867" s="230">
        <v>0.1866913123844732</v>
      </c>
      <c r="J867"/>
    </row>
    <row r="868" spans="1:10" ht="15.75" thickBot="1" x14ac:dyDescent="0.3">
      <c r="A868" s="224"/>
      <c r="B868" s="573"/>
      <c r="C868" s="574"/>
      <c r="D868" s="574"/>
      <c r="E868" s="419"/>
      <c r="F868" s="419"/>
      <c r="G868" s="419"/>
    </row>
    <row r="869" spans="1:10" s="228" customFormat="1" ht="15.75" thickBot="1" x14ac:dyDescent="0.3">
      <c r="A869" s="235" t="s">
        <v>507</v>
      </c>
      <c r="B869" s="232" t="s">
        <v>508</v>
      </c>
      <c r="C869" s="232" t="s">
        <v>504</v>
      </c>
      <c r="D869" s="232" t="s">
        <v>509</v>
      </c>
      <c r="E869" s="138"/>
      <c r="F869" s="138"/>
      <c r="G869" s="138"/>
    </row>
    <row r="870" spans="1:10" ht="15.75" customHeight="1" thickBot="1" x14ac:dyDescent="0.3">
      <c r="A870" s="344" t="s">
        <v>401</v>
      </c>
      <c r="B870" s="509">
        <v>8539</v>
      </c>
      <c r="C870" s="510">
        <v>20643</v>
      </c>
      <c r="D870" s="214">
        <v>0.41365111660126919</v>
      </c>
      <c r="E870" s="138"/>
      <c r="F870" s="138"/>
      <c r="G870" s="138"/>
    </row>
    <row r="871" spans="1:10" ht="15.75" customHeight="1" x14ac:dyDescent="0.25">
      <c r="A871" s="346" t="s">
        <v>403</v>
      </c>
      <c r="B871" s="511">
        <v>96</v>
      </c>
      <c r="C871" s="512">
        <v>245</v>
      </c>
      <c r="D871" s="347">
        <v>0.39183673469387753</v>
      </c>
      <c r="E871" s="138"/>
      <c r="F871" s="138"/>
      <c r="G871" s="138"/>
    </row>
    <row r="872" spans="1:10" ht="15.75" customHeight="1" x14ac:dyDescent="0.25">
      <c r="A872" s="333" t="s">
        <v>404</v>
      </c>
      <c r="B872" s="513">
        <v>3261</v>
      </c>
      <c r="C872" s="512">
        <v>6160</v>
      </c>
      <c r="D872" s="348">
        <v>0.5293831168831169</v>
      </c>
      <c r="E872" s="138"/>
      <c r="F872" s="138"/>
      <c r="G872" s="138"/>
    </row>
    <row r="873" spans="1:10" ht="15.75" customHeight="1" x14ac:dyDescent="0.25">
      <c r="A873" s="333" t="s">
        <v>405</v>
      </c>
      <c r="B873" s="513">
        <v>4256</v>
      </c>
      <c r="C873" s="512">
        <v>11031</v>
      </c>
      <c r="D873" s="348">
        <v>0.38582177499773368</v>
      </c>
      <c r="E873" s="138"/>
      <c r="F873" s="138"/>
      <c r="G873" s="138"/>
    </row>
    <row r="874" spans="1:10" ht="15.75" customHeight="1" x14ac:dyDescent="0.25">
      <c r="A874" s="333" t="s">
        <v>406</v>
      </c>
      <c r="B874" s="513">
        <v>926</v>
      </c>
      <c r="C874" s="512">
        <v>3205</v>
      </c>
      <c r="D874" s="348">
        <v>0.28892355694227767</v>
      </c>
      <c r="E874" s="138"/>
      <c r="F874" s="138"/>
      <c r="G874" s="138"/>
    </row>
    <row r="875" spans="1:10" ht="15.75" customHeight="1" x14ac:dyDescent="0.25">
      <c r="A875" s="334" t="s">
        <v>8</v>
      </c>
      <c r="B875" s="513">
        <v>175</v>
      </c>
      <c r="C875" s="512">
        <v>1648</v>
      </c>
      <c r="D875" s="348">
        <v>0.10618932038834951</v>
      </c>
      <c r="E875" s="138"/>
      <c r="F875" s="138"/>
      <c r="G875" s="138"/>
    </row>
    <row r="876" spans="1:10" ht="15.75" customHeight="1" x14ac:dyDescent="0.25">
      <c r="A876" s="333" t="s">
        <v>407</v>
      </c>
      <c r="B876" s="513">
        <v>248</v>
      </c>
      <c r="C876" s="512">
        <v>635</v>
      </c>
      <c r="D876" s="348">
        <v>0.3905511811023622</v>
      </c>
      <c r="E876" s="138"/>
      <c r="F876" s="138"/>
      <c r="G876" s="138"/>
    </row>
    <row r="877" spans="1:10" ht="15.75" customHeight="1" x14ac:dyDescent="0.25">
      <c r="A877" s="333" t="s">
        <v>620</v>
      </c>
      <c r="B877" s="513">
        <v>1494</v>
      </c>
      <c r="C877" s="512">
        <v>2607</v>
      </c>
      <c r="D877" s="348">
        <v>0.57307249712313002</v>
      </c>
      <c r="E877" s="138"/>
      <c r="F877" s="138"/>
      <c r="G877" s="138"/>
    </row>
    <row r="878" spans="1:10" ht="15.75" customHeight="1" x14ac:dyDescent="0.25">
      <c r="A878" s="333" t="s">
        <v>409</v>
      </c>
      <c r="B878" s="513">
        <v>211</v>
      </c>
      <c r="C878" s="512">
        <v>980</v>
      </c>
      <c r="D878" s="348">
        <v>0.21530612244897959</v>
      </c>
      <c r="E878" s="138"/>
      <c r="F878" s="138"/>
      <c r="G878" s="138"/>
    </row>
    <row r="879" spans="1:10" ht="15.75" customHeight="1" x14ac:dyDescent="0.25">
      <c r="A879" s="333" t="s">
        <v>410</v>
      </c>
      <c r="B879" s="513">
        <v>369</v>
      </c>
      <c r="C879" s="512">
        <v>993</v>
      </c>
      <c r="D879" s="348">
        <v>0.37160120845921452</v>
      </c>
      <c r="E879" s="138"/>
      <c r="F879" s="138"/>
      <c r="G879" s="138"/>
    </row>
    <row r="880" spans="1:10" ht="15.75" customHeight="1" x14ac:dyDescent="0.25">
      <c r="A880" s="333" t="s">
        <v>680</v>
      </c>
      <c r="B880" s="513">
        <v>420</v>
      </c>
      <c r="C880" s="512">
        <v>2220</v>
      </c>
      <c r="D880" s="348">
        <v>0.1891891891891892</v>
      </c>
      <c r="E880" s="138"/>
      <c r="F880" s="138"/>
      <c r="G880" s="138"/>
    </row>
    <row r="881" spans="1:7" ht="15.75" customHeight="1" x14ac:dyDescent="0.25">
      <c r="A881" s="333" t="s">
        <v>220</v>
      </c>
      <c r="B881" s="513">
        <v>784</v>
      </c>
      <c r="C881" s="512">
        <v>1042</v>
      </c>
      <c r="D881" s="348">
        <v>0.75239923224568139</v>
      </c>
      <c r="E881" s="138"/>
      <c r="F881" s="138"/>
      <c r="G881" s="138"/>
    </row>
    <row r="882" spans="1:7" ht="15.75" customHeight="1" x14ac:dyDescent="0.25">
      <c r="A882" s="333" t="s">
        <v>31</v>
      </c>
      <c r="B882" s="513">
        <v>2001</v>
      </c>
      <c r="C882" s="512">
        <v>3099</v>
      </c>
      <c r="D882" s="348">
        <v>0.64569215876089059</v>
      </c>
      <c r="E882" s="138"/>
      <c r="F882" s="138"/>
      <c r="G882" s="138"/>
    </row>
    <row r="883" spans="1:7" ht="15.75" customHeight="1" x14ac:dyDescent="0.25">
      <c r="A883" s="333" t="s">
        <v>42</v>
      </c>
      <c r="B883" s="513">
        <v>130</v>
      </c>
      <c r="C883" s="512">
        <v>256</v>
      </c>
      <c r="D883" s="348">
        <v>0.5078125</v>
      </c>
      <c r="E883" s="138"/>
      <c r="F883" s="138"/>
      <c r="G883" s="138"/>
    </row>
    <row r="884" spans="1:7" ht="15.75" customHeight="1" x14ac:dyDescent="0.25">
      <c r="A884" s="333" t="s">
        <v>572</v>
      </c>
      <c r="B884" s="513">
        <v>672</v>
      </c>
      <c r="C884" s="512">
        <v>978</v>
      </c>
      <c r="D884" s="348">
        <v>0.68711656441717794</v>
      </c>
      <c r="E884" s="138"/>
      <c r="F884" s="138"/>
      <c r="G884" s="138"/>
    </row>
    <row r="885" spans="1:7" ht="15.75" customHeight="1" x14ac:dyDescent="0.25">
      <c r="A885" s="333" t="s">
        <v>34</v>
      </c>
      <c r="B885" s="513">
        <v>665</v>
      </c>
      <c r="C885" s="512">
        <v>3307</v>
      </c>
      <c r="D885" s="348">
        <v>0.20108859993952222</v>
      </c>
      <c r="E885" s="138"/>
      <c r="F885" s="138"/>
      <c r="G885" s="138"/>
    </row>
    <row r="886" spans="1:7" ht="15.75" customHeight="1" x14ac:dyDescent="0.25">
      <c r="A886" s="333" t="s">
        <v>412</v>
      </c>
      <c r="B886" s="513">
        <v>301</v>
      </c>
      <c r="C886" s="512">
        <v>572</v>
      </c>
      <c r="D886" s="348">
        <v>0.52622377622377625</v>
      </c>
      <c r="E886" s="138"/>
      <c r="F886" s="138"/>
      <c r="G886" s="138"/>
    </row>
    <row r="887" spans="1:7" ht="15.75" customHeight="1" x14ac:dyDescent="0.25">
      <c r="A887" s="333" t="s">
        <v>222</v>
      </c>
      <c r="B887" s="513">
        <v>252</v>
      </c>
      <c r="C887" s="512">
        <v>488</v>
      </c>
      <c r="D887" s="348">
        <v>0.51639344262295084</v>
      </c>
      <c r="E887" s="138"/>
      <c r="F887" s="138"/>
      <c r="G887" s="138"/>
    </row>
    <row r="888" spans="1:7" ht="15.75" customHeight="1" x14ac:dyDescent="0.25">
      <c r="A888" s="333" t="s">
        <v>579</v>
      </c>
      <c r="B888" s="513">
        <v>244</v>
      </c>
      <c r="C888" s="512">
        <v>404</v>
      </c>
      <c r="D888" s="348">
        <v>0.60396039603960394</v>
      </c>
      <c r="E888" s="138"/>
      <c r="F888" s="138"/>
      <c r="G888" s="138"/>
    </row>
    <row r="889" spans="1:7" ht="15.75" customHeight="1" x14ac:dyDescent="0.25">
      <c r="A889" s="333" t="s">
        <v>634</v>
      </c>
      <c r="B889" s="513">
        <v>200</v>
      </c>
      <c r="C889" s="512">
        <v>307</v>
      </c>
      <c r="D889" s="348">
        <v>0.65146579804560256</v>
      </c>
      <c r="E889" s="138"/>
      <c r="F889" s="138"/>
      <c r="G889" s="138"/>
    </row>
    <row r="890" spans="1:7" ht="15.75" customHeight="1" x14ac:dyDescent="0.25">
      <c r="A890" s="333" t="s">
        <v>474</v>
      </c>
      <c r="B890" s="513">
        <v>55</v>
      </c>
      <c r="C890" s="512">
        <v>481</v>
      </c>
      <c r="D890" s="348">
        <v>0.11434511434511435</v>
      </c>
      <c r="E890" s="138"/>
      <c r="F890" s="138"/>
      <c r="G890" s="138"/>
    </row>
    <row r="891" spans="1:7" ht="15.75" customHeight="1" x14ac:dyDescent="0.25">
      <c r="A891" s="333" t="s">
        <v>475</v>
      </c>
      <c r="B891" s="513">
        <v>318</v>
      </c>
      <c r="C891" s="512">
        <v>626</v>
      </c>
      <c r="D891" s="348">
        <v>0.50798722044728439</v>
      </c>
      <c r="E891" s="138"/>
      <c r="F891" s="138"/>
      <c r="G891" s="138"/>
    </row>
    <row r="892" spans="1:7" ht="15.75" customHeight="1" x14ac:dyDescent="0.25">
      <c r="A892" s="11" t="s">
        <v>417</v>
      </c>
      <c r="B892" s="513">
        <v>325</v>
      </c>
      <c r="C892" s="512">
        <v>445</v>
      </c>
      <c r="D892" s="348">
        <v>0.7303370786516854</v>
      </c>
      <c r="E892" s="138"/>
      <c r="F892" s="138"/>
      <c r="G892" s="138"/>
    </row>
    <row r="893" spans="1:7" ht="15.75" customHeight="1" x14ac:dyDescent="0.25">
      <c r="A893" s="11" t="s">
        <v>418</v>
      </c>
      <c r="B893" s="513">
        <v>1657</v>
      </c>
      <c r="C893" s="512">
        <v>2050</v>
      </c>
      <c r="D893" s="348">
        <v>0.80829268292682932</v>
      </c>
      <c r="E893" s="138"/>
      <c r="F893" s="138"/>
      <c r="G893" s="138"/>
    </row>
    <row r="894" spans="1:7" ht="15.75" customHeight="1" x14ac:dyDescent="0.25">
      <c r="A894" s="333" t="s">
        <v>573</v>
      </c>
      <c r="B894" s="513">
        <v>2622</v>
      </c>
      <c r="C894" s="512">
        <v>4535</v>
      </c>
      <c r="D894" s="348">
        <v>0.57816979051819184</v>
      </c>
      <c r="E894" s="138"/>
      <c r="F894" s="138"/>
      <c r="G894" s="138"/>
    </row>
    <row r="895" spans="1:7" ht="15.75" customHeight="1" thickBot="1" x14ac:dyDescent="0.3">
      <c r="A895" s="345" t="s">
        <v>430</v>
      </c>
      <c r="B895" s="514">
        <v>7405</v>
      </c>
      <c r="C895" s="512">
        <v>10214</v>
      </c>
      <c r="D895" s="349">
        <v>0.72498531427452517</v>
      </c>
      <c r="E895" s="138"/>
      <c r="F895" s="138"/>
      <c r="G895" s="138"/>
    </row>
    <row r="896" spans="1:7" ht="15.75" customHeight="1" thickBot="1" x14ac:dyDescent="0.3">
      <c r="A896" s="223"/>
      <c r="B896" s="337"/>
      <c r="C896" s="138"/>
      <c r="D896" s="138"/>
      <c r="E896" s="138"/>
      <c r="F896" s="138"/>
      <c r="G896" s="138"/>
    </row>
    <row r="897" spans="1:7" ht="15.75" customHeight="1" thickBot="1" x14ac:dyDescent="0.3">
      <c r="A897" s="342" t="s">
        <v>575</v>
      </c>
      <c r="B897" s="231" t="s">
        <v>576</v>
      </c>
      <c r="C897" s="232" t="s">
        <v>504</v>
      </c>
      <c r="D897" s="233" t="s">
        <v>577</v>
      </c>
      <c r="E897" s="138"/>
      <c r="F897" s="138"/>
      <c r="G897" s="138"/>
    </row>
    <row r="898" spans="1:7" ht="15.75" customHeight="1" thickBot="1" x14ac:dyDescent="0.3">
      <c r="A898" s="338" t="s">
        <v>401</v>
      </c>
      <c r="B898" s="509">
        <v>3628</v>
      </c>
      <c r="C898" s="510">
        <v>20643</v>
      </c>
      <c r="D898" s="214">
        <v>0.17574964879135785</v>
      </c>
      <c r="E898" s="138"/>
      <c r="F898" s="138"/>
      <c r="G898" s="138"/>
    </row>
    <row r="899" spans="1:7" ht="15.75" customHeight="1" x14ac:dyDescent="0.25">
      <c r="A899" s="343" t="s">
        <v>403</v>
      </c>
      <c r="B899" s="511">
        <v>29</v>
      </c>
      <c r="C899" s="512">
        <v>245</v>
      </c>
      <c r="D899" s="347">
        <v>0.11836734693877551</v>
      </c>
      <c r="E899" s="138"/>
      <c r="F899" s="138"/>
      <c r="G899" s="138"/>
    </row>
    <row r="900" spans="1:7" ht="15.75" customHeight="1" x14ac:dyDescent="0.25">
      <c r="A900" s="339" t="s">
        <v>404</v>
      </c>
      <c r="B900" s="513">
        <v>1210</v>
      </c>
      <c r="C900" s="512">
        <v>6160</v>
      </c>
      <c r="D900" s="348">
        <v>0.19642857142857142</v>
      </c>
      <c r="E900" s="138"/>
      <c r="F900" s="138"/>
      <c r="G900" s="138"/>
    </row>
    <row r="901" spans="1:7" ht="15.75" customHeight="1" x14ac:dyDescent="0.25">
      <c r="A901" s="339" t="s">
        <v>405</v>
      </c>
      <c r="B901" s="513">
        <v>2047</v>
      </c>
      <c r="C901" s="512">
        <v>11031</v>
      </c>
      <c r="D901" s="348">
        <v>0.18556794488260356</v>
      </c>
      <c r="E901" s="138"/>
      <c r="F901" s="138"/>
      <c r="G901" s="138"/>
    </row>
    <row r="902" spans="1:7" ht="15.75" customHeight="1" x14ac:dyDescent="0.25">
      <c r="A902" s="339" t="s">
        <v>406</v>
      </c>
      <c r="B902" s="513">
        <v>341</v>
      </c>
      <c r="C902" s="512">
        <v>3205</v>
      </c>
      <c r="D902" s="348">
        <v>0.106396255850234</v>
      </c>
      <c r="E902" s="138"/>
      <c r="F902" s="138"/>
      <c r="G902" s="138"/>
    </row>
    <row r="903" spans="1:7" ht="15.75" customHeight="1" x14ac:dyDescent="0.25">
      <c r="A903" s="340" t="s">
        <v>8</v>
      </c>
      <c r="B903" s="513">
        <v>139</v>
      </c>
      <c r="C903" s="512">
        <v>1648</v>
      </c>
      <c r="D903" s="348">
        <v>8.4344660194174761E-2</v>
      </c>
      <c r="E903" s="138"/>
      <c r="F903" s="138"/>
      <c r="G903" s="138"/>
    </row>
    <row r="904" spans="1:7" ht="15.75" customHeight="1" x14ac:dyDescent="0.25">
      <c r="A904" s="339" t="s">
        <v>407</v>
      </c>
      <c r="B904" s="513">
        <v>314</v>
      </c>
      <c r="C904" s="512">
        <v>635</v>
      </c>
      <c r="D904" s="348">
        <v>0.49448818897637797</v>
      </c>
      <c r="E904" s="138"/>
      <c r="F904" s="138"/>
      <c r="G904" s="138"/>
    </row>
    <row r="905" spans="1:7" ht="15.75" customHeight="1" x14ac:dyDescent="0.25">
      <c r="A905" s="339" t="s">
        <v>620</v>
      </c>
      <c r="B905" s="513">
        <v>368</v>
      </c>
      <c r="C905" s="512">
        <v>2607</v>
      </c>
      <c r="D905" s="348">
        <v>0.14115841963943229</v>
      </c>
      <c r="E905" s="138"/>
      <c r="F905" s="138"/>
      <c r="G905" s="138"/>
    </row>
    <row r="906" spans="1:7" ht="15.75" customHeight="1" x14ac:dyDescent="0.25">
      <c r="A906" s="339" t="s">
        <v>409</v>
      </c>
      <c r="B906" s="513">
        <v>228</v>
      </c>
      <c r="C906" s="512">
        <v>980</v>
      </c>
      <c r="D906" s="348">
        <v>0.23265306122448978</v>
      </c>
      <c r="E906" s="138"/>
      <c r="F906" s="138"/>
      <c r="G906" s="138"/>
    </row>
    <row r="907" spans="1:7" ht="15.75" customHeight="1" x14ac:dyDescent="0.25">
      <c r="A907" s="339" t="s">
        <v>410</v>
      </c>
      <c r="B907" s="513">
        <v>46</v>
      </c>
      <c r="C907" s="512">
        <v>993</v>
      </c>
      <c r="D907" s="348">
        <v>4.632426988922457E-2</v>
      </c>
      <c r="E907" s="138"/>
      <c r="F907" s="138"/>
      <c r="G907" s="138"/>
    </row>
    <row r="908" spans="1:7" ht="15.75" customHeight="1" x14ac:dyDescent="0.25">
      <c r="A908" s="339" t="s">
        <v>680</v>
      </c>
      <c r="B908" s="513">
        <v>516</v>
      </c>
      <c r="C908" s="512">
        <v>2220</v>
      </c>
      <c r="D908" s="348">
        <v>0.23243243243243245</v>
      </c>
      <c r="E908" s="138"/>
      <c r="F908" s="138"/>
      <c r="G908" s="138"/>
    </row>
    <row r="909" spans="1:7" ht="15.75" customHeight="1" x14ac:dyDescent="0.25">
      <c r="A909" s="339" t="s">
        <v>220</v>
      </c>
      <c r="B909" s="513">
        <v>24</v>
      </c>
      <c r="C909" s="512">
        <v>1042</v>
      </c>
      <c r="D909" s="348">
        <v>2.3032629558541268E-2</v>
      </c>
      <c r="E909" s="138"/>
      <c r="F909" s="138"/>
      <c r="G909" s="138"/>
    </row>
    <row r="910" spans="1:7" ht="15.75" customHeight="1" x14ac:dyDescent="0.25">
      <c r="A910" s="339" t="s">
        <v>31</v>
      </c>
      <c r="B910" s="513">
        <v>866</v>
      </c>
      <c r="C910" s="512">
        <v>3099</v>
      </c>
      <c r="D910" s="348">
        <v>0.27944498225233949</v>
      </c>
      <c r="E910" s="138"/>
      <c r="F910" s="138"/>
      <c r="G910" s="138"/>
    </row>
    <row r="911" spans="1:7" ht="15.75" customHeight="1" x14ac:dyDescent="0.25">
      <c r="A911" s="333" t="s">
        <v>42</v>
      </c>
      <c r="B911" s="513">
        <v>121</v>
      </c>
      <c r="C911" s="512">
        <v>256</v>
      </c>
      <c r="D911" s="348">
        <v>0.47265625</v>
      </c>
      <c r="E911" s="138"/>
      <c r="F911" s="138"/>
      <c r="G911" s="138"/>
    </row>
    <row r="912" spans="1:7" ht="15.75" customHeight="1" x14ac:dyDescent="0.25">
      <c r="A912" s="333" t="s">
        <v>572</v>
      </c>
      <c r="B912" s="513">
        <v>145</v>
      </c>
      <c r="C912" s="512">
        <v>978</v>
      </c>
      <c r="D912" s="348">
        <v>0.14826175869120656</v>
      </c>
      <c r="E912" s="138"/>
      <c r="F912" s="138"/>
      <c r="G912" s="138"/>
    </row>
    <row r="913" spans="1:7" ht="15.75" customHeight="1" x14ac:dyDescent="0.25">
      <c r="A913" s="339" t="s">
        <v>34</v>
      </c>
      <c r="B913" s="513">
        <v>407</v>
      </c>
      <c r="C913" s="512">
        <v>3307</v>
      </c>
      <c r="D913" s="348">
        <v>0.1230722709404294</v>
      </c>
      <c r="E913" s="138"/>
      <c r="F913" s="138"/>
      <c r="G913" s="138"/>
    </row>
    <row r="914" spans="1:7" ht="15.75" customHeight="1" x14ac:dyDescent="0.25">
      <c r="A914" s="339" t="s">
        <v>412</v>
      </c>
      <c r="B914" s="513">
        <v>45</v>
      </c>
      <c r="C914" s="512">
        <v>572</v>
      </c>
      <c r="D914" s="348">
        <v>7.8671328671328672E-2</v>
      </c>
      <c r="E914" s="138"/>
      <c r="F914" s="138"/>
      <c r="G914" s="138"/>
    </row>
    <row r="915" spans="1:7" ht="15.75" customHeight="1" x14ac:dyDescent="0.25">
      <c r="A915" s="339" t="s">
        <v>222</v>
      </c>
      <c r="B915" s="513">
        <v>46</v>
      </c>
      <c r="C915" s="512">
        <v>488</v>
      </c>
      <c r="D915" s="348">
        <v>9.4262295081967207E-2</v>
      </c>
      <c r="E915" s="138"/>
      <c r="F915" s="138"/>
      <c r="G915" s="138"/>
    </row>
    <row r="916" spans="1:7" ht="15.75" customHeight="1" x14ac:dyDescent="0.25">
      <c r="A916" s="339" t="s">
        <v>579</v>
      </c>
      <c r="B916" s="513">
        <v>213</v>
      </c>
      <c r="C916" s="512">
        <v>404</v>
      </c>
      <c r="D916" s="348">
        <v>0.52722772277227725</v>
      </c>
      <c r="E916" s="138"/>
      <c r="F916" s="138"/>
      <c r="G916" s="138"/>
    </row>
    <row r="917" spans="1:7" ht="15.75" customHeight="1" x14ac:dyDescent="0.25">
      <c r="A917" s="339" t="s">
        <v>634</v>
      </c>
      <c r="B917" s="513">
        <v>47</v>
      </c>
      <c r="C917" s="512">
        <v>307</v>
      </c>
      <c r="D917" s="348">
        <v>0.15309446254071662</v>
      </c>
      <c r="E917" s="138"/>
      <c r="F917" s="138"/>
      <c r="G917" s="138"/>
    </row>
    <row r="918" spans="1:7" ht="15.75" customHeight="1" x14ac:dyDescent="0.25">
      <c r="A918" s="339" t="s">
        <v>474</v>
      </c>
      <c r="B918" s="513">
        <v>39</v>
      </c>
      <c r="C918" s="512">
        <v>481</v>
      </c>
      <c r="D918" s="348">
        <v>8.1081081081081086E-2</v>
      </c>
      <c r="E918" s="138"/>
      <c r="F918" s="138"/>
      <c r="G918" s="138"/>
    </row>
    <row r="919" spans="1:7" ht="15.75" customHeight="1" x14ac:dyDescent="0.25">
      <c r="A919" s="339" t="s">
        <v>475</v>
      </c>
      <c r="B919" s="513">
        <v>64</v>
      </c>
      <c r="C919" s="512">
        <v>626</v>
      </c>
      <c r="D919" s="348">
        <v>0.10223642172523961</v>
      </c>
      <c r="E919" s="138"/>
      <c r="F919" s="138"/>
      <c r="G919" s="138"/>
    </row>
    <row r="920" spans="1:7" ht="15.75" customHeight="1" x14ac:dyDescent="0.25">
      <c r="A920" s="11" t="s">
        <v>417</v>
      </c>
      <c r="B920" s="513">
        <v>157</v>
      </c>
      <c r="C920" s="512">
        <v>445</v>
      </c>
      <c r="D920" s="348">
        <v>0.35280898876404493</v>
      </c>
      <c r="E920" s="138"/>
      <c r="F920" s="138"/>
      <c r="G920" s="138"/>
    </row>
    <row r="921" spans="1:7" ht="15.75" customHeight="1" x14ac:dyDescent="0.25">
      <c r="A921" s="11" t="s">
        <v>418</v>
      </c>
      <c r="B921" s="513">
        <v>1</v>
      </c>
      <c r="C921" s="512">
        <v>2050</v>
      </c>
      <c r="D921" s="348">
        <v>4.8780487804878049E-4</v>
      </c>
      <c r="E921" s="138"/>
      <c r="F921" s="138"/>
      <c r="G921" s="138"/>
    </row>
    <row r="922" spans="1:7" ht="15.75" customHeight="1" x14ac:dyDescent="0.25">
      <c r="A922" s="339" t="s">
        <v>573</v>
      </c>
      <c r="B922" s="513">
        <v>23</v>
      </c>
      <c r="C922" s="512">
        <v>4535</v>
      </c>
      <c r="D922" s="348">
        <v>5.0716648291069463E-3</v>
      </c>
      <c r="E922" s="138"/>
      <c r="F922" s="138"/>
      <c r="G922" s="138"/>
    </row>
    <row r="923" spans="1:7" ht="15.75" customHeight="1" thickBot="1" x14ac:dyDescent="0.3">
      <c r="A923" s="341" t="s">
        <v>430</v>
      </c>
      <c r="B923" s="514">
        <v>103</v>
      </c>
      <c r="C923" s="512">
        <v>10214</v>
      </c>
      <c r="D923" s="349">
        <v>1.0084198159389074E-2</v>
      </c>
      <c r="E923" s="138"/>
      <c r="F923" s="138"/>
      <c r="G923" s="138"/>
    </row>
    <row r="924" spans="1:7" ht="15.75" customHeight="1" thickBot="1" x14ac:dyDescent="0.3">
      <c r="A924" s="223"/>
      <c r="B924" s="337"/>
      <c r="C924" s="138"/>
      <c r="D924" s="138"/>
      <c r="E924" s="138"/>
      <c r="F924" s="138"/>
      <c r="G924" s="138"/>
    </row>
    <row r="925" spans="1:7" ht="15.75" customHeight="1" thickBot="1" x14ac:dyDescent="0.3">
      <c r="A925" s="342" t="s">
        <v>506</v>
      </c>
      <c r="B925" s="231" t="s">
        <v>511</v>
      </c>
      <c r="C925" s="232" t="s">
        <v>504</v>
      </c>
      <c r="D925" s="233" t="s">
        <v>510</v>
      </c>
      <c r="E925" s="138"/>
      <c r="F925" s="138"/>
      <c r="G925" s="138"/>
    </row>
    <row r="926" spans="1:7" ht="15.75" customHeight="1" thickBot="1" x14ac:dyDescent="0.3">
      <c r="A926" s="338" t="s">
        <v>401</v>
      </c>
      <c r="B926" s="509">
        <v>3449</v>
      </c>
      <c r="C926" s="510">
        <v>20643</v>
      </c>
      <c r="D926" s="214">
        <v>0.16707842852298599</v>
      </c>
      <c r="E926" s="138"/>
      <c r="F926" s="138"/>
      <c r="G926" s="138"/>
    </row>
    <row r="927" spans="1:7" ht="15.75" customHeight="1" x14ac:dyDescent="0.25">
      <c r="A927" s="343" t="s">
        <v>403</v>
      </c>
      <c r="B927" s="511">
        <v>25</v>
      </c>
      <c r="C927" s="512">
        <v>245</v>
      </c>
      <c r="D927" s="347">
        <v>0.10204081632653061</v>
      </c>
      <c r="E927" s="138"/>
      <c r="F927" s="138"/>
      <c r="G927" s="138"/>
    </row>
    <row r="928" spans="1:7" ht="15.75" customHeight="1" x14ac:dyDescent="0.25">
      <c r="A928" s="339" t="s">
        <v>404</v>
      </c>
      <c r="B928" s="513">
        <v>1143</v>
      </c>
      <c r="C928" s="512">
        <v>6160</v>
      </c>
      <c r="D928" s="348">
        <v>0.18555194805194805</v>
      </c>
      <c r="E928" s="138"/>
      <c r="F928" s="138"/>
      <c r="G928" s="138"/>
    </row>
    <row r="929" spans="1:7" ht="15.75" customHeight="1" x14ac:dyDescent="0.25">
      <c r="A929" s="339" t="s">
        <v>405</v>
      </c>
      <c r="B929" s="513">
        <v>1945</v>
      </c>
      <c r="C929" s="512">
        <v>11031</v>
      </c>
      <c r="D929" s="348">
        <v>0.17632127640286466</v>
      </c>
      <c r="E929" s="138"/>
      <c r="F929" s="138"/>
      <c r="G929" s="138"/>
    </row>
    <row r="930" spans="1:7" ht="15.75" customHeight="1" x14ac:dyDescent="0.25">
      <c r="A930" s="339" t="s">
        <v>406</v>
      </c>
      <c r="B930" s="513">
        <v>335</v>
      </c>
      <c r="C930" s="512">
        <v>3205</v>
      </c>
      <c r="D930" s="348">
        <v>0.10452418096723869</v>
      </c>
      <c r="E930" s="138"/>
      <c r="F930" s="138"/>
      <c r="G930" s="138"/>
    </row>
    <row r="931" spans="1:7" ht="15.75" customHeight="1" x14ac:dyDescent="0.25">
      <c r="A931" s="340" t="s">
        <v>8</v>
      </c>
      <c r="B931" s="513">
        <v>139</v>
      </c>
      <c r="C931" s="512">
        <v>1648</v>
      </c>
      <c r="D931" s="348">
        <v>8.4344660194174761E-2</v>
      </c>
      <c r="E931" s="138"/>
      <c r="F931" s="138"/>
      <c r="G931" s="138"/>
    </row>
    <row r="932" spans="1:7" ht="15.75" customHeight="1" x14ac:dyDescent="0.25">
      <c r="A932" s="339" t="s">
        <v>407</v>
      </c>
      <c r="B932" s="513">
        <v>314</v>
      </c>
      <c r="C932" s="512">
        <v>635</v>
      </c>
      <c r="D932" s="348">
        <v>0.49448818897637797</v>
      </c>
      <c r="E932" s="138"/>
      <c r="F932" s="138"/>
      <c r="G932" s="138"/>
    </row>
    <row r="933" spans="1:7" ht="15.75" customHeight="1" x14ac:dyDescent="0.25">
      <c r="A933" s="339" t="s">
        <v>620</v>
      </c>
      <c r="B933" s="513">
        <v>367</v>
      </c>
      <c r="C933" s="512">
        <v>2607</v>
      </c>
      <c r="D933" s="348">
        <v>0.14077483697736862</v>
      </c>
      <c r="E933" s="138"/>
      <c r="F933" s="138"/>
      <c r="G933" s="138"/>
    </row>
    <row r="934" spans="1:7" ht="15.75" customHeight="1" x14ac:dyDescent="0.25">
      <c r="A934" s="339" t="s">
        <v>409</v>
      </c>
      <c r="B934" s="513">
        <v>228</v>
      </c>
      <c r="C934" s="512">
        <v>980</v>
      </c>
      <c r="D934" s="348">
        <v>0.23265306122448978</v>
      </c>
      <c r="E934" s="138"/>
      <c r="F934" s="138"/>
      <c r="G934" s="138"/>
    </row>
    <row r="935" spans="1:7" ht="15.75" customHeight="1" x14ac:dyDescent="0.25">
      <c r="A935" s="339" t="s">
        <v>410</v>
      </c>
      <c r="B935" s="513">
        <v>46</v>
      </c>
      <c r="C935" s="512">
        <v>993</v>
      </c>
      <c r="D935" s="348">
        <v>4.632426988922457E-2</v>
      </c>
      <c r="E935" s="138"/>
      <c r="F935" s="138"/>
      <c r="G935" s="138"/>
    </row>
    <row r="936" spans="1:7" ht="15.75" customHeight="1" x14ac:dyDescent="0.25">
      <c r="A936" s="339" t="s">
        <v>680</v>
      </c>
      <c r="B936" s="513">
        <v>516</v>
      </c>
      <c r="C936" s="512">
        <v>2220</v>
      </c>
      <c r="D936" s="348">
        <v>0.23243243243243245</v>
      </c>
      <c r="E936" s="138"/>
      <c r="F936" s="138"/>
      <c r="G936" s="138"/>
    </row>
    <row r="937" spans="1:7" ht="15.75" customHeight="1" x14ac:dyDescent="0.25">
      <c r="A937" s="339" t="s">
        <v>220</v>
      </c>
      <c r="B937" s="513">
        <v>24</v>
      </c>
      <c r="C937" s="512">
        <v>1042</v>
      </c>
      <c r="D937" s="348">
        <v>2.3032629558541268E-2</v>
      </c>
      <c r="E937" s="138"/>
      <c r="F937" s="138"/>
      <c r="G937" s="138"/>
    </row>
    <row r="938" spans="1:7" ht="15.75" customHeight="1" x14ac:dyDescent="0.25">
      <c r="A938" s="339" t="s">
        <v>31</v>
      </c>
      <c r="B938" s="513">
        <v>864</v>
      </c>
      <c r="C938" s="512">
        <v>3099</v>
      </c>
      <c r="D938" s="348">
        <v>0.27879961277831561</v>
      </c>
      <c r="E938" s="138"/>
      <c r="F938" s="138"/>
      <c r="G938" s="138"/>
    </row>
    <row r="939" spans="1:7" ht="15.75" customHeight="1" x14ac:dyDescent="0.25">
      <c r="A939" s="333" t="s">
        <v>42</v>
      </c>
      <c r="B939" s="513">
        <v>108</v>
      </c>
      <c r="C939" s="512">
        <v>256</v>
      </c>
      <c r="D939" s="348">
        <v>0.421875</v>
      </c>
      <c r="E939" s="138"/>
      <c r="F939" s="138"/>
      <c r="G939" s="138"/>
    </row>
    <row r="940" spans="1:7" ht="15.75" customHeight="1" x14ac:dyDescent="0.25">
      <c r="A940" s="333" t="s">
        <v>572</v>
      </c>
      <c r="B940" s="513">
        <v>80</v>
      </c>
      <c r="C940" s="512">
        <v>978</v>
      </c>
      <c r="D940" s="348">
        <v>8.1799591002044994E-2</v>
      </c>
      <c r="E940" s="138"/>
      <c r="F940" s="138"/>
      <c r="G940" s="138"/>
    </row>
    <row r="941" spans="1:7" ht="15.75" customHeight="1" x14ac:dyDescent="0.25">
      <c r="A941" s="339" t="s">
        <v>34</v>
      </c>
      <c r="B941" s="513">
        <v>344</v>
      </c>
      <c r="C941" s="512">
        <v>3307</v>
      </c>
      <c r="D941" s="348">
        <v>0.10402177199879044</v>
      </c>
      <c r="E941" s="138"/>
      <c r="F941" s="138"/>
      <c r="G941" s="138"/>
    </row>
    <row r="942" spans="1:7" ht="15.75" customHeight="1" x14ac:dyDescent="0.25">
      <c r="A942" s="339" t="s">
        <v>412</v>
      </c>
      <c r="B942" s="513">
        <v>45</v>
      </c>
      <c r="C942" s="512">
        <v>572</v>
      </c>
      <c r="D942" s="348">
        <v>7.8671328671328672E-2</v>
      </c>
      <c r="E942" s="138"/>
      <c r="F942" s="138"/>
      <c r="G942" s="138"/>
    </row>
    <row r="943" spans="1:7" ht="15.75" customHeight="1" x14ac:dyDescent="0.25">
      <c r="A943" s="339" t="s">
        <v>222</v>
      </c>
      <c r="B943" s="513">
        <v>46</v>
      </c>
      <c r="C943" s="512">
        <v>488</v>
      </c>
      <c r="D943" s="348">
        <v>9.4262295081967207E-2</v>
      </c>
      <c r="E943" s="138"/>
      <c r="F943" s="138"/>
      <c r="G943" s="138"/>
    </row>
    <row r="944" spans="1:7" ht="15.75" customHeight="1" x14ac:dyDescent="0.25">
      <c r="A944" s="339" t="s">
        <v>579</v>
      </c>
      <c r="B944" s="513">
        <v>213</v>
      </c>
      <c r="C944" s="512">
        <v>404</v>
      </c>
      <c r="D944" s="348">
        <v>0.52722772277227725</v>
      </c>
      <c r="E944" s="138"/>
      <c r="F944" s="138"/>
      <c r="G944" s="138"/>
    </row>
    <row r="945" spans="1:7" ht="15.75" customHeight="1" x14ac:dyDescent="0.25">
      <c r="A945" s="339" t="s">
        <v>634</v>
      </c>
      <c r="B945" s="513">
        <v>15</v>
      </c>
      <c r="C945" s="512">
        <v>307</v>
      </c>
      <c r="D945" s="348">
        <v>4.8859934853420196E-2</v>
      </c>
      <c r="E945" s="138"/>
      <c r="F945" s="138"/>
      <c r="G945" s="138"/>
    </row>
    <row r="946" spans="1:7" ht="15.75" customHeight="1" x14ac:dyDescent="0.25">
      <c r="A946" s="339" t="s">
        <v>474</v>
      </c>
      <c r="B946" s="513">
        <v>39</v>
      </c>
      <c r="C946" s="512">
        <v>481</v>
      </c>
      <c r="D946" s="348">
        <v>8.1081081081081086E-2</v>
      </c>
      <c r="E946" s="138"/>
      <c r="F946" s="138"/>
      <c r="G946" s="138"/>
    </row>
    <row r="947" spans="1:7" ht="15.75" customHeight="1" x14ac:dyDescent="0.25">
      <c r="A947" s="339" t="s">
        <v>475</v>
      </c>
      <c r="B947" s="513">
        <v>61</v>
      </c>
      <c r="C947" s="512">
        <v>626</v>
      </c>
      <c r="D947" s="348">
        <v>9.7444089456869012E-2</v>
      </c>
      <c r="E947" s="138"/>
      <c r="F947" s="138"/>
      <c r="G947" s="138"/>
    </row>
    <row r="948" spans="1:7" ht="15.75" customHeight="1" x14ac:dyDescent="0.25">
      <c r="A948" s="11" t="s">
        <v>417</v>
      </c>
      <c r="B948" s="513">
        <v>157</v>
      </c>
      <c r="C948" s="512">
        <v>445</v>
      </c>
      <c r="D948" s="348">
        <v>0.35280898876404493</v>
      </c>
      <c r="E948" s="138"/>
      <c r="F948" s="138"/>
      <c r="G948" s="138"/>
    </row>
    <row r="949" spans="1:7" ht="15.75" customHeight="1" x14ac:dyDescent="0.25">
      <c r="A949" s="11" t="s">
        <v>418</v>
      </c>
      <c r="B949" s="513">
        <v>1</v>
      </c>
      <c r="C949" s="512">
        <v>2050</v>
      </c>
      <c r="D949" s="348">
        <v>4.8780487804878049E-4</v>
      </c>
      <c r="E949" s="138"/>
      <c r="F949" s="138"/>
      <c r="G949" s="138"/>
    </row>
    <row r="950" spans="1:7" ht="15.75" customHeight="1" x14ac:dyDescent="0.25">
      <c r="A950" s="339" t="s">
        <v>573</v>
      </c>
      <c r="B950" s="513">
        <v>21</v>
      </c>
      <c r="C950" s="512">
        <v>4535</v>
      </c>
      <c r="D950" s="348">
        <v>4.6306504961411248E-3</v>
      </c>
      <c r="E950" s="138"/>
      <c r="F950" s="138"/>
      <c r="G950" s="138"/>
    </row>
    <row r="951" spans="1:7" ht="15.75" customHeight="1" thickBot="1" x14ac:dyDescent="0.3">
      <c r="A951" s="341" t="s">
        <v>430</v>
      </c>
      <c r="B951" s="514">
        <v>103</v>
      </c>
      <c r="C951" s="512">
        <v>10214</v>
      </c>
      <c r="D951" s="349">
        <v>1.0084198159389074E-2</v>
      </c>
      <c r="E951" s="138"/>
      <c r="F951" s="138"/>
      <c r="G951" s="138"/>
    </row>
    <row r="952" spans="1:7" ht="15.75" customHeight="1" thickBot="1" x14ac:dyDescent="0.3">
      <c r="A952" s="223"/>
      <c r="B952" s="337"/>
      <c r="C952" s="138"/>
      <c r="D952" s="138"/>
      <c r="E952" s="138"/>
      <c r="F952" s="138"/>
      <c r="G952" s="138"/>
    </row>
    <row r="953" spans="1:7" ht="15.75" customHeight="1" thickBot="1" x14ac:dyDescent="0.3">
      <c r="A953" s="342" t="s">
        <v>505</v>
      </c>
      <c r="B953" s="231" t="s">
        <v>512</v>
      </c>
      <c r="C953" s="232" t="s">
        <v>504</v>
      </c>
      <c r="D953" s="233" t="s">
        <v>513</v>
      </c>
      <c r="E953" s="138"/>
      <c r="F953" s="138"/>
      <c r="G953" s="138"/>
    </row>
    <row r="954" spans="1:7" ht="15.75" customHeight="1" thickBot="1" x14ac:dyDescent="0.3">
      <c r="A954" s="338" t="s">
        <v>401</v>
      </c>
      <c r="B954" s="509">
        <v>3387</v>
      </c>
      <c r="C954" s="510">
        <v>20643</v>
      </c>
      <c r="D954" s="214">
        <v>0.16407498910042145</v>
      </c>
      <c r="E954" s="138"/>
      <c r="F954" s="138"/>
      <c r="G954" s="138"/>
    </row>
    <row r="955" spans="1:7" ht="15.75" customHeight="1" x14ac:dyDescent="0.25">
      <c r="A955" s="343" t="s">
        <v>403</v>
      </c>
      <c r="B955" s="511">
        <v>54</v>
      </c>
      <c r="C955" s="512">
        <v>245</v>
      </c>
      <c r="D955" s="347">
        <v>0.22040816326530613</v>
      </c>
      <c r="E955" s="138"/>
      <c r="F955" s="138"/>
      <c r="G955" s="138"/>
    </row>
    <row r="956" spans="1:7" ht="15.75" customHeight="1" x14ac:dyDescent="0.25">
      <c r="A956" s="339" t="s">
        <v>404</v>
      </c>
      <c r="B956" s="513">
        <v>1374</v>
      </c>
      <c r="C956" s="512">
        <v>6160</v>
      </c>
      <c r="D956" s="348">
        <v>0.22305194805194806</v>
      </c>
      <c r="E956" s="138"/>
      <c r="F956" s="138"/>
      <c r="G956" s="138"/>
    </row>
    <row r="957" spans="1:7" ht="15.75" customHeight="1" x14ac:dyDescent="0.25">
      <c r="A957" s="339" t="s">
        <v>405</v>
      </c>
      <c r="B957" s="513">
        <v>1820</v>
      </c>
      <c r="C957" s="512">
        <v>11031</v>
      </c>
      <c r="D957" s="348">
        <v>0.16498957483455715</v>
      </c>
      <c r="E957" s="138"/>
      <c r="F957" s="138"/>
      <c r="G957" s="138"/>
    </row>
    <row r="958" spans="1:7" ht="15.75" customHeight="1" x14ac:dyDescent="0.25">
      <c r="A958" s="339" t="s">
        <v>406</v>
      </c>
      <c r="B958" s="513">
        <v>139</v>
      </c>
      <c r="C958" s="512">
        <v>3205</v>
      </c>
      <c r="D958" s="348">
        <v>4.3369734789391573E-2</v>
      </c>
      <c r="E958" s="138"/>
      <c r="F958" s="138"/>
      <c r="G958" s="138"/>
    </row>
    <row r="959" spans="1:7" ht="15.75" customHeight="1" x14ac:dyDescent="0.25">
      <c r="A959" s="340" t="s">
        <v>8</v>
      </c>
      <c r="B959" s="513">
        <v>544</v>
      </c>
      <c r="C959" s="512">
        <v>1648</v>
      </c>
      <c r="D959" s="348">
        <v>0.3300970873786408</v>
      </c>
      <c r="E959" s="138"/>
      <c r="F959" s="138"/>
      <c r="G959" s="138"/>
    </row>
    <row r="960" spans="1:7" ht="15.75" customHeight="1" x14ac:dyDescent="0.25">
      <c r="A960" s="339" t="s">
        <v>407</v>
      </c>
      <c r="B960" s="513">
        <v>90</v>
      </c>
      <c r="C960" s="512">
        <v>635</v>
      </c>
      <c r="D960" s="348">
        <v>0.14173228346456693</v>
      </c>
      <c r="E960" s="138"/>
      <c r="F960" s="138"/>
      <c r="G960" s="138"/>
    </row>
    <row r="961" spans="1:7" ht="15.75" customHeight="1" x14ac:dyDescent="0.25">
      <c r="A961" s="339" t="s">
        <v>620</v>
      </c>
      <c r="B961" s="513">
        <v>603</v>
      </c>
      <c r="C961" s="512">
        <v>2607</v>
      </c>
      <c r="D961" s="348">
        <v>0.23130034522439585</v>
      </c>
      <c r="E961" s="138"/>
      <c r="F961" s="138"/>
      <c r="G961" s="138"/>
    </row>
    <row r="962" spans="1:7" ht="15.75" customHeight="1" x14ac:dyDescent="0.25">
      <c r="A962" s="339" t="s">
        <v>409</v>
      </c>
      <c r="B962" s="513">
        <v>220</v>
      </c>
      <c r="C962" s="512">
        <v>980</v>
      </c>
      <c r="D962" s="348">
        <v>0.22448979591836735</v>
      </c>
      <c r="E962" s="138"/>
      <c r="F962" s="138"/>
      <c r="G962" s="138"/>
    </row>
    <row r="963" spans="1:7" ht="15.75" customHeight="1" x14ac:dyDescent="0.25">
      <c r="A963" s="339" t="s">
        <v>410</v>
      </c>
      <c r="B963" s="513">
        <v>184</v>
      </c>
      <c r="C963" s="512">
        <v>993</v>
      </c>
      <c r="D963" s="348">
        <v>0.18529707955689828</v>
      </c>
      <c r="E963" s="138"/>
      <c r="F963" s="138"/>
      <c r="G963" s="138"/>
    </row>
    <row r="964" spans="1:7" ht="15.75" customHeight="1" x14ac:dyDescent="0.25">
      <c r="A964" s="339" t="s">
        <v>680</v>
      </c>
      <c r="B964" s="513">
        <v>476</v>
      </c>
      <c r="C964" s="512">
        <v>2220</v>
      </c>
      <c r="D964" s="348">
        <v>0.21441441441441442</v>
      </c>
      <c r="E964" s="138"/>
      <c r="F964" s="138"/>
      <c r="G964" s="138"/>
    </row>
    <row r="965" spans="1:7" ht="15.75" customHeight="1" x14ac:dyDescent="0.25">
      <c r="A965" s="339" t="s">
        <v>220</v>
      </c>
      <c r="B965" s="513">
        <v>4</v>
      </c>
      <c r="C965" s="512">
        <v>1042</v>
      </c>
      <c r="D965" s="348">
        <v>3.838771593090211E-3</v>
      </c>
      <c r="E965" s="138"/>
      <c r="F965" s="138"/>
      <c r="G965" s="138"/>
    </row>
    <row r="966" spans="1:7" ht="15.75" customHeight="1" x14ac:dyDescent="0.25">
      <c r="A966" s="339" t="s">
        <v>31</v>
      </c>
      <c r="B966" s="513">
        <v>742</v>
      </c>
      <c r="C966" s="512">
        <v>3099</v>
      </c>
      <c r="D966" s="348">
        <v>0.23943207486285897</v>
      </c>
      <c r="E966" s="138"/>
      <c r="F966" s="138"/>
      <c r="G966" s="138"/>
    </row>
    <row r="967" spans="1:7" ht="15.75" customHeight="1" x14ac:dyDescent="0.25">
      <c r="A967" s="333" t="s">
        <v>42</v>
      </c>
      <c r="B967" s="513">
        <v>56</v>
      </c>
      <c r="C967" s="512">
        <v>256</v>
      </c>
      <c r="D967" s="348">
        <v>0.21875</v>
      </c>
      <c r="E967" s="138"/>
      <c r="F967" s="138"/>
      <c r="G967" s="138"/>
    </row>
    <row r="968" spans="1:7" ht="15.75" customHeight="1" x14ac:dyDescent="0.25">
      <c r="A968" s="333" t="s">
        <v>572</v>
      </c>
      <c r="B968" s="513">
        <v>178</v>
      </c>
      <c r="C968" s="512">
        <v>978</v>
      </c>
      <c r="D968" s="348">
        <v>0.18200408997955012</v>
      </c>
      <c r="E968" s="138"/>
      <c r="F968" s="138"/>
      <c r="G968" s="138"/>
    </row>
    <row r="969" spans="1:7" ht="15.75" customHeight="1" x14ac:dyDescent="0.25">
      <c r="A969" s="339" t="s">
        <v>34</v>
      </c>
      <c r="B969" s="513">
        <v>11</v>
      </c>
      <c r="C969" s="512">
        <v>3307</v>
      </c>
      <c r="D969" s="348">
        <v>3.326277592984578E-3</v>
      </c>
      <c r="E969" s="138"/>
      <c r="F969" s="138"/>
      <c r="G969" s="138"/>
    </row>
    <row r="970" spans="1:7" ht="15.75" customHeight="1" x14ac:dyDescent="0.25">
      <c r="A970" s="339" t="s">
        <v>412</v>
      </c>
      <c r="B970" s="513">
        <v>47</v>
      </c>
      <c r="C970" s="512">
        <v>572</v>
      </c>
      <c r="D970" s="348">
        <v>8.2167832167832161E-2</v>
      </c>
      <c r="E970" s="138"/>
      <c r="F970" s="138"/>
      <c r="G970" s="138"/>
    </row>
    <row r="971" spans="1:7" ht="15.75" customHeight="1" x14ac:dyDescent="0.25">
      <c r="A971" s="339" t="s">
        <v>222</v>
      </c>
      <c r="B971" s="513">
        <v>47</v>
      </c>
      <c r="C971" s="512">
        <v>488</v>
      </c>
      <c r="D971" s="348">
        <v>9.6311475409836061E-2</v>
      </c>
      <c r="E971" s="138"/>
      <c r="F971" s="138"/>
      <c r="G971" s="138"/>
    </row>
    <row r="972" spans="1:7" ht="15.75" customHeight="1" x14ac:dyDescent="0.25">
      <c r="A972" s="339" t="s">
        <v>579</v>
      </c>
      <c r="B972" s="513">
        <v>72</v>
      </c>
      <c r="C972" s="512">
        <v>404</v>
      </c>
      <c r="D972" s="348">
        <v>0.17821782178217821</v>
      </c>
      <c r="E972" s="138"/>
      <c r="F972" s="138"/>
      <c r="G972" s="138"/>
    </row>
    <row r="973" spans="1:7" ht="15.75" customHeight="1" x14ac:dyDescent="0.25">
      <c r="A973" s="339" t="s">
        <v>634</v>
      </c>
      <c r="B973" s="513">
        <v>6</v>
      </c>
      <c r="C973" s="512">
        <v>307</v>
      </c>
      <c r="D973" s="348">
        <v>1.9543973941368076E-2</v>
      </c>
      <c r="E973" s="138"/>
      <c r="F973" s="138"/>
      <c r="G973" s="138"/>
    </row>
    <row r="974" spans="1:7" ht="15.75" customHeight="1" x14ac:dyDescent="0.25">
      <c r="A974" s="339" t="s">
        <v>474</v>
      </c>
      <c r="B974" s="513">
        <v>32</v>
      </c>
      <c r="C974" s="512">
        <v>481</v>
      </c>
      <c r="D974" s="348">
        <v>6.6528066528066532E-2</v>
      </c>
      <c r="E974" s="138"/>
      <c r="F974" s="138"/>
      <c r="G974" s="138"/>
    </row>
    <row r="975" spans="1:7" ht="15.75" customHeight="1" x14ac:dyDescent="0.25">
      <c r="A975" s="339" t="s">
        <v>475</v>
      </c>
      <c r="B975" s="513">
        <v>75</v>
      </c>
      <c r="C975" s="512">
        <v>626</v>
      </c>
      <c r="D975" s="348">
        <v>0.11980830670926518</v>
      </c>
      <c r="E975" s="138"/>
      <c r="F975" s="138"/>
      <c r="G975" s="138"/>
    </row>
    <row r="976" spans="1:7" ht="15.75" customHeight="1" x14ac:dyDescent="0.25">
      <c r="A976" s="11" t="s">
        <v>417</v>
      </c>
      <c r="B976" s="513">
        <v>5</v>
      </c>
      <c r="C976" s="512">
        <v>445</v>
      </c>
      <c r="D976" s="348">
        <v>1.1235955056179775E-2</v>
      </c>
      <c r="E976" s="138"/>
      <c r="F976" s="138"/>
      <c r="G976" s="138"/>
    </row>
    <row r="977" spans="1:7" ht="15.75" customHeight="1" x14ac:dyDescent="0.25">
      <c r="A977" s="11" t="s">
        <v>418</v>
      </c>
      <c r="B977" s="513">
        <v>0</v>
      </c>
      <c r="C977" s="512">
        <v>2050</v>
      </c>
      <c r="D977" s="348">
        <v>0</v>
      </c>
      <c r="E977" s="138"/>
      <c r="F977" s="138"/>
      <c r="G977" s="138"/>
    </row>
    <row r="978" spans="1:7" ht="15.75" customHeight="1" x14ac:dyDescent="0.25">
      <c r="A978" s="339" t="s">
        <v>573</v>
      </c>
      <c r="B978" s="513">
        <v>89</v>
      </c>
      <c r="C978" s="512">
        <v>4535</v>
      </c>
      <c r="D978" s="348">
        <v>1.9625137816979051E-2</v>
      </c>
      <c r="E978" s="138"/>
      <c r="F978" s="138"/>
      <c r="G978" s="138"/>
    </row>
    <row r="979" spans="1:7" ht="15.75" customHeight="1" thickBot="1" x14ac:dyDescent="0.3">
      <c r="A979" s="341" t="s">
        <v>430</v>
      </c>
      <c r="B979" s="514">
        <v>4</v>
      </c>
      <c r="C979" s="512">
        <v>10214</v>
      </c>
      <c r="D979" s="349">
        <v>3.9161934599569217E-4</v>
      </c>
      <c r="E979" s="138"/>
      <c r="F979" s="138"/>
      <c r="G979" s="138"/>
    </row>
    <row r="980" spans="1:7" ht="15.75" customHeight="1" thickBot="1" x14ac:dyDescent="0.3">
      <c r="A980" s="223"/>
      <c r="B980" s="337"/>
      <c r="C980" s="138"/>
      <c r="D980" s="138"/>
      <c r="E980" s="138"/>
      <c r="F980" s="138"/>
      <c r="G980" s="138"/>
    </row>
    <row r="981" spans="1:7" ht="15.75" customHeight="1" thickBot="1" x14ac:dyDescent="0.3">
      <c r="A981" s="342" t="s">
        <v>514</v>
      </c>
      <c r="B981" s="231" t="s">
        <v>515</v>
      </c>
      <c r="C981" s="232" t="s">
        <v>504</v>
      </c>
      <c r="D981" s="233" t="s">
        <v>516</v>
      </c>
      <c r="E981" s="138"/>
      <c r="F981" s="138"/>
      <c r="G981" s="138"/>
    </row>
    <row r="982" spans="1:7" ht="15.75" customHeight="1" thickBot="1" x14ac:dyDescent="0.3">
      <c r="A982" s="338" t="s">
        <v>401</v>
      </c>
      <c r="B982" s="509">
        <v>1136</v>
      </c>
      <c r="C982" s="510">
        <v>20643</v>
      </c>
      <c r="D982" s="214">
        <v>5.5030761032795618E-2</v>
      </c>
      <c r="E982" s="138"/>
      <c r="F982" s="138"/>
      <c r="G982" s="138"/>
    </row>
    <row r="983" spans="1:7" ht="15.75" customHeight="1" x14ac:dyDescent="0.25">
      <c r="A983" s="339" t="s">
        <v>31</v>
      </c>
      <c r="B983" s="513">
        <v>688</v>
      </c>
      <c r="C983" s="512">
        <v>3099</v>
      </c>
      <c r="D983" s="347">
        <v>0.22200709906421426</v>
      </c>
      <c r="E983" s="138"/>
      <c r="F983" s="138"/>
      <c r="G983" s="138"/>
    </row>
    <row r="984" spans="1:7" ht="15.75" customHeight="1" thickBot="1" x14ac:dyDescent="0.3">
      <c r="A984" s="341" t="s">
        <v>34</v>
      </c>
      <c r="B984" s="514">
        <v>432</v>
      </c>
      <c r="C984" s="512">
        <v>3307</v>
      </c>
      <c r="D984" s="349">
        <v>0.13063199274266707</v>
      </c>
      <c r="E984" s="138"/>
      <c r="F984" s="138"/>
      <c r="G984" s="138"/>
    </row>
    <row r="985" spans="1:7" ht="15.75" customHeight="1" thickBot="1" x14ac:dyDescent="0.3">
      <c r="A985" s="223"/>
      <c r="B985" s="337"/>
      <c r="C985" s="138"/>
      <c r="D985" s="138"/>
      <c r="E985" s="138"/>
      <c r="F985" s="138"/>
      <c r="G985" s="138"/>
    </row>
    <row r="986" spans="1:7" ht="15.75" customHeight="1" thickBot="1" x14ac:dyDescent="0.3">
      <c r="A986" s="342" t="s">
        <v>517</v>
      </c>
      <c r="B986" s="231" t="s">
        <v>518</v>
      </c>
      <c r="C986" s="232" t="s">
        <v>504</v>
      </c>
      <c r="D986" s="233" t="s">
        <v>519</v>
      </c>
      <c r="E986" s="138"/>
      <c r="F986" s="138"/>
      <c r="G986" s="138"/>
    </row>
    <row r="987" spans="1:7" ht="15.75" customHeight="1" thickBot="1" x14ac:dyDescent="0.3">
      <c r="A987" s="338" t="s">
        <v>401</v>
      </c>
      <c r="B987" s="509">
        <v>281</v>
      </c>
      <c r="C987" s="510">
        <v>20643</v>
      </c>
      <c r="D987" s="214">
        <v>1.3612362544203846E-2</v>
      </c>
      <c r="E987" s="138"/>
      <c r="F987" s="138"/>
      <c r="G987" s="138"/>
    </row>
    <row r="988" spans="1:7" ht="15.75" customHeight="1" x14ac:dyDescent="0.25">
      <c r="A988" s="339" t="s">
        <v>31</v>
      </c>
      <c r="B988" s="511">
        <v>4</v>
      </c>
      <c r="C988" s="512">
        <v>3099</v>
      </c>
      <c r="D988" s="347">
        <v>1.2907389480477573E-3</v>
      </c>
      <c r="E988" s="138"/>
      <c r="F988" s="138"/>
      <c r="G988" s="138"/>
    </row>
    <row r="989" spans="1:7" ht="15.75" customHeight="1" thickBot="1" x14ac:dyDescent="0.3">
      <c r="A989" s="341" t="s">
        <v>34</v>
      </c>
      <c r="B989" s="514">
        <v>80</v>
      </c>
      <c r="C989" s="512">
        <v>3307</v>
      </c>
      <c r="D989" s="349">
        <v>2.419110976716057E-2</v>
      </c>
      <c r="E989" s="138"/>
      <c r="F989" s="138"/>
      <c r="G989" s="138"/>
    </row>
    <row r="990" spans="1:7" ht="15.75" customHeight="1" thickBot="1" x14ac:dyDescent="0.3">
      <c r="A990" s="223"/>
      <c r="B990" s="337"/>
      <c r="C990" s="138"/>
      <c r="D990" s="138"/>
      <c r="E990" s="138"/>
      <c r="F990" s="138"/>
      <c r="G990" s="138"/>
    </row>
    <row r="991" spans="1:7" ht="15.75" customHeight="1" thickBot="1" x14ac:dyDescent="0.3">
      <c r="A991" s="342" t="s">
        <v>520</v>
      </c>
      <c r="B991" s="231" t="s">
        <v>521</v>
      </c>
      <c r="C991" s="232" t="s">
        <v>504</v>
      </c>
      <c r="D991" s="233" t="s">
        <v>522</v>
      </c>
      <c r="E991" s="138"/>
      <c r="F991" s="138"/>
      <c r="G991" s="138"/>
    </row>
    <row r="992" spans="1:7" ht="15.75" customHeight="1" thickBot="1" x14ac:dyDescent="0.3">
      <c r="A992" s="338" t="s">
        <v>401</v>
      </c>
      <c r="B992" s="509">
        <v>32</v>
      </c>
      <c r="C992" s="510">
        <v>20643</v>
      </c>
      <c r="D992" s="214">
        <v>1.5501622826139612E-3</v>
      </c>
      <c r="E992" s="138"/>
      <c r="F992" s="138"/>
      <c r="G992" s="138"/>
    </row>
    <row r="993" spans="1:7" ht="15.75" customHeight="1" thickBot="1" x14ac:dyDescent="0.3">
      <c r="A993" s="341" t="s">
        <v>34</v>
      </c>
      <c r="B993" s="514">
        <v>15</v>
      </c>
      <c r="C993" s="512">
        <v>3307</v>
      </c>
      <c r="D993" s="349">
        <v>4.5358330813426067E-3</v>
      </c>
      <c r="E993" s="138"/>
      <c r="F993" s="138"/>
      <c r="G993" s="138"/>
    </row>
    <row r="994" spans="1:7" ht="15.75" customHeight="1" thickBot="1" x14ac:dyDescent="0.3">
      <c r="A994" s="223"/>
      <c r="B994" s="337"/>
      <c r="C994" s="138"/>
      <c r="D994" s="138"/>
      <c r="E994" s="138"/>
      <c r="F994" s="138"/>
      <c r="G994" s="138"/>
    </row>
    <row r="995" spans="1:7" ht="15.75" customHeight="1" thickBot="1" x14ac:dyDescent="0.3">
      <c r="A995" s="342" t="s">
        <v>523</v>
      </c>
      <c r="B995" s="231" t="s">
        <v>524</v>
      </c>
      <c r="C995" s="232" t="s">
        <v>504</v>
      </c>
      <c r="D995" s="233" t="s">
        <v>525</v>
      </c>
      <c r="E995" s="138"/>
      <c r="F995" s="138"/>
      <c r="G995" s="138"/>
    </row>
    <row r="996" spans="1:7" ht="15.75" customHeight="1" thickBot="1" x14ac:dyDescent="0.3">
      <c r="A996" s="338" t="s">
        <v>401</v>
      </c>
      <c r="B996" s="509">
        <v>20</v>
      </c>
      <c r="C996" s="510">
        <v>20643</v>
      </c>
      <c r="D996" s="214">
        <v>9.688514266337257E-4</v>
      </c>
      <c r="E996" s="138"/>
      <c r="F996" s="138"/>
      <c r="G996" s="138"/>
    </row>
    <row r="997" spans="1:7" ht="15.75" customHeight="1" thickBot="1" x14ac:dyDescent="0.3">
      <c r="A997" s="223"/>
      <c r="B997" s="337"/>
      <c r="C997" s="138"/>
      <c r="D997" s="138"/>
      <c r="E997" s="138"/>
      <c r="F997" s="138"/>
      <c r="G997" s="138"/>
    </row>
    <row r="998" spans="1:7" ht="38.25" customHeight="1" thickBot="1" x14ac:dyDescent="0.3">
      <c r="A998" s="374" t="s">
        <v>565</v>
      </c>
      <c r="B998" s="231" t="s">
        <v>530</v>
      </c>
      <c r="C998" s="232" t="s">
        <v>531</v>
      </c>
      <c r="D998" s="233" t="s">
        <v>529</v>
      </c>
      <c r="E998" s="138"/>
      <c r="F998" s="138"/>
      <c r="G998" s="138"/>
    </row>
    <row r="999" spans="1:7" ht="15.75" customHeight="1" x14ac:dyDescent="0.25">
      <c r="A999" s="350" t="s">
        <v>503</v>
      </c>
      <c r="B999" s="513">
        <v>138</v>
      </c>
      <c r="C999" s="516">
        <v>245</v>
      </c>
      <c r="D999" s="348">
        <v>0.56326530612244896</v>
      </c>
      <c r="E999" s="138"/>
      <c r="F999" s="138"/>
      <c r="G999" s="138"/>
    </row>
    <row r="1000" spans="1:7" ht="15.75" customHeight="1" x14ac:dyDescent="0.25">
      <c r="A1000" s="350" t="s">
        <v>621</v>
      </c>
      <c r="B1000" s="513">
        <v>2044</v>
      </c>
      <c r="C1000" s="517">
        <v>2230</v>
      </c>
      <c r="D1000" s="348">
        <v>0.91659192825112112</v>
      </c>
      <c r="E1000" s="138"/>
      <c r="F1000" s="138"/>
      <c r="G1000" s="138"/>
    </row>
    <row r="1001" spans="1:7" ht="15.75" customHeight="1" x14ac:dyDescent="0.25">
      <c r="A1001" s="350" t="s">
        <v>499</v>
      </c>
      <c r="B1001" s="513">
        <v>45</v>
      </c>
      <c r="C1001" s="517">
        <v>732</v>
      </c>
      <c r="D1001" s="348">
        <v>6.1475409836065573E-2</v>
      </c>
      <c r="E1001" s="138"/>
      <c r="F1001" s="138"/>
      <c r="G1001" s="138"/>
    </row>
    <row r="1002" spans="1:7" ht="15.75" customHeight="1" x14ac:dyDescent="0.25">
      <c r="A1002" s="350" t="s">
        <v>500</v>
      </c>
      <c r="B1002" s="513">
        <v>49</v>
      </c>
      <c r="C1002" s="517">
        <v>2798</v>
      </c>
      <c r="D1002" s="348">
        <v>1.7512508934953538E-2</v>
      </c>
      <c r="E1002" s="138"/>
      <c r="F1002" s="138"/>
      <c r="G1002" s="138"/>
    </row>
    <row r="1003" spans="1:7" ht="15.75" customHeight="1" x14ac:dyDescent="0.25">
      <c r="A1003" s="350" t="s">
        <v>501</v>
      </c>
      <c r="B1003" s="513">
        <v>280</v>
      </c>
      <c r="C1003" s="517">
        <v>1555</v>
      </c>
      <c r="D1003" s="348">
        <v>0.18006430868167203</v>
      </c>
      <c r="E1003" s="138"/>
      <c r="F1003" s="138"/>
      <c r="G1003" s="138"/>
    </row>
    <row r="1004" spans="1:7" ht="15.75" customHeight="1" thickBot="1" x14ac:dyDescent="0.3">
      <c r="A1004" s="351" t="s">
        <v>502</v>
      </c>
      <c r="B1004" s="514">
        <v>717</v>
      </c>
      <c r="C1004" s="515">
        <v>1648</v>
      </c>
      <c r="D1004" s="348">
        <v>0.43507281553398058</v>
      </c>
      <c r="E1004" s="138"/>
      <c r="F1004" s="138"/>
      <c r="G1004" s="138"/>
    </row>
    <row r="1005" spans="1:7" ht="15.75" customHeight="1" thickBot="1" x14ac:dyDescent="0.3">
      <c r="A1005" s="223"/>
      <c r="B1005" s="337"/>
      <c r="C1005" s="138"/>
      <c r="D1005" s="138"/>
      <c r="E1005" s="138"/>
      <c r="F1005" s="138"/>
      <c r="G1005" s="138"/>
    </row>
    <row r="1006" spans="1:7" ht="15.75" customHeight="1" thickBot="1" x14ac:dyDescent="0.3">
      <c r="A1006" s="336" t="s">
        <v>489</v>
      </c>
      <c r="B1006" s="335"/>
      <c r="C1006" s="335"/>
      <c r="D1006" s="335"/>
      <c r="E1006" s="138"/>
      <c r="F1006" s="138"/>
      <c r="G1006" s="138"/>
    </row>
    <row r="1007" spans="1:7" ht="43.5" customHeight="1" thickBot="1" x14ac:dyDescent="0.3">
      <c r="A1007" s="374" t="s">
        <v>19181</v>
      </c>
      <c r="B1007" s="231" t="s">
        <v>530</v>
      </c>
      <c r="C1007" s="232" t="s">
        <v>532</v>
      </c>
      <c r="D1007" s="233" t="s">
        <v>533</v>
      </c>
      <c r="E1007" s="138"/>
      <c r="F1007" s="138"/>
      <c r="G1007" s="138"/>
    </row>
    <row r="1008" spans="1:7" ht="15.75" customHeight="1" x14ac:dyDescent="0.25">
      <c r="A1008" s="350" t="s">
        <v>490</v>
      </c>
      <c r="B1008" s="513">
        <v>8539</v>
      </c>
      <c r="C1008" s="516">
        <v>8539</v>
      </c>
      <c r="D1008" s="348">
        <v>1</v>
      </c>
      <c r="E1008" s="138"/>
      <c r="F1008" s="138"/>
      <c r="G1008" s="138"/>
    </row>
    <row r="1009" spans="1:7" ht="15.75" customHeight="1" x14ac:dyDescent="0.25">
      <c r="A1009" s="350" t="s">
        <v>491</v>
      </c>
      <c r="B1009" s="513">
        <v>8481</v>
      </c>
      <c r="C1009" s="516">
        <v>8539</v>
      </c>
      <c r="D1009" s="348">
        <v>0.99320763555451463</v>
      </c>
      <c r="E1009" s="138"/>
      <c r="F1009" s="138"/>
      <c r="G1009" s="138"/>
    </row>
    <row r="1010" spans="1:7" ht="15.75" customHeight="1" thickBot="1" x14ac:dyDescent="0.3">
      <c r="A1010" s="350" t="s">
        <v>492</v>
      </c>
      <c r="B1010" s="513">
        <v>8539</v>
      </c>
      <c r="C1010" s="516">
        <v>8539</v>
      </c>
      <c r="D1010" s="348">
        <v>1</v>
      </c>
      <c r="E1010" s="138"/>
      <c r="F1010" s="138"/>
      <c r="G1010" s="138"/>
    </row>
    <row r="1011" spans="1:7" ht="43.5" customHeight="1" thickBot="1" x14ac:dyDescent="0.3">
      <c r="A1011" s="374" t="s">
        <v>19182</v>
      </c>
      <c r="B1011" s="231" t="s">
        <v>530</v>
      </c>
      <c r="C1011" s="232" t="s">
        <v>534</v>
      </c>
      <c r="D1011" s="233" t="s">
        <v>533</v>
      </c>
      <c r="E1011" s="138"/>
      <c r="F1011" s="138"/>
      <c r="G1011" s="138"/>
    </row>
    <row r="1012" spans="1:7" ht="15.75" customHeight="1" x14ac:dyDescent="0.25">
      <c r="A1012" s="350" t="s">
        <v>493</v>
      </c>
      <c r="B1012" s="513">
        <v>3449</v>
      </c>
      <c r="C1012" s="516">
        <v>3449</v>
      </c>
      <c r="D1012" s="348">
        <v>1</v>
      </c>
      <c r="E1012" s="138"/>
      <c r="F1012" s="138"/>
      <c r="G1012" s="138"/>
    </row>
    <row r="1013" spans="1:7" ht="15.75" customHeight="1" x14ac:dyDescent="0.25">
      <c r="A1013" s="350" t="s">
        <v>494</v>
      </c>
      <c r="B1013" s="513">
        <v>3448</v>
      </c>
      <c r="C1013" s="516">
        <v>3449</v>
      </c>
      <c r="D1013" s="348">
        <v>0.9997100608872137</v>
      </c>
      <c r="E1013" s="138"/>
      <c r="F1013" s="138"/>
      <c r="G1013" s="138"/>
    </row>
    <row r="1014" spans="1:7" ht="15.75" customHeight="1" thickBot="1" x14ac:dyDescent="0.3">
      <c r="A1014" s="350" t="s">
        <v>495</v>
      </c>
      <c r="B1014" s="513" t="s">
        <v>756</v>
      </c>
      <c r="C1014" s="516">
        <v>3449</v>
      </c>
      <c r="D1014" s="348" t="s">
        <v>756</v>
      </c>
      <c r="E1014" s="138"/>
      <c r="F1014" s="138"/>
      <c r="G1014" s="138"/>
    </row>
    <row r="1015" spans="1:7" ht="46.5" customHeight="1" thickBot="1" x14ac:dyDescent="0.3">
      <c r="A1015" s="374" t="s">
        <v>19183</v>
      </c>
      <c r="B1015" s="231" t="s">
        <v>530</v>
      </c>
      <c r="C1015" s="232" t="s">
        <v>685</v>
      </c>
      <c r="D1015" s="233" t="s">
        <v>533</v>
      </c>
      <c r="E1015" s="138"/>
      <c r="F1015" s="138"/>
      <c r="G1015" s="138"/>
    </row>
    <row r="1016" spans="1:7" ht="15.75" customHeight="1" x14ac:dyDescent="0.25">
      <c r="A1016" s="350" t="s">
        <v>496</v>
      </c>
      <c r="B1016" s="513">
        <v>3387</v>
      </c>
      <c r="C1016" s="516">
        <v>3387</v>
      </c>
      <c r="D1016" s="348">
        <v>1</v>
      </c>
      <c r="E1016" s="138"/>
      <c r="F1016" s="138"/>
      <c r="G1016" s="138"/>
    </row>
    <row r="1017" spans="1:7" ht="15.75" customHeight="1" x14ac:dyDescent="0.25">
      <c r="A1017" s="350" t="s">
        <v>497</v>
      </c>
      <c r="B1017" s="513">
        <v>3385</v>
      </c>
      <c r="C1017" s="516">
        <v>3387</v>
      </c>
      <c r="D1017" s="348">
        <v>0.99940950693829345</v>
      </c>
      <c r="E1017" s="138"/>
      <c r="F1017" s="138"/>
      <c r="G1017" s="138"/>
    </row>
    <row r="1018" spans="1:7" ht="15.75" customHeight="1" thickBot="1" x14ac:dyDescent="0.3">
      <c r="A1018" s="350" t="s">
        <v>498</v>
      </c>
      <c r="B1018" s="513">
        <v>3341</v>
      </c>
      <c r="C1018" s="516">
        <v>3387</v>
      </c>
      <c r="D1018" s="348">
        <v>0.98641865958074992</v>
      </c>
      <c r="E1018" s="138"/>
      <c r="F1018" s="138"/>
      <c r="G1018" s="138"/>
    </row>
    <row r="1019" spans="1:7" ht="46.5" customHeight="1" thickBot="1" x14ac:dyDescent="0.3">
      <c r="A1019" s="374" t="s">
        <v>19184</v>
      </c>
      <c r="B1019" s="231" t="s">
        <v>530</v>
      </c>
      <c r="C1019" s="232" t="s">
        <v>686</v>
      </c>
      <c r="D1019" s="233" t="s">
        <v>533</v>
      </c>
      <c r="E1019" s="138"/>
      <c r="F1019" s="138"/>
      <c r="G1019" s="138"/>
    </row>
    <row r="1020" spans="1:7" ht="15.75" customHeight="1" x14ac:dyDescent="0.25">
      <c r="A1020" s="350" t="s">
        <v>683</v>
      </c>
      <c r="B1020" s="513">
        <v>3628</v>
      </c>
      <c r="C1020" s="516">
        <v>3628</v>
      </c>
      <c r="D1020" s="348">
        <v>1</v>
      </c>
      <c r="E1020" s="138"/>
      <c r="F1020" s="138"/>
      <c r="G1020" s="138"/>
    </row>
    <row r="1021" spans="1:7" ht="15.75" customHeight="1" x14ac:dyDescent="0.25">
      <c r="A1021" s="350" t="s">
        <v>684</v>
      </c>
      <c r="B1021" s="513">
        <v>3627</v>
      </c>
      <c r="C1021" s="516">
        <v>3628</v>
      </c>
      <c r="D1021" s="348">
        <v>0.99972436604189641</v>
      </c>
      <c r="E1021" s="138"/>
      <c r="F1021" s="138"/>
      <c r="G1021" s="138"/>
    </row>
    <row r="1022" spans="1:7" ht="15.75" customHeight="1" x14ac:dyDescent="0.25">
      <c r="A1022" s="223"/>
      <c r="B1022" s="337"/>
      <c r="C1022" s="337"/>
      <c r="D1022" s="337"/>
      <c r="E1022" s="337"/>
      <c r="F1022" s="337"/>
      <c r="G1022" s="337"/>
    </row>
    <row r="1023" spans="1:7" hidden="1" x14ac:dyDescent="0.25"/>
    <row r="1024" spans="1:7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x14ac:dyDescent="0.25"/>
  </sheetData>
  <mergeCells count="5">
    <mergeCell ref="A1:G2"/>
    <mergeCell ref="A619:B619"/>
    <mergeCell ref="A213:B213"/>
    <mergeCell ref="A10:B10"/>
    <mergeCell ref="A416:B4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4</vt:i4>
      </vt:variant>
    </vt:vector>
  </HeadingPairs>
  <TitlesOfParts>
    <vt:vector size="19" baseType="lpstr">
      <vt:lpstr>Exec. Summary</vt:lpstr>
      <vt:lpstr>Useful Statements</vt:lpstr>
      <vt:lpstr>UKIACR PI Table</vt:lpstr>
      <vt:lpstr>PI Table England</vt:lpstr>
      <vt:lpstr>PI Table Scotland</vt:lpstr>
      <vt:lpstr>PI Table Wales</vt:lpstr>
      <vt:lpstr>PI Table Northern Ireland</vt:lpstr>
      <vt:lpstr>PI Table Ireland</vt:lpstr>
      <vt:lpstr>PI Data Sheet 1</vt:lpstr>
      <vt:lpstr>PI Data Sheet 2</vt:lpstr>
      <vt:lpstr>PI Data Sheet 3</vt:lpstr>
      <vt:lpstr>Treatment Codes</vt:lpstr>
      <vt:lpstr>Site Selection</vt:lpstr>
      <vt:lpstr>Example Data - Filled in by Reg</vt:lpstr>
      <vt:lpstr>Updated Morphology Codes</vt:lpstr>
      <vt:lpstr>'Example Data - Filled in by Reg'!__xlnm.Print_Area</vt:lpstr>
      <vt:lpstr>'Example Data - Filled in by Reg'!Print_Area</vt:lpstr>
      <vt:lpstr>'Example Data - Filled in by Reg'!Z_6A3BFC15_AA27_4BC4_9E66_A39E846CAEE4_.wvu.PrintArea</vt:lpstr>
      <vt:lpstr>'Example Data - Filled in by Reg'!Z_93F44A21_93EA_4FA1_96DC_D457BC114E6B_.wvu.PrintArea</vt:lpstr>
    </vt:vector>
  </TitlesOfParts>
  <Company>Cancer Research UK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Stewart</dc:creator>
  <cp:lastModifiedBy>Mark O’Callaghan</cp:lastModifiedBy>
  <cp:lastPrinted>2016-04-14T15:17:42Z</cp:lastPrinted>
  <dcterms:created xsi:type="dcterms:W3CDTF">2015-07-24T09:23:49Z</dcterms:created>
  <dcterms:modified xsi:type="dcterms:W3CDTF">2016-11-17T09:06:26Z</dcterms:modified>
</cp:coreProperties>
</file>